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Default Extension="png" ContentType="image/png"/>
  <Override PartName="/xl/charts/chart10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645" yWindow="120" windowWidth="17715" windowHeight="11490" firstSheet="3" activeTab="4"/>
  </bookViews>
  <sheets>
    <sheet name="Faro" sheetId="3" r:id="rId1"/>
    <sheet name="Faro wint" sheetId="30" r:id="rId2"/>
    <sheet name="X10 X13 SO4" sheetId="27" r:id="rId3"/>
    <sheet name="X13 Zn" sheetId="28" r:id="rId4"/>
    <sheet name="Figs 4-2 4-3 X14 X10 X13 graphs" sheetId="17" r:id="rId5"/>
    <sheet name="Fig 4-4 X14winter graphs" sheetId="29" r:id="rId6"/>
    <sheet name="X10 Zn" sheetId="26" r:id="rId7"/>
    <sheet name="X5" sheetId="32" r:id="rId8"/>
    <sheet name="Sheet1" sheetId="31" r:id="rId9"/>
    <sheet name="Sheet3" sheetId="33" r:id="rId10"/>
  </sheets>
  <definedNames>
    <definedName name="_xlnm.Print_Area" localSheetId="5">'Fig 4-4 X14winter graphs'!$A$1:$G$38</definedName>
    <definedName name="_xlnm.Print_Area" localSheetId="4">'Figs 4-2 4-3 X14 X10 X13 graphs'!$A$1:$N$79</definedName>
  </definedNames>
  <calcPr calcId="125725"/>
</workbook>
</file>

<file path=xl/calcChain.xml><?xml version="1.0" encoding="utf-8"?>
<calcChain xmlns="http://schemas.openxmlformats.org/spreadsheetml/2006/main">
  <c r="F5" i="32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E218" i="27"/>
  <c r="D218"/>
  <c r="G60" i="31"/>
  <c r="F54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6"/>
  <c r="B205" i="27"/>
  <c r="B206"/>
  <c r="B207"/>
  <c r="B208"/>
  <c r="B209"/>
  <c r="B210"/>
  <c r="B211"/>
  <c r="B212"/>
  <c r="B213"/>
  <c r="B214"/>
  <c r="B215"/>
  <c r="B216"/>
  <c r="F260" i="30" l="1"/>
  <c r="D260"/>
  <c r="B260"/>
  <c r="F259"/>
  <c r="D259"/>
  <c r="B259"/>
  <c r="F258"/>
  <c r="D258"/>
  <c r="B258"/>
  <c r="F257"/>
  <c r="D257"/>
  <c r="B257"/>
  <c r="F256"/>
  <c r="D256"/>
  <c r="B256"/>
  <c r="F255"/>
  <c r="D255"/>
  <c r="B255"/>
  <c r="E184"/>
  <c r="C184"/>
  <c r="E183"/>
  <c r="C183"/>
  <c r="E182"/>
  <c r="C182"/>
  <c r="C7" i="26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2"/>
  <c r="C83"/>
  <c r="C84"/>
  <c r="C85"/>
  <c r="C86"/>
  <c r="C87"/>
  <c r="C88"/>
  <c r="C89"/>
  <c r="C90"/>
  <c r="C91"/>
  <c r="C92"/>
  <c r="C93"/>
  <c r="C94"/>
  <c r="C95"/>
  <c r="C96"/>
  <c r="C97"/>
  <c r="C6"/>
  <c r="F89" i="28"/>
  <c r="D89"/>
  <c r="F88"/>
  <c r="D88"/>
  <c r="F87"/>
  <c r="D87"/>
  <c r="F86"/>
  <c r="D86"/>
  <c r="F85"/>
  <c r="D85"/>
  <c r="F84"/>
  <c r="D84"/>
  <c r="F83"/>
  <c r="D83"/>
  <c r="F82"/>
  <c r="D82"/>
  <c r="F81"/>
  <c r="D81"/>
  <c r="F80"/>
  <c r="D80"/>
  <c r="F79"/>
  <c r="D79"/>
  <c r="F78"/>
  <c r="D78"/>
  <c r="F77"/>
  <c r="D77"/>
  <c r="F76"/>
  <c r="D76"/>
  <c r="F75"/>
  <c r="D75"/>
  <c r="F74"/>
  <c r="D74"/>
  <c r="F73"/>
  <c r="D73"/>
  <c r="F72"/>
  <c r="D72"/>
  <c r="F71"/>
  <c r="D71"/>
  <c r="F70"/>
  <c r="D70"/>
  <c r="F69"/>
  <c r="D69"/>
  <c r="F68"/>
  <c r="D68"/>
  <c r="F67"/>
  <c r="D67"/>
  <c r="F66"/>
  <c r="D66"/>
  <c r="F65"/>
  <c r="D65"/>
  <c r="F64"/>
  <c r="D64"/>
  <c r="F63"/>
  <c r="D63"/>
  <c r="F62"/>
  <c r="D62"/>
  <c r="F61"/>
  <c r="D61"/>
  <c r="F60"/>
  <c r="D60"/>
  <c r="F59"/>
  <c r="D59"/>
  <c r="F58"/>
  <c r="D58"/>
  <c r="F57"/>
  <c r="D57"/>
  <c r="F56"/>
  <c r="D56"/>
  <c r="F55"/>
  <c r="D55"/>
  <c r="F54"/>
  <c r="D54"/>
  <c r="F53"/>
  <c r="D53"/>
  <c r="F52"/>
  <c r="D52"/>
  <c r="F51"/>
  <c r="D51"/>
  <c r="F50"/>
  <c r="D50"/>
  <c r="F49"/>
  <c r="D49"/>
  <c r="F48"/>
  <c r="D48"/>
  <c r="F47"/>
  <c r="D47"/>
  <c r="F46"/>
  <c r="D46"/>
  <c r="F45"/>
  <c r="D45"/>
  <c r="F44"/>
  <c r="D44"/>
  <c r="F43"/>
  <c r="D43"/>
  <c r="F42"/>
  <c r="D42"/>
  <c r="F41"/>
  <c r="D41"/>
  <c r="F40"/>
  <c r="D40"/>
  <c r="F39"/>
  <c r="D39"/>
  <c r="F38"/>
  <c r="D38"/>
  <c r="F37"/>
  <c r="D37"/>
  <c r="F36"/>
  <c r="D36"/>
  <c r="F35"/>
  <c r="D35"/>
  <c r="F34"/>
  <c r="D34"/>
  <c r="F33"/>
  <c r="D33"/>
  <c r="F32"/>
  <c r="D32"/>
  <c r="F31"/>
  <c r="D31"/>
  <c r="F30"/>
  <c r="D30"/>
  <c r="F29"/>
  <c r="D29"/>
  <c r="F28"/>
  <c r="D28"/>
  <c r="F27"/>
  <c r="D27"/>
  <c r="F26"/>
  <c r="D26"/>
  <c r="F25"/>
  <c r="D25"/>
  <c r="F24"/>
  <c r="D24"/>
  <c r="F23"/>
  <c r="D23"/>
  <c r="F22"/>
  <c r="D22"/>
  <c r="F21"/>
  <c r="D21"/>
  <c r="F20"/>
  <c r="D20"/>
  <c r="F19"/>
  <c r="D19"/>
  <c r="F18"/>
  <c r="D18"/>
  <c r="F17"/>
  <c r="D17"/>
  <c r="F16"/>
  <c r="D16"/>
  <c r="F15"/>
  <c r="D15"/>
  <c r="F14"/>
  <c r="D14"/>
  <c r="F13"/>
  <c r="D13"/>
  <c r="F12"/>
  <c r="D12"/>
  <c r="F11"/>
  <c r="D11"/>
  <c r="F10"/>
  <c r="D10"/>
  <c r="F9"/>
  <c r="D9"/>
  <c r="F8"/>
  <c r="D8"/>
  <c r="F7"/>
  <c r="D7"/>
  <c r="F6"/>
  <c r="D6"/>
  <c r="F5"/>
  <c r="D5"/>
  <c r="B5"/>
  <c r="B5" i="27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E183" i="3"/>
  <c r="C183"/>
  <c r="E184"/>
  <c r="C184"/>
  <c r="E182"/>
  <c r="C182"/>
  <c r="H120" i="27" l="1" a="1"/>
  <c r="I123" s="1"/>
  <c r="H14" a="1"/>
  <c r="H14" s="1"/>
  <c r="H120"/>
  <c r="I121"/>
  <c r="H122"/>
  <c r="I122"/>
  <c r="H123"/>
  <c r="I17"/>
  <c r="H16"/>
  <c r="H127" a="1"/>
  <c r="H7" a="1"/>
  <c r="H15" l="1"/>
  <c r="I16"/>
  <c r="I14"/>
  <c r="H121"/>
  <c r="I120"/>
  <c r="I124"/>
  <c r="H124"/>
  <c r="H18"/>
  <c r="I15"/>
  <c r="H17"/>
  <c r="I18"/>
  <c r="H127"/>
  <c r="I131"/>
  <c r="I129"/>
  <c r="I127"/>
  <c r="H130"/>
  <c r="H128"/>
  <c r="I130"/>
  <c r="I128"/>
  <c r="H131"/>
  <c r="H129"/>
  <c r="H7"/>
  <c r="I10"/>
  <c r="I8"/>
  <c r="H11"/>
  <c r="H9"/>
  <c r="I11"/>
  <c r="I9"/>
  <c r="I7"/>
  <c r="H10"/>
  <c r="H8"/>
</calcChain>
</file>

<file path=xl/sharedStrings.xml><?xml version="1.0" encoding="utf-8"?>
<sst xmlns="http://schemas.openxmlformats.org/spreadsheetml/2006/main" count="509" uniqueCount="231">
  <si>
    <t>DATE</t>
  </si>
  <si>
    <t>mg/L</t>
  </si>
  <si>
    <t>SO4</t>
  </si>
  <si>
    <t>zinc</t>
  </si>
  <si>
    <t>Trigger</t>
  </si>
  <si>
    <t>ZN-T</t>
  </si>
  <si>
    <t>SO4-D</t>
  </si>
  <si>
    <t>CU-T</t>
  </si>
  <si>
    <t>X14, Rose Cr downstream of the diversion channel</t>
  </si>
  <si>
    <t>No new triggers</t>
  </si>
  <si>
    <t>average June 09</t>
  </si>
  <si>
    <t>average July 09</t>
  </si>
  <si>
    <t>average Aug 09</t>
  </si>
  <si>
    <t>average Sep 09</t>
  </si>
  <si>
    <t>average Oct 09</t>
  </si>
  <si>
    <t>average Nov 09</t>
  </si>
  <si>
    <t>Page -1 of 1</t>
  </si>
  <si>
    <t>Mean</t>
  </si>
  <si>
    <t>Low</t>
  </si>
  <si>
    <t>High</t>
  </si>
  <si>
    <t>Count</t>
  </si>
  <si>
    <t>2009.08.11</t>
  </si>
  <si>
    <t>2009.07.13</t>
  </si>
  <si>
    <t>2009.06.10</t>
  </si>
  <si>
    <t>2009.04.06</t>
  </si>
  <si>
    <t>2009.03.03</t>
  </si>
  <si>
    <t>2008.12.01</t>
  </si>
  <si>
    <t>2008.10.15</t>
  </si>
  <si>
    <t>2008.09.15</t>
  </si>
  <si>
    <t>2008.08.11</t>
  </si>
  <si>
    <t>2008.07.14</t>
  </si>
  <si>
    <t>2008.06.16</t>
  </si>
  <si>
    <t>2007.10.23</t>
  </si>
  <si>
    <t>2007.09.10</t>
  </si>
  <si>
    <t>2007.08.13</t>
  </si>
  <si>
    <t>2007.07.16</t>
  </si>
  <si>
    <t>2006.12.13</t>
  </si>
  <si>
    <t>2006.11.14</t>
  </si>
  <si>
    <t>2006.08.21</t>
  </si>
  <si>
    <t>2006.07.17</t>
  </si>
  <si>
    <t>2006.06.19</t>
  </si>
  <si>
    <t>2005.07.25</t>
  </si>
  <si>
    <t>2005.05.09</t>
  </si>
  <si>
    <t>2005.04.11</t>
  </si>
  <si>
    <t>2005.01.21</t>
  </si>
  <si>
    <t>2004.11.15</t>
  </si>
  <si>
    <t>2004.10.12</t>
  </si>
  <si>
    <t>2004.08.09</t>
  </si>
  <si>
    <t>2004.07.12</t>
  </si>
  <si>
    <t>2004.06.14</t>
  </si>
  <si>
    <t>2004.05.14</t>
  </si>
  <si>
    <t>2004.03.15</t>
  </si>
  <si>
    <t>2004.01.12</t>
  </si>
  <si>
    <t>Date</t>
  </si>
  <si>
    <t>&lt;0.1</t>
  </si>
  <si>
    <t>X10</t>
  </si>
  <si>
    <t>Zn_x000D_µg/L</t>
  </si>
  <si>
    <t>Znmg/L</t>
  </si>
  <si>
    <t>Printed on 4/12/2010</t>
  </si>
  <si>
    <t>732.1</t>
  </si>
  <si>
    <t>914.5</t>
  </si>
  <si>
    <t>61.6</t>
  </si>
  <si>
    <t>825.0</t>
  </si>
  <si>
    <t>1100.0</t>
  </si>
  <si>
    <t>1030.0</t>
  </si>
  <si>
    <t>73</t>
  </si>
  <si>
    <t>15</t>
  </si>
  <si>
    <t>2009.12.03</t>
  </si>
  <si>
    <t>2009.11.05</t>
  </si>
  <si>
    <t>2009.10.04</t>
  </si>
  <si>
    <t>2009.09.24</t>
  </si>
  <si>
    <t>2009.09.01</t>
  </si>
  <si>
    <t>2009.06.08</t>
  </si>
  <si>
    <t>2009.05.04</t>
  </si>
  <si>
    <t>2009.02.02</t>
  </si>
  <si>
    <t>948.0</t>
  </si>
  <si>
    <t>2009.01.12</t>
  </si>
  <si>
    <t>965.0</t>
  </si>
  <si>
    <t>964.0</t>
  </si>
  <si>
    <t>2008.11.04</t>
  </si>
  <si>
    <t>838.0</t>
  </si>
  <si>
    <t>933.0</t>
  </si>
  <si>
    <t>862.0</t>
  </si>
  <si>
    <t>850.0</t>
  </si>
  <si>
    <t>937.0</t>
  </si>
  <si>
    <t>856.0</t>
  </si>
  <si>
    <t>2008.05.15</t>
  </si>
  <si>
    <t>957.0</t>
  </si>
  <si>
    <t>2008.04.15</t>
  </si>
  <si>
    <t>890.0</t>
  </si>
  <si>
    <t>2008.03.18</t>
  </si>
  <si>
    <t>832.0</t>
  </si>
  <si>
    <t>2008.02.19</t>
  </si>
  <si>
    <t>2008.01.08</t>
  </si>
  <si>
    <t>2007.12.10</t>
  </si>
  <si>
    <t>2007.11.14</t>
  </si>
  <si>
    <t>2007.06.19</t>
  </si>
  <si>
    <t>2007.05.15</t>
  </si>
  <si>
    <t>2007.04.19</t>
  </si>
  <si>
    <t>2007.03.12</t>
  </si>
  <si>
    <t>2007.02.15</t>
  </si>
  <si>
    <t>2007.01.16</t>
  </si>
  <si>
    <t>2006.10.17</t>
  </si>
  <si>
    <t>2006.09.12</t>
  </si>
  <si>
    <t>2006.05.18</t>
  </si>
  <si>
    <t>2006.04.25</t>
  </si>
  <si>
    <t>2006.03.24</t>
  </si>
  <si>
    <t>2006.02.14</t>
  </si>
  <si>
    <t>2006.01.23</t>
  </si>
  <si>
    <t>2005.12.15</t>
  </si>
  <si>
    <t>2005.11.02</t>
  </si>
  <si>
    <t>2005.10.11</t>
  </si>
  <si>
    <t>2005.09.06</t>
  </si>
  <si>
    <t>2005.08.23</t>
  </si>
  <si>
    <t>2005.06.21</t>
  </si>
  <si>
    <t>2005.03.14</t>
  </si>
  <si>
    <t>2005.02.08</t>
  </si>
  <si>
    <t>2004.09.14</t>
  </si>
  <si>
    <t>2004.06.13</t>
  </si>
  <si>
    <t>2004.04.14</t>
  </si>
  <si>
    <t>2004.02.16</t>
  </si>
  <si>
    <t>2003.12.15</t>
  </si>
  <si>
    <t>2003.11.15</t>
  </si>
  <si>
    <t>2003.10.14</t>
  </si>
  <si>
    <t>2003.09.08</t>
  </si>
  <si>
    <t>2003.08.11</t>
  </si>
  <si>
    <t>2003.07.14</t>
  </si>
  <si>
    <t>2003.06.14</t>
  </si>
  <si>
    <t>2003.05.13</t>
  </si>
  <si>
    <t>2003.04.15</t>
  </si>
  <si>
    <t>2003.03.15</t>
  </si>
  <si>
    <t>2003.02.15</t>
  </si>
  <si>
    <t>2003.01.14</t>
  </si>
  <si>
    <t>SO4-d_x000D_mg/L</t>
  </si>
  <si>
    <t>SO4_x000D_mg/L</t>
  </si>
  <si>
    <t>X13</t>
  </si>
  <si>
    <t>&lt;0.5</t>
  </si>
  <si>
    <t>2009.12.01</t>
  </si>
  <si>
    <t>2009.11.04</t>
  </si>
  <si>
    <t>2009.09.03</t>
  </si>
  <si>
    <t>2009.08.06</t>
  </si>
  <si>
    <t>2009.04.07</t>
  </si>
  <si>
    <t>2008.12.10</t>
  </si>
  <si>
    <t>2008.10.07</t>
  </si>
  <si>
    <t>2008.09.18</t>
  </si>
  <si>
    <t>2008.07.30</t>
  </si>
  <si>
    <t>2008.06.24</t>
  </si>
  <si>
    <t>2008.05.22</t>
  </si>
  <si>
    <t>2008.04.29</t>
  </si>
  <si>
    <t>2008.03.11</t>
  </si>
  <si>
    <t>2008.02.20</t>
  </si>
  <si>
    <t>2008.01.24</t>
  </si>
  <si>
    <t xml:space="preserve">Filtered by Stations: X13,X10; Parameters: SO4,SO4-d; Event Status: Completed; Meas QC Type: Primary; Owner Reportable: Yes; Assign Reportable: Yes; Include Only Lab Data False; </t>
  </si>
  <si>
    <t>fc (84 - 91) = 3.95</t>
  </si>
  <si>
    <t>x10 shows critially increasing Zn, but decreasing SO4</t>
  </si>
  <si>
    <t>fc (78 - 83) = 3.95</t>
  </si>
  <si>
    <t xml:space="preserve">Filtered by Stations: X13; Parameters: Zn,Zn-d; Event Status: Completed; Meas QC Type: Primary; Owner Reportable: Yes; Assign Reportable: Yes; Include Only Lab Data False; </t>
  </si>
  <si>
    <t>Zn _x000D_mg/L</t>
  </si>
  <si>
    <t>Zn-d_x000D_µg/L</t>
  </si>
  <si>
    <t>Zn-d _x000D_mg/L</t>
  </si>
  <si>
    <t>78</t>
  </si>
  <si>
    <t>88</t>
  </si>
  <si>
    <t>19.0</t>
  </si>
  <si>
    <t>20.5</t>
  </si>
  <si>
    <t>&lt;1.0</t>
  </si>
  <si>
    <t>2.0</t>
  </si>
  <si>
    <t>8.1</t>
  </si>
  <si>
    <t>7.3</t>
  </si>
  <si>
    <t>Dec 2009: significantly increasing sulphate, and zinc</t>
  </si>
  <si>
    <t>2010.01.11</t>
  </si>
  <si>
    <t>2010.02.17</t>
  </si>
  <si>
    <t>2010.03.02</t>
  </si>
  <si>
    <t>2010.04.15</t>
  </si>
  <si>
    <t>2010.05.06</t>
  </si>
  <si>
    <t>2010.06.10</t>
  </si>
  <si>
    <t>2010.07.11</t>
  </si>
  <si>
    <t>2010.08.05</t>
  </si>
  <si>
    <t>2010.09.02</t>
  </si>
  <si>
    <t>2010.10.07</t>
  </si>
  <si>
    <t>2010.11.04</t>
  </si>
  <si>
    <t>2010.12.02</t>
  </si>
  <si>
    <t>W</t>
  </si>
  <si>
    <t>18.8 L/s</t>
  </si>
  <si>
    <t>Broad-Crested Weir</t>
  </si>
  <si>
    <t>Y</t>
  </si>
  <si>
    <t>19.9 L/s</t>
  </si>
  <si>
    <t>20.5 L/s</t>
  </si>
  <si>
    <t>19.4 L/s</t>
  </si>
  <si>
    <t>22.9 L/s</t>
  </si>
  <si>
    <t>24.1 L/s</t>
  </si>
  <si>
    <t>25.3 L/s</t>
  </si>
  <si>
    <t>25.9 L/s</t>
  </si>
  <si>
    <t>30.5 L/s</t>
  </si>
  <si>
    <t>29.8 L/s</t>
  </si>
  <si>
    <t>31.8 L/s</t>
  </si>
  <si>
    <t>44.6 L/s</t>
  </si>
  <si>
    <t>35.9 L/s</t>
  </si>
  <si>
    <t>40.9 L/s</t>
  </si>
  <si>
    <t>36.6 L/s</t>
  </si>
  <si>
    <t>43.9 L/s</t>
  </si>
  <si>
    <t>31.1 L/s</t>
  </si>
  <si>
    <t>22.3 L/s</t>
  </si>
  <si>
    <t>-</t>
  </si>
  <si>
    <t>18.2 L/s</t>
  </si>
  <si>
    <t>17.1 L/s</t>
  </si>
  <si>
    <t>14.0 L/s</t>
  </si>
  <si>
    <t>14.5 L/s</t>
  </si>
  <si>
    <t>13.4 L/s</t>
  </si>
  <si>
    <t>16.7 L/s</t>
  </si>
  <si>
    <t>12.5 L/s</t>
  </si>
  <si>
    <t>10.1 L/s</t>
  </si>
  <si>
    <t>15.5 L/s</t>
  </si>
  <si>
    <t>12.9 L/s</t>
  </si>
  <si>
    <t>16.6 L/s</t>
  </si>
  <si>
    <t>12.0 L/s</t>
  </si>
  <si>
    <t>9.62 L/s</t>
  </si>
  <si>
    <t>Flow not measured - site shut down.</t>
  </si>
  <si>
    <t>Site</t>
  </si>
  <si>
    <t>Requested Flow Frequency
Jan-Sep</t>
  </si>
  <si>
    <t>Flow Rate</t>
  </si>
  <si>
    <t>Flow Type</t>
  </si>
  <si>
    <t>Staff Gauge
at Site</t>
  </si>
  <si>
    <t>Comments</t>
  </si>
  <si>
    <t>Jan-Sep</t>
  </si>
  <si>
    <t>Sep-Dec</t>
  </si>
  <si>
    <t>Faro AMP Analysis - to December 2010</t>
  </si>
  <si>
    <t>Faro AMP Analysis - to December 2010 - winter only</t>
  </si>
  <si>
    <t>Data gap</t>
  </si>
  <si>
    <t xml:space="preserve">Zn-T (mg/L) </t>
  </si>
  <si>
    <t>EC</t>
  </si>
  <si>
    <t>X5 (from emLine, prior to 2008 data gap issue having been addressed)</t>
  </si>
</sst>
</file>

<file path=xl/styles.xml><?xml version="1.0" encoding="utf-8"?>
<styleSheet xmlns="http://schemas.openxmlformats.org/spreadsheetml/2006/main">
  <numFmts count="5">
    <numFmt numFmtId="164" formatCode="0.0"/>
    <numFmt numFmtId="165" formatCode="0.000"/>
    <numFmt numFmtId="166" formatCode="0.0000"/>
    <numFmt numFmtId="167" formatCode="0.00000"/>
    <numFmt numFmtId="168" formatCode="[$-1009]d\-mmm\-yy;@"/>
  </numFmts>
  <fonts count="6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3" fillId="0" borderId="0">
      <alignment vertical="top"/>
    </xf>
    <xf numFmtId="0" fontId="4" fillId="0" borderId="0"/>
    <xf numFmtId="0" fontId="1" fillId="0" borderId="0"/>
    <xf numFmtId="0" fontId="4" fillId="0" borderId="0"/>
  </cellStyleXfs>
  <cellXfs count="65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0" borderId="0" xfId="0" applyFill="1"/>
    <xf numFmtId="14" fontId="2" fillId="0" borderId="0" xfId="0" applyNumberFormat="1" applyFont="1"/>
    <xf numFmtId="0" fontId="2" fillId="0" borderId="0" xfId="0" applyFont="1"/>
    <xf numFmtId="166" fontId="0" fillId="0" borderId="0" xfId="0" applyNumberFormat="1"/>
    <xf numFmtId="166" fontId="0" fillId="0" borderId="0" xfId="0" applyNumberFormat="1" applyFill="1"/>
    <xf numFmtId="2" fontId="0" fillId="0" borderId="0" xfId="0" applyNumberFormat="1"/>
    <xf numFmtId="0" fontId="3" fillId="0" borderId="1" xfId="0" applyFont="1" applyFill="1" applyBorder="1" applyAlignment="1">
      <alignment wrapText="1"/>
    </xf>
    <xf numFmtId="165" fontId="0" fillId="0" borderId="0" xfId="0" applyNumberFormat="1" applyFill="1" applyBorder="1"/>
    <xf numFmtId="165" fontId="0" fillId="2" borderId="0" xfId="0" applyNumberFormat="1" applyFill="1" applyBorder="1"/>
    <xf numFmtId="0" fontId="3" fillId="0" borderId="0" xfId="0" applyFont="1" applyFill="1" applyBorder="1" applyAlignment="1">
      <alignment wrapText="1"/>
    </xf>
    <xf numFmtId="166" fontId="0" fillId="0" borderId="0" xfId="0" applyNumberFormat="1" applyFill="1" applyBorder="1"/>
    <xf numFmtId="167" fontId="0" fillId="0" borderId="0" xfId="0" applyNumberFormat="1" applyFill="1"/>
    <xf numFmtId="166" fontId="3" fillId="0" borderId="0" xfId="0" applyNumberFormat="1" applyFont="1" applyFill="1" applyBorder="1" applyAlignment="1">
      <alignment wrapText="1"/>
    </xf>
    <xf numFmtId="167" fontId="0" fillId="0" borderId="0" xfId="0" applyNumberFormat="1"/>
    <xf numFmtId="164" fontId="0" fillId="0" borderId="0" xfId="0" applyNumberFormat="1"/>
    <xf numFmtId="14" fontId="4" fillId="0" borderId="0" xfId="0" applyNumberFormat="1" applyFont="1"/>
    <xf numFmtId="0" fontId="4" fillId="0" borderId="0" xfId="0" applyFont="1"/>
    <xf numFmtId="164" fontId="4" fillId="0" borderId="0" xfId="0" applyNumberFormat="1" applyFont="1"/>
    <xf numFmtId="167" fontId="4" fillId="0" borderId="0" xfId="0" applyNumberFormat="1" applyFont="1"/>
    <xf numFmtId="0" fontId="3" fillId="0" borderId="0" xfId="0" applyNumberFormat="1" applyFont="1" applyAlignment="1">
      <alignment horizontal="center" vertical="top" wrapText="1" readingOrder="1"/>
    </xf>
    <xf numFmtId="0" fontId="3" fillId="0" borderId="0" xfId="0" applyNumberFormat="1" applyFont="1" applyAlignment="1">
      <alignment horizontal="right" vertical="top" wrapText="1" readingOrder="1"/>
    </xf>
    <xf numFmtId="165" fontId="3" fillId="0" borderId="0" xfId="0" applyNumberFormat="1" applyFont="1" applyAlignment="1">
      <alignment horizontal="center" vertical="top" wrapText="1" readingOrder="1"/>
    </xf>
    <xf numFmtId="0" fontId="3" fillId="0" borderId="0" xfId="0" applyNumberFormat="1" applyFont="1" applyFill="1" applyAlignment="1">
      <alignment horizontal="right" vertical="top" wrapText="1" readingOrder="1"/>
    </xf>
    <xf numFmtId="0" fontId="3" fillId="0" borderId="0" xfId="1">
      <alignment vertical="top"/>
    </xf>
    <xf numFmtId="0" fontId="3" fillId="0" borderId="0" xfId="1" applyFont="1">
      <alignment vertical="top"/>
    </xf>
    <xf numFmtId="0" fontId="3" fillId="0" borderId="0" xfId="1" applyNumberFormat="1" applyFont="1">
      <alignment vertical="top"/>
    </xf>
    <xf numFmtId="168" fontId="3" fillId="0" borderId="0" xfId="1" applyNumberFormat="1" applyFont="1">
      <alignment vertical="top"/>
    </xf>
    <xf numFmtId="14" fontId="3" fillId="0" borderId="0" xfId="1" applyNumberFormat="1" applyFont="1">
      <alignment vertical="top"/>
    </xf>
    <xf numFmtId="0" fontId="3" fillId="3" borderId="0" xfId="1" applyNumberFormat="1" applyFont="1" applyFill="1">
      <alignment vertical="top"/>
    </xf>
    <xf numFmtId="0" fontId="3" fillId="4" borderId="0" xfId="1" applyFont="1" applyFill="1">
      <alignment vertical="top"/>
    </xf>
    <xf numFmtId="0" fontId="3" fillId="4" borderId="0" xfId="1" applyFill="1">
      <alignment vertical="top"/>
    </xf>
    <xf numFmtId="164" fontId="3" fillId="4" borderId="0" xfId="1" applyNumberFormat="1" applyFont="1" applyFill="1">
      <alignment vertical="top"/>
    </xf>
    <xf numFmtId="0" fontId="3" fillId="3" borderId="0" xfId="0" applyNumberFormat="1" applyFont="1" applyFill="1" applyAlignment="1">
      <alignment horizontal="right" vertical="top" wrapText="1" readingOrder="1"/>
    </xf>
    <xf numFmtId="0" fontId="3" fillId="0" borderId="0" xfId="0" applyFont="1" applyFill="1" applyBorder="1" applyAlignment="1">
      <alignment horizontal="center" wrapText="1"/>
    </xf>
    <xf numFmtId="165" fontId="3" fillId="0" borderId="0" xfId="0" applyNumberFormat="1" applyFont="1" applyFill="1" applyBorder="1" applyAlignment="1">
      <alignment wrapText="1"/>
    </xf>
    <xf numFmtId="0" fontId="3" fillId="5" borderId="0" xfId="0" applyNumberFormat="1" applyFont="1" applyFill="1" applyAlignment="1">
      <alignment horizontal="right" vertical="top" wrapText="1" readingOrder="1"/>
    </xf>
    <xf numFmtId="164" fontId="4" fillId="0" borderId="0" xfId="0" applyNumberFormat="1" applyFont="1" applyBorder="1" applyAlignment="1">
      <alignment horizontal="right"/>
    </xf>
    <xf numFmtId="165" fontId="4" fillId="0" borderId="3" xfId="0" applyNumberFormat="1" applyFont="1" applyBorder="1" applyAlignment="1">
      <alignment horizontal="right"/>
    </xf>
    <xf numFmtId="0" fontId="3" fillId="0" borderId="0" xfId="0" applyFont="1" applyAlignment="1">
      <alignment vertical="top"/>
    </xf>
    <xf numFmtId="0" fontId="3" fillId="0" borderId="0" xfId="0" applyNumberFormat="1" applyFont="1" applyAlignment="1">
      <alignment vertical="top"/>
    </xf>
    <xf numFmtId="14" fontId="5" fillId="0" borderId="7" xfId="0" applyNumberFormat="1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NumberFormat="1"/>
    <xf numFmtId="0" fontId="4" fillId="0" borderId="0" xfId="2"/>
    <xf numFmtId="0" fontId="4" fillId="0" borderId="0" xfId="2" applyAlignment="1">
      <alignment horizontal="center"/>
    </xf>
    <xf numFmtId="0" fontId="3" fillId="0" borderId="0" xfId="2" applyNumberFormat="1" applyFont="1" applyAlignment="1">
      <alignment horizontal="center" vertical="top"/>
    </xf>
    <xf numFmtId="168" fontId="3" fillId="0" borderId="0" xfId="2" applyNumberFormat="1" applyFont="1" applyAlignment="1">
      <alignment horizontal="left" vertical="top" wrapText="1" readingOrder="1"/>
    </xf>
    <xf numFmtId="0" fontId="3" fillId="0" borderId="0" xfId="2" applyNumberFormat="1" applyFont="1" applyAlignment="1">
      <alignment horizontal="center" vertical="top" wrapText="1" readingOrder="1"/>
    </xf>
    <xf numFmtId="0" fontId="4" fillId="0" borderId="0" xfId="2" applyAlignment="1">
      <alignment vertical="top"/>
    </xf>
    <xf numFmtId="0" fontId="4" fillId="3" borderId="0" xfId="2" applyFill="1"/>
    <xf numFmtId="0" fontId="4" fillId="3" borderId="0" xfId="2" applyFont="1" applyFill="1"/>
    <xf numFmtId="0" fontId="4" fillId="0" borderId="0" xfId="2" applyAlignment="1">
      <alignment vertical="top" readingOrder="1"/>
    </xf>
    <xf numFmtId="0" fontId="4" fillId="0" borderId="0" xfId="2" applyFont="1"/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4-2 a) X14 SO4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836511960581002"/>
          <c:y val="7.7670148381081786E-2"/>
          <c:w val="0.83650267765888531"/>
          <c:h val="0.79288276472354347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Faro!$C$10:$C$232</c:f>
              <c:numCache>
                <c:formatCode>dd/mm/yyyy</c:formatCode>
                <c:ptCount val="223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38109</c:v>
                </c:pt>
                <c:pt idx="16">
                  <c:v>38116</c:v>
                </c:pt>
                <c:pt idx="17">
                  <c:v>38121</c:v>
                </c:pt>
                <c:pt idx="18">
                  <c:v>38132</c:v>
                </c:pt>
                <c:pt idx="19">
                  <c:v>38139</c:v>
                </c:pt>
                <c:pt idx="20">
                  <c:v>38152</c:v>
                </c:pt>
                <c:pt idx="21">
                  <c:v>38180</c:v>
                </c:pt>
                <c:pt idx="22">
                  <c:v>38208</c:v>
                </c:pt>
                <c:pt idx="23">
                  <c:v>38223</c:v>
                </c:pt>
                <c:pt idx="24">
                  <c:v>38230</c:v>
                </c:pt>
                <c:pt idx="25">
                  <c:v>38244</c:v>
                </c:pt>
                <c:pt idx="26">
                  <c:v>38272</c:v>
                </c:pt>
                <c:pt idx="27">
                  <c:v>38306</c:v>
                </c:pt>
                <c:pt idx="28">
                  <c:v>38324</c:v>
                </c:pt>
                <c:pt idx="29">
                  <c:v>38364</c:v>
                </c:pt>
                <c:pt idx="30">
                  <c:v>38391</c:v>
                </c:pt>
                <c:pt idx="31">
                  <c:v>38419</c:v>
                </c:pt>
                <c:pt idx="32">
                  <c:v>38425</c:v>
                </c:pt>
                <c:pt idx="33">
                  <c:v>38433</c:v>
                </c:pt>
                <c:pt idx="34">
                  <c:v>38453</c:v>
                </c:pt>
                <c:pt idx="35">
                  <c:v>38482</c:v>
                </c:pt>
                <c:pt idx="36">
                  <c:v>38503</c:v>
                </c:pt>
                <c:pt idx="37">
                  <c:v>38514</c:v>
                </c:pt>
                <c:pt idx="38">
                  <c:v>38522</c:v>
                </c:pt>
                <c:pt idx="39">
                  <c:v>38524</c:v>
                </c:pt>
                <c:pt idx="40">
                  <c:v>38535</c:v>
                </c:pt>
                <c:pt idx="41">
                  <c:v>38543</c:v>
                </c:pt>
                <c:pt idx="42">
                  <c:v>38550</c:v>
                </c:pt>
                <c:pt idx="43">
                  <c:v>38558</c:v>
                </c:pt>
                <c:pt idx="44">
                  <c:v>38564</c:v>
                </c:pt>
                <c:pt idx="45">
                  <c:v>38570</c:v>
                </c:pt>
                <c:pt idx="46">
                  <c:v>38577</c:v>
                </c:pt>
                <c:pt idx="47">
                  <c:v>38584</c:v>
                </c:pt>
                <c:pt idx="48">
                  <c:v>38587</c:v>
                </c:pt>
                <c:pt idx="49">
                  <c:v>38591</c:v>
                </c:pt>
                <c:pt idx="50">
                  <c:v>38600</c:v>
                </c:pt>
                <c:pt idx="51">
                  <c:v>38601</c:v>
                </c:pt>
                <c:pt idx="52">
                  <c:v>38606</c:v>
                </c:pt>
                <c:pt idx="53">
                  <c:v>38613</c:v>
                </c:pt>
                <c:pt idx="54">
                  <c:v>38619</c:v>
                </c:pt>
                <c:pt idx="55">
                  <c:v>38626</c:v>
                </c:pt>
                <c:pt idx="56">
                  <c:v>38635</c:v>
                </c:pt>
                <c:pt idx="57">
                  <c:v>38657</c:v>
                </c:pt>
                <c:pt idx="58">
                  <c:v>38699</c:v>
                </c:pt>
                <c:pt idx="59">
                  <c:v>38740</c:v>
                </c:pt>
                <c:pt idx="60">
                  <c:v>38762</c:v>
                </c:pt>
                <c:pt idx="61">
                  <c:v>38800</c:v>
                </c:pt>
                <c:pt idx="62">
                  <c:v>38832</c:v>
                </c:pt>
                <c:pt idx="63">
                  <c:v>38846</c:v>
                </c:pt>
                <c:pt idx="64">
                  <c:v>38855</c:v>
                </c:pt>
                <c:pt idx="65">
                  <c:v>38860</c:v>
                </c:pt>
                <c:pt idx="66">
                  <c:v>38867</c:v>
                </c:pt>
                <c:pt idx="67">
                  <c:v>38874</c:v>
                </c:pt>
                <c:pt idx="68">
                  <c:v>38887</c:v>
                </c:pt>
                <c:pt idx="69">
                  <c:v>38888</c:v>
                </c:pt>
                <c:pt idx="70">
                  <c:v>38909</c:v>
                </c:pt>
                <c:pt idx="71">
                  <c:v>38915</c:v>
                </c:pt>
                <c:pt idx="72">
                  <c:v>38916</c:v>
                </c:pt>
                <c:pt idx="73">
                  <c:v>38923</c:v>
                </c:pt>
                <c:pt idx="74">
                  <c:v>38930</c:v>
                </c:pt>
                <c:pt idx="75">
                  <c:v>38944</c:v>
                </c:pt>
                <c:pt idx="76">
                  <c:v>38950</c:v>
                </c:pt>
                <c:pt idx="77">
                  <c:v>38951</c:v>
                </c:pt>
                <c:pt idx="78">
                  <c:v>38958</c:v>
                </c:pt>
                <c:pt idx="79">
                  <c:v>38972</c:v>
                </c:pt>
                <c:pt idx="80">
                  <c:v>39007</c:v>
                </c:pt>
                <c:pt idx="81">
                  <c:v>39035</c:v>
                </c:pt>
                <c:pt idx="82">
                  <c:v>39064</c:v>
                </c:pt>
                <c:pt idx="83">
                  <c:v>39098</c:v>
                </c:pt>
                <c:pt idx="84">
                  <c:v>39126</c:v>
                </c:pt>
                <c:pt idx="85">
                  <c:v>39153</c:v>
                </c:pt>
                <c:pt idx="86">
                  <c:v>39182</c:v>
                </c:pt>
                <c:pt idx="87">
                  <c:v>39191</c:v>
                </c:pt>
                <c:pt idx="88">
                  <c:v>39216</c:v>
                </c:pt>
                <c:pt idx="89">
                  <c:v>39217</c:v>
                </c:pt>
                <c:pt idx="90">
                  <c:v>39224</c:v>
                </c:pt>
                <c:pt idx="91">
                  <c:v>39231</c:v>
                </c:pt>
                <c:pt idx="92">
                  <c:v>39238</c:v>
                </c:pt>
                <c:pt idx="93">
                  <c:v>39245</c:v>
                </c:pt>
                <c:pt idx="94">
                  <c:v>39251</c:v>
                </c:pt>
                <c:pt idx="95">
                  <c:v>39252</c:v>
                </c:pt>
                <c:pt idx="96">
                  <c:v>39259</c:v>
                </c:pt>
                <c:pt idx="97">
                  <c:v>39266</c:v>
                </c:pt>
                <c:pt idx="98">
                  <c:v>39273</c:v>
                </c:pt>
                <c:pt idx="99">
                  <c:v>39279</c:v>
                </c:pt>
                <c:pt idx="100">
                  <c:v>39280</c:v>
                </c:pt>
                <c:pt idx="101">
                  <c:v>39287</c:v>
                </c:pt>
                <c:pt idx="102">
                  <c:v>39294</c:v>
                </c:pt>
                <c:pt idx="103">
                  <c:v>39301</c:v>
                </c:pt>
                <c:pt idx="104">
                  <c:v>39308</c:v>
                </c:pt>
                <c:pt idx="105">
                  <c:v>39315</c:v>
                </c:pt>
                <c:pt idx="106">
                  <c:v>39322</c:v>
                </c:pt>
                <c:pt idx="107">
                  <c:v>39329</c:v>
                </c:pt>
                <c:pt idx="108">
                  <c:v>39335</c:v>
                </c:pt>
                <c:pt idx="109">
                  <c:v>39336</c:v>
                </c:pt>
                <c:pt idx="110">
                  <c:v>39342</c:v>
                </c:pt>
                <c:pt idx="111">
                  <c:v>39378</c:v>
                </c:pt>
                <c:pt idx="112">
                  <c:v>39384</c:v>
                </c:pt>
                <c:pt idx="113">
                  <c:v>39399</c:v>
                </c:pt>
                <c:pt idx="114">
                  <c:v>39426</c:v>
                </c:pt>
                <c:pt idx="115">
                  <c:v>39455</c:v>
                </c:pt>
                <c:pt idx="116">
                  <c:v>39497</c:v>
                </c:pt>
                <c:pt idx="117">
                  <c:v>39525</c:v>
                </c:pt>
                <c:pt idx="118">
                  <c:v>39552</c:v>
                </c:pt>
                <c:pt idx="119">
                  <c:v>39553</c:v>
                </c:pt>
                <c:pt idx="120">
                  <c:v>39560</c:v>
                </c:pt>
                <c:pt idx="121">
                  <c:v>39567</c:v>
                </c:pt>
                <c:pt idx="122">
                  <c:v>39574</c:v>
                </c:pt>
                <c:pt idx="123">
                  <c:v>39581</c:v>
                </c:pt>
                <c:pt idx="124">
                  <c:v>39583</c:v>
                </c:pt>
                <c:pt idx="125">
                  <c:v>39588</c:v>
                </c:pt>
                <c:pt idx="126">
                  <c:v>39595</c:v>
                </c:pt>
                <c:pt idx="127">
                  <c:v>39602</c:v>
                </c:pt>
                <c:pt idx="128">
                  <c:v>39609</c:v>
                </c:pt>
                <c:pt idx="129">
                  <c:v>39615</c:v>
                </c:pt>
                <c:pt idx="130">
                  <c:v>39616</c:v>
                </c:pt>
                <c:pt idx="131">
                  <c:v>39623</c:v>
                </c:pt>
                <c:pt idx="132">
                  <c:v>39630</c:v>
                </c:pt>
                <c:pt idx="133">
                  <c:v>39637</c:v>
                </c:pt>
                <c:pt idx="134">
                  <c:v>39643</c:v>
                </c:pt>
                <c:pt idx="135">
                  <c:v>39645</c:v>
                </c:pt>
                <c:pt idx="136">
                  <c:v>39651</c:v>
                </c:pt>
                <c:pt idx="137">
                  <c:v>39660</c:v>
                </c:pt>
                <c:pt idx="138">
                  <c:v>39665</c:v>
                </c:pt>
                <c:pt idx="139">
                  <c:v>39671</c:v>
                </c:pt>
                <c:pt idx="140">
                  <c:v>39672</c:v>
                </c:pt>
                <c:pt idx="141">
                  <c:v>39679</c:v>
                </c:pt>
                <c:pt idx="142">
                  <c:v>39688</c:v>
                </c:pt>
                <c:pt idx="143">
                  <c:v>39693</c:v>
                </c:pt>
                <c:pt idx="144">
                  <c:v>39700</c:v>
                </c:pt>
                <c:pt idx="145">
                  <c:v>39706</c:v>
                </c:pt>
                <c:pt idx="146">
                  <c:v>39707</c:v>
                </c:pt>
                <c:pt idx="147">
                  <c:v>39714</c:v>
                </c:pt>
                <c:pt idx="148">
                  <c:v>39721</c:v>
                </c:pt>
                <c:pt idx="149">
                  <c:v>39728</c:v>
                </c:pt>
                <c:pt idx="150">
                  <c:v>39735</c:v>
                </c:pt>
                <c:pt idx="151">
                  <c:v>39736</c:v>
                </c:pt>
                <c:pt idx="152">
                  <c:v>39742</c:v>
                </c:pt>
                <c:pt idx="153">
                  <c:v>39755</c:v>
                </c:pt>
                <c:pt idx="154">
                  <c:v>39783</c:v>
                </c:pt>
                <c:pt idx="155">
                  <c:v>39846</c:v>
                </c:pt>
                <c:pt idx="156">
                  <c:v>39875</c:v>
                </c:pt>
                <c:pt idx="157">
                  <c:v>39905</c:v>
                </c:pt>
                <c:pt idx="158">
                  <c:v>39911</c:v>
                </c:pt>
                <c:pt idx="159">
                  <c:v>39919</c:v>
                </c:pt>
                <c:pt idx="160">
                  <c:v>39926</c:v>
                </c:pt>
                <c:pt idx="161">
                  <c:v>39932</c:v>
                </c:pt>
                <c:pt idx="162">
                  <c:v>39940</c:v>
                </c:pt>
                <c:pt idx="163">
                  <c:v>39947</c:v>
                </c:pt>
                <c:pt idx="164">
                  <c:v>39954</c:v>
                </c:pt>
                <c:pt idx="165">
                  <c:v>39964</c:v>
                </c:pt>
                <c:pt idx="166">
                  <c:v>39971</c:v>
                </c:pt>
                <c:pt idx="167">
                  <c:v>39972</c:v>
                </c:pt>
                <c:pt idx="168">
                  <c:v>39978</c:v>
                </c:pt>
                <c:pt idx="169">
                  <c:v>39985</c:v>
                </c:pt>
                <c:pt idx="170">
                  <c:v>39992</c:v>
                </c:pt>
                <c:pt idx="171">
                  <c:v>39999</c:v>
                </c:pt>
                <c:pt idx="172">
                  <c:v>40006</c:v>
                </c:pt>
                <c:pt idx="173">
                  <c:v>40007</c:v>
                </c:pt>
                <c:pt idx="174">
                  <c:v>40013</c:v>
                </c:pt>
                <c:pt idx="175">
                  <c:v>40027</c:v>
                </c:pt>
                <c:pt idx="176">
                  <c:v>40034</c:v>
                </c:pt>
                <c:pt idx="177">
                  <c:v>40040</c:v>
                </c:pt>
                <c:pt idx="178">
                  <c:v>40048</c:v>
                </c:pt>
                <c:pt idx="179">
                  <c:v>40055</c:v>
                </c:pt>
                <c:pt idx="180">
                  <c:v>40059</c:v>
                </c:pt>
                <c:pt idx="181">
                  <c:v>40062</c:v>
                </c:pt>
                <c:pt idx="182">
                  <c:v>40069</c:v>
                </c:pt>
                <c:pt idx="183">
                  <c:v>40076</c:v>
                </c:pt>
                <c:pt idx="184">
                  <c:v>40093</c:v>
                </c:pt>
                <c:pt idx="185">
                  <c:v>40103</c:v>
                </c:pt>
                <c:pt idx="186">
                  <c:v>40111</c:v>
                </c:pt>
                <c:pt idx="187">
                  <c:v>40118</c:v>
                </c:pt>
                <c:pt idx="188">
                  <c:v>40121</c:v>
                </c:pt>
                <c:pt idx="189">
                  <c:v>40148</c:v>
                </c:pt>
                <c:pt idx="190">
                  <c:v>40189</c:v>
                </c:pt>
                <c:pt idx="191">
                  <c:v>40231</c:v>
                </c:pt>
                <c:pt idx="192">
                  <c:v>40247</c:v>
                </c:pt>
                <c:pt idx="193">
                  <c:v>40259</c:v>
                </c:pt>
                <c:pt idx="194">
                  <c:v>40267</c:v>
                </c:pt>
                <c:pt idx="195">
                  <c:v>40274</c:v>
                </c:pt>
                <c:pt idx="196">
                  <c:v>40281</c:v>
                </c:pt>
                <c:pt idx="197">
                  <c:v>40288</c:v>
                </c:pt>
                <c:pt idx="198">
                  <c:v>40295</c:v>
                </c:pt>
                <c:pt idx="199">
                  <c:v>40302</c:v>
                </c:pt>
                <c:pt idx="200">
                  <c:v>40309</c:v>
                </c:pt>
                <c:pt idx="201">
                  <c:v>40316</c:v>
                </c:pt>
                <c:pt idx="202">
                  <c:v>40323</c:v>
                </c:pt>
                <c:pt idx="203">
                  <c:v>40330</c:v>
                </c:pt>
                <c:pt idx="204">
                  <c:v>40337</c:v>
                </c:pt>
                <c:pt idx="205">
                  <c:v>40344</c:v>
                </c:pt>
                <c:pt idx="206">
                  <c:v>40351</c:v>
                </c:pt>
                <c:pt idx="207">
                  <c:v>40358</c:v>
                </c:pt>
                <c:pt idx="208">
                  <c:v>40365</c:v>
                </c:pt>
                <c:pt idx="209">
                  <c:v>40372</c:v>
                </c:pt>
                <c:pt idx="210">
                  <c:v>40379</c:v>
                </c:pt>
                <c:pt idx="211">
                  <c:v>40386</c:v>
                </c:pt>
                <c:pt idx="212">
                  <c:v>40393</c:v>
                </c:pt>
                <c:pt idx="213">
                  <c:v>40400</c:v>
                </c:pt>
                <c:pt idx="214">
                  <c:v>40407</c:v>
                </c:pt>
                <c:pt idx="215">
                  <c:v>40414</c:v>
                </c:pt>
                <c:pt idx="216">
                  <c:v>40421</c:v>
                </c:pt>
                <c:pt idx="217">
                  <c:v>40428</c:v>
                </c:pt>
                <c:pt idx="218">
                  <c:v>40472</c:v>
                </c:pt>
                <c:pt idx="219">
                  <c:v>40491</c:v>
                </c:pt>
                <c:pt idx="220">
                  <c:v>40500</c:v>
                </c:pt>
                <c:pt idx="221">
                  <c:v>40507</c:v>
                </c:pt>
                <c:pt idx="222">
                  <c:v>40514</c:v>
                </c:pt>
              </c:numCache>
            </c:numRef>
          </c:xVal>
          <c:yVal>
            <c:numRef>
              <c:f>Faro!$D$10:$D$232</c:f>
              <c:numCache>
                <c:formatCode>General</c:formatCode>
                <c:ptCount val="223"/>
                <c:pt idx="0">
                  <c:v>113</c:v>
                </c:pt>
                <c:pt idx="1">
                  <c:v>165</c:v>
                </c:pt>
                <c:pt idx="2">
                  <c:v>186</c:v>
                </c:pt>
                <c:pt idx="3">
                  <c:v>175</c:v>
                </c:pt>
                <c:pt idx="4">
                  <c:v>153</c:v>
                </c:pt>
                <c:pt idx="5">
                  <c:v>79</c:v>
                </c:pt>
                <c:pt idx="6">
                  <c:v>129</c:v>
                </c:pt>
                <c:pt idx="7">
                  <c:v>43</c:v>
                </c:pt>
                <c:pt idx="8">
                  <c:v>42</c:v>
                </c:pt>
                <c:pt idx="9">
                  <c:v>66</c:v>
                </c:pt>
                <c:pt idx="10">
                  <c:v>77</c:v>
                </c:pt>
                <c:pt idx="11">
                  <c:v>102</c:v>
                </c:pt>
                <c:pt idx="12">
                  <c:v>133</c:v>
                </c:pt>
                <c:pt idx="13">
                  <c:v>225</c:v>
                </c:pt>
                <c:pt idx="14">
                  <c:v>171</c:v>
                </c:pt>
                <c:pt idx="15">
                  <c:v>255</c:v>
                </c:pt>
                <c:pt idx="16">
                  <c:v>166</c:v>
                </c:pt>
                <c:pt idx="17">
                  <c:v>37</c:v>
                </c:pt>
                <c:pt idx="18">
                  <c:v>16.899999999999999</c:v>
                </c:pt>
                <c:pt idx="19">
                  <c:v>27.3</c:v>
                </c:pt>
                <c:pt idx="20">
                  <c:v>57.8</c:v>
                </c:pt>
                <c:pt idx="21">
                  <c:v>52.7</c:v>
                </c:pt>
                <c:pt idx="22">
                  <c:v>72.599999999999994</c:v>
                </c:pt>
                <c:pt idx="23">
                  <c:v>219</c:v>
                </c:pt>
                <c:pt idx="24">
                  <c:v>228</c:v>
                </c:pt>
                <c:pt idx="25">
                  <c:v>187</c:v>
                </c:pt>
                <c:pt idx="26">
                  <c:v>58.4</c:v>
                </c:pt>
                <c:pt idx="27">
                  <c:v>84.7</c:v>
                </c:pt>
                <c:pt idx="28">
                  <c:v>106</c:v>
                </c:pt>
                <c:pt idx="29">
                  <c:v>182</c:v>
                </c:pt>
                <c:pt idx="30">
                  <c:v>165</c:v>
                </c:pt>
                <c:pt idx="31">
                  <c:v>409</c:v>
                </c:pt>
                <c:pt idx="32">
                  <c:v>541</c:v>
                </c:pt>
                <c:pt idx="33">
                  <c:v>557</c:v>
                </c:pt>
                <c:pt idx="34">
                  <c:v>145</c:v>
                </c:pt>
                <c:pt idx="35">
                  <c:v>34.299999999999997</c:v>
                </c:pt>
                <c:pt idx="36">
                  <c:v>40.700000000000003</c:v>
                </c:pt>
                <c:pt idx="37">
                  <c:v>45.2</c:v>
                </c:pt>
                <c:pt idx="38">
                  <c:v>64.2</c:v>
                </c:pt>
                <c:pt idx="39">
                  <c:v>77.099999999999994</c:v>
                </c:pt>
                <c:pt idx="40">
                  <c:v>86.1</c:v>
                </c:pt>
                <c:pt idx="41">
                  <c:v>89.7</c:v>
                </c:pt>
                <c:pt idx="42">
                  <c:v>91.6</c:v>
                </c:pt>
                <c:pt idx="43">
                  <c:v>71.400000000000006</c:v>
                </c:pt>
                <c:pt idx="44">
                  <c:v>65.400000000000006</c:v>
                </c:pt>
                <c:pt idx="45">
                  <c:v>88.9</c:v>
                </c:pt>
                <c:pt idx="46">
                  <c:v>111</c:v>
                </c:pt>
                <c:pt idx="47">
                  <c:v>109</c:v>
                </c:pt>
                <c:pt idx="48">
                  <c:v>109</c:v>
                </c:pt>
                <c:pt idx="49">
                  <c:v>97.7</c:v>
                </c:pt>
                <c:pt idx="50">
                  <c:v>139</c:v>
                </c:pt>
                <c:pt idx="51">
                  <c:v>136</c:v>
                </c:pt>
                <c:pt idx="52">
                  <c:v>130</c:v>
                </c:pt>
                <c:pt idx="53">
                  <c:v>123</c:v>
                </c:pt>
                <c:pt idx="54">
                  <c:v>111</c:v>
                </c:pt>
                <c:pt idx="55">
                  <c:v>129</c:v>
                </c:pt>
                <c:pt idx="56">
                  <c:v>41.4</c:v>
                </c:pt>
                <c:pt idx="57">
                  <c:v>67</c:v>
                </c:pt>
                <c:pt idx="58">
                  <c:v>111</c:v>
                </c:pt>
                <c:pt idx="59">
                  <c:v>181</c:v>
                </c:pt>
                <c:pt idx="60">
                  <c:v>254</c:v>
                </c:pt>
                <c:pt idx="61">
                  <c:v>259</c:v>
                </c:pt>
                <c:pt idx="62">
                  <c:v>225</c:v>
                </c:pt>
                <c:pt idx="63">
                  <c:v>339</c:v>
                </c:pt>
                <c:pt idx="64">
                  <c:v>16.8</c:v>
                </c:pt>
                <c:pt idx="65">
                  <c:v>34.5</c:v>
                </c:pt>
                <c:pt idx="66">
                  <c:v>56.8</c:v>
                </c:pt>
                <c:pt idx="67">
                  <c:v>43.6</c:v>
                </c:pt>
                <c:pt idx="68">
                  <c:v>63.5</c:v>
                </c:pt>
                <c:pt idx="69">
                  <c:v>73.5</c:v>
                </c:pt>
                <c:pt idx="70">
                  <c:v>70.900000000000006</c:v>
                </c:pt>
                <c:pt idx="71">
                  <c:v>107</c:v>
                </c:pt>
                <c:pt idx="72">
                  <c:v>109</c:v>
                </c:pt>
                <c:pt idx="73">
                  <c:v>137</c:v>
                </c:pt>
                <c:pt idx="74">
                  <c:v>104</c:v>
                </c:pt>
                <c:pt idx="75">
                  <c:v>94.7</c:v>
                </c:pt>
                <c:pt idx="76">
                  <c:v>82.2</c:v>
                </c:pt>
                <c:pt idx="77">
                  <c:v>83.3</c:v>
                </c:pt>
                <c:pt idx="78">
                  <c:v>117</c:v>
                </c:pt>
                <c:pt idx="79">
                  <c:v>32.799999999999997</c:v>
                </c:pt>
                <c:pt idx="80">
                  <c:v>65.400000000000006</c:v>
                </c:pt>
                <c:pt idx="81">
                  <c:v>111</c:v>
                </c:pt>
                <c:pt idx="82">
                  <c:v>164</c:v>
                </c:pt>
                <c:pt idx="83">
                  <c:v>225</c:v>
                </c:pt>
                <c:pt idx="84">
                  <c:v>273</c:v>
                </c:pt>
                <c:pt idx="85">
                  <c:v>420</c:v>
                </c:pt>
                <c:pt idx="86">
                  <c:v>704</c:v>
                </c:pt>
                <c:pt idx="87">
                  <c:v>216</c:v>
                </c:pt>
                <c:pt idx="88">
                  <c:v>31.1</c:v>
                </c:pt>
                <c:pt idx="89">
                  <c:v>29.4</c:v>
                </c:pt>
                <c:pt idx="90">
                  <c:v>46</c:v>
                </c:pt>
                <c:pt idx="91">
                  <c:v>42.9</c:v>
                </c:pt>
                <c:pt idx="92">
                  <c:v>22.9</c:v>
                </c:pt>
                <c:pt idx="93">
                  <c:v>31.4</c:v>
                </c:pt>
                <c:pt idx="94">
                  <c:v>66</c:v>
                </c:pt>
                <c:pt idx="95">
                  <c:v>82.6</c:v>
                </c:pt>
                <c:pt idx="96">
                  <c:v>45.6</c:v>
                </c:pt>
                <c:pt idx="97">
                  <c:v>53.6</c:v>
                </c:pt>
                <c:pt idx="98">
                  <c:v>99.3</c:v>
                </c:pt>
                <c:pt idx="99">
                  <c:v>68</c:v>
                </c:pt>
                <c:pt idx="100">
                  <c:v>135</c:v>
                </c:pt>
                <c:pt idx="101">
                  <c:v>110</c:v>
                </c:pt>
                <c:pt idx="102">
                  <c:v>111</c:v>
                </c:pt>
                <c:pt idx="103">
                  <c:v>118</c:v>
                </c:pt>
                <c:pt idx="104">
                  <c:v>121</c:v>
                </c:pt>
                <c:pt idx="105">
                  <c:v>163</c:v>
                </c:pt>
                <c:pt idx="106">
                  <c:v>117</c:v>
                </c:pt>
                <c:pt idx="107">
                  <c:v>132</c:v>
                </c:pt>
                <c:pt idx="108">
                  <c:v>122</c:v>
                </c:pt>
                <c:pt idx="109">
                  <c:v>78.400000000000006</c:v>
                </c:pt>
                <c:pt idx="110">
                  <c:v>81.099999999999994</c:v>
                </c:pt>
                <c:pt idx="111">
                  <c:v>219</c:v>
                </c:pt>
                <c:pt idx="112">
                  <c:v>183</c:v>
                </c:pt>
                <c:pt idx="113">
                  <c:v>81.5</c:v>
                </c:pt>
                <c:pt idx="114">
                  <c:v>135</c:v>
                </c:pt>
                <c:pt idx="115">
                  <c:v>172</c:v>
                </c:pt>
                <c:pt idx="116">
                  <c:v>255</c:v>
                </c:pt>
                <c:pt idx="117">
                  <c:v>275</c:v>
                </c:pt>
                <c:pt idx="118">
                  <c:v>466</c:v>
                </c:pt>
                <c:pt idx="119">
                  <c:v>467</c:v>
                </c:pt>
                <c:pt idx="120">
                  <c:v>594</c:v>
                </c:pt>
                <c:pt idx="121">
                  <c:v>472</c:v>
                </c:pt>
                <c:pt idx="122">
                  <c:v>269</c:v>
                </c:pt>
                <c:pt idx="123">
                  <c:v>97.2</c:v>
                </c:pt>
                <c:pt idx="124">
                  <c:v>108</c:v>
                </c:pt>
                <c:pt idx="125">
                  <c:v>39.5</c:v>
                </c:pt>
                <c:pt idx="126">
                  <c:v>19.5</c:v>
                </c:pt>
                <c:pt idx="127">
                  <c:v>45.9</c:v>
                </c:pt>
                <c:pt idx="128">
                  <c:v>47.6</c:v>
                </c:pt>
                <c:pt idx="129">
                  <c:v>56.1</c:v>
                </c:pt>
                <c:pt idx="130">
                  <c:v>56.8</c:v>
                </c:pt>
                <c:pt idx="131">
                  <c:v>30.4</c:v>
                </c:pt>
                <c:pt idx="132">
                  <c:v>78.3</c:v>
                </c:pt>
                <c:pt idx="133">
                  <c:v>59</c:v>
                </c:pt>
                <c:pt idx="134">
                  <c:v>40.700000000000003</c:v>
                </c:pt>
                <c:pt idx="135">
                  <c:v>33.6</c:v>
                </c:pt>
                <c:pt idx="136">
                  <c:v>48.2</c:v>
                </c:pt>
                <c:pt idx="137">
                  <c:v>76.599999999999994</c:v>
                </c:pt>
                <c:pt idx="138">
                  <c:v>93.8</c:v>
                </c:pt>
                <c:pt idx="139">
                  <c:v>86.3</c:v>
                </c:pt>
                <c:pt idx="140">
                  <c:v>82.8</c:v>
                </c:pt>
                <c:pt idx="141">
                  <c:v>75.900000000000006</c:v>
                </c:pt>
                <c:pt idx="142">
                  <c:v>34</c:v>
                </c:pt>
                <c:pt idx="143">
                  <c:v>60.1</c:v>
                </c:pt>
                <c:pt idx="144">
                  <c:v>49.8</c:v>
                </c:pt>
                <c:pt idx="145">
                  <c:v>68</c:v>
                </c:pt>
                <c:pt idx="146">
                  <c:v>66.8</c:v>
                </c:pt>
                <c:pt idx="147">
                  <c:v>84.3</c:v>
                </c:pt>
                <c:pt idx="148">
                  <c:v>79.8</c:v>
                </c:pt>
                <c:pt idx="149">
                  <c:v>79.7</c:v>
                </c:pt>
                <c:pt idx="150">
                  <c:v>122</c:v>
                </c:pt>
                <c:pt idx="151">
                  <c:v>111</c:v>
                </c:pt>
                <c:pt idx="152">
                  <c:v>130</c:v>
                </c:pt>
                <c:pt idx="153">
                  <c:v>51.2</c:v>
                </c:pt>
                <c:pt idx="154">
                  <c:v>79</c:v>
                </c:pt>
                <c:pt idx="155">
                  <c:v>161</c:v>
                </c:pt>
                <c:pt idx="156">
                  <c:v>190</c:v>
                </c:pt>
                <c:pt idx="157">
                  <c:v>550</c:v>
                </c:pt>
                <c:pt idx="158">
                  <c:v>360</c:v>
                </c:pt>
                <c:pt idx="159">
                  <c:v>710</c:v>
                </c:pt>
                <c:pt idx="160">
                  <c:v>650</c:v>
                </c:pt>
                <c:pt idx="161">
                  <c:v>710</c:v>
                </c:pt>
                <c:pt idx="162">
                  <c:v>45</c:v>
                </c:pt>
                <c:pt idx="163">
                  <c:v>110</c:v>
                </c:pt>
                <c:pt idx="164">
                  <c:v>51</c:v>
                </c:pt>
                <c:pt idx="165">
                  <c:v>41</c:v>
                </c:pt>
                <c:pt idx="166">
                  <c:v>29</c:v>
                </c:pt>
                <c:pt idx="167">
                  <c:v>30</c:v>
                </c:pt>
                <c:pt idx="168">
                  <c:v>64</c:v>
                </c:pt>
                <c:pt idx="169">
                  <c:v>96</c:v>
                </c:pt>
                <c:pt idx="170">
                  <c:v>91</c:v>
                </c:pt>
                <c:pt idx="171">
                  <c:v>77</c:v>
                </c:pt>
                <c:pt idx="172">
                  <c:v>88</c:v>
                </c:pt>
                <c:pt idx="173">
                  <c:v>89</c:v>
                </c:pt>
                <c:pt idx="174">
                  <c:v>170</c:v>
                </c:pt>
                <c:pt idx="175" formatCode="0.0">
                  <c:v>150</c:v>
                </c:pt>
                <c:pt idx="176" formatCode="0.0">
                  <c:v>160</c:v>
                </c:pt>
                <c:pt idx="177" formatCode="0.0">
                  <c:v>150</c:v>
                </c:pt>
                <c:pt idx="178" formatCode="0.0">
                  <c:v>88</c:v>
                </c:pt>
                <c:pt idx="179" formatCode="0.0">
                  <c:v>110</c:v>
                </c:pt>
                <c:pt idx="180" formatCode="0.0">
                  <c:v>110</c:v>
                </c:pt>
                <c:pt idx="181" formatCode="0.0">
                  <c:v>120</c:v>
                </c:pt>
                <c:pt idx="182" formatCode="0.0">
                  <c:v>130</c:v>
                </c:pt>
                <c:pt idx="183" formatCode="0.0">
                  <c:v>150</c:v>
                </c:pt>
                <c:pt idx="184" formatCode="0.0">
                  <c:v>160</c:v>
                </c:pt>
                <c:pt idx="185" formatCode="0.0">
                  <c:v>190</c:v>
                </c:pt>
                <c:pt idx="186" formatCode="0.0">
                  <c:v>230</c:v>
                </c:pt>
                <c:pt idx="187" formatCode="0.0">
                  <c:v>200</c:v>
                </c:pt>
                <c:pt idx="188" formatCode="0.0">
                  <c:v>70</c:v>
                </c:pt>
                <c:pt idx="189" formatCode="0.0">
                  <c:v>77</c:v>
                </c:pt>
                <c:pt idx="190" formatCode="0.0">
                  <c:v>200</c:v>
                </c:pt>
                <c:pt idx="191" formatCode="0.0">
                  <c:v>220</c:v>
                </c:pt>
                <c:pt idx="192" formatCode="0.0">
                  <c:v>240</c:v>
                </c:pt>
                <c:pt idx="193" formatCode="0.0">
                  <c:v>260</c:v>
                </c:pt>
                <c:pt idx="194" formatCode="0.0">
                  <c:v>290</c:v>
                </c:pt>
                <c:pt idx="195" formatCode="0.0">
                  <c:v>470</c:v>
                </c:pt>
                <c:pt idx="196" formatCode="0.0">
                  <c:v>470</c:v>
                </c:pt>
                <c:pt idx="197" formatCode="0.0">
                  <c:v>360</c:v>
                </c:pt>
                <c:pt idx="198" formatCode="0.0">
                  <c:v>110</c:v>
                </c:pt>
                <c:pt idx="199" formatCode="0.0">
                  <c:v>230</c:v>
                </c:pt>
                <c:pt idx="200" formatCode="0.0">
                  <c:v>180</c:v>
                </c:pt>
                <c:pt idx="201" formatCode="0.0">
                  <c:v>120</c:v>
                </c:pt>
                <c:pt idx="202" formatCode="0.0">
                  <c:v>63</c:v>
                </c:pt>
                <c:pt idx="203" formatCode="0.0">
                  <c:v>99</c:v>
                </c:pt>
                <c:pt idx="204" formatCode="0.0">
                  <c:v>130</c:v>
                </c:pt>
                <c:pt idx="205" formatCode="0.0">
                  <c:v>160</c:v>
                </c:pt>
                <c:pt idx="206" formatCode="0.0">
                  <c:v>150</c:v>
                </c:pt>
                <c:pt idx="207" formatCode="0.0">
                  <c:v>180</c:v>
                </c:pt>
                <c:pt idx="208" formatCode="0.0">
                  <c:v>130</c:v>
                </c:pt>
                <c:pt idx="209" formatCode="0.0">
                  <c:v>170</c:v>
                </c:pt>
                <c:pt idx="210" formatCode="0.0">
                  <c:v>180</c:v>
                </c:pt>
                <c:pt idx="211" formatCode="0.0">
                  <c:v>250</c:v>
                </c:pt>
                <c:pt idx="212" formatCode="0.0">
                  <c:v>56</c:v>
                </c:pt>
                <c:pt idx="213" formatCode="0.0">
                  <c:v>220</c:v>
                </c:pt>
                <c:pt idx="214" formatCode="0.0">
                  <c:v>270</c:v>
                </c:pt>
                <c:pt idx="215" formatCode="0.0">
                  <c:v>160</c:v>
                </c:pt>
                <c:pt idx="216" formatCode="0.0">
                  <c:v>220</c:v>
                </c:pt>
                <c:pt idx="217" formatCode="0.0">
                  <c:v>170</c:v>
                </c:pt>
                <c:pt idx="218" formatCode="0.0">
                  <c:v>110</c:v>
                </c:pt>
                <c:pt idx="219" formatCode="0.0">
                  <c:v>120</c:v>
                </c:pt>
                <c:pt idx="220" formatCode="0.0">
                  <c:v>420</c:v>
                </c:pt>
                <c:pt idx="221" formatCode="0.0">
                  <c:v>390</c:v>
                </c:pt>
                <c:pt idx="222" formatCode="0.0">
                  <c:v>380</c:v>
                </c:pt>
              </c:numCache>
            </c:numRef>
          </c:yVal>
        </c:ser>
        <c:axId val="63901056"/>
        <c:axId val="63919232"/>
      </c:scatterChart>
      <c:valAx>
        <c:axId val="63901056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19232"/>
        <c:crosses val="autoZero"/>
        <c:crossBetween val="midCat"/>
      </c:valAx>
      <c:valAx>
        <c:axId val="63919232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Sulphate (mg/L)  </a:t>
                </a:r>
              </a:p>
            </c:rich>
          </c:tx>
          <c:layout>
            <c:manualLayout>
              <c:xMode val="edge"/>
              <c:yMode val="edge"/>
              <c:x val="1.520912547528519E-2"/>
              <c:y val="0.3300981066687053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9010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 horizontalDpi="-4" verticalDpi="-4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4-4 b) X14 Winter (November to February) Total Zinc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1363657381291044"/>
          <c:y val="7.7419476782189994E-2"/>
          <c:w val="0.83144093173112654"/>
          <c:h val="0.79354963701744763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'Faro wint'!$A$10:$A$233</c:f>
              <c:numCache>
                <c:formatCode>dd/mm/yyyy</c:formatCode>
                <c:ptCount val="224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37816</c:v>
                </c:pt>
                <c:pt idx="8">
                  <c:v>37844</c:v>
                </c:pt>
                <c:pt idx="9">
                  <c:v>37872</c:v>
                </c:pt>
                <c:pt idx="10">
                  <c:v>37908</c:v>
                </c:pt>
                <c:pt idx="11">
                  <c:v>37940</c:v>
                </c:pt>
                <c:pt idx="12">
                  <c:v>37970</c:v>
                </c:pt>
                <c:pt idx="13">
                  <c:v>37998</c:v>
                </c:pt>
                <c:pt idx="14">
                  <c:v>38033</c:v>
                </c:pt>
                <c:pt idx="15">
                  <c:v>38061</c:v>
                </c:pt>
                <c:pt idx="16">
                  <c:v>38109</c:v>
                </c:pt>
                <c:pt idx="17">
                  <c:v>38116</c:v>
                </c:pt>
                <c:pt idx="18">
                  <c:v>38121</c:v>
                </c:pt>
                <c:pt idx="19">
                  <c:v>38132</c:v>
                </c:pt>
                <c:pt idx="20">
                  <c:v>38139</c:v>
                </c:pt>
                <c:pt idx="21">
                  <c:v>38152</c:v>
                </c:pt>
                <c:pt idx="22">
                  <c:v>38180</c:v>
                </c:pt>
                <c:pt idx="23">
                  <c:v>38208</c:v>
                </c:pt>
                <c:pt idx="24">
                  <c:v>38223</c:v>
                </c:pt>
                <c:pt idx="25">
                  <c:v>38230</c:v>
                </c:pt>
                <c:pt idx="26">
                  <c:v>38244</c:v>
                </c:pt>
                <c:pt idx="27">
                  <c:v>38272</c:v>
                </c:pt>
                <c:pt idx="28">
                  <c:v>38306</c:v>
                </c:pt>
                <c:pt idx="29">
                  <c:v>38324</c:v>
                </c:pt>
                <c:pt idx="30">
                  <c:v>38364</c:v>
                </c:pt>
                <c:pt idx="31">
                  <c:v>38391</c:v>
                </c:pt>
                <c:pt idx="32">
                  <c:v>38419</c:v>
                </c:pt>
                <c:pt idx="33">
                  <c:v>38425</c:v>
                </c:pt>
                <c:pt idx="34">
                  <c:v>38433</c:v>
                </c:pt>
                <c:pt idx="35">
                  <c:v>38453</c:v>
                </c:pt>
                <c:pt idx="36">
                  <c:v>38482</c:v>
                </c:pt>
                <c:pt idx="37">
                  <c:v>38503</c:v>
                </c:pt>
                <c:pt idx="38">
                  <c:v>38514</c:v>
                </c:pt>
                <c:pt idx="39">
                  <c:v>38522</c:v>
                </c:pt>
                <c:pt idx="40">
                  <c:v>38524</c:v>
                </c:pt>
                <c:pt idx="41">
                  <c:v>38535</c:v>
                </c:pt>
                <c:pt idx="42">
                  <c:v>38543</c:v>
                </c:pt>
                <c:pt idx="43">
                  <c:v>38550</c:v>
                </c:pt>
                <c:pt idx="44">
                  <c:v>38558</c:v>
                </c:pt>
                <c:pt idx="45">
                  <c:v>38564</c:v>
                </c:pt>
                <c:pt idx="46">
                  <c:v>38570</c:v>
                </c:pt>
                <c:pt idx="47">
                  <c:v>38577</c:v>
                </c:pt>
                <c:pt idx="48">
                  <c:v>38584</c:v>
                </c:pt>
                <c:pt idx="49">
                  <c:v>38587</c:v>
                </c:pt>
                <c:pt idx="50">
                  <c:v>38591</c:v>
                </c:pt>
                <c:pt idx="51">
                  <c:v>38600</c:v>
                </c:pt>
                <c:pt idx="52">
                  <c:v>38601</c:v>
                </c:pt>
                <c:pt idx="53">
                  <c:v>38606</c:v>
                </c:pt>
                <c:pt idx="54">
                  <c:v>38613</c:v>
                </c:pt>
                <c:pt idx="55">
                  <c:v>38619</c:v>
                </c:pt>
                <c:pt idx="56">
                  <c:v>38626</c:v>
                </c:pt>
                <c:pt idx="57">
                  <c:v>38635</c:v>
                </c:pt>
                <c:pt idx="58">
                  <c:v>38657</c:v>
                </c:pt>
                <c:pt idx="59">
                  <c:v>38699</c:v>
                </c:pt>
                <c:pt idx="60">
                  <c:v>38740</c:v>
                </c:pt>
                <c:pt idx="61">
                  <c:v>38762</c:v>
                </c:pt>
                <c:pt idx="62">
                  <c:v>38800</c:v>
                </c:pt>
                <c:pt idx="63">
                  <c:v>38832</c:v>
                </c:pt>
                <c:pt idx="64">
                  <c:v>38846</c:v>
                </c:pt>
                <c:pt idx="65">
                  <c:v>38855</c:v>
                </c:pt>
                <c:pt idx="66">
                  <c:v>38860</c:v>
                </c:pt>
                <c:pt idx="67">
                  <c:v>38867</c:v>
                </c:pt>
                <c:pt idx="68">
                  <c:v>38874</c:v>
                </c:pt>
                <c:pt idx="69">
                  <c:v>38887</c:v>
                </c:pt>
                <c:pt idx="70">
                  <c:v>38888</c:v>
                </c:pt>
                <c:pt idx="71">
                  <c:v>38909</c:v>
                </c:pt>
                <c:pt idx="72">
                  <c:v>38915</c:v>
                </c:pt>
                <c:pt idx="73">
                  <c:v>38916</c:v>
                </c:pt>
                <c:pt idx="74">
                  <c:v>38923</c:v>
                </c:pt>
                <c:pt idx="75">
                  <c:v>38930</c:v>
                </c:pt>
                <c:pt idx="76">
                  <c:v>38944</c:v>
                </c:pt>
                <c:pt idx="77">
                  <c:v>38950</c:v>
                </c:pt>
                <c:pt idx="78">
                  <c:v>38951</c:v>
                </c:pt>
                <c:pt idx="79">
                  <c:v>38958</c:v>
                </c:pt>
                <c:pt idx="80">
                  <c:v>38972</c:v>
                </c:pt>
                <c:pt idx="81">
                  <c:v>39007</c:v>
                </c:pt>
                <c:pt idx="82">
                  <c:v>39035</c:v>
                </c:pt>
                <c:pt idx="83">
                  <c:v>39064</c:v>
                </c:pt>
                <c:pt idx="84">
                  <c:v>39098</c:v>
                </c:pt>
                <c:pt idx="85">
                  <c:v>39126</c:v>
                </c:pt>
                <c:pt idx="86">
                  <c:v>39153</c:v>
                </c:pt>
                <c:pt idx="87">
                  <c:v>39182</c:v>
                </c:pt>
                <c:pt idx="88">
                  <c:v>39191</c:v>
                </c:pt>
                <c:pt idx="89">
                  <c:v>39216</c:v>
                </c:pt>
                <c:pt idx="90">
                  <c:v>39217</c:v>
                </c:pt>
                <c:pt idx="91">
                  <c:v>39224</c:v>
                </c:pt>
                <c:pt idx="92">
                  <c:v>39231</c:v>
                </c:pt>
                <c:pt idx="93">
                  <c:v>39238</c:v>
                </c:pt>
                <c:pt idx="94">
                  <c:v>39245</c:v>
                </c:pt>
                <c:pt idx="95">
                  <c:v>39251</c:v>
                </c:pt>
                <c:pt idx="96">
                  <c:v>39252</c:v>
                </c:pt>
                <c:pt idx="97">
                  <c:v>39259</c:v>
                </c:pt>
                <c:pt idx="98">
                  <c:v>39266</c:v>
                </c:pt>
                <c:pt idx="99">
                  <c:v>39273</c:v>
                </c:pt>
                <c:pt idx="100">
                  <c:v>39279</c:v>
                </c:pt>
                <c:pt idx="101">
                  <c:v>39280</c:v>
                </c:pt>
                <c:pt idx="102">
                  <c:v>39287</c:v>
                </c:pt>
                <c:pt idx="103">
                  <c:v>39294</c:v>
                </c:pt>
                <c:pt idx="104">
                  <c:v>39301</c:v>
                </c:pt>
                <c:pt idx="105">
                  <c:v>39308</c:v>
                </c:pt>
                <c:pt idx="106">
                  <c:v>39315</c:v>
                </c:pt>
                <c:pt idx="107">
                  <c:v>39322</c:v>
                </c:pt>
                <c:pt idx="108">
                  <c:v>39329</c:v>
                </c:pt>
                <c:pt idx="109">
                  <c:v>39335</c:v>
                </c:pt>
                <c:pt idx="110">
                  <c:v>39336</c:v>
                </c:pt>
                <c:pt idx="111">
                  <c:v>39342</c:v>
                </c:pt>
                <c:pt idx="112">
                  <c:v>39378</c:v>
                </c:pt>
                <c:pt idx="113">
                  <c:v>39384</c:v>
                </c:pt>
                <c:pt idx="114">
                  <c:v>39400</c:v>
                </c:pt>
                <c:pt idx="115">
                  <c:v>39426</c:v>
                </c:pt>
                <c:pt idx="116">
                  <c:v>39455</c:v>
                </c:pt>
                <c:pt idx="117">
                  <c:v>39497</c:v>
                </c:pt>
                <c:pt idx="118">
                  <c:v>39525</c:v>
                </c:pt>
                <c:pt idx="119">
                  <c:v>39552</c:v>
                </c:pt>
                <c:pt idx="120">
                  <c:v>39553</c:v>
                </c:pt>
                <c:pt idx="121">
                  <c:v>39560</c:v>
                </c:pt>
                <c:pt idx="122">
                  <c:v>39567</c:v>
                </c:pt>
                <c:pt idx="123">
                  <c:v>39574</c:v>
                </c:pt>
                <c:pt idx="124">
                  <c:v>39581</c:v>
                </c:pt>
                <c:pt idx="125">
                  <c:v>39583</c:v>
                </c:pt>
                <c:pt idx="126">
                  <c:v>39588</c:v>
                </c:pt>
                <c:pt idx="127">
                  <c:v>39595</c:v>
                </c:pt>
                <c:pt idx="128">
                  <c:v>39602</c:v>
                </c:pt>
                <c:pt idx="129">
                  <c:v>39609</c:v>
                </c:pt>
                <c:pt idx="130">
                  <c:v>39615</c:v>
                </c:pt>
                <c:pt idx="131">
                  <c:v>39616</c:v>
                </c:pt>
                <c:pt idx="132">
                  <c:v>39623</c:v>
                </c:pt>
                <c:pt idx="133">
                  <c:v>39630</c:v>
                </c:pt>
                <c:pt idx="134">
                  <c:v>39637</c:v>
                </c:pt>
                <c:pt idx="135">
                  <c:v>39643</c:v>
                </c:pt>
                <c:pt idx="136">
                  <c:v>39645</c:v>
                </c:pt>
                <c:pt idx="137">
                  <c:v>39651</c:v>
                </c:pt>
                <c:pt idx="138">
                  <c:v>39660</c:v>
                </c:pt>
                <c:pt idx="139">
                  <c:v>39665</c:v>
                </c:pt>
                <c:pt idx="140">
                  <c:v>39671</c:v>
                </c:pt>
                <c:pt idx="141">
                  <c:v>39672</c:v>
                </c:pt>
                <c:pt idx="142">
                  <c:v>39679</c:v>
                </c:pt>
                <c:pt idx="143">
                  <c:v>39688</c:v>
                </c:pt>
                <c:pt idx="144">
                  <c:v>39693</c:v>
                </c:pt>
                <c:pt idx="145">
                  <c:v>39700</c:v>
                </c:pt>
                <c:pt idx="146">
                  <c:v>39706</c:v>
                </c:pt>
                <c:pt idx="147">
                  <c:v>39707</c:v>
                </c:pt>
                <c:pt idx="148">
                  <c:v>39714</c:v>
                </c:pt>
                <c:pt idx="149">
                  <c:v>39721</c:v>
                </c:pt>
                <c:pt idx="150">
                  <c:v>39728</c:v>
                </c:pt>
                <c:pt idx="151">
                  <c:v>39735</c:v>
                </c:pt>
                <c:pt idx="152">
                  <c:v>39736</c:v>
                </c:pt>
                <c:pt idx="153">
                  <c:v>39742</c:v>
                </c:pt>
                <c:pt idx="154">
                  <c:v>39756</c:v>
                </c:pt>
                <c:pt idx="155">
                  <c:v>39783</c:v>
                </c:pt>
                <c:pt idx="156">
                  <c:v>39846</c:v>
                </c:pt>
                <c:pt idx="157">
                  <c:v>39875</c:v>
                </c:pt>
                <c:pt idx="158">
                  <c:v>39905</c:v>
                </c:pt>
                <c:pt idx="159">
                  <c:v>39911</c:v>
                </c:pt>
                <c:pt idx="160">
                  <c:v>39919</c:v>
                </c:pt>
                <c:pt idx="161">
                  <c:v>39926</c:v>
                </c:pt>
                <c:pt idx="162">
                  <c:v>39932</c:v>
                </c:pt>
                <c:pt idx="163">
                  <c:v>39940</c:v>
                </c:pt>
                <c:pt idx="164">
                  <c:v>39947</c:v>
                </c:pt>
                <c:pt idx="165">
                  <c:v>39954</c:v>
                </c:pt>
                <c:pt idx="166">
                  <c:v>39964</c:v>
                </c:pt>
                <c:pt idx="167">
                  <c:v>39971</c:v>
                </c:pt>
                <c:pt idx="168">
                  <c:v>39972</c:v>
                </c:pt>
                <c:pt idx="169">
                  <c:v>39978</c:v>
                </c:pt>
                <c:pt idx="170">
                  <c:v>39985</c:v>
                </c:pt>
                <c:pt idx="171">
                  <c:v>39992</c:v>
                </c:pt>
                <c:pt idx="172">
                  <c:v>39999</c:v>
                </c:pt>
                <c:pt idx="173">
                  <c:v>40006</c:v>
                </c:pt>
                <c:pt idx="174">
                  <c:v>40007</c:v>
                </c:pt>
                <c:pt idx="175">
                  <c:v>40013</c:v>
                </c:pt>
                <c:pt idx="176">
                  <c:v>40027</c:v>
                </c:pt>
                <c:pt idx="177">
                  <c:v>40034</c:v>
                </c:pt>
                <c:pt idx="178">
                  <c:v>40040</c:v>
                </c:pt>
                <c:pt idx="179">
                  <c:v>40048</c:v>
                </c:pt>
                <c:pt idx="180">
                  <c:v>40055</c:v>
                </c:pt>
                <c:pt idx="181">
                  <c:v>40059</c:v>
                </c:pt>
                <c:pt idx="182">
                  <c:v>40062</c:v>
                </c:pt>
                <c:pt idx="183">
                  <c:v>40069</c:v>
                </c:pt>
                <c:pt idx="184">
                  <c:v>40076</c:v>
                </c:pt>
                <c:pt idx="185">
                  <c:v>40093</c:v>
                </c:pt>
                <c:pt idx="186">
                  <c:v>40103</c:v>
                </c:pt>
                <c:pt idx="187">
                  <c:v>40111</c:v>
                </c:pt>
                <c:pt idx="188">
                  <c:v>40118</c:v>
                </c:pt>
                <c:pt idx="189">
                  <c:v>40121</c:v>
                </c:pt>
                <c:pt idx="190">
                  <c:v>40148</c:v>
                </c:pt>
                <c:pt idx="191">
                  <c:v>40189</c:v>
                </c:pt>
                <c:pt idx="192">
                  <c:v>40231</c:v>
                </c:pt>
                <c:pt idx="193">
                  <c:v>40247</c:v>
                </c:pt>
                <c:pt idx="194">
                  <c:v>40259</c:v>
                </c:pt>
                <c:pt idx="195">
                  <c:v>40267</c:v>
                </c:pt>
                <c:pt idx="196">
                  <c:v>40274</c:v>
                </c:pt>
                <c:pt idx="197">
                  <c:v>40281</c:v>
                </c:pt>
                <c:pt idx="198">
                  <c:v>40288</c:v>
                </c:pt>
                <c:pt idx="199">
                  <c:v>40295</c:v>
                </c:pt>
                <c:pt idx="200">
                  <c:v>40302</c:v>
                </c:pt>
                <c:pt idx="201">
                  <c:v>40309</c:v>
                </c:pt>
                <c:pt idx="202">
                  <c:v>40316</c:v>
                </c:pt>
                <c:pt idx="203">
                  <c:v>40323</c:v>
                </c:pt>
                <c:pt idx="204">
                  <c:v>40330</c:v>
                </c:pt>
                <c:pt idx="205">
                  <c:v>40337</c:v>
                </c:pt>
                <c:pt idx="206">
                  <c:v>40344</c:v>
                </c:pt>
                <c:pt idx="207">
                  <c:v>40351</c:v>
                </c:pt>
                <c:pt idx="208">
                  <c:v>40358</c:v>
                </c:pt>
                <c:pt idx="209">
                  <c:v>40365</c:v>
                </c:pt>
                <c:pt idx="210">
                  <c:v>40372</c:v>
                </c:pt>
                <c:pt idx="211">
                  <c:v>40379</c:v>
                </c:pt>
                <c:pt idx="212">
                  <c:v>40386</c:v>
                </c:pt>
                <c:pt idx="213">
                  <c:v>40393</c:v>
                </c:pt>
                <c:pt idx="214">
                  <c:v>40400</c:v>
                </c:pt>
                <c:pt idx="215">
                  <c:v>40407</c:v>
                </c:pt>
                <c:pt idx="216">
                  <c:v>40414</c:v>
                </c:pt>
                <c:pt idx="217">
                  <c:v>40421</c:v>
                </c:pt>
                <c:pt idx="218">
                  <c:v>40428</c:v>
                </c:pt>
                <c:pt idx="219">
                  <c:v>40472</c:v>
                </c:pt>
                <c:pt idx="220">
                  <c:v>40491</c:v>
                </c:pt>
                <c:pt idx="221">
                  <c:v>40500</c:v>
                </c:pt>
                <c:pt idx="222">
                  <c:v>40507</c:v>
                </c:pt>
                <c:pt idx="223">
                  <c:v>40514</c:v>
                </c:pt>
              </c:numCache>
            </c:numRef>
          </c:xVal>
          <c:yVal>
            <c:numRef>
              <c:f>'Faro wint'!$B$10:$B$233</c:f>
              <c:numCache>
                <c:formatCode>General</c:formatCode>
                <c:ptCount val="224"/>
                <c:pt idx="0">
                  <c:v>3.7999999999999999E-2</c:v>
                </c:pt>
                <c:pt idx="1">
                  <c:v>3.3000000000000002E-2</c:v>
                </c:pt>
                <c:pt idx="11">
                  <c:v>3.6999999999999998E-2</c:v>
                </c:pt>
                <c:pt idx="12">
                  <c:v>3.3000000000000002E-2</c:v>
                </c:pt>
                <c:pt idx="13">
                  <c:v>4.1000000000000002E-2</c:v>
                </c:pt>
                <c:pt idx="14">
                  <c:v>5.7000000000000002E-2</c:v>
                </c:pt>
                <c:pt idx="28">
                  <c:v>3.9E-2</c:v>
                </c:pt>
                <c:pt idx="29">
                  <c:v>3.2000000000000001E-2</c:v>
                </c:pt>
                <c:pt idx="30">
                  <c:v>2.8000000000000001E-2</c:v>
                </c:pt>
                <c:pt idx="31">
                  <c:v>2.8000000000000001E-2</c:v>
                </c:pt>
                <c:pt idx="58">
                  <c:v>4.2999999999999997E-2</c:v>
                </c:pt>
                <c:pt idx="59">
                  <c:v>5.6000000000000001E-2</c:v>
                </c:pt>
                <c:pt idx="60">
                  <c:v>6.2E-2</c:v>
                </c:pt>
                <c:pt idx="61">
                  <c:v>0.04</c:v>
                </c:pt>
                <c:pt idx="82">
                  <c:v>4.9000000000000002E-2</c:v>
                </c:pt>
                <c:pt idx="83">
                  <c:v>0.06</c:v>
                </c:pt>
                <c:pt idx="84">
                  <c:v>5.2999999999999999E-2</c:v>
                </c:pt>
                <c:pt idx="85">
                  <c:v>3.1E-2</c:v>
                </c:pt>
                <c:pt idx="114">
                  <c:v>5.0999999999999997E-2</c:v>
                </c:pt>
                <c:pt idx="115">
                  <c:v>5.1999999999999998E-2</c:v>
                </c:pt>
                <c:pt idx="116">
                  <c:v>4.9000000000000002E-2</c:v>
                </c:pt>
                <c:pt idx="117">
                  <c:v>5.1999999999999998E-2</c:v>
                </c:pt>
                <c:pt idx="154">
                  <c:v>6.2E-2</c:v>
                </c:pt>
                <c:pt idx="155">
                  <c:v>7.4999999999999997E-2</c:v>
                </c:pt>
                <c:pt idx="156">
                  <c:v>0.1</c:v>
                </c:pt>
                <c:pt idx="189" formatCode="0.000">
                  <c:v>0.03</c:v>
                </c:pt>
                <c:pt idx="190">
                  <c:v>3.3099999999999997E-2</c:v>
                </c:pt>
                <c:pt idx="191">
                  <c:v>4.3099999999999999E-2</c:v>
                </c:pt>
                <c:pt idx="192">
                  <c:v>2.1999999999999999E-2</c:v>
                </c:pt>
                <c:pt idx="193">
                  <c:v>2.41E-2</c:v>
                </c:pt>
                <c:pt idx="194">
                  <c:v>3.2099999999999997E-2</c:v>
                </c:pt>
                <c:pt idx="219">
                  <c:v>2.3900000000000001E-2</c:v>
                </c:pt>
                <c:pt idx="220">
                  <c:v>3.5999999999999997E-2</c:v>
                </c:pt>
              </c:numCache>
            </c:numRef>
          </c:yVal>
        </c:ser>
        <c:axId val="67435136"/>
        <c:axId val="67740032"/>
      </c:scatterChart>
      <c:valAx>
        <c:axId val="67435136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740032"/>
        <c:crosses val="autoZero"/>
        <c:crossBetween val="midCat"/>
      </c:valAx>
      <c:valAx>
        <c:axId val="67740032"/>
        <c:scaling>
          <c:orientation val="minMax"/>
          <c:max val="0.30000000000000032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Total Zinc (mg/L)    </a:t>
                </a:r>
              </a:p>
            </c:rich>
          </c:tx>
          <c:layout>
            <c:manualLayout>
              <c:xMode val="edge"/>
              <c:yMode val="edge"/>
              <c:x val="2.6515151515151516E-2"/>
              <c:y val="0.3193551773770221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4351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paperSize="0" orientation="landscape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4-3 a) X14 Zn-T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1363657381291038"/>
          <c:y val="7.7419476782189994E-2"/>
          <c:w val="0.83144093173112654"/>
          <c:h val="0.79354963701744763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Faro!$A$10:$A$233</c:f>
              <c:numCache>
                <c:formatCode>dd/mm/yyyy</c:formatCode>
                <c:ptCount val="224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37816</c:v>
                </c:pt>
                <c:pt idx="8">
                  <c:v>37844</c:v>
                </c:pt>
                <c:pt idx="9">
                  <c:v>37872</c:v>
                </c:pt>
                <c:pt idx="10">
                  <c:v>37908</c:v>
                </c:pt>
                <c:pt idx="11">
                  <c:v>37940</c:v>
                </c:pt>
                <c:pt idx="12">
                  <c:v>37970</c:v>
                </c:pt>
                <c:pt idx="13">
                  <c:v>37998</c:v>
                </c:pt>
                <c:pt idx="14">
                  <c:v>38033</c:v>
                </c:pt>
                <c:pt idx="15">
                  <c:v>38061</c:v>
                </c:pt>
                <c:pt idx="16">
                  <c:v>38109</c:v>
                </c:pt>
                <c:pt idx="17">
                  <c:v>38116</c:v>
                </c:pt>
                <c:pt idx="18">
                  <c:v>38121</c:v>
                </c:pt>
                <c:pt idx="19">
                  <c:v>38132</c:v>
                </c:pt>
                <c:pt idx="20">
                  <c:v>38139</c:v>
                </c:pt>
                <c:pt idx="21">
                  <c:v>38152</c:v>
                </c:pt>
                <c:pt idx="22">
                  <c:v>38180</c:v>
                </c:pt>
                <c:pt idx="23">
                  <c:v>38208</c:v>
                </c:pt>
                <c:pt idx="24">
                  <c:v>38223</c:v>
                </c:pt>
                <c:pt idx="25">
                  <c:v>38230</c:v>
                </c:pt>
                <c:pt idx="26">
                  <c:v>38244</c:v>
                </c:pt>
                <c:pt idx="27">
                  <c:v>38272</c:v>
                </c:pt>
                <c:pt idx="28">
                  <c:v>38306</c:v>
                </c:pt>
                <c:pt idx="29">
                  <c:v>38324</c:v>
                </c:pt>
                <c:pt idx="30">
                  <c:v>38364</c:v>
                </c:pt>
                <c:pt idx="31">
                  <c:v>38391</c:v>
                </c:pt>
                <c:pt idx="32">
                  <c:v>38419</c:v>
                </c:pt>
                <c:pt idx="33">
                  <c:v>38425</c:v>
                </c:pt>
                <c:pt idx="34">
                  <c:v>38433</c:v>
                </c:pt>
                <c:pt idx="35">
                  <c:v>38453</c:v>
                </c:pt>
                <c:pt idx="36">
                  <c:v>38482</c:v>
                </c:pt>
                <c:pt idx="37">
                  <c:v>38503</c:v>
                </c:pt>
                <c:pt idx="38">
                  <c:v>38514</c:v>
                </c:pt>
                <c:pt idx="39">
                  <c:v>38522</c:v>
                </c:pt>
                <c:pt idx="40">
                  <c:v>38524</c:v>
                </c:pt>
                <c:pt idx="41">
                  <c:v>38535</c:v>
                </c:pt>
                <c:pt idx="42">
                  <c:v>38543</c:v>
                </c:pt>
                <c:pt idx="43">
                  <c:v>38550</c:v>
                </c:pt>
                <c:pt idx="44">
                  <c:v>38558</c:v>
                </c:pt>
                <c:pt idx="45">
                  <c:v>38564</c:v>
                </c:pt>
                <c:pt idx="46">
                  <c:v>38570</c:v>
                </c:pt>
                <c:pt idx="47">
                  <c:v>38577</c:v>
                </c:pt>
                <c:pt idx="48">
                  <c:v>38584</c:v>
                </c:pt>
                <c:pt idx="49">
                  <c:v>38587</c:v>
                </c:pt>
                <c:pt idx="50">
                  <c:v>38591</c:v>
                </c:pt>
                <c:pt idx="51">
                  <c:v>38600</c:v>
                </c:pt>
                <c:pt idx="52">
                  <c:v>38601</c:v>
                </c:pt>
                <c:pt idx="53">
                  <c:v>38606</c:v>
                </c:pt>
                <c:pt idx="54">
                  <c:v>38613</c:v>
                </c:pt>
                <c:pt idx="55">
                  <c:v>38619</c:v>
                </c:pt>
                <c:pt idx="56">
                  <c:v>38626</c:v>
                </c:pt>
                <c:pt idx="57">
                  <c:v>38635</c:v>
                </c:pt>
                <c:pt idx="58">
                  <c:v>38657</c:v>
                </c:pt>
                <c:pt idx="59">
                  <c:v>38699</c:v>
                </c:pt>
                <c:pt idx="60">
                  <c:v>38740</c:v>
                </c:pt>
                <c:pt idx="61">
                  <c:v>38762</c:v>
                </c:pt>
                <c:pt idx="62">
                  <c:v>38800</c:v>
                </c:pt>
                <c:pt idx="63">
                  <c:v>38832</c:v>
                </c:pt>
                <c:pt idx="64">
                  <c:v>38846</c:v>
                </c:pt>
                <c:pt idx="65">
                  <c:v>38855</c:v>
                </c:pt>
                <c:pt idx="66">
                  <c:v>38860</c:v>
                </c:pt>
                <c:pt idx="67">
                  <c:v>38867</c:v>
                </c:pt>
                <c:pt idx="68">
                  <c:v>38874</c:v>
                </c:pt>
                <c:pt idx="69">
                  <c:v>38887</c:v>
                </c:pt>
                <c:pt idx="70">
                  <c:v>38888</c:v>
                </c:pt>
                <c:pt idx="71">
                  <c:v>38909</c:v>
                </c:pt>
                <c:pt idx="72">
                  <c:v>38915</c:v>
                </c:pt>
                <c:pt idx="73">
                  <c:v>38916</c:v>
                </c:pt>
                <c:pt idx="74">
                  <c:v>38923</c:v>
                </c:pt>
                <c:pt idx="75">
                  <c:v>38930</c:v>
                </c:pt>
                <c:pt idx="76">
                  <c:v>38944</c:v>
                </c:pt>
                <c:pt idx="77">
                  <c:v>38950</c:v>
                </c:pt>
                <c:pt idx="78">
                  <c:v>38951</c:v>
                </c:pt>
                <c:pt idx="79">
                  <c:v>38958</c:v>
                </c:pt>
                <c:pt idx="80">
                  <c:v>38972</c:v>
                </c:pt>
                <c:pt idx="81">
                  <c:v>39007</c:v>
                </c:pt>
                <c:pt idx="82">
                  <c:v>39035</c:v>
                </c:pt>
                <c:pt idx="83">
                  <c:v>39064</c:v>
                </c:pt>
                <c:pt idx="84">
                  <c:v>39098</c:v>
                </c:pt>
                <c:pt idx="85">
                  <c:v>39126</c:v>
                </c:pt>
                <c:pt idx="86">
                  <c:v>39153</c:v>
                </c:pt>
                <c:pt idx="87">
                  <c:v>39182</c:v>
                </c:pt>
                <c:pt idx="88">
                  <c:v>39191</c:v>
                </c:pt>
                <c:pt idx="89">
                  <c:v>39216</c:v>
                </c:pt>
                <c:pt idx="90">
                  <c:v>39217</c:v>
                </c:pt>
                <c:pt idx="91">
                  <c:v>39224</c:v>
                </c:pt>
                <c:pt idx="92">
                  <c:v>39231</c:v>
                </c:pt>
                <c:pt idx="93">
                  <c:v>39238</c:v>
                </c:pt>
                <c:pt idx="94">
                  <c:v>39245</c:v>
                </c:pt>
                <c:pt idx="95">
                  <c:v>39251</c:v>
                </c:pt>
                <c:pt idx="96">
                  <c:v>39252</c:v>
                </c:pt>
                <c:pt idx="97">
                  <c:v>39259</c:v>
                </c:pt>
                <c:pt idx="98">
                  <c:v>39266</c:v>
                </c:pt>
                <c:pt idx="99">
                  <c:v>39273</c:v>
                </c:pt>
                <c:pt idx="100">
                  <c:v>39279</c:v>
                </c:pt>
                <c:pt idx="101">
                  <c:v>39280</c:v>
                </c:pt>
                <c:pt idx="102">
                  <c:v>39287</c:v>
                </c:pt>
                <c:pt idx="103">
                  <c:v>39294</c:v>
                </c:pt>
                <c:pt idx="104">
                  <c:v>39301</c:v>
                </c:pt>
                <c:pt idx="105">
                  <c:v>39308</c:v>
                </c:pt>
                <c:pt idx="106">
                  <c:v>39315</c:v>
                </c:pt>
                <c:pt idx="107">
                  <c:v>39322</c:v>
                </c:pt>
                <c:pt idx="108">
                  <c:v>39329</c:v>
                </c:pt>
                <c:pt idx="109">
                  <c:v>39335</c:v>
                </c:pt>
                <c:pt idx="110">
                  <c:v>39336</c:v>
                </c:pt>
                <c:pt idx="111">
                  <c:v>39342</c:v>
                </c:pt>
                <c:pt idx="112">
                  <c:v>39378</c:v>
                </c:pt>
                <c:pt idx="113">
                  <c:v>39384</c:v>
                </c:pt>
                <c:pt idx="114">
                  <c:v>39400</c:v>
                </c:pt>
                <c:pt idx="115">
                  <c:v>39426</c:v>
                </c:pt>
                <c:pt idx="116">
                  <c:v>39455</c:v>
                </c:pt>
                <c:pt idx="117">
                  <c:v>39497</c:v>
                </c:pt>
                <c:pt idx="118">
                  <c:v>39525</c:v>
                </c:pt>
                <c:pt idx="119">
                  <c:v>39552</c:v>
                </c:pt>
                <c:pt idx="120">
                  <c:v>39553</c:v>
                </c:pt>
                <c:pt idx="121">
                  <c:v>39560</c:v>
                </c:pt>
                <c:pt idx="122">
                  <c:v>39567</c:v>
                </c:pt>
                <c:pt idx="123">
                  <c:v>39574</c:v>
                </c:pt>
                <c:pt idx="124">
                  <c:v>39581</c:v>
                </c:pt>
                <c:pt idx="125">
                  <c:v>39583</c:v>
                </c:pt>
                <c:pt idx="126">
                  <c:v>39588</c:v>
                </c:pt>
                <c:pt idx="127">
                  <c:v>39595</c:v>
                </c:pt>
                <c:pt idx="128">
                  <c:v>39602</c:v>
                </c:pt>
                <c:pt idx="129">
                  <c:v>39609</c:v>
                </c:pt>
                <c:pt idx="130">
                  <c:v>39615</c:v>
                </c:pt>
                <c:pt idx="131">
                  <c:v>39616</c:v>
                </c:pt>
                <c:pt idx="132">
                  <c:v>39623</c:v>
                </c:pt>
                <c:pt idx="133">
                  <c:v>39630</c:v>
                </c:pt>
                <c:pt idx="134">
                  <c:v>39637</c:v>
                </c:pt>
                <c:pt idx="135">
                  <c:v>39643</c:v>
                </c:pt>
                <c:pt idx="136">
                  <c:v>39645</c:v>
                </c:pt>
                <c:pt idx="137">
                  <c:v>39651</c:v>
                </c:pt>
                <c:pt idx="138">
                  <c:v>39660</c:v>
                </c:pt>
                <c:pt idx="139">
                  <c:v>39665</c:v>
                </c:pt>
                <c:pt idx="140">
                  <c:v>39671</c:v>
                </c:pt>
                <c:pt idx="141">
                  <c:v>39672</c:v>
                </c:pt>
                <c:pt idx="142">
                  <c:v>39679</c:v>
                </c:pt>
                <c:pt idx="143">
                  <c:v>39688</c:v>
                </c:pt>
                <c:pt idx="144">
                  <c:v>39693</c:v>
                </c:pt>
                <c:pt idx="145">
                  <c:v>39700</c:v>
                </c:pt>
                <c:pt idx="146">
                  <c:v>39706</c:v>
                </c:pt>
                <c:pt idx="147">
                  <c:v>39707</c:v>
                </c:pt>
                <c:pt idx="148">
                  <c:v>39714</c:v>
                </c:pt>
                <c:pt idx="149">
                  <c:v>39721</c:v>
                </c:pt>
                <c:pt idx="150">
                  <c:v>39728</c:v>
                </c:pt>
                <c:pt idx="151">
                  <c:v>39735</c:v>
                </c:pt>
                <c:pt idx="152">
                  <c:v>39736</c:v>
                </c:pt>
                <c:pt idx="153">
                  <c:v>39742</c:v>
                </c:pt>
                <c:pt idx="154">
                  <c:v>39756</c:v>
                </c:pt>
                <c:pt idx="155">
                  <c:v>39783</c:v>
                </c:pt>
                <c:pt idx="156">
                  <c:v>39846</c:v>
                </c:pt>
                <c:pt idx="157">
                  <c:v>39875</c:v>
                </c:pt>
                <c:pt idx="158">
                  <c:v>39905</c:v>
                </c:pt>
                <c:pt idx="159">
                  <c:v>39911</c:v>
                </c:pt>
                <c:pt idx="160">
                  <c:v>39919</c:v>
                </c:pt>
                <c:pt idx="161">
                  <c:v>39926</c:v>
                </c:pt>
                <c:pt idx="162">
                  <c:v>39932</c:v>
                </c:pt>
                <c:pt idx="163">
                  <c:v>39940</c:v>
                </c:pt>
                <c:pt idx="164">
                  <c:v>39947</c:v>
                </c:pt>
                <c:pt idx="165">
                  <c:v>39954</c:v>
                </c:pt>
                <c:pt idx="166">
                  <c:v>39964</c:v>
                </c:pt>
                <c:pt idx="167">
                  <c:v>39971</c:v>
                </c:pt>
                <c:pt idx="168">
                  <c:v>39972</c:v>
                </c:pt>
                <c:pt idx="169">
                  <c:v>39978</c:v>
                </c:pt>
                <c:pt idx="170">
                  <c:v>39985</c:v>
                </c:pt>
                <c:pt idx="171">
                  <c:v>39992</c:v>
                </c:pt>
                <c:pt idx="172">
                  <c:v>39999</c:v>
                </c:pt>
                <c:pt idx="173">
                  <c:v>40006</c:v>
                </c:pt>
                <c:pt idx="174">
                  <c:v>40007</c:v>
                </c:pt>
                <c:pt idx="175">
                  <c:v>40013</c:v>
                </c:pt>
                <c:pt idx="176">
                  <c:v>40027</c:v>
                </c:pt>
                <c:pt idx="177">
                  <c:v>40034</c:v>
                </c:pt>
                <c:pt idx="178">
                  <c:v>40040</c:v>
                </c:pt>
                <c:pt idx="179">
                  <c:v>40048</c:v>
                </c:pt>
                <c:pt idx="180">
                  <c:v>40055</c:v>
                </c:pt>
                <c:pt idx="181">
                  <c:v>40059</c:v>
                </c:pt>
                <c:pt idx="182">
                  <c:v>40062</c:v>
                </c:pt>
                <c:pt idx="183">
                  <c:v>40069</c:v>
                </c:pt>
                <c:pt idx="184">
                  <c:v>40076</c:v>
                </c:pt>
                <c:pt idx="185">
                  <c:v>40093</c:v>
                </c:pt>
                <c:pt idx="186">
                  <c:v>40103</c:v>
                </c:pt>
                <c:pt idx="187">
                  <c:v>40111</c:v>
                </c:pt>
                <c:pt idx="188">
                  <c:v>40118</c:v>
                </c:pt>
                <c:pt idx="189">
                  <c:v>40121</c:v>
                </c:pt>
                <c:pt idx="190">
                  <c:v>40148</c:v>
                </c:pt>
                <c:pt idx="191">
                  <c:v>40189</c:v>
                </c:pt>
                <c:pt idx="192">
                  <c:v>40231</c:v>
                </c:pt>
                <c:pt idx="193">
                  <c:v>40247</c:v>
                </c:pt>
                <c:pt idx="194">
                  <c:v>40259</c:v>
                </c:pt>
                <c:pt idx="195">
                  <c:v>40267</c:v>
                </c:pt>
                <c:pt idx="196">
                  <c:v>40274</c:v>
                </c:pt>
                <c:pt idx="197">
                  <c:v>40281</c:v>
                </c:pt>
                <c:pt idx="198">
                  <c:v>40288</c:v>
                </c:pt>
                <c:pt idx="199">
                  <c:v>40295</c:v>
                </c:pt>
                <c:pt idx="200">
                  <c:v>40302</c:v>
                </c:pt>
                <c:pt idx="201">
                  <c:v>40309</c:v>
                </c:pt>
                <c:pt idx="202">
                  <c:v>40316</c:v>
                </c:pt>
                <c:pt idx="203">
                  <c:v>40323</c:v>
                </c:pt>
                <c:pt idx="204">
                  <c:v>40330</c:v>
                </c:pt>
                <c:pt idx="205">
                  <c:v>40337</c:v>
                </c:pt>
                <c:pt idx="206">
                  <c:v>40344</c:v>
                </c:pt>
                <c:pt idx="207">
                  <c:v>40351</c:v>
                </c:pt>
                <c:pt idx="208">
                  <c:v>40358</c:v>
                </c:pt>
                <c:pt idx="209">
                  <c:v>40365</c:v>
                </c:pt>
                <c:pt idx="210">
                  <c:v>40372</c:v>
                </c:pt>
                <c:pt idx="211">
                  <c:v>40379</c:v>
                </c:pt>
                <c:pt idx="212">
                  <c:v>40386</c:v>
                </c:pt>
                <c:pt idx="213">
                  <c:v>40393</c:v>
                </c:pt>
                <c:pt idx="214">
                  <c:v>40400</c:v>
                </c:pt>
                <c:pt idx="215">
                  <c:v>40407</c:v>
                </c:pt>
                <c:pt idx="216">
                  <c:v>40414</c:v>
                </c:pt>
                <c:pt idx="217">
                  <c:v>40421</c:v>
                </c:pt>
                <c:pt idx="218">
                  <c:v>40428</c:v>
                </c:pt>
                <c:pt idx="219">
                  <c:v>40472</c:v>
                </c:pt>
                <c:pt idx="220">
                  <c:v>40491</c:v>
                </c:pt>
                <c:pt idx="221">
                  <c:v>40500</c:v>
                </c:pt>
                <c:pt idx="222">
                  <c:v>40507</c:v>
                </c:pt>
                <c:pt idx="223">
                  <c:v>40514</c:v>
                </c:pt>
              </c:numCache>
            </c:numRef>
          </c:xVal>
          <c:yVal>
            <c:numRef>
              <c:f>Faro!$B$10:$B$233</c:f>
              <c:numCache>
                <c:formatCode>General</c:formatCode>
                <c:ptCount val="224"/>
                <c:pt idx="0">
                  <c:v>3.7999999999999999E-2</c:v>
                </c:pt>
                <c:pt idx="1">
                  <c:v>3.3000000000000002E-2</c:v>
                </c:pt>
                <c:pt idx="2">
                  <c:v>2.7E-2</c:v>
                </c:pt>
                <c:pt idx="3">
                  <c:v>2.5000000000000001E-2</c:v>
                </c:pt>
                <c:pt idx="4">
                  <c:v>7.6999999999999999E-2</c:v>
                </c:pt>
                <c:pt idx="5">
                  <c:v>3.9E-2</c:v>
                </c:pt>
                <c:pt idx="6">
                  <c:v>0.03</c:v>
                </c:pt>
                <c:pt idx="7">
                  <c:v>5.7000000000000002E-2</c:v>
                </c:pt>
                <c:pt idx="8">
                  <c:v>2.5999999999999999E-2</c:v>
                </c:pt>
                <c:pt idx="9">
                  <c:v>3.9E-2</c:v>
                </c:pt>
                <c:pt idx="10">
                  <c:v>2.8000000000000001E-2</c:v>
                </c:pt>
                <c:pt idx="11">
                  <c:v>3.6999999999999998E-2</c:v>
                </c:pt>
                <c:pt idx="12">
                  <c:v>3.3000000000000002E-2</c:v>
                </c:pt>
                <c:pt idx="13">
                  <c:v>4.1000000000000002E-2</c:v>
                </c:pt>
                <c:pt idx="14">
                  <c:v>5.7000000000000002E-2</c:v>
                </c:pt>
                <c:pt idx="15">
                  <c:v>2.3E-2</c:v>
                </c:pt>
                <c:pt idx="16">
                  <c:v>7.5999999999999998E-2</c:v>
                </c:pt>
                <c:pt idx="17">
                  <c:v>5.8000000000000003E-2</c:v>
                </c:pt>
                <c:pt idx="18">
                  <c:v>8.8999999999999996E-2</c:v>
                </c:pt>
                <c:pt idx="19">
                  <c:v>8.5000000000000006E-2</c:v>
                </c:pt>
                <c:pt idx="20">
                  <c:v>0.01</c:v>
                </c:pt>
                <c:pt idx="21">
                  <c:v>1.4E-2</c:v>
                </c:pt>
                <c:pt idx="22">
                  <c:v>0.02</c:v>
                </c:pt>
                <c:pt idx="23">
                  <c:v>2.4E-2</c:v>
                </c:pt>
                <c:pt idx="24">
                  <c:v>6.0999999999999999E-2</c:v>
                </c:pt>
                <c:pt idx="25">
                  <c:v>7.9000000000000001E-2</c:v>
                </c:pt>
                <c:pt idx="26">
                  <c:v>7.2999999999999995E-2</c:v>
                </c:pt>
                <c:pt idx="27">
                  <c:v>3.4000000000000002E-2</c:v>
                </c:pt>
                <c:pt idx="28">
                  <c:v>3.9E-2</c:v>
                </c:pt>
                <c:pt idx="29">
                  <c:v>3.2000000000000001E-2</c:v>
                </c:pt>
                <c:pt idx="30">
                  <c:v>2.8000000000000001E-2</c:v>
                </c:pt>
                <c:pt idx="31">
                  <c:v>2.8000000000000001E-2</c:v>
                </c:pt>
                <c:pt idx="32">
                  <c:v>0.25</c:v>
                </c:pt>
                <c:pt idx="33">
                  <c:v>0.19</c:v>
                </c:pt>
                <c:pt idx="34">
                  <c:v>0.2</c:v>
                </c:pt>
                <c:pt idx="35">
                  <c:v>1.9E-2</c:v>
                </c:pt>
                <c:pt idx="36">
                  <c:v>3.5000000000000003E-2</c:v>
                </c:pt>
                <c:pt idx="37">
                  <c:v>1.9E-2</c:v>
                </c:pt>
                <c:pt idx="38">
                  <c:v>1.7000000000000001E-2</c:v>
                </c:pt>
                <c:pt idx="39">
                  <c:v>2.1999999999999999E-2</c:v>
                </c:pt>
                <c:pt idx="40">
                  <c:v>2.7E-2</c:v>
                </c:pt>
                <c:pt idx="41">
                  <c:v>1.0999999999999999E-2</c:v>
                </c:pt>
                <c:pt idx="42">
                  <c:v>2.9000000000000001E-2</c:v>
                </c:pt>
                <c:pt idx="43">
                  <c:v>3.5000000000000003E-2</c:v>
                </c:pt>
                <c:pt idx="44">
                  <c:v>2.4E-2</c:v>
                </c:pt>
                <c:pt idx="45">
                  <c:v>2.9000000000000001E-2</c:v>
                </c:pt>
                <c:pt idx="46">
                  <c:v>3.6999999999999998E-2</c:v>
                </c:pt>
                <c:pt idx="47">
                  <c:v>5.0999999999999997E-2</c:v>
                </c:pt>
                <c:pt idx="48">
                  <c:v>5.0999999999999997E-2</c:v>
                </c:pt>
                <c:pt idx="49">
                  <c:v>0.05</c:v>
                </c:pt>
                <c:pt idx="50">
                  <c:v>4.9000000000000002E-2</c:v>
                </c:pt>
                <c:pt idx="51">
                  <c:v>0.06</c:v>
                </c:pt>
                <c:pt idx="52">
                  <c:v>5.7000000000000002E-2</c:v>
                </c:pt>
                <c:pt idx="53">
                  <c:v>0.05</c:v>
                </c:pt>
                <c:pt idx="54">
                  <c:v>0.03</c:v>
                </c:pt>
                <c:pt idx="55">
                  <c:v>3.4000000000000002E-2</c:v>
                </c:pt>
                <c:pt idx="56">
                  <c:v>6.6000000000000003E-2</c:v>
                </c:pt>
                <c:pt idx="57">
                  <c:v>2.8000000000000001E-2</c:v>
                </c:pt>
                <c:pt idx="58">
                  <c:v>4.2999999999999997E-2</c:v>
                </c:pt>
                <c:pt idx="59">
                  <c:v>5.6000000000000001E-2</c:v>
                </c:pt>
                <c:pt idx="60">
                  <c:v>6.2E-2</c:v>
                </c:pt>
                <c:pt idx="61">
                  <c:v>0.04</c:v>
                </c:pt>
                <c:pt idx="62">
                  <c:v>4.3999999999999997E-2</c:v>
                </c:pt>
                <c:pt idx="63">
                  <c:v>4.4999999999999998E-2</c:v>
                </c:pt>
                <c:pt idx="64">
                  <c:v>0.17</c:v>
                </c:pt>
                <c:pt idx="65">
                  <c:v>0.03</c:v>
                </c:pt>
                <c:pt idx="66">
                  <c:v>3.5000000000000003E-2</c:v>
                </c:pt>
                <c:pt idx="67">
                  <c:v>2.8000000000000001E-2</c:v>
                </c:pt>
                <c:pt idx="68">
                  <c:v>2.1999999999999999E-2</c:v>
                </c:pt>
                <c:pt idx="69">
                  <c:v>2.7E-2</c:v>
                </c:pt>
                <c:pt idx="70">
                  <c:v>2.5999999999999999E-2</c:v>
                </c:pt>
                <c:pt idx="71">
                  <c:v>1.6E-2</c:v>
                </c:pt>
                <c:pt idx="72">
                  <c:v>2.3E-2</c:v>
                </c:pt>
                <c:pt idx="73">
                  <c:v>3.3000000000000002E-2</c:v>
                </c:pt>
                <c:pt idx="74">
                  <c:v>2.8000000000000001E-2</c:v>
                </c:pt>
                <c:pt idx="75">
                  <c:v>2.3E-2</c:v>
                </c:pt>
                <c:pt idx="76">
                  <c:v>2.8000000000000001E-2</c:v>
                </c:pt>
                <c:pt idx="77">
                  <c:v>2.5999999999999999E-2</c:v>
                </c:pt>
                <c:pt idx="78">
                  <c:v>2.7E-2</c:v>
                </c:pt>
                <c:pt idx="79">
                  <c:v>3.9E-2</c:v>
                </c:pt>
                <c:pt idx="80">
                  <c:v>1.7999999999999999E-2</c:v>
                </c:pt>
                <c:pt idx="81">
                  <c:v>3.2000000000000001E-2</c:v>
                </c:pt>
                <c:pt idx="82">
                  <c:v>4.9000000000000002E-2</c:v>
                </c:pt>
                <c:pt idx="83">
                  <c:v>0.06</c:v>
                </c:pt>
                <c:pt idx="84">
                  <c:v>5.2999999999999999E-2</c:v>
                </c:pt>
                <c:pt idx="85">
                  <c:v>3.1E-2</c:v>
                </c:pt>
                <c:pt idx="86">
                  <c:v>2.4E-2</c:v>
                </c:pt>
                <c:pt idx="87">
                  <c:v>0.22</c:v>
                </c:pt>
                <c:pt idx="88">
                  <c:v>7.0000000000000007E-2</c:v>
                </c:pt>
                <c:pt idx="89">
                  <c:v>4.2999999999999997E-2</c:v>
                </c:pt>
                <c:pt idx="90">
                  <c:v>4.4999999999999998E-2</c:v>
                </c:pt>
                <c:pt idx="91">
                  <c:v>3.4000000000000002E-2</c:v>
                </c:pt>
                <c:pt idx="92">
                  <c:v>1.6E-2</c:v>
                </c:pt>
                <c:pt idx="93">
                  <c:v>1.4E-2</c:v>
                </c:pt>
                <c:pt idx="94">
                  <c:v>1.6E-2</c:v>
                </c:pt>
                <c:pt idx="95">
                  <c:v>1.9E-2</c:v>
                </c:pt>
                <c:pt idx="96">
                  <c:v>1.9E-2</c:v>
                </c:pt>
                <c:pt idx="97">
                  <c:v>0.02</c:v>
                </c:pt>
                <c:pt idx="98">
                  <c:v>1.9E-2</c:v>
                </c:pt>
                <c:pt idx="99">
                  <c:v>6.6000000000000003E-2</c:v>
                </c:pt>
                <c:pt idx="100">
                  <c:v>2.5000000000000001E-2</c:v>
                </c:pt>
                <c:pt idx="101">
                  <c:v>2.3E-2</c:v>
                </c:pt>
                <c:pt idx="102">
                  <c:v>3.1E-2</c:v>
                </c:pt>
                <c:pt idx="103">
                  <c:v>2.1999999999999999E-2</c:v>
                </c:pt>
                <c:pt idx="104">
                  <c:v>2.5999999999999999E-2</c:v>
                </c:pt>
                <c:pt idx="105">
                  <c:v>3.2000000000000001E-2</c:v>
                </c:pt>
                <c:pt idx="106">
                  <c:v>0.11</c:v>
                </c:pt>
                <c:pt idx="107">
                  <c:v>3.4000000000000002E-2</c:v>
                </c:pt>
                <c:pt idx="108">
                  <c:v>3.7999999999999999E-2</c:v>
                </c:pt>
                <c:pt idx="109">
                  <c:v>3.7999999999999999E-2</c:v>
                </c:pt>
                <c:pt idx="110">
                  <c:v>3.3000000000000002E-2</c:v>
                </c:pt>
                <c:pt idx="111">
                  <c:v>2.7E-2</c:v>
                </c:pt>
                <c:pt idx="112">
                  <c:v>7.0000000000000007E-2</c:v>
                </c:pt>
                <c:pt idx="113">
                  <c:v>6.9000000000000006E-2</c:v>
                </c:pt>
                <c:pt idx="114">
                  <c:v>5.0999999999999997E-2</c:v>
                </c:pt>
                <c:pt idx="115">
                  <c:v>5.1999999999999998E-2</c:v>
                </c:pt>
                <c:pt idx="116">
                  <c:v>4.9000000000000002E-2</c:v>
                </c:pt>
                <c:pt idx="117">
                  <c:v>5.1999999999999998E-2</c:v>
                </c:pt>
                <c:pt idx="118">
                  <c:v>5.8000000000000003E-2</c:v>
                </c:pt>
                <c:pt idx="119">
                  <c:v>0.1</c:v>
                </c:pt>
                <c:pt idx="120">
                  <c:v>9.6000000000000002E-2</c:v>
                </c:pt>
                <c:pt idx="121">
                  <c:v>8.8999999999999996E-2</c:v>
                </c:pt>
                <c:pt idx="122">
                  <c:v>0.13</c:v>
                </c:pt>
                <c:pt idx="123">
                  <c:v>0.12</c:v>
                </c:pt>
                <c:pt idx="124">
                  <c:v>7.0999999999999994E-2</c:v>
                </c:pt>
                <c:pt idx="125">
                  <c:v>5.8999999999999997E-2</c:v>
                </c:pt>
                <c:pt idx="126">
                  <c:v>3.4000000000000002E-2</c:v>
                </c:pt>
                <c:pt idx="127">
                  <c:v>2.5000000000000001E-2</c:v>
                </c:pt>
                <c:pt idx="128">
                  <c:v>1.4999999999999999E-2</c:v>
                </c:pt>
                <c:pt idx="129">
                  <c:v>2.5000000000000001E-2</c:v>
                </c:pt>
                <c:pt idx="130">
                  <c:v>2.1000000000000001E-2</c:v>
                </c:pt>
                <c:pt idx="131">
                  <c:v>1.7999999999999999E-2</c:v>
                </c:pt>
                <c:pt idx="132">
                  <c:v>2.7E-2</c:v>
                </c:pt>
                <c:pt idx="133">
                  <c:v>4.1000000000000002E-2</c:v>
                </c:pt>
                <c:pt idx="134">
                  <c:v>2.5999999999999999E-2</c:v>
                </c:pt>
                <c:pt idx="135">
                  <c:v>2.1999999999999999E-2</c:v>
                </c:pt>
                <c:pt idx="136">
                  <c:v>3.1E-2</c:v>
                </c:pt>
                <c:pt idx="137">
                  <c:v>2.1999999999999999E-2</c:v>
                </c:pt>
                <c:pt idx="138">
                  <c:v>2.7E-2</c:v>
                </c:pt>
                <c:pt idx="139">
                  <c:v>3.3000000000000002E-2</c:v>
                </c:pt>
                <c:pt idx="140">
                  <c:v>2.8000000000000001E-2</c:v>
                </c:pt>
                <c:pt idx="141">
                  <c:v>3.2000000000000001E-2</c:v>
                </c:pt>
                <c:pt idx="142">
                  <c:v>3.1E-2</c:v>
                </c:pt>
                <c:pt idx="143">
                  <c:v>1.7999999999999999E-2</c:v>
                </c:pt>
                <c:pt idx="144">
                  <c:v>2.3E-2</c:v>
                </c:pt>
                <c:pt idx="145">
                  <c:v>1.6E-2</c:v>
                </c:pt>
                <c:pt idx="146">
                  <c:v>2.5000000000000001E-2</c:v>
                </c:pt>
                <c:pt idx="147">
                  <c:v>2.3E-2</c:v>
                </c:pt>
                <c:pt idx="148">
                  <c:v>3.1E-2</c:v>
                </c:pt>
                <c:pt idx="149">
                  <c:v>3.5999999999999997E-2</c:v>
                </c:pt>
                <c:pt idx="150">
                  <c:v>4.3999999999999997E-2</c:v>
                </c:pt>
                <c:pt idx="151">
                  <c:v>5.8999999999999997E-2</c:v>
                </c:pt>
                <c:pt idx="152">
                  <c:v>0.06</c:v>
                </c:pt>
                <c:pt idx="153">
                  <c:v>7.5999999999999998E-2</c:v>
                </c:pt>
                <c:pt idx="154">
                  <c:v>6.2E-2</c:v>
                </c:pt>
                <c:pt idx="155">
                  <c:v>7.4999999999999997E-2</c:v>
                </c:pt>
                <c:pt idx="156">
                  <c:v>0.1</c:v>
                </c:pt>
                <c:pt idx="157">
                  <c:v>8.7999999999999995E-2</c:v>
                </c:pt>
                <c:pt idx="158">
                  <c:v>0.13100000000000001</c:v>
                </c:pt>
                <c:pt idx="159">
                  <c:v>0.14599999999999999</c:v>
                </c:pt>
                <c:pt idx="160">
                  <c:v>0.156</c:v>
                </c:pt>
                <c:pt idx="161">
                  <c:v>0.16</c:v>
                </c:pt>
                <c:pt idx="162">
                  <c:v>0.183</c:v>
                </c:pt>
                <c:pt idx="163">
                  <c:v>0.14299999999999999</c:v>
                </c:pt>
                <c:pt idx="164">
                  <c:v>5.0599999999999999E-2</c:v>
                </c:pt>
                <c:pt idx="165">
                  <c:v>4.3900000000000002E-2</c:v>
                </c:pt>
                <c:pt idx="166">
                  <c:v>1.7600000000000001E-2</c:v>
                </c:pt>
                <c:pt idx="167">
                  <c:v>1.32E-2</c:v>
                </c:pt>
                <c:pt idx="168">
                  <c:v>1.8200000000000001E-2</c:v>
                </c:pt>
                <c:pt idx="169">
                  <c:v>2.2100000000000002E-2</c:v>
                </c:pt>
                <c:pt idx="170">
                  <c:v>3.7499999999999999E-2</c:v>
                </c:pt>
                <c:pt idx="171">
                  <c:v>3.7900000000000003E-2</c:v>
                </c:pt>
                <c:pt idx="172">
                  <c:v>3.3000000000000002E-2</c:v>
                </c:pt>
                <c:pt idx="173" formatCode="0.0000">
                  <c:v>0.03</c:v>
                </c:pt>
                <c:pt idx="174" formatCode="0.0000">
                  <c:v>4.02E-2</c:v>
                </c:pt>
                <c:pt idx="175">
                  <c:v>6.0699999999999997E-2</c:v>
                </c:pt>
                <c:pt idx="176">
                  <c:v>4.6199999999999998E-2</c:v>
                </c:pt>
                <c:pt idx="177">
                  <c:v>4.5699999999999998E-2</c:v>
                </c:pt>
                <c:pt idx="178">
                  <c:v>4.8300000000000003E-2</c:v>
                </c:pt>
                <c:pt idx="179">
                  <c:v>3.27E-2</c:v>
                </c:pt>
                <c:pt idx="180">
                  <c:v>4.07E-2</c:v>
                </c:pt>
                <c:pt idx="181">
                  <c:v>4.2000000000000003E-2</c:v>
                </c:pt>
                <c:pt idx="182">
                  <c:v>5.11E-2</c:v>
                </c:pt>
                <c:pt idx="183">
                  <c:v>5.7700000000000001E-2</c:v>
                </c:pt>
                <c:pt idx="184">
                  <c:v>6.1100000000000002E-2</c:v>
                </c:pt>
                <c:pt idx="185">
                  <c:v>8.3599999999999994E-2</c:v>
                </c:pt>
                <c:pt idx="186">
                  <c:v>8.9499999999999996E-2</c:v>
                </c:pt>
                <c:pt idx="187">
                  <c:v>9.5899999999999999E-2</c:v>
                </c:pt>
                <c:pt idx="188">
                  <c:v>9.5000000000000001E-2</c:v>
                </c:pt>
                <c:pt idx="189" formatCode="0.000">
                  <c:v>0.03</c:v>
                </c:pt>
                <c:pt idx="190">
                  <c:v>3.3099999999999997E-2</c:v>
                </c:pt>
                <c:pt idx="191">
                  <c:v>4.3099999999999999E-2</c:v>
                </c:pt>
                <c:pt idx="192">
                  <c:v>2.1999999999999999E-2</c:v>
                </c:pt>
                <c:pt idx="193">
                  <c:v>2.41E-2</c:v>
                </c:pt>
                <c:pt idx="194">
                  <c:v>3.2099999999999997E-2</c:v>
                </c:pt>
                <c:pt idx="195">
                  <c:v>0.10100000000000001</c:v>
                </c:pt>
                <c:pt idx="196">
                  <c:v>0.11</c:v>
                </c:pt>
                <c:pt idx="197">
                  <c:v>9.2499999999999999E-2</c:v>
                </c:pt>
                <c:pt idx="198">
                  <c:v>7.3800000000000004E-2</c:v>
                </c:pt>
                <c:pt idx="199">
                  <c:v>4.2700000000000002E-2</c:v>
                </c:pt>
                <c:pt idx="200">
                  <c:v>6.3E-2</c:v>
                </c:pt>
                <c:pt idx="201">
                  <c:v>4.5400000000000003E-2</c:v>
                </c:pt>
                <c:pt idx="202">
                  <c:v>3.85E-2</c:v>
                </c:pt>
                <c:pt idx="203">
                  <c:v>2.2599999999999999E-2</c:v>
                </c:pt>
                <c:pt idx="204">
                  <c:v>4.2599999999999999E-2</c:v>
                </c:pt>
                <c:pt idx="205">
                  <c:v>3.9899999999999998E-2</c:v>
                </c:pt>
                <c:pt idx="206">
                  <c:v>4.8399999999999999E-2</c:v>
                </c:pt>
                <c:pt idx="207">
                  <c:v>4.5499999999999999E-2</c:v>
                </c:pt>
                <c:pt idx="208">
                  <c:v>4.9299999999999997E-2</c:v>
                </c:pt>
                <c:pt idx="209">
                  <c:v>3.3399999999999999E-2</c:v>
                </c:pt>
                <c:pt idx="210">
                  <c:v>4.2900000000000001E-2</c:v>
                </c:pt>
                <c:pt idx="211">
                  <c:v>5.8299999999999998E-2</c:v>
                </c:pt>
                <c:pt idx="212">
                  <c:v>7.2599999999999998E-2</c:v>
                </c:pt>
                <c:pt idx="213">
                  <c:v>1.9E-2</c:v>
                </c:pt>
                <c:pt idx="214">
                  <c:v>6.1400000000000003E-2</c:v>
                </c:pt>
                <c:pt idx="215">
                  <c:v>5.1999999999999998E-2</c:v>
                </c:pt>
                <c:pt idx="216">
                  <c:v>4.24E-2</c:v>
                </c:pt>
                <c:pt idx="217">
                  <c:v>4.9599999999999998E-2</c:v>
                </c:pt>
                <c:pt idx="218">
                  <c:v>4.1099999999999998E-2</c:v>
                </c:pt>
                <c:pt idx="219">
                  <c:v>2.3900000000000001E-2</c:v>
                </c:pt>
                <c:pt idx="220">
                  <c:v>3.5999999999999997E-2</c:v>
                </c:pt>
                <c:pt idx="221">
                  <c:v>0.13500000000000001</c:v>
                </c:pt>
                <c:pt idx="222" formatCode="0.000">
                  <c:v>0.13</c:v>
                </c:pt>
                <c:pt idx="223">
                  <c:v>0.108</c:v>
                </c:pt>
              </c:numCache>
            </c:numRef>
          </c:yVal>
        </c:ser>
        <c:axId val="72252032"/>
        <c:axId val="73995392"/>
      </c:scatterChart>
      <c:valAx>
        <c:axId val="72252032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95392"/>
        <c:crosses val="autoZero"/>
        <c:crossBetween val="midCat"/>
      </c:valAx>
      <c:valAx>
        <c:axId val="739953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Total Zinc (mg/L)    </a:t>
                </a:r>
              </a:p>
            </c:rich>
          </c:tx>
          <c:layout>
            <c:manualLayout>
              <c:xMode val="edge"/>
              <c:yMode val="edge"/>
              <c:x val="2.6515151515151516E-2"/>
              <c:y val="0.3193551773770221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22520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paperSize="0" orientation="landscape" horizontalDpi="-4" verticalDpi="-4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4-2 b) X10 SO4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836511960581002"/>
          <c:y val="7.7670148381081786E-2"/>
          <c:w val="0.83650267765888575"/>
          <c:h val="0.79288276472354347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'X10 X13 SO4'!$B$5:$B$108</c:f>
              <c:numCache>
                <c:formatCode>dd/mm/yyyy</c:formatCode>
                <c:ptCount val="104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38121</c:v>
                </c:pt>
                <c:pt idx="16">
                  <c:v>38152</c:v>
                </c:pt>
                <c:pt idx="17">
                  <c:v>38180</c:v>
                </c:pt>
                <c:pt idx="18">
                  <c:v>38208</c:v>
                </c:pt>
                <c:pt idx="19">
                  <c:v>38244</c:v>
                </c:pt>
                <c:pt idx="20">
                  <c:v>38272</c:v>
                </c:pt>
                <c:pt idx="21">
                  <c:v>38306</c:v>
                </c:pt>
                <c:pt idx="22">
                  <c:v>38373</c:v>
                </c:pt>
                <c:pt idx="23">
                  <c:v>38391</c:v>
                </c:pt>
                <c:pt idx="24">
                  <c:v>38425</c:v>
                </c:pt>
                <c:pt idx="25">
                  <c:v>38453</c:v>
                </c:pt>
                <c:pt idx="26">
                  <c:v>38481</c:v>
                </c:pt>
                <c:pt idx="27">
                  <c:v>38524</c:v>
                </c:pt>
                <c:pt idx="28">
                  <c:v>38558</c:v>
                </c:pt>
                <c:pt idx="29">
                  <c:v>38587</c:v>
                </c:pt>
                <c:pt idx="30">
                  <c:v>38601</c:v>
                </c:pt>
                <c:pt idx="31">
                  <c:v>38636</c:v>
                </c:pt>
                <c:pt idx="32">
                  <c:v>38658</c:v>
                </c:pt>
                <c:pt idx="33">
                  <c:v>38701</c:v>
                </c:pt>
                <c:pt idx="34">
                  <c:v>38740</c:v>
                </c:pt>
                <c:pt idx="35">
                  <c:v>38762</c:v>
                </c:pt>
                <c:pt idx="36">
                  <c:v>38800</c:v>
                </c:pt>
                <c:pt idx="37">
                  <c:v>38832</c:v>
                </c:pt>
                <c:pt idx="38">
                  <c:v>38855</c:v>
                </c:pt>
                <c:pt idx="39">
                  <c:v>38887</c:v>
                </c:pt>
                <c:pt idx="40">
                  <c:v>38915</c:v>
                </c:pt>
                <c:pt idx="41">
                  <c:v>38950</c:v>
                </c:pt>
                <c:pt idx="42">
                  <c:v>38972</c:v>
                </c:pt>
                <c:pt idx="43">
                  <c:v>39007</c:v>
                </c:pt>
                <c:pt idx="44">
                  <c:v>39035</c:v>
                </c:pt>
                <c:pt idx="45">
                  <c:v>39064</c:v>
                </c:pt>
                <c:pt idx="46">
                  <c:v>39098</c:v>
                </c:pt>
                <c:pt idx="47">
                  <c:v>39128</c:v>
                </c:pt>
                <c:pt idx="48">
                  <c:v>39153</c:v>
                </c:pt>
                <c:pt idx="49">
                  <c:v>39191</c:v>
                </c:pt>
                <c:pt idx="50">
                  <c:v>39217</c:v>
                </c:pt>
                <c:pt idx="51">
                  <c:v>39252</c:v>
                </c:pt>
                <c:pt idx="52">
                  <c:v>39279</c:v>
                </c:pt>
                <c:pt idx="53">
                  <c:v>39307</c:v>
                </c:pt>
                <c:pt idx="54">
                  <c:v>39335</c:v>
                </c:pt>
                <c:pt idx="55">
                  <c:v>39378</c:v>
                </c:pt>
                <c:pt idx="56">
                  <c:v>39400</c:v>
                </c:pt>
                <c:pt idx="57">
                  <c:v>39426</c:v>
                </c:pt>
                <c:pt idx="58">
                  <c:v>39455</c:v>
                </c:pt>
                <c:pt idx="59">
                  <c:v>39471</c:v>
                </c:pt>
                <c:pt idx="60">
                  <c:v>39497</c:v>
                </c:pt>
                <c:pt idx="61">
                  <c:v>39498</c:v>
                </c:pt>
                <c:pt idx="62">
                  <c:v>39518</c:v>
                </c:pt>
                <c:pt idx="63">
                  <c:v>39525</c:v>
                </c:pt>
                <c:pt idx="64">
                  <c:v>39553</c:v>
                </c:pt>
                <c:pt idx="65">
                  <c:v>39567</c:v>
                </c:pt>
                <c:pt idx="66">
                  <c:v>39583</c:v>
                </c:pt>
                <c:pt idx="67">
                  <c:v>39590</c:v>
                </c:pt>
                <c:pt idx="68">
                  <c:v>39615</c:v>
                </c:pt>
                <c:pt idx="69">
                  <c:v>39623</c:v>
                </c:pt>
                <c:pt idx="70">
                  <c:v>39643</c:v>
                </c:pt>
                <c:pt idx="71">
                  <c:v>39659</c:v>
                </c:pt>
                <c:pt idx="72">
                  <c:v>39671</c:v>
                </c:pt>
                <c:pt idx="73">
                  <c:v>39706</c:v>
                </c:pt>
                <c:pt idx="74">
                  <c:v>39709</c:v>
                </c:pt>
                <c:pt idx="75">
                  <c:v>39728</c:v>
                </c:pt>
                <c:pt idx="76">
                  <c:v>39736</c:v>
                </c:pt>
                <c:pt idx="77">
                  <c:v>39756</c:v>
                </c:pt>
                <c:pt idx="78">
                  <c:v>39783</c:v>
                </c:pt>
                <c:pt idx="79">
                  <c:v>39792</c:v>
                </c:pt>
                <c:pt idx="80">
                  <c:v>39825</c:v>
                </c:pt>
                <c:pt idx="81">
                  <c:v>39846</c:v>
                </c:pt>
                <c:pt idx="82">
                  <c:v>39875</c:v>
                </c:pt>
                <c:pt idx="83">
                  <c:v>39910</c:v>
                </c:pt>
                <c:pt idx="84">
                  <c:v>39937</c:v>
                </c:pt>
                <c:pt idx="85">
                  <c:v>39974</c:v>
                </c:pt>
                <c:pt idx="86">
                  <c:v>40007</c:v>
                </c:pt>
                <c:pt idx="87">
                  <c:v>40031</c:v>
                </c:pt>
                <c:pt idx="88">
                  <c:v>40059</c:v>
                </c:pt>
                <c:pt idx="89">
                  <c:v>40090</c:v>
                </c:pt>
                <c:pt idx="90">
                  <c:v>40121</c:v>
                </c:pt>
                <c:pt idx="91">
                  <c:v>40148</c:v>
                </c:pt>
                <c:pt idx="92">
                  <c:v>40189.545138888891</c:v>
                </c:pt>
                <c:pt idx="93">
                  <c:v>40231.615972222222</c:v>
                </c:pt>
                <c:pt idx="94">
                  <c:v>40247.359722222223</c:v>
                </c:pt>
                <c:pt idx="95">
                  <c:v>40281.672222222223</c:v>
                </c:pt>
                <c:pt idx="96">
                  <c:v>40301.667361111111</c:v>
                </c:pt>
                <c:pt idx="97">
                  <c:v>40333.404861111114</c:v>
                </c:pt>
                <c:pt idx="98">
                  <c:v>40367.67083333333</c:v>
                </c:pt>
                <c:pt idx="99">
                  <c:v>40393.5625</c:v>
                </c:pt>
                <c:pt idx="100">
                  <c:v>40423.481944444444</c:v>
                </c:pt>
                <c:pt idx="101">
                  <c:v>40472.4375</c:v>
                </c:pt>
                <c:pt idx="102">
                  <c:v>40491.675694444442</c:v>
                </c:pt>
                <c:pt idx="103">
                  <c:v>40513.736111111109</c:v>
                </c:pt>
              </c:numCache>
            </c:numRef>
          </c:xVal>
          <c:yVal>
            <c:numRef>
              <c:f>'X10 X13 SO4'!$D$5:$D$108</c:f>
              <c:numCache>
                <c:formatCode>General</c:formatCode>
                <c:ptCount val="104"/>
                <c:pt idx="0">
                  <c:v>28</c:v>
                </c:pt>
                <c:pt idx="1">
                  <c:v>31</c:v>
                </c:pt>
                <c:pt idx="2">
                  <c:v>31</c:v>
                </c:pt>
                <c:pt idx="3">
                  <c:v>30</c:v>
                </c:pt>
                <c:pt idx="4">
                  <c:v>10</c:v>
                </c:pt>
                <c:pt idx="5">
                  <c:v>10</c:v>
                </c:pt>
                <c:pt idx="6">
                  <c:v>14</c:v>
                </c:pt>
                <c:pt idx="7">
                  <c:v>17</c:v>
                </c:pt>
                <c:pt idx="8">
                  <c:v>19</c:v>
                </c:pt>
                <c:pt idx="9">
                  <c:v>21</c:v>
                </c:pt>
                <c:pt idx="10">
                  <c:v>27</c:v>
                </c:pt>
                <c:pt idx="11">
                  <c:v>24</c:v>
                </c:pt>
                <c:pt idx="12">
                  <c:v>29</c:v>
                </c:pt>
                <c:pt idx="13">
                  <c:v>35</c:v>
                </c:pt>
                <c:pt idx="14">
                  <c:v>32.700000000000003</c:v>
                </c:pt>
                <c:pt idx="15">
                  <c:v>9.6999999999999993</c:v>
                </c:pt>
                <c:pt idx="16">
                  <c:v>9.8000000000000007</c:v>
                </c:pt>
                <c:pt idx="17">
                  <c:v>17.899999999999999</c:v>
                </c:pt>
                <c:pt idx="18">
                  <c:v>22</c:v>
                </c:pt>
                <c:pt idx="19">
                  <c:v>22.1</c:v>
                </c:pt>
                <c:pt idx="20">
                  <c:v>24.1</c:v>
                </c:pt>
                <c:pt idx="21">
                  <c:v>26.3</c:v>
                </c:pt>
                <c:pt idx="22">
                  <c:v>34.5</c:v>
                </c:pt>
                <c:pt idx="23">
                  <c:v>30.4</c:v>
                </c:pt>
                <c:pt idx="24">
                  <c:v>32.1</c:v>
                </c:pt>
                <c:pt idx="25">
                  <c:v>32.799999999999997</c:v>
                </c:pt>
                <c:pt idx="26">
                  <c:v>5.4</c:v>
                </c:pt>
                <c:pt idx="27">
                  <c:v>12.4</c:v>
                </c:pt>
                <c:pt idx="28">
                  <c:v>13.9</c:v>
                </c:pt>
                <c:pt idx="29">
                  <c:v>17.399999999999999</c:v>
                </c:pt>
                <c:pt idx="30">
                  <c:v>18.899999999999999</c:v>
                </c:pt>
                <c:pt idx="31">
                  <c:v>19.8</c:v>
                </c:pt>
                <c:pt idx="32">
                  <c:v>25.6</c:v>
                </c:pt>
                <c:pt idx="33">
                  <c:v>29.2</c:v>
                </c:pt>
                <c:pt idx="34">
                  <c:v>37</c:v>
                </c:pt>
                <c:pt idx="35">
                  <c:v>40.9</c:v>
                </c:pt>
                <c:pt idx="36">
                  <c:v>45.8</c:v>
                </c:pt>
                <c:pt idx="37">
                  <c:v>36.6</c:v>
                </c:pt>
                <c:pt idx="38">
                  <c:v>6.4</c:v>
                </c:pt>
                <c:pt idx="39">
                  <c:v>9.6</c:v>
                </c:pt>
                <c:pt idx="40">
                  <c:v>13.5</c:v>
                </c:pt>
                <c:pt idx="41">
                  <c:v>14.9</c:v>
                </c:pt>
                <c:pt idx="42">
                  <c:v>15.1</c:v>
                </c:pt>
                <c:pt idx="43">
                  <c:v>20.100000000000001</c:v>
                </c:pt>
                <c:pt idx="44">
                  <c:v>29.6</c:v>
                </c:pt>
                <c:pt idx="45">
                  <c:v>45.8</c:v>
                </c:pt>
                <c:pt idx="46">
                  <c:v>34.299999999999997</c:v>
                </c:pt>
                <c:pt idx="47">
                  <c:v>30.4</c:v>
                </c:pt>
                <c:pt idx="48">
                  <c:v>36.4</c:v>
                </c:pt>
                <c:pt idx="49">
                  <c:v>33.799999999999997</c:v>
                </c:pt>
                <c:pt idx="50">
                  <c:v>12.3</c:v>
                </c:pt>
                <c:pt idx="51">
                  <c:v>11.5</c:v>
                </c:pt>
                <c:pt idx="52">
                  <c:v>11.4</c:v>
                </c:pt>
                <c:pt idx="53">
                  <c:v>17.600000000000001</c:v>
                </c:pt>
                <c:pt idx="54">
                  <c:v>15.9</c:v>
                </c:pt>
                <c:pt idx="55">
                  <c:v>23</c:v>
                </c:pt>
                <c:pt idx="56">
                  <c:v>25.1</c:v>
                </c:pt>
                <c:pt idx="57">
                  <c:v>28.5</c:v>
                </c:pt>
                <c:pt idx="58">
                  <c:v>30.9</c:v>
                </c:pt>
                <c:pt idx="59">
                  <c:v>35.299999999999997</c:v>
                </c:pt>
                <c:pt idx="60">
                  <c:v>36.4</c:v>
                </c:pt>
                <c:pt idx="61">
                  <c:v>44.9</c:v>
                </c:pt>
                <c:pt idx="62">
                  <c:v>38</c:v>
                </c:pt>
                <c:pt idx="63">
                  <c:v>36.4</c:v>
                </c:pt>
                <c:pt idx="64">
                  <c:v>35.9</c:v>
                </c:pt>
                <c:pt idx="65">
                  <c:v>37</c:v>
                </c:pt>
                <c:pt idx="66">
                  <c:v>8.4</c:v>
                </c:pt>
                <c:pt idx="67">
                  <c:v>0.5</c:v>
                </c:pt>
                <c:pt idx="68">
                  <c:v>9.1999999999999993</c:v>
                </c:pt>
                <c:pt idx="69">
                  <c:v>5</c:v>
                </c:pt>
                <c:pt idx="70">
                  <c:v>9.6</c:v>
                </c:pt>
                <c:pt idx="71">
                  <c:v>14</c:v>
                </c:pt>
                <c:pt idx="72">
                  <c:v>14.7</c:v>
                </c:pt>
                <c:pt idx="73">
                  <c:v>13.8</c:v>
                </c:pt>
                <c:pt idx="74">
                  <c:v>14</c:v>
                </c:pt>
                <c:pt idx="75">
                  <c:v>21</c:v>
                </c:pt>
                <c:pt idx="76">
                  <c:v>17.600000000000001</c:v>
                </c:pt>
                <c:pt idx="77">
                  <c:v>23.1</c:v>
                </c:pt>
                <c:pt idx="78">
                  <c:v>25.6</c:v>
                </c:pt>
                <c:pt idx="79">
                  <c:v>28</c:v>
                </c:pt>
                <c:pt idx="80">
                  <c:v>40.799999999999997</c:v>
                </c:pt>
                <c:pt idx="81">
                  <c:v>35.9</c:v>
                </c:pt>
                <c:pt idx="82">
                  <c:v>36</c:v>
                </c:pt>
                <c:pt idx="83">
                  <c:v>32</c:v>
                </c:pt>
                <c:pt idx="84">
                  <c:v>4.0999999999999996</c:v>
                </c:pt>
                <c:pt idx="85">
                  <c:v>9.1999999999999993</c:v>
                </c:pt>
                <c:pt idx="86">
                  <c:v>17</c:v>
                </c:pt>
                <c:pt idx="87">
                  <c:v>22</c:v>
                </c:pt>
                <c:pt idx="88">
                  <c:v>15</c:v>
                </c:pt>
                <c:pt idx="89">
                  <c:v>18</c:v>
                </c:pt>
                <c:pt idx="90">
                  <c:v>23</c:v>
                </c:pt>
                <c:pt idx="91">
                  <c:v>26</c:v>
                </c:pt>
                <c:pt idx="92" formatCode="0.0">
                  <c:v>26</c:v>
                </c:pt>
                <c:pt idx="93" formatCode="0.0">
                  <c:v>30</c:v>
                </c:pt>
                <c:pt idx="94" formatCode="0.0">
                  <c:v>26</c:v>
                </c:pt>
                <c:pt idx="95" formatCode="0.0">
                  <c:v>30</c:v>
                </c:pt>
                <c:pt idx="96" formatCode="0.0">
                  <c:v>9.4</c:v>
                </c:pt>
                <c:pt idx="97" formatCode="0.0">
                  <c:v>9</c:v>
                </c:pt>
                <c:pt idx="98" formatCode="0.0">
                  <c:v>12</c:v>
                </c:pt>
                <c:pt idx="99" formatCode="0.0">
                  <c:v>17</c:v>
                </c:pt>
                <c:pt idx="100" formatCode="0.0">
                  <c:v>17</c:v>
                </c:pt>
                <c:pt idx="101" formatCode="0.0">
                  <c:v>24</c:v>
                </c:pt>
                <c:pt idx="102" formatCode="0.0">
                  <c:v>25</c:v>
                </c:pt>
                <c:pt idx="103" formatCode="0.0">
                  <c:v>27</c:v>
                </c:pt>
              </c:numCache>
            </c:numRef>
          </c:yVal>
        </c:ser>
        <c:axId val="74197632"/>
        <c:axId val="90501504"/>
      </c:scatterChart>
      <c:valAx>
        <c:axId val="74197632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501504"/>
        <c:crosses val="autoZero"/>
        <c:crossBetween val="midCat"/>
      </c:valAx>
      <c:valAx>
        <c:axId val="90501504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Sulphate (mg/L)  </a:t>
                </a:r>
              </a:p>
            </c:rich>
          </c:tx>
          <c:layout>
            <c:manualLayout>
              <c:xMode val="edge"/>
              <c:yMode val="edge"/>
              <c:x val="1.520912547528519E-2"/>
              <c:y val="0.3300981066687053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41976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paperSize="0" orientation="landscape" horizontalDpi="-4" verticalDpi="-4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4-2 c) X13 SO4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836511960581002"/>
          <c:y val="7.7670148381081786E-2"/>
          <c:w val="0.83650267765888608"/>
          <c:h val="0.79288276472354347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'X10 X13 SO4'!$B$120:$B$216</c:f>
              <c:numCache>
                <c:formatCode>dd/mm/yyyy</c:formatCode>
                <c:ptCount val="97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38091</c:v>
                </c:pt>
                <c:pt idx="16">
                  <c:v>38121</c:v>
                </c:pt>
                <c:pt idx="17">
                  <c:v>38151</c:v>
                </c:pt>
                <c:pt idx="18">
                  <c:v>38152</c:v>
                </c:pt>
                <c:pt idx="19">
                  <c:v>38180</c:v>
                </c:pt>
                <c:pt idx="20">
                  <c:v>38208</c:v>
                </c:pt>
                <c:pt idx="21">
                  <c:v>38244</c:v>
                </c:pt>
                <c:pt idx="22">
                  <c:v>38272</c:v>
                </c:pt>
                <c:pt idx="23">
                  <c:v>38306</c:v>
                </c:pt>
                <c:pt idx="24">
                  <c:v>38373</c:v>
                </c:pt>
                <c:pt idx="25">
                  <c:v>38391</c:v>
                </c:pt>
                <c:pt idx="26">
                  <c:v>38425</c:v>
                </c:pt>
                <c:pt idx="27">
                  <c:v>38453</c:v>
                </c:pt>
                <c:pt idx="28">
                  <c:v>38481</c:v>
                </c:pt>
                <c:pt idx="29">
                  <c:v>38524</c:v>
                </c:pt>
                <c:pt idx="30">
                  <c:v>38558</c:v>
                </c:pt>
                <c:pt idx="31">
                  <c:v>38587</c:v>
                </c:pt>
                <c:pt idx="32">
                  <c:v>38601</c:v>
                </c:pt>
                <c:pt idx="33">
                  <c:v>38636</c:v>
                </c:pt>
                <c:pt idx="34">
                  <c:v>38658</c:v>
                </c:pt>
                <c:pt idx="35">
                  <c:v>38701</c:v>
                </c:pt>
                <c:pt idx="36">
                  <c:v>38740</c:v>
                </c:pt>
                <c:pt idx="37">
                  <c:v>38762</c:v>
                </c:pt>
                <c:pt idx="38">
                  <c:v>38800</c:v>
                </c:pt>
                <c:pt idx="39">
                  <c:v>38832</c:v>
                </c:pt>
                <c:pt idx="40">
                  <c:v>38855</c:v>
                </c:pt>
                <c:pt idx="41">
                  <c:v>38887</c:v>
                </c:pt>
                <c:pt idx="42">
                  <c:v>38915</c:v>
                </c:pt>
                <c:pt idx="43">
                  <c:v>38950</c:v>
                </c:pt>
                <c:pt idx="44">
                  <c:v>38972</c:v>
                </c:pt>
                <c:pt idx="45">
                  <c:v>39007</c:v>
                </c:pt>
                <c:pt idx="46">
                  <c:v>39035</c:v>
                </c:pt>
                <c:pt idx="47">
                  <c:v>39064</c:v>
                </c:pt>
                <c:pt idx="48">
                  <c:v>39098</c:v>
                </c:pt>
                <c:pt idx="49">
                  <c:v>39128</c:v>
                </c:pt>
                <c:pt idx="50">
                  <c:v>39153</c:v>
                </c:pt>
                <c:pt idx="51">
                  <c:v>39191</c:v>
                </c:pt>
                <c:pt idx="52">
                  <c:v>39217</c:v>
                </c:pt>
                <c:pt idx="53">
                  <c:v>39252</c:v>
                </c:pt>
                <c:pt idx="54">
                  <c:v>39279</c:v>
                </c:pt>
                <c:pt idx="55">
                  <c:v>39307</c:v>
                </c:pt>
                <c:pt idx="56">
                  <c:v>39335</c:v>
                </c:pt>
                <c:pt idx="57">
                  <c:v>39378</c:v>
                </c:pt>
                <c:pt idx="58">
                  <c:v>39400</c:v>
                </c:pt>
                <c:pt idx="59">
                  <c:v>39426</c:v>
                </c:pt>
                <c:pt idx="60">
                  <c:v>39455</c:v>
                </c:pt>
                <c:pt idx="61">
                  <c:v>39497</c:v>
                </c:pt>
                <c:pt idx="62">
                  <c:v>39525</c:v>
                </c:pt>
                <c:pt idx="63">
                  <c:v>39553</c:v>
                </c:pt>
                <c:pt idx="64">
                  <c:v>39583</c:v>
                </c:pt>
                <c:pt idx="65">
                  <c:v>39615</c:v>
                </c:pt>
                <c:pt idx="66">
                  <c:v>39643</c:v>
                </c:pt>
                <c:pt idx="67">
                  <c:v>39671</c:v>
                </c:pt>
                <c:pt idx="68">
                  <c:v>39706</c:v>
                </c:pt>
                <c:pt idx="69">
                  <c:v>39736</c:v>
                </c:pt>
                <c:pt idx="70">
                  <c:v>39756</c:v>
                </c:pt>
                <c:pt idx="71">
                  <c:v>39783</c:v>
                </c:pt>
                <c:pt idx="72">
                  <c:v>39825</c:v>
                </c:pt>
                <c:pt idx="73">
                  <c:v>39846</c:v>
                </c:pt>
                <c:pt idx="74">
                  <c:v>39875</c:v>
                </c:pt>
                <c:pt idx="75">
                  <c:v>39909</c:v>
                </c:pt>
                <c:pt idx="76">
                  <c:v>39937</c:v>
                </c:pt>
                <c:pt idx="77">
                  <c:v>39972</c:v>
                </c:pt>
                <c:pt idx="78">
                  <c:v>40007</c:v>
                </c:pt>
                <c:pt idx="79">
                  <c:v>40036</c:v>
                </c:pt>
                <c:pt idx="80">
                  <c:v>40057</c:v>
                </c:pt>
                <c:pt idx="81">
                  <c:v>40080</c:v>
                </c:pt>
                <c:pt idx="82">
                  <c:v>40090</c:v>
                </c:pt>
                <c:pt idx="83">
                  <c:v>40122</c:v>
                </c:pt>
                <c:pt idx="84">
                  <c:v>40150</c:v>
                </c:pt>
                <c:pt idx="85">
                  <c:v>40189</c:v>
                </c:pt>
                <c:pt idx="86">
                  <c:v>40226</c:v>
                </c:pt>
                <c:pt idx="87">
                  <c:v>40239</c:v>
                </c:pt>
                <c:pt idx="88">
                  <c:v>40283</c:v>
                </c:pt>
                <c:pt idx="89">
                  <c:v>40304</c:v>
                </c:pt>
                <c:pt idx="90">
                  <c:v>40339</c:v>
                </c:pt>
                <c:pt idx="91">
                  <c:v>40370</c:v>
                </c:pt>
                <c:pt idx="92">
                  <c:v>40395</c:v>
                </c:pt>
                <c:pt idx="93">
                  <c:v>40423</c:v>
                </c:pt>
                <c:pt idx="94">
                  <c:v>40458</c:v>
                </c:pt>
                <c:pt idx="95">
                  <c:v>40486</c:v>
                </c:pt>
                <c:pt idx="96">
                  <c:v>40514</c:v>
                </c:pt>
              </c:numCache>
            </c:numRef>
          </c:xVal>
          <c:yVal>
            <c:numRef>
              <c:f>'X10 X13 SO4'!$D$120:$D$216</c:f>
              <c:numCache>
                <c:formatCode>General</c:formatCode>
                <c:ptCount val="97"/>
                <c:pt idx="0">
                  <c:v>636</c:v>
                </c:pt>
                <c:pt idx="1">
                  <c:v>715</c:v>
                </c:pt>
                <c:pt idx="2">
                  <c:v>670</c:v>
                </c:pt>
                <c:pt idx="3">
                  <c:v>691</c:v>
                </c:pt>
                <c:pt idx="4">
                  <c:v>791</c:v>
                </c:pt>
                <c:pt idx="5">
                  <c:v>798</c:v>
                </c:pt>
                <c:pt idx="6">
                  <c:v>839</c:v>
                </c:pt>
                <c:pt idx="7">
                  <c:v>804</c:v>
                </c:pt>
                <c:pt idx="8">
                  <c:v>555</c:v>
                </c:pt>
                <c:pt idx="9">
                  <c:v>676</c:v>
                </c:pt>
                <c:pt idx="10">
                  <c:v>595</c:v>
                </c:pt>
                <c:pt idx="11">
                  <c:v>585</c:v>
                </c:pt>
                <c:pt idx="12">
                  <c:v>496</c:v>
                </c:pt>
                <c:pt idx="13">
                  <c:v>709</c:v>
                </c:pt>
                <c:pt idx="14">
                  <c:v>533</c:v>
                </c:pt>
                <c:pt idx="15">
                  <c:v>733</c:v>
                </c:pt>
                <c:pt idx="16">
                  <c:v>632</c:v>
                </c:pt>
                <c:pt idx="17">
                  <c:v>676</c:v>
                </c:pt>
                <c:pt idx="18">
                  <c:v>717</c:v>
                </c:pt>
                <c:pt idx="19">
                  <c:v>714</c:v>
                </c:pt>
                <c:pt idx="20">
                  <c:v>61.6</c:v>
                </c:pt>
                <c:pt idx="21">
                  <c:v>724</c:v>
                </c:pt>
                <c:pt idx="22">
                  <c:v>738</c:v>
                </c:pt>
                <c:pt idx="23">
                  <c:v>688</c:v>
                </c:pt>
                <c:pt idx="24">
                  <c:v>811</c:v>
                </c:pt>
                <c:pt idx="25">
                  <c:v>643</c:v>
                </c:pt>
                <c:pt idx="26">
                  <c:v>567</c:v>
                </c:pt>
                <c:pt idx="27">
                  <c:v>592</c:v>
                </c:pt>
                <c:pt idx="28">
                  <c:v>718</c:v>
                </c:pt>
                <c:pt idx="29">
                  <c:v>637</c:v>
                </c:pt>
                <c:pt idx="30">
                  <c:v>681</c:v>
                </c:pt>
                <c:pt idx="31">
                  <c:v>548</c:v>
                </c:pt>
                <c:pt idx="32">
                  <c:v>674</c:v>
                </c:pt>
                <c:pt idx="33">
                  <c:v>689</c:v>
                </c:pt>
                <c:pt idx="34">
                  <c:v>422</c:v>
                </c:pt>
                <c:pt idx="35">
                  <c:v>714</c:v>
                </c:pt>
                <c:pt idx="36">
                  <c:v>689</c:v>
                </c:pt>
                <c:pt idx="37">
                  <c:v>826</c:v>
                </c:pt>
                <c:pt idx="38">
                  <c:v>762</c:v>
                </c:pt>
                <c:pt idx="39">
                  <c:v>819</c:v>
                </c:pt>
                <c:pt idx="40">
                  <c:v>785</c:v>
                </c:pt>
                <c:pt idx="41">
                  <c:v>751</c:v>
                </c:pt>
                <c:pt idx="42">
                  <c:v>686</c:v>
                </c:pt>
                <c:pt idx="43">
                  <c:v>636</c:v>
                </c:pt>
                <c:pt idx="44">
                  <c:v>682</c:v>
                </c:pt>
                <c:pt idx="45">
                  <c:v>763</c:v>
                </c:pt>
                <c:pt idx="46">
                  <c:v>595</c:v>
                </c:pt>
                <c:pt idx="47">
                  <c:v>788</c:v>
                </c:pt>
                <c:pt idx="48">
                  <c:v>902</c:v>
                </c:pt>
                <c:pt idx="49">
                  <c:v>770</c:v>
                </c:pt>
                <c:pt idx="50">
                  <c:v>761</c:v>
                </c:pt>
                <c:pt idx="51">
                  <c:v>817</c:v>
                </c:pt>
                <c:pt idx="52">
                  <c:v>750</c:v>
                </c:pt>
                <c:pt idx="53">
                  <c:v>812</c:v>
                </c:pt>
                <c:pt idx="54">
                  <c:v>842</c:v>
                </c:pt>
                <c:pt idx="55">
                  <c:v>792</c:v>
                </c:pt>
                <c:pt idx="56">
                  <c:v>797</c:v>
                </c:pt>
                <c:pt idx="57">
                  <c:v>939</c:v>
                </c:pt>
                <c:pt idx="58">
                  <c:v>768</c:v>
                </c:pt>
                <c:pt idx="59">
                  <c:v>863</c:v>
                </c:pt>
                <c:pt idx="60">
                  <c:v>825</c:v>
                </c:pt>
                <c:pt idx="61">
                  <c:v>832</c:v>
                </c:pt>
                <c:pt idx="62">
                  <c:v>890</c:v>
                </c:pt>
                <c:pt idx="63">
                  <c:v>957</c:v>
                </c:pt>
                <c:pt idx="64">
                  <c:v>856</c:v>
                </c:pt>
                <c:pt idx="65">
                  <c:v>937</c:v>
                </c:pt>
                <c:pt idx="66">
                  <c:v>850</c:v>
                </c:pt>
                <c:pt idx="67">
                  <c:v>862</c:v>
                </c:pt>
                <c:pt idx="68">
                  <c:v>933</c:v>
                </c:pt>
                <c:pt idx="69">
                  <c:v>838</c:v>
                </c:pt>
                <c:pt idx="70">
                  <c:v>964</c:v>
                </c:pt>
                <c:pt idx="71">
                  <c:v>965</c:v>
                </c:pt>
                <c:pt idx="72">
                  <c:v>948</c:v>
                </c:pt>
                <c:pt idx="73">
                  <c:v>1030</c:v>
                </c:pt>
                <c:pt idx="74">
                  <c:v>1100</c:v>
                </c:pt>
                <c:pt idx="75">
                  <c:v>1100</c:v>
                </c:pt>
                <c:pt idx="76">
                  <c:v>770</c:v>
                </c:pt>
                <c:pt idx="77">
                  <c:v>980</c:v>
                </c:pt>
                <c:pt idx="78">
                  <c:v>910</c:v>
                </c:pt>
                <c:pt idx="79">
                  <c:v>930</c:v>
                </c:pt>
                <c:pt idx="80">
                  <c:v>780</c:v>
                </c:pt>
                <c:pt idx="81">
                  <c:v>1000</c:v>
                </c:pt>
                <c:pt idx="82">
                  <c:v>870</c:v>
                </c:pt>
                <c:pt idx="83">
                  <c:v>740</c:v>
                </c:pt>
                <c:pt idx="84">
                  <c:v>1100</c:v>
                </c:pt>
                <c:pt idx="85">
                  <c:v>750</c:v>
                </c:pt>
                <c:pt idx="86">
                  <c:v>1100</c:v>
                </c:pt>
                <c:pt idx="87">
                  <c:v>1100</c:v>
                </c:pt>
                <c:pt idx="88">
                  <c:v>1100</c:v>
                </c:pt>
                <c:pt idx="89">
                  <c:v>1200</c:v>
                </c:pt>
                <c:pt idx="90">
                  <c:v>1100</c:v>
                </c:pt>
                <c:pt idx="91">
                  <c:v>1100</c:v>
                </c:pt>
                <c:pt idx="92">
                  <c:v>1000</c:v>
                </c:pt>
                <c:pt idx="93">
                  <c:v>1000</c:v>
                </c:pt>
                <c:pt idx="94">
                  <c:v>1100</c:v>
                </c:pt>
                <c:pt idx="95">
                  <c:v>1200</c:v>
                </c:pt>
                <c:pt idx="96">
                  <c:v>1200</c:v>
                </c:pt>
              </c:numCache>
            </c:numRef>
          </c:yVal>
        </c:ser>
        <c:axId val="92134784"/>
        <c:axId val="93701248"/>
      </c:scatterChart>
      <c:valAx>
        <c:axId val="92134784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701248"/>
        <c:crosses val="autoZero"/>
        <c:crossBetween val="midCat"/>
      </c:valAx>
      <c:valAx>
        <c:axId val="937012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Sulphate (mg/L)  </a:t>
                </a:r>
              </a:p>
            </c:rich>
          </c:tx>
          <c:layout>
            <c:manualLayout>
              <c:xMode val="edge"/>
              <c:yMode val="edge"/>
              <c:x val="1.520912547528519E-2"/>
              <c:y val="0.3300981066687053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1347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paperSize="0" orientation="landscape" horizontalDpi="-4" verticalDpi="-4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4-3 b) X10 Zn-T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1363657381291044"/>
          <c:y val="7.7419476782189994E-2"/>
          <c:w val="0.83144093173112654"/>
          <c:h val="0.79354963701744763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'X10 X13 SO4'!$B$5:$B$108</c:f>
              <c:numCache>
                <c:formatCode>dd/mm/yyyy</c:formatCode>
                <c:ptCount val="104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38121</c:v>
                </c:pt>
                <c:pt idx="16">
                  <c:v>38152</c:v>
                </c:pt>
                <c:pt idx="17">
                  <c:v>38180</c:v>
                </c:pt>
                <c:pt idx="18">
                  <c:v>38208</c:v>
                </c:pt>
                <c:pt idx="19">
                  <c:v>38244</c:v>
                </c:pt>
                <c:pt idx="20">
                  <c:v>38272</c:v>
                </c:pt>
                <c:pt idx="21">
                  <c:v>38306</c:v>
                </c:pt>
                <c:pt idx="22">
                  <c:v>38373</c:v>
                </c:pt>
                <c:pt idx="23">
                  <c:v>38391</c:v>
                </c:pt>
                <c:pt idx="24">
                  <c:v>38425</c:v>
                </c:pt>
                <c:pt idx="25">
                  <c:v>38453</c:v>
                </c:pt>
                <c:pt idx="26">
                  <c:v>38481</c:v>
                </c:pt>
                <c:pt idx="27">
                  <c:v>38524</c:v>
                </c:pt>
                <c:pt idx="28">
                  <c:v>38558</c:v>
                </c:pt>
                <c:pt idx="29">
                  <c:v>38587</c:v>
                </c:pt>
                <c:pt idx="30">
                  <c:v>38601</c:v>
                </c:pt>
                <c:pt idx="31">
                  <c:v>38636</c:v>
                </c:pt>
                <c:pt idx="32">
                  <c:v>38658</c:v>
                </c:pt>
                <c:pt idx="33">
                  <c:v>38701</c:v>
                </c:pt>
                <c:pt idx="34">
                  <c:v>38740</c:v>
                </c:pt>
                <c:pt idx="35">
                  <c:v>38762</c:v>
                </c:pt>
                <c:pt idx="36">
                  <c:v>38800</c:v>
                </c:pt>
                <c:pt idx="37">
                  <c:v>38832</c:v>
                </c:pt>
                <c:pt idx="38">
                  <c:v>38855</c:v>
                </c:pt>
                <c:pt idx="39">
                  <c:v>38887</c:v>
                </c:pt>
                <c:pt idx="40">
                  <c:v>38915</c:v>
                </c:pt>
                <c:pt idx="41">
                  <c:v>38950</c:v>
                </c:pt>
                <c:pt idx="42">
                  <c:v>38972</c:v>
                </c:pt>
                <c:pt idx="43">
                  <c:v>39007</c:v>
                </c:pt>
                <c:pt idx="44">
                  <c:v>39035</c:v>
                </c:pt>
                <c:pt idx="45">
                  <c:v>39064</c:v>
                </c:pt>
                <c:pt idx="46">
                  <c:v>39098</c:v>
                </c:pt>
                <c:pt idx="47">
                  <c:v>39128</c:v>
                </c:pt>
                <c:pt idx="48">
                  <c:v>39153</c:v>
                </c:pt>
                <c:pt idx="49">
                  <c:v>39191</c:v>
                </c:pt>
                <c:pt idx="50">
                  <c:v>39217</c:v>
                </c:pt>
                <c:pt idx="51">
                  <c:v>39252</c:v>
                </c:pt>
                <c:pt idx="52">
                  <c:v>39279</c:v>
                </c:pt>
                <c:pt idx="53">
                  <c:v>39307</c:v>
                </c:pt>
                <c:pt idx="54">
                  <c:v>39335</c:v>
                </c:pt>
                <c:pt idx="55">
                  <c:v>39378</c:v>
                </c:pt>
                <c:pt idx="56">
                  <c:v>39400</c:v>
                </c:pt>
                <c:pt idx="57">
                  <c:v>39426</c:v>
                </c:pt>
                <c:pt idx="58">
                  <c:v>39455</c:v>
                </c:pt>
                <c:pt idx="59">
                  <c:v>39471</c:v>
                </c:pt>
                <c:pt idx="60">
                  <c:v>39497</c:v>
                </c:pt>
                <c:pt idx="61">
                  <c:v>39498</c:v>
                </c:pt>
                <c:pt idx="62">
                  <c:v>39518</c:v>
                </c:pt>
                <c:pt idx="63">
                  <c:v>39525</c:v>
                </c:pt>
                <c:pt idx="64">
                  <c:v>39553</c:v>
                </c:pt>
                <c:pt idx="65">
                  <c:v>39567</c:v>
                </c:pt>
                <c:pt idx="66">
                  <c:v>39583</c:v>
                </c:pt>
                <c:pt idx="67">
                  <c:v>39590</c:v>
                </c:pt>
                <c:pt idx="68">
                  <c:v>39615</c:v>
                </c:pt>
                <c:pt idx="69">
                  <c:v>39623</c:v>
                </c:pt>
                <c:pt idx="70">
                  <c:v>39643</c:v>
                </c:pt>
                <c:pt idx="71">
                  <c:v>39659</c:v>
                </c:pt>
                <c:pt idx="72">
                  <c:v>39671</c:v>
                </c:pt>
                <c:pt idx="73">
                  <c:v>39706</c:v>
                </c:pt>
                <c:pt idx="74">
                  <c:v>39709</c:v>
                </c:pt>
                <c:pt idx="75">
                  <c:v>39728</c:v>
                </c:pt>
                <c:pt idx="76">
                  <c:v>39736</c:v>
                </c:pt>
                <c:pt idx="77">
                  <c:v>39756</c:v>
                </c:pt>
                <c:pt idx="78">
                  <c:v>39783</c:v>
                </c:pt>
                <c:pt idx="79">
                  <c:v>39792</c:v>
                </c:pt>
                <c:pt idx="80">
                  <c:v>39825</c:v>
                </c:pt>
                <c:pt idx="81">
                  <c:v>39846</c:v>
                </c:pt>
                <c:pt idx="82">
                  <c:v>39875</c:v>
                </c:pt>
                <c:pt idx="83">
                  <c:v>39910</c:v>
                </c:pt>
                <c:pt idx="84">
                  <c:v>39937</c:v>
                </c:pt>
                <c:pt idx="85">
                  <c:v>39974</c:v>
                </c:pt>
                <c:pt idx="86">
                  <c:v>40007</c:v>
                </c:pt>
                <c:pt idx="87">
                  <c:v>40031</c:v>
                </c:pt>
                <c:pt idx="88">
                  <c:v>40059</c:v>
                </c:pt>
                <c:pt idx="89">
                  <c:v>40090</c:v>
                </c:pt>
                <c:pt idx="90">
                  <c:v>40121</c:v>
                </c:pt>
                <c:pt idx="91">
                  <c:v>40148</c:v>
                </c:pt>
                <c:pt idx="92">
                  <c:v>40189.545138888891</c:v>
                </c:pt>
                <c:pt idx="93">
                  <c:v>40231.615972222222</c:v>
                </c:pt>
                <c:pt idx="94">
                  <c:v>40247.359722222223</c:v>
                </c:pt>
                <c:pt idx="95">
                  <c:v>40281.672222222223</c:v>
                </c:pt>
                <c:pt idx="96">
                  <c:v>40301.667361111111</c:v>
                </c:pt>
                <c:pt idx="97">
                  <c:v>40333.404861111114</c:v>
                </c:pt>
                <c:pt idx="98">
                  <c:v>40367.67083333333</c:v>
                </c:pt>
                <c:pt idx="99">
                  <c:v>40393.5625</c:v>
                </c:pt>
                <c:pt idx="100">
                  <c:v>40423.481944444444</c:v>
                </c:pt>
                <c:pt idx="101">
                  <c:v>40472.4375</c:v>
                </c:pt>
                <c:pt idx="102">
                  <c:v>40491.675694444442</c:v>
                </c:pt>
                <c:pt idx="103">
                  <c:v>40513.736111111109</c:v>
                </c:pt>
              </c:numCache>
            </c:numRef>
          </c:xVal>
          <c:yVal>
            <c:numRef>
              <c:f>'X10 X13 SO4'!$E$5:$E$108</c:f>
              <c:numCache>
                <c:formatCode>General</c:formatCode>
                <c:ptCount val="104"/>
                <c:pt idx="0">
                  <c:v>4.2999999999999997E-2</c:v>
                </c:pt>
                <c:pt idx="1">
                  <c:v>5.8000000000000003E-2</c:v>
                </c:pt>
                <c:pt idx="2">
                  <c:v>4.2999999999999997E-2</c:v>
                </c:pt>
                <c:pt idx="3">
                  <c:v>3.6999999999999998E-2</c:v>
                </c:pt>
                <c:pt idx="4">
                  <c:v>3.1E-2</c:v>
                </c:pt>
                <c:pt idx="5">
                  <c:v>1.9E-2</c:v>
                </c:pt>
                <c:pt idx="6">
                  <c:v>5.5E-2</c:v>
                </c:pt>
                <c:pt idx="7">
                  <c:v>4.7E-2</c:v>
                </c:pt>
                <c:pt idx="8">
                  <c:v>2.1000000000000001E-2</c:v>
                </c:pt>
                <c:pt idx="9">
                  <c:v>0.03</c:v>
                </c:pt>
                <c:pt idx="10">
                  <c:v>4.9000000000000002E-2</c:v>
                </c:pt>
                <c:pt idx="11">
                  <c:v>3.6999999999999998E-2</c:v>
                </c:pt>
                <c:pt idx="12">
                  <c:v>0.05</c:v>
                </c:pt>
                <c:pt idx="13">
                  <c:v>3.5999999999999997E-2</c:v>
                </c:pt>
                <c:pt idx="14">
                  <c:v>2.8000000000000001E-2</c:v>
                </c:pt>
                <c:pt idx="15">
                  <c:v>6.2E-2</c:v>
                </c:pt>
                <c:pt idx="16">
                  <c:v>1.0999999999999999E-2</c:v>
                </c:pt>
                <c:pt idx="17">
                  <c:v>1.9E-2</c:v>
                </c:pt>
                <c:pt idx="18">
                  <c:v>2.1999999999999999E-2</c:v>
                </c:pt>
                <c:pt idx="19">
                  <c:v>2.4E-2</c:v>
                </c:pt>
                <c:pt idx="20">
                  <c:v>4.1000000000000002E-2</c:v>
                </c:pt>
                <c:pt idx="21">
                  <c:v>4.4999999999999998E-2</c:v>
                </c:pt>
                <c:pt idx="22">
                  <c:v>3.9E-2</c:v>
                </c:pt>
                <c:pt idx="23">
                  <c:v>3.7999999999999999E-2</c:v>
                </c:pt>
                <c:pt idx="24">
                  <c:v>3.9E-2</c:v>
                </c:pt>
                <c:pt idx="25">
                  <c:v>2.3E-2</c:v>
                </c:pt>
                <c:pt idx="26">
                  <c:v>2.4E-2</c:v>
                </c:pt>
                <c:pt idx="27">
                  <c:v>1.4E-2</c:v>
                </c:pt>
                <c:pt idx="28">
                  <c:v>2.1999999999999999E-2</c:v>
                </c:pt>
                <c:pt idx="29">
                  <c:v>2.5999999999999999E-2</c:v>
                </c:pt>
                <c:pt idx="30">
                  <c:v>2.1000000000000001E-2</c:v>
                </c:pt>
                <c:pt idx="31">
                  <c:v>3.5000000000000003E-2</c:v>
                </c:pt>
                <c:pt idx="32">
                  <c:v>4.7E-2</c:v>
                </c:pt>
                <c:pt idx="33">
                  <c:v>6.2E-2</c:v>
                </c:pt>
                <c:pt idx="34">
                  <c:v>8.3000000000000004E-2</c:v>
                </c:pt>
                <c:pt idx="35">
                  <c:v>5.5E-2</c:v>
                </c:pt>
                <c:pt idx="36">
                  <c:v>6.7000000000000004E-2</c:v>
                </c:pt>
                <c:pt idx="37">
                  <c:v>6.3E-2</c:v>
                </c:pt>
                <c:pt idx="38">
                  <c:v>0.03</c:v>
                </c:pt>
                <c:pt idx="39">
                  <c:v>1.0999999999999999E-2</c:v>
                </c:pt>
                <c:pt idx="40">
                  <c:v>1.9E-2</c:v>
                </c:pt>
                <c:pt idx="41">
                  <c:v>1.9E-2</c:v>
                </c:pt>
                <c:pt idx="42">
                  <c:v>1.7999999999999999E-2</c:v>
                </c:pt>
                <c:pt idx="43">
                  <c:v>3.2000000000000001E-2</c:v>
                </c:pt>
                <c:pt idx="44">
                  <c:v>6.6000000000000003E-2</c:v>
                </c:pt>
                <c:pt idx="45">
                  <c:v>0.1</c:v>
                </c:pt>
                <c:pt idx="46">
                  <c:v>7.0999999999999994E-2</c:v>
                </c:pt>
                <c:pt idx="47">
                  <c:v>3.5999999999999997E-2</c:v>
                </c:pt>
                <c:pt idx="48">
                  <c:v>0.03</c:v>
                </c:pt>
                <c:pt idx="49">
                  <c:v>8.3000000000000004E-2</c:v>
                </c:pt>
                <c:pt idx="50">
                  <c:v>0.04</c:v>
                </c:pt>
                <c:pt idx="51">
                  <c:v>1.6E-2</c:v>
                </c:pt>
                <c:pt idx="52">
                  <c:v>1.7999999999999999E-2</c:v>
                </c:pt>
                <c:pt idx="53">
                  <c:v>2.3E-2</c:v>
                </c:pt>
                <c:pt idx="54">
                  <c:v>2.4E-2</c:v>
                </c:pt>
                <c:pt idx="55">
                  <c:v>3.5999999999999997E-2</c:v>
                </c:pt>
                <c:pt idx="56">
                  <c:v>5.5E-2</c:v>
                </c:pt>
                <c:pt idx="57">
                  <c:v>6.5000000000000002E-2</c:v>
                </c:pt>
                <c:pt idx="58">
                  <c:v>6.4000000000000001E-2</c:v>
                </c:pt>
                <c:pt idx="59">
                  <c:v>6.6700000000000009E-2</c:v>
                </c:pt>
                <c:pt idx="60">
                  <c:v>7.5999999999999998E-2</c:v>
                </c:pt>
                <c:pt idx="61">
                  <c:v>7.0099999999999996E-2</c:v>
                </c:pt>
                <c:pt idx="62">
                  <c:v>8.0700000000000008E-2</c:v>
                </c:pt>
                <c:pt idx="63">
                  <c:v>6.9000000000000006E-2</c:v>
                </c:pt>
                <c:pt idx="64">
                  <c:v>7.2999999999999995E-2</c:v>
                </c:pt>
                <c:pt idx="65">
                  <c:v>0.10299999999999999</c:v>
                </c:pt>
                <c:pt idx="66">
                  <c:v>4.9000000000000002E-2</c:v>
                </c:pt>
                <c:pt idx="67">
                  <c:v>2.2499999999999999E-2</c:v>
                </c:pt>
                <c:pt idx="68">
                  <c:v>1.4E-2</c:v>
                </c:pt>
                <c:pt idx="69">
                  <c:v>1.5800000000000002E-2</c:v>
                </c:pt>
                <c:pt idx="70">
                  <c:v>2.1000000000000001E-2</c:v>
                </c:pt>
                <c:pt idx="71">
                  <c:v>2.06E-2</c:v>
                </c:pt>
                <c:pt idx="72">
                  <c:v>2.1999999999999999E-2</c:v>
                </c:pt>
                <c:pt idx="73">
                  <c:v>1.7000000000000001E-2</c:v>
                </c:pt>
                <c:pt idx="74">
                  <c:v>1.83E-2</c:v>
                </c:pt>
                <c:pt idx="75">
                  <c:v>1E-4</c:v>
                </c:pt>
                <c:pt idx="76">
                  <c:v>3.5000000000000003E-2</c:v>
                </c:pt>
                <c:pt idx="77">
                  <c:v>9.0999999999999998E-2</c:v>
                </c:pt>
                <c:pt idx="78">
                  <c:v>7.5999999999999998E-2</c:v>
                </c:pt>
                <c:pt idx="79">
                  <c:v>7.2300000000000003E-2</c:v>
                </c:pt>
                <c:pt idx="80">
                  <c:v>0.13</c:v>
                </c:pt>
                <c:pt idx="81">
                  <c:v>0.12</c:v>
                </c:pt>
                <c:pt idx="82">
                  <c:v>0.11600000000000001</c:v>
                </c:pt>
                <c:pt idx="83">
                  <c:v>8.77E-2</c:v>
                </c:pt>
                <c:pt idx="84">
                  <c:v>0.11799999999999999</c:v>
                </c:pt>
                <c:pt idx="85">
                  <c:v>8.3000000000000001E-3</c:v>
                </c:pt>
                <c:pt idx="86">
                  <c:v>2.18E-2</c:v>
                </c:pt>
                <c:pt idx="87">
                  <c:v>2.6199999999999998E-2</c:v>
                </c:pt>
                <c:pt idx="88">
                  <c:v>1.84E-2</c:v>
                </c:pt>
                <c:pt idx="89">
                  <c:v>2.29E-2</c:v>
                </c:pt>
                <c:pt idx="90">
                  <c:v>3.1199999999999999E-2</c:v>
                </c:pt>
                <c:pt idx="91">
                  <c:v>3.5499999999999997E-2</c:v>
                </c:pt>
                <c:pt idx="92" formatCode="0.000">
                  <c:v>4.4700000000000004E-2</c:v>
                </c:pt>
                <c:pt idx="93" formatCode="0.000">
                  <c:v>2.6800000000000001E-2</c:v>
                </c:pt>
                <c:pt idx="94" formatCode="0.000">
                  <c:v>2.93E-2</c:v>
                </c:pt>
                <c:pt idx="95" formatCode="0.000">
                  <c:v>4.5700000000000005E-2</c:v>
                </c:pt>
                <c:pt idx="96" formatCode="0.000">
                  <c:v>2.29E-2</c:v>
                </c:pt>
                <c:pt idx="97" formatCode="0.000">
                  <c:v>1.1699999999999999E-2</c:v>
                </c:pt>
                <c:pt idx="98" formatCode="0.000">
                  <c:v>1.35E-2</c:v>
                </c:pt>
                <c:pt idx="99" formatCode="0.000">
                  <c:v>1.9800000000000002E-2</c:v>
                </c:pt>
                <c:pt idx="100" formatCode="0.000">
                  <c:v>2.1600000000000001E-2</c:v>
                </c:pt>
                <c:pt idx="101" formatCode="0.000">
                  <c:v>2.7100000000000003E-2</c:v>
                </c:pt>
                <c:pt idx="102" formatCode="0.000">
                  <c:v>4.1399999999999999E-2</c:v>
                </c:pt>
                <c:pt idx="103" formatCode="0.000">
                  <c:v>4.2099999999999999E-2</c:v>
                </c:pt>
              </c:numCache>
            </c:numRef>
          </c:yVal>
        </c:ser>
        <c:axId val="94178304"/>
        <c:axId val="97612544"/>
      </c:scatterChart>
      <c:valAx>
        <c:axId val="94178304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7612544"/>
        <c:crosses val="autoZero"/>
        <c:crossBetween val="midCat"/>
      </c:valAx>
      <c:valAx>
        <c:axId val="97612544"/>
        <c:scaling>
          <c:orientation val="minMax"/>
          <c:max val="0.30000000000000032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Total Zinc (mg/L)    </a:t>
                </a:r>
              </a:p>
            </c:rich>
          </c:tx>
          <c:layout>
            <c:manualLayout>
              <c:xMode val="edge"/>
              <c:yMode val="edge"/>
              <c:x val="2.6515151515151516E-2"/>
              <c:y val="0.3193551773770221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1783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paperSize="0" orientation="landscape" horizontalDpi="-4" verticalDpi="-4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 Figure 4-3 c) X13 Zn-T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1363657381291049"/>
          <c:y val="7.7419476782189994E-2"/>
          <c:w val="0.83144093173112654"/>
          <c:h val="0.79354963701744763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'X10 X13 SO4'!$B$120:$B$216</c:f>
              <c:numCache>
                <c:formatCode>dd/mm/yyyy</c:formatCode>
                <c:ptCount val="97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38091</c:v>
                </c:pt>
                <c:pt idx="16">
                  <c:v>38121</c:v>
                </c:pt>
                <c:pt idx="17">
                  <c:v>38151</c:v>
                </c:pt>
                <c:pt idx="18">
                  <c:v>38152</c:v>
                </c:pt>
                <c:pt idx="19">
                  <c:v>38180</c:v>
                </c:pt>
                <c:pt idx="20">
                  <c:v>38208</c:v>
                </c:pt>
                <c:pt idx="21">
                  <c:v>38244</c:v>
                </c:pt>
                <c:pt idx="22">
                  <c:v>38272</c:v>
                </c:pt>
                <c:pt idx="23">
                  <c:v>38306</c:v>
                </c:pt>
                <c:pt idx="24">
                  <c:v>38373</c:v>
                </c:pt>
                <c:pt idx="25">
                  <c:v>38391</c:v>
                </c:pt>
                <c:pt idx="26">
                  <c:v>38425</c:v>
                </c:pt>
                <c:pt idx="27">
                  <c:v>38453</c:v>
                </c:pt>
                <c:pt idx="28">
                  <c:v>38481</c:v>
                </c:pt>
                <c:pt idx="29">
                  <c:v>38524</c:v>
                </c:pt>
                <c:pt idx="30">
                  <c:v>38558</c:v>
                </c:pt>
                <c:pt idx="31">
                  <c:v>38587</c:v>
                </c:pt>
                <c:pt idx="32">
                  <c:v>38601</c:v>
                </c:pt>
                <c:pt idx="33">
                  <c:v>38636</c:v>
                </c:pt>
                <c:pt idx="34">
                  <c:v>38658</c:v>
                </c:pt>
                <c:pt idx="35">
                  <c:v>38701</c:v>
                </c:pt>
                <c:pt idx="36">
                  <c:v>38740</c:v>
                </c:pt>
                <c:pt idx="37">
                  <c:v>38762</c:v>
                </c:pt>
                <c:pt idx="38">
                  <c:v>38800</c:v>
                </c:pt>
                <c:pt idx="39">
                  <c:v>38832</c:v>
                </c:pt>
                <c:pt idx="40">
                  <c:v>38855</c:v>
                </c:pt>
                <c:pt idx="41">
                  <c:v>38887</c:v>
                </c:pt>
                <c:pt idx="42">
                  <c:v>38915</c:v>
                </c:pt>
                <c:pt idx="43">
                  <c:v>38950</c:v>
                </c:pt>
                <c:pt idx="44">
                  <c:v>38972</c:v>
                </c:pt>
                <c:pt idx="45">
                  <c:v>39007</c:v>
                </c:pt>
                <c:pt idx="46">
                  <c:v>39035</c:v>
                </c:pt>
                <c:pt idx="47">
                  <c:v>39064</c:v>
                </c:pt>
                <c:pt idx="48">
                  <c:v>39098</c:v>
                </c:pt>
                <c:pt idx="49">
                  <c:v>39128</c:v>
                </c:pt>
                <c:pt idx="50">
                  <c:v>39153</c:v>
                </c:pt>
                <c:pt idx="51">
                  <c:v>39191</c:v>
                </c:pt>
                <c:pt idx="52">
                  <c:v>39217</c:v>
                </c:pt>
                <c:pt idx="53">
                  <c:v>39252</c:v>
                </c:pt>
                <c:pt idx="54">
                  <c:v>39279</c:v>
                </c:pt>
                <c:pt idx="55">
                  <c:v>39307</c:v>
                </c:pt>
                <c:pt idx="56">
                  <c:v>39335</c:v>
                </c:pt>
                <c:pt idx="57">
                  <c:v>39378</c:v>
                </c:pt>
                <c:pt idx="58">
                  <c:v>39400</c:v>
                </c:pt>
                <c:pt idx="59">
                  <c:v>39426</c:v>
                </c:pt>
                <c:pt idx="60">
                  <c:v>39455</c:v>
                </c:pt>
                <c:pt idx="61">
                  <c:v>39497</c:v>
                </c:pt>
                <c:pt idx="62">
                  <c:v>39525</c:v>
                </c:pt>
                <c:pt idx="63">
                  <c:v>39553</c:v>
                </c:pt>
                <c:pt idx="64">
                  <c:v>39583</c:v>
                </c:pt>
                <c:pt idx="65">
                  <c:v>39615</c:v>
                </c:pt>
                <c:pt idx="66">
                  <c:v>39643</c:v>
                </c:pt>
                <c:pt idx="67">
                  <c:v>39671</c:v>
                </c:pt>
                <c:pt idx="68">
                  <c:v>39706</c:v>
                </c:pt>
                <c:pt idx="69">
                  <c:v>39736</c:v>
                </c:pt>
                <c:pt idx="70">
                  <c:v>39756</c:v>
                </c:pt>
                <c:pt idx="71">
                  <c:v>39783</c:v>
                </c:pt>
                <c:pt idx="72">
                  <c:v>39825</c:v>
                </c:pt>
                <c:pt idx="73">
                  <c:v>39846</c:v>
                </c:pt>
                <c:pt idx="74">
                  <c:v>39875</c:v>
                </c:pt>
                <c:pt idx="75">
                  <c:v>39909</c:v>
                </c:pt>
                <c:pt idx="76">
                  <c:v>39937</c:v>
                </c:pt>
                <c:pt idx="77">
                  <c:v>39972</c:v>
                </c:pt>
                <c:pt idx="78">
                  <c:v>40007</c:v>
                </c:pt>
                <c:pt idx="79">
                  <c:v>40036</c:v>
                </c:pt>
                <c:pt idx="80">
                  <c:v>40057</c:v>
                </c:pt>
                <c:pt idx="81">
                  <c:v>40080</c:v>
                </c:pt>
                <c:pt idx="82">
                  <c:v>40090</c:v>
                </c:pt>
                <c:pt idx="83">
                  <c:v>40122</c:v>
                </c:pt>
                <c:pt idx="84">
                  <c:v>40150</c:v>
                </c:pt>
                <c:pt idx="85">
                  <c:v>40189</c:v>
                </c:pt>
                <c:pt idx="86">
                  <c:v>40226</c:v>
                </c:pt>
                <c:pt idx="87">
                  <c:v>40239</c:v>
                </c:pt>
                <c:pt idx="88">
                  <c:v>40283</c:v>
                </c:pt>
                <c:pt idx="89">
                  <c:v>40304</c:v>
                </c:pt>
                <c:pt idx="90">
                  <c:v>40339</c:v>
                </c:pt>
                <c:pt idx="91">
                  <c:v>40370</c:v>
                </c:pt>
                <c:pt idx="92">
                  <c:v>40395</c:v>
                </c:pt>
                <c:pt idx="93">
                  <c:v>40423</c:v>
                </c:pt>
                <c:pt idx="94">
                  <c:v>40458</c:v>
                </c:pt>
                <c:pt idx="95">
                  <c:v>40486</c:v>
                </c:pt>
                <c:pt idx="96">
                  <c:v>40514</c:v>
                </c:pt>
              </c:numCache>
            </c:numRef>
          </c:xVal>
          <c:yVal>
            <c:numRef>
              <c:f>'X10 X13 SO4'!$E$120:$E$216</c:f>
              <c:numCache>
                <c:formatCode>General</c:formatCode>
                <c:ptCount val="97"/>
                <c:pt idx="0">
                  <c:v>5.0000000000000001E-3</c:v>
                </c:pt>
                <c:pt idx="1">
                  <c:v>1.0999999999999999E-2</c:v>
                </c:pt>
                <c:pt idx="2">
                  <c:v>3.0000000000000001E-3</c:v>
                </c:pt>
                <c:pt idx="3">
                  <c:v>8.9999999999999993E-3</c:v>
                </c:pt>
                <c:pt idx="4">
                  <c:v>0.01</c:v>
                </c:pt>
                <c:pt idx="5">
                  <c:v>7.0000000000000001E-3</c:v>
                </c:pt>
                <c:pt idx="6">
                  <c:v>2E-3</c:v>
                </c:pt>
                <c:pt idx="7">
                  <c:v>1.0999999999999999E-2</c:v>
                </c:pt>
                <c:pt idx="8">
                  <c:v>7.0000000000000001E-3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6.0000000000000001E-3</c:v>
                </c:pt>
                <c:pt idx="13">
                  <c:v>0.02</c:v>
                </c:pt>
                <c:pt idx="14">
                  <c:v>5.0000000000000001E-3</c:v>
                </c:pt>
                <c:pt idx="15">
                  <c:v>8.0000000000000002E-3</c:v>
                </c:pt>
                <c:pt idx="16">
                  <c:v>6.0000000000000001E-3</c:v>
                </c:pt>
                <c:pt idx="17">
                  <c:v>8.0000000000000002E-3</c:v>
                </c:pt>
                <c:pt idx="18">
                  <c:v>5.0000000000000001E-3</c:v>
                </c:pt>
                <c:pt idx="19">
                  <c:v>5.0000000000000001E-3</c:v>
                </c:pt>
                <c:pt idx="20">
                  <c:v>6.0000000000000001E-3</c:v>
                </c:pt>
                <c:pt idx="21">
                  <c:v>5.0000000000000001E-3</c:v>
                </c:pt>
                <c:pt idx="22">
                  <c:v>6.0000000000000001E-3</c:v>
                </c:pt>
                <c:pt idx="23">
                  <c:v>7.0000000000000001E-3</c:v>
                </c:pt>
                <c:pt idx="24">
                  <c:v>5.0000000000000001E-3</c:v>
                </c:pt>
                <c:pt idx="25">
                  <c:v>6.0000000000000001E-3</c:v>
                </c:pt>
                <c:pt idx="26">
                  <c:v>5.0000000000000001E-3</c:v>
                </c:pt>
                <c:pt idx="27">
                  <c:v>5.0000000000000001E-3</c:v>
                </c:pt>
                <c:pt idx="28">
                  <c:v>6.0000000000000001E-3</c:v>
                </c:pt>
                <c:pt idx="29">
                  <c:v>5.0000000000000001E-3</c:v>
                </c:pt>
                <c:pt idx="30">
                  <c:v>5.0000000000000001E-3</c:v>
                </c:pt>
                <c:pt idx="31">
                  <c:v>6.0000000000000001E-3</c:v>
                </c:pt>
                <c:pt idx="32">
                  <c:v>6.0000000000000001E-3</c:v>
                </c:pt>
                <c:pt idx="33">
                  <c:v>5.0000000000000001E-3</c:v>
                </c:pt>
                <c:pt idx="34">
                  <c:v>5.0000000000000001E-3</c:v>
                </c:pt>
                <c:pt idx="35">
                  <c:v>8.0000000000000002E-3</c:v>
                </c:pt>
                <c:pt idx="36">
                  <c:v>6.0000000000000001E-3</c:v>
                </c:pt>
                <c:pt idx="37">
                  <c:v>6.0000000000000001E-3</c:v>
                </c:pt>
                <c:pt idx="38">
                  <c:v>5.0000000000000001E-3</c:v>
                </c:pt>
                <c:pt idx="39">
                  <c:v>6.0000000000000001E-3</c:v>
                </c:pt>
                <c:pt idx="40">
                  <c:v>5.0000000000000001E-3</c:v>
                </c:pt>
                <c:pt idx="41">
                  <c:v>5.0000000000000001E-3</c:v>
                </c:pt>
                <c:pt idx="42">
                  <c:v>5.0000000000000001E-3</c:v>
                </c:pt>
                <c:pt idx="43">
                  <c:v>8.9999999999999993E-3</c:v>
                </c:pt>
                <c:pt idx="44">
                  <c:v>5.0000000000000001E-3</c:v>
                </c:pt>
                <c:pt idx="45">
                  <c:v>5.0000000000000001E-3</c:v>
                </c:pt>
                <c:pt idx="46">
                  <c:v>5.0000000000000001E-3</c:v>
                </c:pt>
                <c:pt idx="47">
                  <c:v>5.0000000000000001E-3</c:v>
                </c:pt>
                <c:pt idx="48">
                  <c:v>6.0000000000000001E-3</c:v>
                </c:pt>
                <c:pt idx="49">
                  <c:v>5.0000000000000001E-3</c:v>
                </c:pt>
                <c:pt idx="50">
                  <c:v>5.0000000000000001E-3</c:v>
                </c:pt>
                <c:pt idx="51">
                  <c:v>5.0000000000000001E-3</c:v>
                </c:pt>
                <c:pt idx="52">
                  <c:v>6.0000000000000001E-3</c:v>
                </c:pt>
                <c:pt idx="53">
                  <c:v>8.9999999999999993E-3</c:v>
                </c:pt>
                <c:pt idx="54">
                  <c:v>5.0000000000000001E-3</c:v>
                </c:pt>
                <c:pt idx="55">
                  <c:v>5.0000000000000001E-3</c:v>
                </c:pt>
                <c:pt idx="56">
                  <c:v>6.0000000000000001E-3</c:v>
                </c:pt>
                <c:pt idx="57">
                  <c:v>5.0000000000000001E-3</c:v>
                </c:pt>
                <c:pt idx="58">
                  <c:v>7.0000000000000001E-3</c:v>
                </c:pt>
                <c:pt idx="59">
                  <c:v>1.0999999999999999E-2</c:v>
                </c:pt>
                <c:pt idx="60">
                  <c:v>8.0000000000000002E-3</c:v>
                </c:pt>
                <c:pt idx="61">
                  <c:v>8.0000000000000002E-3</c:v>
                </c:pt>
                <c:pt idx="62">
                  <c:v>7.0000000000000001E-3</c:v>
                </c:pt>
                <c:pt idx="63">
                  <c:v>6.0000000000000001E-3</c:v>
                </c:pt>
                <c:pt idx="64">
                  <c:v>7.0000000000000001E-3</c:v>
                </c:pt>
                <c:pt idx="65">
                  <c:v>7.0000000000000001E-3</c:v>
                </c:pt>
                <c:pt idx="66">
                  <c:v>8.9999999999999993E-3</c:v>
                </c:pt>
                <c:pt idx="67">
                  <c:v>8.0000000000000002E-3</c:v>
                </c:pt>
                <c:pt idx="68">
                  <c:v>0.01</c:v>
                </c:pt>
                <c:pt idx="69">
                  <c:v>5.0000000000000001E-3</c:v>
                </c:pt>
                <c:pt idx="70">
                  <c:v>5.0000000000000001E-3</c:v>
                </c:pt>
                <c:pt idx="71">
                  <c:v>8.9999999999999993E-3</c:v>
                </c:pt>
                <c:pt idx="72">
                  <c:v>1.4999999999999999E-2</c:v>
                </c:pt>
                <c:pt idx="73">
                  <c:v>1.4E-2</c:v>
                </c:pt>
                <c:pt idx="74">
                  <c:v>1.03E-2</c:v>
                </c:pt>
                <c:pt idx="75">
                  <c:v>9.1999999999999998E-3</c:v>
                </c:pt>
                <c:pt idx="76">
                  <c:v>8.4000000000000012E-3</c:v>
                </c:pt>
                <c:pt idx="77">
                  <c:v>1.0199999999999999E-2</c:v>
                </c:pt>
                <c:pt idx="78">
                  <c:v>1.0199999999999999E-2</c:v>
                </c:pt>
                <c:pt idx="79">
                  <c:v>7.9000000000000008E-3</c:v>
                </c:pt>
                <c:pt idx="80">
                  <c:v>9.9000000000000008E-3</c:v>
                </c:pt>
                <c:pt idx="81">
                  <c:v>1.0999999999999999E-2</c:v>
                </c:pt>
                <c:pt idx="82">
                  <c:v>1.04E-2</c:v>
                </c:pt>
                <c:pt idx="83">
                  <c:v>8.3000000000000001E-3</c:v>
                </c:pt>
                <c:pt idx="84">
                  <c:v>2.0500000000000001E-2</c:v>
                </c:pt>
                <c:pt idx="85">
                  <c:v>6.7999999999999996E-3</c:v>
                </c:pt>
                <c:pt idx="86">
                  <c:v>1.1699999999999999E-2</c:v>
                </c:pt>
                <c:pt idx="87">
                  <c:v>1.1300000000000001E-2</c:v>
                </c:pt>
                <c:pt idx="88">
                  <c:v>1.11E-2</c:v>
                </c:pt>
                <c:pt idx="89">
                  <c:v>3.32E-2</c:v>
                </c:pt>
                <c:pt idx="90">
                  <c:v>1.4800000000000001E-2</c:v>
                </c:pt>
                <c:pt idx="91">
                  <c:v>5.7299999999999997E-2</c:v>
                </c:pt>
                <c:pt idx="92">
                  <c:v>1.12E-2</c:v>
                </c:pt>
                <c:pt idx="93">
                  <c:v>0.13800000000000001</c:v>
                </c:pt>
                <c:pt idx="94">
                  <c:v>1.3099999999999999E-2</c:v>
                </c:pt>
                <c:pt idx="95">
                  <c:v>4.2900000000000001E-2</c:v>
                </c:pt>
                <c:pt idx="96">
                  <c:v>1.1599999999999999E-2</c:v>
                </c:pt>
              </c:numCache>
            </c:numRef>
          </c:yVal>
        </c:ser>
        <c:axId val="108611456"/>
        <c:axId val="64155648"/>
      </c:scatterChart>
      <c:valAx>
        <c:axId val="108611456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4155648"/>
        <c:crosses val="autoZero"/>
        <c:crossBetween val="midCat"/>
      </c:valAx>
      <c:valAx>
        <c:axId val="64155648"/>
        <c:scaling>
          <c:orientation val="minMax"/>
          <c:max val="0.30000000000000032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Total Zinc (mg/L)    </a:t>
                </a:r>
              </a:p>
            </c:rich>
          </c:tx>
          <c:layout>
            <c:manualLayout>
              <c:xMode val="edge"/>
              <c:yMode val="edge"/>
              <c:x val="2.6515151515151516E-2"/>
              <c:y val="0.3193551773770221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6114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paperSize="0" orientation="landscape" horizontalDpi="-4" verticalDpi="-4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4-2 d) X5 SO4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0836511960581002"/>
          <c:y val="7.7670148381081786E-2"/>
          <c:w val="0.83650267765888653"/>
          <c:h val="0.79288276472354347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'X5'!$A$5:$A$152</c:f>
              <c:numCache>
                <c:formatCode>[$-1009]d\-mmm\-yy;@</c:formatCode>
                <c:ptCount val="148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38102</c:v>
                </c:pt>
                <c:pt idx="16">
                  <c:v>38109</c:v>
                </c:pt>
                <c:pt idx="17">
                  <c:v>38116</c:v>
                </c:pt>
                <c:pt idx="18">
                  <c:v>38121</c:v>
                </c:pt>
                <c:pt idx="19">
                  <c:v>38132</c:v>
                </c:pt>
                <c:pt idx="20">
                  <c:v>38139</c:v>
                </c:pt>
                <c:pt idx="21">
                  <c:v>38152</c:v>
                </c:pt>
                <c:pt idx="22">
                  <c:v>38223</c:v>
                </c:pt>
                <c:pt idx="23">
                  <c:v>38230</c:v>
                </c:pt>
                <c:pt idx="24">
                  <c:v>38244</c:v>
                </c:pt>
                <c:pt idx="25">
                  <c:v>38419</c:v>
                </c:pt>
                <c:pt idx="26">
                  <c:v>38425</c:v>
                </c:pt>
                <c:pt idx="27">
                  <c:v>38433</c:v>
                </c:pt>
                <c:pt idx="28">
                  <c:v>38482</c:v>
                </c:pt>
                <c:pt idx="29">
                  <c:v>38514</c:v>
                </c:pt>
                <c:pt idx="30">
                  <c:v>38522</c:v>
                </c:pt>
                <c:pt idx="31">
                  <c:v>38524</c:v>
                </c:pt>
                <c:pt idx="32">
                  <c:v>38535</c:v>
                </c:pt>
                <c:pt idx="33">
                  <c:v>38543</c:v>
                </c:pt>
                <c:pt idx="34">
                  <c:v>38550</c:v>
                </c:pt>
                <c:pt idx="35">
                  <c:v>38557</c:v>
                </c:pt>
                <c:pt idx="36">
                  <c:v>38558</c:v>
                </c:pt>
                <c:pt idx="37">
                  <c:v>38564</c:v>
                </c:pt>
                <c:pt idx="38">
                  <c:v>38570</c:v>
                </c:pt>
                <c:pt idx="39">
                  <c:v>38577</c:v>
                </c:pt>
                <c:pt idx="40">
                  <c:v>38584</c:v>
                </c:pt>
                <c:pt idx="41">
                  <c:v>38587</c:v>
                </c:pt>
                <c:pt idx="42">
                  <c:v>38591</c:v>
                </c:pt>
                <c:pt idx="43">
                  <c:v>38600</c:v>
                </c:pt>
                <c:pt idx="44">
                  <c:v>38601</c:v>
                </c:pt>
                <c:pt idx="45">
                  <c:v>38606</c:v>
                </c:pt>
                <c:pt idx="46">
                  <c:v>38613</c:v>
                </c:pt>
                <c:pt idx="47">
                  <c:v>38619</c:v>
                </c:pt>
                <c:pt idx="48">
                  <c:v>38626</c:v>
                </c:pt>
                <c:pt idx="49">
                  <c:v>38846</c:v>
                </c:pt>
                <c:pt idx="50">
                  <c:v>38860</c:v>
                </c:pt>
                <c:pt idx="51">
                  <c:v>38867</c:v>
                </c:pt>
                <c:pt idx="52">
                  <c:v>38874</c:v>
                </c:pt>
                <c:pt idx="53">
                  <c:v>38887</c:v>
                </c:pt>
                <c:pt idx="54">
                  <c:v>38888</c:v>
                </c:pt>
                <c:pt idx="55">
                  <c:v>38909</c:v>
                </c:pt>
                <c:pt idx="56">
                  <c:v>38915</c:v>
                </c:pt>
                <c:pt idx="57">
                  <c:v>38916</c:v>
                </c:pt>
                <c:pt idx="58">
                  <c:v>38923</c:v>
                </c:pt>
                <c:pt idx="59">
                  <c:v>38930</c:v>
                </c:pt>
                <c:pt idx="60">
                  <c:v>38944</c:v>
                </c:pt>
                <c:pt idx="61">
                  <c:v>38950</c:v>
                </c:pt>
                <c:pt idx="62">
                  <c:v>38951</c:v>
                </c:pt>
                <c:pt idx="63">
                  <c:v>38958</c:v>
                </c:pt>
                <c:pt idx="64">
                  <c:v>38965</c:v>
                </c:pt>
                <c:pt idx="65">
                  <c:v>39182</c:v>
                </c:pt>
                <c:pt idx="66">
                  <c:v>39216</c:v>
                </c:pt>
                <c:pt idx="67">
                  <c:v>39224</c:v>
                </c:pt>
                <c:pt idx="68">
                  <c:v>39231</c:v>
                </c:pt>
                <c:pt idx="69">
                  <c:v>39238</c:v>
                </c:pt>
                <c:pt idx="70">
                  <c:v>39245</c:v>
                </c:pt>
                <c:pt idx="71">
                  <c:v>39251</c:v>
                </c:pt>
                <c:pt idx="72">
                  <c:v>39252</c:v>
                </c:pt>
                <c:pt idx="73">
                  <c:v>39259</c:v>
                </c:pt>
                <c:pt idx="74">
                  <c:v>39266</c:v>
                </c:pt>
                <c:pt idx="75">
                  <c:v>39273</c:v>
                </c:pt>
                <c:pt idx="76">
                  <c:v>39279</c:v>
                </c:pt>
                <c:pt idx="77">
                  <c:v>39280</c:v>
                </c:pt>
                <c:pt idx="78">
                  <c:v>39287</c:v>
                </c:pt>
                <c:pt idx="79">
                  <c:v>39294</c:v>
                </c:pt>
                <c:pt idx="80">
                  <c:v>39301</c:v>
                </c:pt>
                <c:pt idx="81">
                  <c:v>39307</c:v>
                </c:pt>
                <c:pt idx="82">
                  <c:v>39308</c:v>
                </c:pt>
                <c:pt idx="83">
                  <c:v>39315</c:v>
                </c:pt>
                <c:pt idx="84">
                  <c:v>39322</c:v>
                </c:pt>
                <c:pt idx="85">
                  <c:v>39329</c:v>
                </c:pt>
                <c:pt idx="86">
                  <c:v>39335</c:v>
                </c:pt>
                <c:pt idx="87">
                  <c:v>39336</c:v>
                </c:pt>
                <c:pt idx="88">
                  <c:v>39342</c:v>
                </c:pt>
                <c:pt idx="89">
                  <c:v>39378</c:v>
                </c:pt>
                <c:pt idx="90">
                  <c:v>39384</c:v>
                </c:pt>
                <c:pt idx="91">
                  <c:v>39905</c:v>
                </c:pt>
                <c:pt idx="92">
                  <c:v>39911</c:v>
                </c:pt>
                <c:pt idx="93">
                  <c:v>39919</c:v>
                </c:pt>
                <c:pt idx="94">
                  <c:v>39926</c:v>
                </c:pt>
                <c:pt idx="95">
                  <c:v>39932</c:v>
                </c:pt>
                <c:pt idx="96">
                  <c:v>39937</c:v>
                </c:pt>
                <c:pt idx="97">
                  <c:v>39940</c:v>
                </c:pt>
                <c:pt idx="98">
                  <c:v>39947</c:v>
                </c:pt>
                <c:pt idx="99">
                  <c:v>39954</c:v>
                </c:pt>
                <c:pt idx="100">
                  <c:v>39964</c:v>
                </c:pt>
                <c:pt idx="101">
                  <c:v>39971</c:v>
                </c:pt>
                <c:pt idx="102">
                  <c:v>39978</c:v>
                </c:pt>
                <c:pt idx="103">
                  <c:v>39985</c:v>
                </c:pt>
                <c:pt idx="104">
                  <c:v>39992</c:v>
                </c:pt>
                <c:pt idx="105">
                  <c:v>39999</c:v>
                </c:pt>
                <c:pt idx="106">
                  <c:v>40006</c:v>
                </c:pt>
                <c:pt idx="107">
                  <c:v>40013</c:v>
                </c:pt>
                <c:pt idx="108">
                  <c:v>40020</c:v>
                </c:pt>
                <c:pt idx="109">
                  <c:v>40027</c:v>
                </c:pt>
                <c:pt idx="110">
                  <c:v>40034</c:v>
                </c:pt>
                <c:pt idx="111">
                  <c:v>40040</c:v>
                </c:pt>
                <c:pt idx="112">
                  <c:v>40048</c:v>
                </c:pt>
                <c:pt idx="113">
                  <c:v>40055</c:v>
                </c:pt>
                <c:pt idx="114">
                  <c:v>40062</c:v>
                </c:pt>
                <c:pt idx="115">
                  <c:v>40069</c:v>
                </c:pt>
                <c:pt idx="116">
                  <c:v>40076</c:v>
                </c:pt>
                <c:pt idx="117">
                  <c:v>40093</c:v>
                </c:pt>
                <c:pt idx="118">
                  <c:v>40103</c:v>
                </c:pt>
                <c:pt idx="119">
                  <c:v>40111</c:v>
                </c:pt>
                <c:pt idx="120">
                  <c:v>40118</c:v>
                </c:pt>
                <c:pt idx="121">
                  <c:v>40259</c:v>
                </c:pt>
                <c:pt idx="122">
                  <c:v>40267</c:v>
                </c:pt>
                <c:pt idx="123">
                  <c:v>40274</c:v>
                </c:pt>
                <c:pt idx="124">
                  <c:v>40281</c:v>
                </c:pt>
                <c:pt idx="125">
                  <c:v>40288</c:v>
                </c:pt>
                <c:pt idx="126">
                  <c:v>40295</c:v>
                </c:pt>
                <c:pt idx="127">
                  <c:v>40302</c:v>
                </c:pt>
                <c:pt idx="128">
                  <c:v>40309</c:v>
                </c:pt>
                <c:pt idx="129">
                  <c:v>40316</c:v>
                </c:pt>
                <c:pt idx="130">
                  <c:v>40323</c:v>
                </c:pt>
                <c:pt idx="131">
                  <c:v>40330</c:v>
                </c:pt>
                <c:pt idx="132">
                  <c:v>40337</c:v>
                </c:pt>
                <c:pt idx="133">
                  <c:v>40344</c:v>
                </c:pt>
                <c:pt idx="134">
                  <c:v>40351</c:v>
                </c:pt>
                <c:pt idx="135">
                  <c:v>40358</c:v>
                </c:pt>
                <c:pt idx="136">
                  <c:v>40365</c:v>
                </c:pt>
                <c:pt idx="137">
                  <c:v>40372</c:v>
                </c:pt>
                <c:pt idx="138">
                  <c:v>40379</c:v>
                </c:pt>
                <c:pt idx="139">
                  <c:v>40386</c:v>
                </c:pt>
                <c:pt idx="140">
                  <c:v>40400</c:v>
                </c:pt>
                <c:pt idx="141">
                  <c:v>40407</c:v>
                </c:pt>
                <c:pt idx="142">
                  <c:v>40414</c:v>
                </c:pt>
                <c:pt idx="143">
                  <c:v>40421</c:v>
                </c:pt>
                <c:pt idx="144">
                  <c:v>40428</c:v>
                </c:pt>
                <c:pt idx="145">
                  <c:v>40500</c:v>
                </c:pt>
                <c:pt idx="146">
                  <c:v>40507</c:v>
                </c:pt>
                <c:pt idx="147">
                  <c:v>40514</c:v>
                </c:pt>
              </c:numCache>
            </c:numRef>
          </c:xVal>
          <c:yVal>
            <c:numRef>
              <c:f>'X5'!$E$5:$E$152</c:f>
              <c:numCache>
                <c:formatCode>General</c:formatCode>
                <c:ptCount val="148"/>
                <c:pt idx="0">
                  <c:v>267</c:v>
                </c:pt>
                <c:pt idx="1">
                  <c:v>195</c:v>
                </c:pt>
                <c:pt idx="2">
                  <c:v>170</c:v>
                </c:pt>
                <c:pt idx="3">
                  <c:v>153</c:v>
                </c:pt>
                <c:pt idx="4">
                  <c:v>198</c:v>
                </c:pt>
                <c:pt idx="5">
                  <c:v>179</c:v>
                </c:pt>
                <c:pt idx="6">
                  <c:v>218</c:v>
                </c:pt>
                <c:pt idx="7">
                  <c:v>268</c:v>
                </c:pt>
                <c:pt idx="8">
                  <c:v>383</c:v>
                </c:pt>
                <c:pt idx="9">
                  <c:v>408</c:v>
                </c:pt>
                <c:pt idx="10">
                  <c:v>405</c:v>
                </c:pt>
                <c:pt idx="11">
                  <c:v>348</c:v>
                </c:pt>
                <c:pt idx="12">
                  <c:v>328</c:v>
                </c:pt>
                <c:pt idx="13">
                  <c:v>311</c:v>
                </c:pt>
                <c:pt idx="14">
                  <c:v>210</c:v>
                </c:pt>
                <c:pt idx="15">
                  <c:v>150</c:v>
                </c:pt>
                <c:pt idx="16">
                  <c:v>100</c:v>
                </c:pt>
                <c:pt idx="17">
                  <c:v>94</c:v>
                </c:pt>
                <c:pt idx="18">
                  <c:v>95</c:v>
                </c:pt>
                <c:pt idx="19">
                  <c:v>26</c:v>
                </c:pt>
                <c:pt idx="20">
                  <c:v>130</c:v>
                </c:pt>
                <c:pt idx="21">
                  <c:v>21</c:v>
                </c:pt>
                <c:pt idx="22">
                  <c:v>180</c:v>
                </c:pt>
                <c:pt idx="23">
                  <c:v>190</c:v>
                </c:pt>
                <c:pt idx="24">
                  <c:v>270</c:v>
                </c:pt>
                <c:pt idx="25">
                  <c:v>470</c:v>
                </c:pt>
                <c:pt idx="26">
                  <c:v>340</c:v>
                </c:pt>
                <c:pt idx="27">
                  <c:v>400</c:v>
                </c:pt>
                <c:pt idx="28">
                  <c:v>270</c:v>
                </c:pt>
                <c:pt idx="29">
                  <c:v>190</c:v>
                </c:pt>
                <c:pt idx="30">
                  <c:v>120</c:v>
                </c:pt>
                <c:pt idx="31">
                  <c:v>190</c:v>
                </c:pt>
                <c:pt idx="32">
                  <c:v>66</c:v>
                </c:pt>
                <c:pt idx="33">
                  <c:v>120</c:v>
                </c:pt>
                <c:pt idx="34">
                  <c:v>170</c:v>
                </c:pt>
                <c:pt idx="35">
                  <c:v>150</c:v>
                </c:pt>
                <c:pt idx="36">
                  <c:v>150</c:v>
                </c:pt>
                <c:pt idx="37">
                  <c:v>110</c:v>
                </c:pt>
                <c:pt idx="38">
                  <c:v>300</c:v>
                </c:pt>
                <c:pt idx="39">
                  <c:v>280</c:v>
                </c:pt>
                <c:pt idx="40">
                  <c:v>240</c:v>
                </c:pt>
                <c:pt idx="41">
                  <c:v>290</c:v>
                </c:pt>
                <c:pt idx="42">
                  <c:v>300</c:v>
                </c:pt>
                <c:pt idx="43">
                  <c:v>280</c:v>
                </c:pt>
                <c:pt idx="44">
                  <c:v>290</c:v>
                </c:pt>
                <c:pt idx="45">
                  <c:v>240</c:v>
                </c:pt>
                <c:pt idx="46">
                  <c:v>99</c:v>
                </c:pt>
                <c:pt idx="47">
                  <c:v>67</c:v>
                </c:pt>
                <c:pt idx="48">
                  <c:v>390</c:v>
                </c:pt>
                <c:pt idx="49">
                  <c:v>310</c:v>
                </c:pt>
                <c:pt idx="50">
                  <c:v>340</c:v>
                </c:pt>
                <c:pt idx="51">
                  <c:v>270</c:v>
                </c:pt>
                <c:pt idx="52">
                  <c:v>260</c:v>
                </c:pt>
                <c:pt idx="53">
                  <c:v>160</c:v>
                </c:pt>
                <c:pt idx="54">
                  <c:v>250</c:v>
                </c:pt>
                <c:pt idx="55">
                  <c:v>46</c:v>
                </c:pt>
                <c:pt idx="56">
                  <c:v>89</c:v>
                </c:pt>
                <c:pt idx="57">
                  <c:v>56</c:v>
                </c:pt>
                <c:pt idx="58">
                  <c:v>77</c:v>
                </c:pt>
                <c:pt idx="59">
                  <c:v>45</c:v>
                </c:pt>
                <c:pt idx="60">
                  <c:v>100</c:v>
                </c:pt>
                <c:pt idx="61">
                  <c:v>150</c:v>
                </c:pt>
                <c:pt idx="62">
                  <c:v>150</c:v>
                </c:pt>
                <c:pt idx="63">
                  <c:v>160</c:v>
                </c:pt>
                <c:pt idx="64">
                  <c:v>200</c:v>
                </c:pt>
                <c:pt idx="65">
                  <c:v>340</c:v>
                </c:pt>
                <c:pt idx="66">
                  <c:v>18</c:v>
                </c:pt>
                <c:pt idx="67">
                  <c:v>140</c:v>
                </c:pt>
                <c:pt idx="68">
                  <c:v>150</c:v>
                </c:pt>
                <c:pt idx="69">
                  <c:v>150</c:v>
                </c:pt>
                <c:pt idx="70">
                  <c:v>160</c:v>
                </c:pt>
                <c:pt idx="71">
                  <c:v>120</c:v>
                </c:pt>
                <c:pt idx="72">
                  <c:v>130</c:v>
                </c:pt>
                <c:pt idx="73">
                  <c:v>110</c:v>
                </c:pt>
                <c:pt idx="74">
                  <c:v>100</c:v>
                </c:pt>
                <c:pt idx="75">
                  <c:v>92</c:v>
                </c:pt>
                <c:pt idx="76">
                  <c:v>110</c:v>
                </c:pt>
                <c:pt idx="77">
                  <c:v>86</c:v>
                </c:pt>
                <c:pt idx="78">
                  <c:v>91</c:v>
                </c:pt>
                <c:pt idx="79">
                  <c:v>71</c:v>
                </c:pt>
                <c:pt idx="80">
                  <c:v>95</c:v>
                </c:pt>
                <c:pt idx="81">
                  <c:v>98</c:v>
                </c:pt>
                <c:pt idx="82">
                  <c:v>120</c:v>
                </c:pt>
                <c:pt idx="83">
                  <c:v>100</c:v>
                </c:pt>
                <c:pt idx="84">
                  <c:v>110</c:v>
                </c:pt>
                <c:pt idx="85">
                  <c:v>130</c:v>
                </c:pt>
                <c:pt idx="86">
                  <c:v>170</c:v>
                </c:pt>
                <c:pt idx="87">
                  <c:v>160</c:v>
                </c:pt>
                <c:pt idx="88">
                  <c:v>170</c:v>
                </c:pt>
                <c:pt idx="89">
                  <c:v>220</c:v>
                </c:pt>
                <c:pt idx="90">
                  <c:v>200</c:v>
                </c:pt>
                <c:pt idx="91">
                  <c:v>196</c:v>
                </c:pt>
                <c:pt idx="92">
                  <c:v>218</c:v>
                </c:pt>
                <c:pt idx="93">
                  <c:v>246</c:v>
                </c:pt>
                <c:pt idx="94">
                  <c:v>289</c:v>
                </c:pt>
                <c:pt idx="95">
                  <c:v>308</c:v>
                </c:pt>
                <c:pt idx="96">
                  <c:v>9</c:v>
                </c:pt>
                <c:pt idx="97">
                  <c:v>181</c:v>
                </c:pt>
                <c:pt idx="98">
                  <c:v>268</c:v>
                </c:pt>
                <c:pt idx="99">
                  <c:v>272</c:v>
                </c:pt>
                <c:pt idx="100">
                  <c:v>234</c:v>
                </c:pt>
                <c:pt idx="101">
                  <c:v>303</c:v>
                </c:pt>
                <c:pt idx="102">
                  <c:v>146</c:v>
                </c:pt>
                <c:pt idx="103">
                  <c:v>285</c:v>
                </c:pt>
                <c:pt idx="104">
                  <c:v>331</c:v>
                </c:pt>
                <c:pt idx="105">
                  <c:v>246</c:v>
                </c:pt>
                <c:pt idx="106">
                  <c:v>204</c:v>
                </c:pt>
                <c:pt idx="107">
                  <c:v>225</c:v>
                </c:pt>
                <c:pt idx="108">
                  <c:v>237</c:v>
                </c:pt>
                <c:pt idx="109">
                  <c:v>209</c:v>
                </c:pt>
                <c:pt idx="110">
                  <c:v>181</c:v>
                </c:pt>
                <c:pt idx="111">
                  <c:v>187</c:v>
                </c:pt>
                <c:pt idx="112">
                  <c:v>239</c:v>
                </c:pt>
                <c:pt idx="113">
                  <c:v>238</c:v>
                </c:pt>
                <c:pt idx="114">
                  <c:v>260</c:v>
                </c:pt>
                <c:pt idx="115">
                  <c:v>320</c:v>
                </c:pt>
                <c:pt idx="116">
                  <c:v>345</c:v>
                </c:pt>
                <c:pt idx="117">
                  <c:v>370</c:v>
                </c:pt>
                <c:pt idx="118">
                  <c:v>372</c:v>
                </c:pt>
                <c:pt idx="119">
                  <c:v>415</c:v>
                </c:pt>
                <c:pt idx="120">
                  <c:v>412</c:v>
                </c:pt>
                <c:pt idx="121">
                  <c:v>373</c:v>
                </c:pt>
                <c:pt idx="122">
                  <c:v>372</c:v>
                </c:pt>
                <c:pt idx="123">
                  <c:v>411</c:v>
                </c:pt>
                <c:pt idx="124">
                  <c:v>266</c:v>
                </c:pt>
                <c:pt idx="125">
                  <c:v>252</c:v>
                </c:pt>
                <c:pt idx="126">
                  <c:v>218</c:v>
                </c:pt>
                <c:pt idx="127">
                  <c:v>328</c:v>
                </c:pt>
                <c:pt idx="128">
                  <c:v>192</c:v>
                </c:pt>
                <c:pt idx="129">
                  <c:v>170</c:v>
                </c:pt>
                <c:pt idx="130">
                  <c:v>191</c:v>
                </c:pt>
                <c:pt idx="131">
                  <c:v>327</c:v>
                </c:pt>
                <c:pt idx="132">
                  <c:v>326</c:v>
                </c:pt>
                <c:pt idx="133">
                  <c:v>362</c:v>
                </c:pt>
                <c:pt idx="134">
                  <c:v>228</c:v>
                </c:pt>
                <c:pt idx="135">
                  <c:v>263</c:v>
                </c:pt>
                <c:pt idx="136">
                  <c:v>278</c:v>
                </c:pt>
                <c:pt idx="137">
                  <c:v>221</c:v>
                </c:pt>
                <c:pt idx="138">
                  <c:v>267</c:v>
                </c:pt>
                <c:pt idx="139">
                  <c:v>299</c:v>
                </c:pt>
                <c:pt idx="140">
                  <c:v>236</c:v>
                </c:pt>
                <c:pt idx="141">
                  <c:v>186</c:v>
                </c:pt>
                <c:pt idx="142">
                  <c:v>212</c:v>
                </c:pt>
                <c:pt idx="143">
                  <c:v>206</c:v>
                </c:pt>
                <c:pt idx="144">
                  <c:v>197</c:v>
                </c:pt>
                <c:pt idx="145">
                  <c:v>401</c:v>
                </c:pt>
                <c:pt idx="146">
                  <c:v>390</c:v>
                </c:pt>
                <c:pt idx="147">
                  <c:v>395</c:v>
                </c:pt>
              </c:numCache>
            </c:numRef>
          </c:yVal>
        </c:ser>
        <c:axId val="64295296"/>
        <c:axId val="64296832"/>
      </c:scatterChart>
      <c:valAx>
        <c:axId val="64295296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4296832"/>
        <c:crosses val="autoZero"/>
        <c:crossBetween val="midCat"/>
      </c:valAx>
      <c:valAx>
        <c:axId val="64296832"/>
        <c:scaling>
          <c:orientation val="minMax"/>
          <c:max val="14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Sulphate (mg/L)  </a:t>
                </a:r>
              </a:p>
            </c:rich>
          </c:tx>
          <c:layout>
            <c:manualLayout>
              <c:xMode val="edge"/>
              <c:yMode val="edge"/>
              <c:x val="1.5209125475285199E-2"/>
              <c:y val="0.3300981066687053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42952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paperSize="0" orientation="landscape" horizontalDpi="-4" verticalDpi="-4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 Figure 4-3 d) X5 Zn-T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1363657381291054"/>
          <c:y val="7.7419476782189994E-2"/>
          <c:w val="0.83144093173112654"/>
          <c:h val="0.79354963701744763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'X5'!$A$5:$A$152</c:f>
              <c:numCache>
                <c:formatCode>[$-1009]d\-mmm\-yy;@</c:formatCode>
                <c:ptCount val="148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38102</c:v>
                </c:pt>
                <c:pt idx="16">
                  <c:v>38109</c:v>
                </c:pt>
                <c:pt idx="17">
                  <c:v>38116</c:v>
                </c:pt>
                <c:pt idx="18">
                  <c:v>38121</c:v>
                </c:pt>
                <c:pt idx="19">
                  <c:v>38132</c:v>
                </c:pt>
                <c:pt idx="20">
                  <c:v>38139</c:v>
                </c:pt>
                <c:pt idx="21">
                  <c:v>38152</c:v>
                </c:pt>
                <c:pt idx="22">
                  <c:v>38223</c:v>
                </c:pt>
                <c:pt idx="23">
                  <c:v>38230</c:v>
                </c:pt>
                <c:pt idx="24">
                  <c:v>38244</c:v>
                </c:pt>
                <c:pt idx="25">
                  <c:v>38419</c:v>
                </c:pt>
                <c:pt idx="26">
                  <c:v>38425</c:v>
                </c:pt>
                <c:pt idx="27">
                  <c:v>38433</c:v>
                </c:pt>
                <c:pt idx="28">
                  <c:v>38482</c:v>
                </c:pt>
                <c:pt idx="29">
                  <c:v>38514</c:v>
                </c:pt>
                <c:pt idx="30">
                  <c:v>38522</c:v>
                </c:pt>
                <c:pt idx="31">
                  <c:v>38524</c:v>
                </c:pt>
                <c:pt idx="32">
                  <c:v>38535</c:v>
                </c:pt>
                <c:pt idx="33">
                  <c:v>38543</c:v>
                </c:pt>
                <c:pt idx="34">
                  <c:v>38550</c:v>
                </c:pt>
                <c:pt idx="35">
                  <c:v>38557</c:v>
                </c:pt>
                <c:pt idx="36">
                  <c:v>38558</c:v>
                </c:pt>
                <c:pt idx="37">
                  <c:v>38564</c:v>
                </c:pt>
                <c:pt idx="38">
                  <c:v>38570</c:v>
                </c:pt>
                <c:pt idx="39">
                  <c:v>38577</c:v>
                </c:pt>
                <c:pt idx="40">
                  <c:v>38584</c:v>
                </c:pt>
                <c:pt idx="41">
                  <c:v>38587</c:v>
                </c:pt>
                <c:pt idx="42">
                  <c:v>38591</c:v>
                </c:pt>
                <c:pt idx="43">
                  <c:v>38600</c:v>
                </c:pt>
                <c:pt idx="44">
                  <c:v>38601</c:v>
                </c:pt>
                <c:pt idx="45">
                  <c:v>38606</c:v>
                </c:pt>
                <c:pt idx="46">
                  <c:v>38613</c:v>
                </c:pt>
                <c:pt idx="47">
                  <c:v>38619</c:v>
                </c:pt>
                <c:pt idx="48">
                  <c:v>38626</c:v>
                </c:pt>
                <c:pt idx="49">
                  <c:v>38846</c:v>
                </c:pt>
                <c:pt idx="50">
                  <c:v>38860</c:v>
                </c:pt>
                <c:pt idx="51">
                  <c:v>38867</c:v>
                </c:pt>
                <c:pt idx="52">
                  <c:v>38874</c:v>
                </c:pt>
                <c:pt idx="53">
                  <c:v>38887</c:v>
                </c:pt>
                <c:pt idx="54">
                  <c:v>38888</c:v>
                </c:pt>
                <c:pt idx="55">
                  <c:v>38909</c:v>
                </c:pt>
                <c:pt idx="56">
                  <c:v>38915</c:v>
                </c:pt>
                <c:pt idx="57">
                  <c:v>38916</c:v>
                </c:pt>
                <c:pt idx="58">
                  <c:v>38923</c:v>
                </c:pt>
                <c:pt idx="59">
                  <c:v>38930</c:v>
                </c:pt>
                <c:pt idx="60">
                  <c:v>38944</c:v>
                </c:pt>
                <c:pt idx="61">
                  <c:v>38950</c:v>
                </c:pt>
                <c:pt idx="62">
                  <c:v>38951</c:v>
                </c:pt>
                <c:pt idx="63">
                  <c:v>38958</c:v>
                </c:pt>
                <c:pt idx="64">
                  <c:v>38965</c:v>
                </c:pt>
                <c:pt idx="65">
                  <c:v>39182</c:v>
                </c:pt>
                <c:pt idx="66">
                  <c:v>39216</c:v>
                </c:pt>
                <c:pt idx="67">
                  <c:v>39224</c:v>
                </c:pt>
                <c:pt idx="68">
                  <c:v>39231</c:v>
                </c:pt>
                <c:pt idx="69">
                  <c:v>39238</c:v>
                </c:pt>
                <c:pt idx="70">
                  <c:v>39245</c:v>
                </c:pt>
                <c:pt idx="71">
                  <c:v>39251</c:v>
                </c:pt>
                <c:pt idx="72">
                  <c:v>39252</c:v>
                </c:pt>
                <c:pt idx="73">
                  <c:v>39259</c:v>
                </c:pt>
                <c:pt idx="74">
                  <c:v>39266</c:v>
                </c:pt>
                <c:pt idx="75">
                  <c:v>39273</c:v>
                </c:pt>
                <c:pt idx="76">
                  <c:v>39279</c:v>
                </c:pt>
                <c:pt idx="77">
                  <c:v>39280</c:v>
                </c:pt>
                <c:pt idx="78">
                  <c:v>39287</c:v>
                </c:pt>
                <c:pt idx="79">
                  <c:v>39294</c:v>
                </c:pt>
                <c:pt idx="80">
                  <c:v>39301</c:v>
                </c:pt>
                <c:pt idx="81">
                  <c:v>39307</c:v>
                </c:pt>
                <c:pt idx="82">
                  <c:v>39308</c:v>
                </c:pt>
                <c:pt idx="83">
                  <c:v>39315</c:v>
                </c:pt>
                <c:pt idx="84">
                  <c:v>39322</c:v>
                </c:pt>
                <c:pt idx="85">
                  <c:v>39329</c:v>
                </c:pt>
                <c:pt idx="86">
                  <c:v>39335</c:v>
                </c:pt>
                <c:pt idx="87">
                  <c:v>39336</c:v>
                </c:pt>
                <c:pt idx="88">
                  <c:v>39342</c:v>
                </c:pt>
                <c:pt idx="89">
                  <c:v>39378</c:v>
                </c:pt>
                <c:pt idx="90">
                  <c:v>39384</c:v>
                </c:pt>
                <c:pt idx="91">
                  <c:v>39905</c:v>
                </c:pt>
                <c:pt idx="92">
                  <c:v>39911</c:v>
                </c:pt>
                <c:pt idx="93">
                  <c:v>39919</c:v>
                </c:pt>
                <c:pt idx="94">
                  <c:v>39926</c:v>
                </c:pt>
                <c:pt idx="95">
                  <c:v>39932</c:v>
                </c:pt>
                <c:pt idx="96">
                  <c:v>39937</c:v>
                </c:pt>
                <c:pt idx="97">
                  <c:v>39940</c:v>
                </c:pt>
                <c:pt idx="98">
                  <c:v>39947</c:v>
                </c:pt>
                <c:pt idx="99">
                  <c:v>39954</c:v>
                </c:pt>
                <c:pt idx="100">
                  <c:v>39964</c:v>
                </c:pt>
                <c:pt idx="101">
                  <c:v>39971</c:v>
                </c:pt>
                <c:pt idx="102">
                  <c:v>39978</c:v>
                </c:pt>
                <c:pt idx="103">
                  <c:v>39985</c:v>
                </c:pt>
                <c:pt idx="104">
                  <c:v>39992</c:v>
                </c:pt>
                <c:pt idx="105">
                  <c:v>39999</c:v>
                </c:pt>
                <c:pt idx="106">
                  <c:v>40006</c:v>
                </c:pt>
                <c:pt idx="107">
                  <c:v>40013</c:v>
                </c:pt>
                <c:pt idx="108">
                  <c:v>40020</c:v>
                </c:pt>
                <c:pt idx="109">
                  <c:v>40027</c:v>
                </c:pt>
                <c:pt idx="110">
                  <c:v>40034</c:v>
                </c:pt>
                <c:pt idx="111">
                  <c:v>40040</c:v>
                </c:pt>
                <c:pt idx="112">
                  <c:v>40048</c:v>
                </c:pt>
                <c:pt idx="113">
                  <c:v>40055</c:v>
                </c:pt>
                <c:pt idx="114">
                  <c:v>40062</c:v>
                </c:pt>
                <c:pt idx="115">
                  <c:v>40069</c:v>
                </c:pt>
                <c:pt idx="116">
                  <c:v>40076</c:v>
                </c:pt>
                <c:pt idx="117">
                  <c:v>40093</c:v>
                </c:pt>
                <c:pt idx="118">
                  <c:v>40103</c:v>
                </c:pt>
                <c:pt idx="119">
                  <c:v>40111</c:v>
                </c:pt>
                <c:pt idx="120">
                  <c:v>40118</c:v>
                </c:pt>
                <c:pt idx="121">
                  <c:v>40259</c:v>
                </c:pt>
                <c:pt idx="122">
                  <c:v>40267</c:v>
                </c:pt>
                <c:pt idx="123">
                  <c:v>40274</c:v>
                </c:pt>
                <c:pt idx="124">
                  <c:v>40281</c:v>
                </c:pt>
                <c:pt idx="125">
                  <c:v>40288</c:v>
                </c:pt>
                <c:pt idx="126">
                  <c:v>40295</c:v>
                </c:pt>
                <c:pt idx="127">
                  <c:v>40302</c:v>
                </c:pt>
                <c:pt idx="128">
                  <c:v>40309</c:v>
                </c:pt>
                <c:pt idx="129">
                  <c:v>40316</c:v>
                </c:pt>
                <c:pt idx="130">
                  <c:v>40323</c:v>
                </c:pt>
                <c:pt idx="131">
                  <c:v>40330</c:v>
                </c:pt>
                <c:pt idx="132">
                  <c:v>40337</c:v>
                </c:pt>
                <c:pt idx="133">
                  <c:v>40344</c:v>
                </c:pt>
                <c:pt idx="134">
                  <c:v>40351</c:v>
                </c:pt>
                <c:pt idx="135">
                  <c:v>40358</c:v>
                </c:pt>
                <c:pt idx="136">
                  <c:v>40365</c:v>
                </c:pt>
                <c:pt idx="137">
                  <c:v>40372</c:v>
                </c:pt>
                <c:pt idx="138">
                  <c:v>40379</c:v>
                </c:pt>
                <c:pt idx="139">
                  <c:v>40386</c:v>
                </c:pt>
                <c:pt idx="140">
                  <c:v>40400</c:v>
                </c:pt>
                <c:pt idx="141">
                  <c:v>40407</c:v>
                </c:pt>
                <c:pt idx="142">
                  <c:v>40414</c:v>
                </c:pt>
                <c:pt idx="143">
                  <c:v>40421</c:v>
                </c:pt>
                <c:pt idx="144">
                  <c:v>40428</c:v>
                </c:pt>
                <c:pt idx="145">
                  <c:v>40500</c:v>
                </c:pt>
                <c:pt idx="146">
                  <c:v>40507</c:v>
                </c:pt>
                <c:pt idx="147">
                  <c:v>40514</c:v>
                </c:pt>
              </c:numCache>
            </c:numRef>
          </c:xVal>
          <c:yVal>
            <c:numRef>
              <c:f>'X5'!$F$5:$F$152</c:f>
              <c:numCache>
                <c:formatCode>General</c:formatCode>
                <c:ptCount val="148"/>
                <c:pt idx="0">
                  <c:v>0.26700000000000002</c:v>
                </c:pt>
                <c:pt idx="1">
                  <c:v>0.19500000000000001</c:v>
                </c:pt>
                <c:pt idx="2">
                  <c:v>0.17</c:v>
                </c:pt>
                <c:pt idx="3">
                  <c:v>0.153</c:v>
                </c:pt>
                <c:pt idx="4">
                  <c:v>0.19800000000000001</c:v>
                </c:pt>
                <c:pt idx="5">
                  <c:v>0.17899999999999999</c:v>
                </c:pt>
                <c:pt idx="6">
                  <c:v>0.218</c:v>
                </c:pt>
                <c:pt idx="7">
                  <c:v>0.26800000000000002</c:v>
                </c:pt>
                <c:pt idx="8">
                  <c:v>0.38300000000000001</c:v>
                </c:pt>
                <c:pt idx="9">
                  <c:v>0.40799999999999997</c:v>
                </c:pt>
                <c:pt idx="10">
                  <c:v>0.40500000000000003</c:v>
                </c:pt>
                <c:pt idx="11">
                  <c:v>0.34799999999999998</c:v>
                </c:pt>
                <c:pt idx="12">
                  <c:v>0.32800000000000001</c:v>
                </c:pt>
                <c:pt idx="13">
                  <c:v>0.311</c:v>
                </c:pt>
                <c:pt idx="14">
                  <c:v>0.21</c:v>
                </c:pt>
                <c:pt idx="15">
                  <c:v>0.15</c:v>
                </c:pt>
                <c:pt idx="16">
                  <c:v>0.1</c:v>
                </c:pt>
                <c:pt idx="17">
                  <c:v>9.4E-2</c:v>
                </c:pt>
                <c:pt idx="18">
                  <c:v>9.5000000000000001E-2</c:v>
                </c:pt>
                <c:pt idx="19">
                  <c:v>2.5999999999999999E-2</c:v>
                </c:pt>
                <c:pt idx="20">
                  <c:v>0.13</c:v>
                </c:pt>
                <c:pt idx="21">
                  <c:v>2.1000000000000001E-2</c:v>
                </c:pt>
                <c:pt idx="22">
                  <c:v>0.18</c:v>
                </c:pt>
                <c:pt idx="23">
                  <c:v>0.19</c:v>
                </c:pt>
                <c:pt idx="24">
                  <c:v>0.27</c:v>
                </c:pt>
                <c:pt idx="25">
                  <c:v>0.47</c:v>
                </c:pt>
                <c:pt idx="26">
                  <c:v>0.34</c:v>
                </c:pt>
                <c:pt idx="27">
                  <c:v>0.4</c:v>
                </c:pt>
                <c:pt idx="28">
                  <c:v>0.27</c:v>
                </c:pt>
                <c:pt idx="29">
                  <c:v>0.19</c:v>
                </c:pt>
                <c:pt idx="30">
                  <c:v>0.12</c:v>
                </c:pt>
                <c:pt idx="31">
                  <c:v>0.19</c:v>
                </c:pt>
                <c:pt idx="32">
                  <c:v>6.6000000000000003E-2</c:v>
                </c:pt>
                <c:pt idx="33">
                  <c:v>0.12</c:v>
                </c:pt>
                <c:pt idx="34">
                  <c:v>0.17</c:v>
                </c:pt>
                <c:pt idx="35">
                  <c:v>0.15</c:v>
                </c:pt>
                <c:pt idx="36">
                  <c:v>0.15</c:v>
                </c:pt>
                <c:pt idx="37">
                  <c:v>0.11</c:v>
                </c:pt>
                <c:pt idx="38">
                  <c:v>0.3</c:v>
                </c:pt>
                <c:pt idx="39">
                  <c:v>0.28000000000000003</c:v>
                </c:pt>
                <c:pt idx="40">
                  <c:v>0.24</c:v>
                </c:pt>
                <c:pt idx="41">
                  <c:v>0.28999999999999998</c:v>
                </c:pt>
                <c:pt idx="42">
                  <c:v>0.3</c:v>
                </c:pt>
                <c:pt idx="43">
                  <c:v>0.28000000000000003</c:v>
                </c:pt>
                <c:pt idx="44">
                  <c:v>0.28999999999999998</c:v>
                </c:pt>
                <c:pt idx="45">
                  <c:v>0.24</c:v>
                </c:pt>
                <c:pt idx="46">
                  <c:v>9.9000000000000005E-2</c:v>
                </c:pt>
                <c:pt idx="47">
                  <c:v>6.7000000000000004E-2</c:v>
                </c:pt>
                <c:pt idx="48">
                  <c:v>0.39</c:v>
                </c:pt>
                <c:pt idx="49">
                  <c:v>0.31</c:v>
                </c:pt>
                <c:pt idx="50">
                  <c:v>0.34</c:v>
                </c:pt>
                <c:pt idx="51">
                  <c:v>0.27</c:v>
                </c:pt>
                <c:pt idx="52">
                  <c:v>0.26</c:v>
                </c:pt>
                <c:pt idx="53">
                  <c:v>0.16</c:v>
                </c:pt>
                <c:pt idx="54">
                  <c:v>0.25</c:v>
                </c:pt>
                <c:pt idx="55">
                  <c:v>4.5999999999999999E-2</c:v>
                </c:pt>
                <c:pt idx="56">
                  <c:v>8.8999999999999996E-2</c:v>
                </c:pt>
                <c:pt idx="57">
                  <c:v>5.6000000000000001E-2</c:v>
                </c:pt>
                <c:pt idx="58">
                  <c:v>7.6999999999999999E-2</c:v>
                </c:pt>
                <c:pt idx="59">
                  <c:v>4.4999999999999998E-2</c:v>
                </c:pt>
                <c:pt idx="60">
                  <c:v>0.1</c:v>
                </c:pt>
                <c:pt idx="61">
                  <c:v>0.15</c:v>
                </c:pt>
                <c:pt idx="62">
                  <c:v>0.15</c:v>
                </c:pt>
                <c:pt idx="63">
                  <c:v>0.16</c:v>
                </c:pt>
                <c:pt idx="64">
                  <c:v>0.2</c:v>
                </c:pt>
                <c:pt idx="65">
                  <c:v>0.34</c:v>
                </c:pt>
                <c:pt idx="66">
                  <c:v>1.7999999999999999E-2</c:v>
                </c:pt>
                <c:pt idx="67">
                  <c:v>0.14000000000000001</c:v>
                </c:pt>
                <c:pt idx="68">
                  <c:v>0.15</c:v>
                </c:pt>
                <c:pt idx="69">
                  <c:v>0.15</c:v>
                </c:pt>
                <c:pt idx="70">
                  <c:v>0.16</c:v>
                </c:pt>
                <c:pt idx="71">
                  <c:v>0.12</c:v>
                </c:pt>
                <c:pt idx="72">
                  <c:v>0.13</c:v>
                </c:pt>
                <c:pt idx="73">
                  <c:v>0.11</c:v>
                </c:pt>
                <c:pt idx="74">
                  <c:v>0.1</c:v>
                </c:pt>
                <c:pt idx="75">
                  <c:v>9.1999999999999998E-2</c:v>
                </c:pt>
                <c:pt idx="76">
                  <c:v>0.11</c:v>
                </c:pt>
                <c:pt idx="77">
                  <c:v>8.5999999999999993E-2</c:v>
                </c:pt>
                <c:pt idx="78">
                  <c:v>9.0999999999999998E-2</c:v>
                </c:pt>
                <c:pt idx="79">
                  <c:v>7.0999999999999994E-2</c:v>
                </c:pt>
                <c:pt idx="80">
                  <c:v>9.5000000000000001E-2</c:v>
                </c:pt>
                <c:pt idx="81">
                  <c:v>9.8000000000000004E-2</c:v>
                </c:pt>
                <c:pt idx="82">
                  <c:v>0.12</c:v>
                </c:pt>
                <c:pt idx="83">
                  <c:v>0.1</c:v>
                </c:pt>
                <c:pt idx="84">
                  <c:v>0.11</c:v>
                </c:pt>
                <c:pt idx="85">
                  <c:v>0.13</c:v>
                </c:pt>
                <c:pt idx="86">
                  <c:v>0.17</c:v>
                </c:pt>
                <c:pt idx="87">
                  <c:v>0.16</c:v>
                </c:pt>
                <c:pt idx="88">
                  <c:v>0.17</c:v>
                </c:pt>
                <c:pt idx="89">
                  <c:v>0.22</c:v>
                </c:pt>
                <c:pt idx="90">
                  <c:v>0.2</c:v>
                </c:pt>
                <c:pt idx="91">
                  <c:v>0.19600000000000001</c:v>
                </c:pt>
                <c:pt idx="92">
                  <c:v>0.218</c:v>
                </c:pt>
                <c:pt idx="93">
                  <c:v>0.246</c:v>
                </c:pt>
                <c:pt idx="94">
                  <c:v>0.28899999999999998</c:v>
                </c:pt>
                <c:pt idx="95">
                  <c:v>0.308</c:v>
                </c:pt>
                <c:pt idx="96">
                  <c:v>8.9999999999999993E-3</c:v>
                </c:pt>
                <c:pt idx="97">
                  <c:v>0.18099999999999999</c:v>
                </c:pt>
                <c:pt idx="98">
                  <c:v>0.26800000000000002</c:v>
                </c:pt>
                <c:pt idx="99">
                  <c:v>0.27200000000000002</c:v>
                </c:pt>
                <c:pt idx="100">
                  <c:v>0.23400000000000001</c:v>
                </c:pt>
                <c:pt idx="101">
                  <c:v>0.30299999999999999</c:v>
                </c:pt>
                <c:pt idx="102">
                  <c:v>0.14599999999999999</c:v>
                </c:pt>
                <c:pt idx="103">
                  <c:v>0.28499999999999998</c:v>
                </c:pt>
                <c:pt idx="104">
                  <c:v>0.33100000000000002</c:v>
                </c:pt>
                <c:pt idx="105">
                  <c:v>0.246</c:v>
                </c:pt>
                <c:pt idx="106">
                  <c:v>0.20399999999999999</c:v>
                </c:pt>
                <c:pt idx="107">
                  <c:v>0.22500000000000001</c:v>
                </c:pt>
                <c:pt idx="108">
                  <c:v>0.23699999999999999</c:v>
                </c:pt>
                <c:pt idx="109">
                  <c:v>0.20899999999999999</c:v>
                </c:pt>
                <c:pt idx="110">
                  <c:v>0.18099999999999999</c:v>
                </c:pt>
                <c:pt idx="111">
                  <c:v>0.187</c:v>
                </c:pt>
                <c:pt idx="112">
                  <c:v>0.23899999999999999</c:v>
                </c:pt>
                <c:pt idx="113">
                  <c:v>0.23799999999999999</c:v>
                </c:pt>
                <c:pt idx="114">
                  <c:v>0.26</c:v>
                </c:pt>
                <c:pt idx="115">
                  <c:v>0.32</c:v>
                </c:pt>
                <c:pt idx="116">
                  <c:v>0.34499999999999997</c:v>
                </c:pt>
                <c:pt idx="117">
                  <c:v>0.37</c:v>
                </c:pt>
                <c:pt idx="118">
                  <c:v>0.372</c:v>
                </c:pt>
                <c:pt idx="119">
                  <c:v>0.41499999999999998</c:v>
                </c:pt>
                <c:pt idx="120">
                  <c:v>0.41199999999999998</c:v>
                </c:pt>
                <c:pt idx="121">
                  <c:v>0.373</c:v>
                </c:pt>
                <c:pt idx="122">
                  <c:v>0.372</c:v>
                </c:pt>
                <c:pt idx="123">
                  <c:v>0.41099999999999998</c:v>
                </c:pt>
                <c:pt idx="124">
                  <c:v>0.26600000000000001</c:v>
                </c:pt>
                <c:pt idx="125">
                  <c:v>0.252</c:v>
                </c:pt>
                <c:pt idx="126">
                  <c:v>0.218</c:v>
                </c:pt>
                <c:pt idx="127">
                  <c:v>0.32800000000000001</c:v>
                </c:pt>
                <c:pt idx="128">
                  <c:v>0.192</c:v>
                </c:pt>
                <c:pt idx="129">
                  <c:v>0.17</c:v>
                </c:pt>
                <c:pt idx="130">
                  <c:v>0.191</c:v>
                </c:pt>
                <c:pt idx="131">
                  <c:v>0.32700000000000001</c:v>
                </c:pt>
                <c:pt idx="132">
                  <c:v>0.32600000000000001</c:v>
                </c:pt>
                <c:pt idx="133">
                  <c:v>0.36199999999999999</c:v>
                </c:pt>
                <c:pt idx="134">
                  <c:v>0.22800000000000001</c:v>
                </c:pt>
                <c:pt idx="135">
                  <c:v>0.26300000000000001</c:v>
                </c:pt>
                <c:pt idx="136">
                  <c:v>0.27800000000000002</c:v>
                </c:pt>
                <c:pt idx="137">
                  <c:v>0.221</c:v>
                </c:pt>
                <c:pt idx="138">
                  <c:v>0.26700000000000002</c:v>
                </c:pt>
                <c:pt idx="139">
                  <c:v>0.29899999999999999</c:v>
                </c:pt>
                <c:pt idx="140">
                  <c:v>0.23599999999999999</c:v>
                </c:pt>
                <c:pt idx="141">
                  <c:v>0.186</c:v>
                </c:pt>
                <c:pt idx="142">
                  <c:v>0.21199999999999999</c:v>
                </c:pt>
                <c:pt idx="143">
                  <c:v>0.20599999999999999</c:v>
                </c:pt>
                <c:pt idx="144">
                  <c:v>0.19700000000000001</c:v>
                </c:pt>
                <c:pt idx="145">
                  <c:v>0.40100000000000002</c:v>
                </c:pt>
                <c:pt idx="146">
                  <c:v>0.39</c:v>
                </c:pt>
                <c:pt idx="147">
                  <c:v>0.39500000000000002</c:v>
                </c:pt>
              </c:numCache>
            </c:numRef>
          </c:yVal>
        </c:ser>
        <c:axId val="64313600"/>
        <c:axId val="64319488"/>
      </c:scatterChart>
      <c:valAx>
        <c:axId val="64313600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4319488"/>
        <c:crosses val="autoZero"/>
        <c:crossBetween val="midCat"/>
      </c:valAx>
      <c:valAx>
        <c:axId val="64319488"/>
        <c:scaling>
          <c:orientation val="minMax"/>
          <c:max val="0.5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Total Zinc (mg/L)    </a:t>
                </a:r>
              </a:p>
            </c:rich>
          </c:tx>
          <c:layout>
            <c:manualLayout>
              <c:xMode val="edge"/>
              <c:yMode val="edge"/>
              <c:x val="2.6515151515151516E-2"/>
              <c:y val="0.3193551773770224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43136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paperSize="0" orientation="landscape" horizontalDpi="-4" verticalDpi="-4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Figure 4-4 a) X14 Winter (November</a:t>
            </a:r>
            <a:r>
              <a:rPr lang="en-CA" baseline="0"/>
              <a:t> to February) </a:t>
            </a:r>
            <a:r>
              <a:rPr lang="en-CA"/>
              <a:t>Sulphate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0836511960581002"/>
          <c:y val="7.7670148381081786E-2"/>
          <c:w val="0.83650267765888575"/>
          <c:h val="0.79288276472354347"/>
        </c:manualLayout>
      </c:layout>
      <c:scatterChart>
        <c:scatterStyle val="lineMarker"/>
        <c:ser>
          <c:idx val="0"/>
          <c:order val="0"/>
          <c:spPr>
            <a:ln w="3175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</c:trendline>
          <c:xVal>
            <c:numRef>
              <c:f>'Faro wint'!$C$10:$C$232</c:f>
              <c:numCache>
                <c:formatCode>dd/mm/yyyy</c:formatCode>
                <c:ptCount val="223"/>
                <c:pt idx="0">
                  <c:v>37635</c:v>
                </c:pt>
                <c:pt idx="1">
                  <c:v>37667</c:v>
                </c:pt>
                <c:pt idx="2">
                  <c:v>37695</c:v>
                </c:pt>
                <c:pt idx="3">
                  <c:v>37726</c:v>
                </c:pt>
                <c:pt idx="4">
                  <c:v>37754</c:v>
                </c:pt>
                <c:pt idx="5">
                  <c:v>37786</c:v>
                </c:pt>
                <c:pt idx="6">
                  <c:v>37816</c:v>
                </c:pt>
                <c:pt idx="7">
                  <c:v>37844</c:v>
                </c:pt>
                <c:pt idx="8">
                  <c:v>37872</c:v>
                </c:pt>
                <c:pt idx="9">
                  <c:v>37908</c:v>
                </c:pt>
                <c:pt idx="10">
                  <c:v>37940</c:v>
                </c:pt>
                <c:pt idx="11">
                  <c:v>37970</c:v>
                </c:pt>
                <c:pt idx="12">
                  <c:v>37998</c:v>
                </c:pt>
                <c:pt idx="13">
                  <c:v>38033</c:v>
                </c:pt>
                <c:pt idx="14">
                  <c:v>38061</c:v>
                </c:pt>
                <c:pt idx="15">
                  <c:v>38109</c:v>
                </c:pt>
                <c:pt idx="16">
                  <c:v>38116</c:v>
                </c:pt>
                <c:pt idx="17">
                  <c:v>38121</c:v>
                </c:pt>
                <c:pt idx="18">
                  <c:v>38132</c:v>
                </c:pt>
                <c:pt idx="19">
                  <c:v>38139</c:v>
                </c:pt>
                <c:pt idx="20">
                  <c:v>38152</c:v>
                </c:pt>
                <c:pt idx="21">
                  <c:v>38180</c:v>
                </c:pt>
                <c:pt idx="22">
                  <c:v>38208</c:v>
                </c:pt>
                <c:pt idx="23">
                  <c:v>38223</c:v>
                </c:pt>
                <c:pt idx="24">
                  <c:v>38230</c:v>
                </c:pt>
                <c:pt idx="25">
                  <c:v>38244</c:v>
                </c:pt>
                <c:pt idx="26">
                  <c:v>38272</c:v>
                </c:pt>
                <c:pt idx="27">
                  <c:v>38306</c:v>
                </c:pt>
                <c:pt idx="28">
                  <c:v>38324</c:v>
                </c:pt>
                <c:pt idx="29">
                  <c:v>38364</c:v>
                </c:pt>
                <c:pt idx="30">
                  <c:v>38391</c:v>
                </c:pt>
                <c:pt idx="31">
                  <c:v>38419</c:v>
                </c:pt>
                <c:pt idx="32">
                  <c:v>38425</c:v>
                </c:pt>
                <c:pt idx="33">
                  <c:v>38433</c:v>
                </c:pt>
                <c:pt idx="34">
                  <c:v>38453</c:v>
                </c:pt>
                <c:pt idx="35">
                  <c:v>38482</c:v>
                </c:pt>
                <c:pt idx="36">
                  <c:v>38503</c:v>
                </c:pt>
                <c:pt idx="37">
                  <c:v>38514</c:v>
                </c:pt>
                <c:pt idx="38">
                  <c:v>38522</c:v>
                </c:pt>
                <c:pt idx="39">
                  <c:v>38524</c:v>
                </c:pt>
                <c:pt idx="40">
                  <c:v>38535</c:v>
                </c:pt>
                <c:pt idx="41">
                  <c:v>38543</c:v>
                </c:pt>
                <c:pt idx="42">
                  <c:v>38550</c:v>
                </c:pt>
                <c:pt idx="43">
                  <c:v>38558</c:v>
                </c:pt>
                <c:pt idx="44">
                  <c:v>38564</c:v>
                </c:pt>
                <c:pt idx="45">
                  <c:v>38570</c:v>
                </c:pt>
                <c:pt idx="46">
                  <c:v>38577</c:v>
                </c:pt>
                <c:pt idx="47">
                  <c:v>38584</c:v>
                </c:pt>
                <c:pt idx="48">
                  <c:v>38587</c:v>
                </c:pt>
                <c:pt idx="49">
                  <c:v>38591</c:v>
                </c:pt>
                <c:pt idx="50">
                  <c:v>38600</c:v>
                </c:pt>
                <c:pt idx="51">
                  <c:v>38601</c:v>
                </c:pt>
                <c:pt idx="52">
                  <c:v>38606</c:v>
                </c:pt>
                <c:pt idx="53">
                  <c:v>38613</c:v>
                </c:pt>
                <c:pt idx="54">
                  <c:v>38619</c:v>
                </c:pt>
                <c:pt idx="55">
                  <c:v>38626</c:v>
                </c:pt>
                <c:pt idx="56">
                  <c:v>38635</c:v>
                </c:pt>
                <c:pt idx="57">
                  <c:v>38657</c:v>
                </c:pt>
                <c:pt idx="58">
                  <c:v>38699</c:v>
                </c:pt>
                <c:pt idx="59">
                  <c:v>38740</c:v>
                </c:pt>
                <c:pt idx="60">
                  <c:v>38762</c:v>
                </c:pt>
                <c:pt idx="61">
                  <c:v>38800</c:v>
                </c:pt>
                <c:pt idx="62">
                  <c:v>38832</c:v>
                </c:pt>
                <c:pt idx="63">
                  <c:v>38846</c:v>
                </c:pt>
                <c:pt idx="64">
                  <c:v>38855</c:v>
                </c:pt>
                <c:pt idx="65">
                  <c:v>38860</c:v>
                </c:pt>
                <c:pt idx="66">
                  <c:v>38867</c:v>
                </c:pt>
                <c:pt idx="67">
                  <c:v>38874</c:v>
                </c:pt>
                <c:pt idx="68">
                  <c:v>38887</c:v>
                </c:pt>
                <c:pt idx="69">
                  <c:v>38888</c:v>
                </c:pt>
                <c:pt idx="70">
                  <c:v>38909</c:v>
                </c:pt>
                <c:pt idx="71">
                  <c:v>38915</c:v>
                </c:pt>
                <c:pt idx="72">
                  <c:v>38916</c:v>
                </c:pt>
                <c:pt idx="73">
                  <c:v>38923</c:v>
                </c:pt>
                <c:pt idx="74">
                  <c:v>38930</c:v>
                </c:pt>
                <c:pt idx="75">
                  <c:v>38944</c:v>
                </c:pt>
                <c:pt idx="76">
                  <c:v>38950</c:v>
                </c:pt>
                <c:pt idx="77">
                  <c:v>38951</c:v>
                </c:pt>
                <c:pt idx="78">
                  <c:v>38958</c:v>
                </c:pt>
                <c:pt idx="79">
                  <c:v>38972</c:v>
                </c:pt>
                <c:pt idx="80">
                  <c:v>39007</c:v>
                </c:pt>
                <c:pt idx="81">
                  <c:v>39035</c:v>
                </c:pt>
                <c:pt idx="82">
                  <c:v>39064</c:v>
                </c:pt>
                <c:pt idx="83">
                  <c:v>39098</c:v>
                </c:pt>
                <c:pt idx="84">
                  <c:v>39126</c:v>
                </c:pt>
                <c:pt idx="85">
                  <c:v>39153</c:v>
                </c:pt>
                <c:pt idx="86">
                  <c:v>39182</c:v>
                </c:pt>
                <c:pt idx="87">
                  <c:v>39191</c:v>
                </c:pt>
                <c:pt idx="88">
                  <c:v>39216</c:v>
                </c:pt>
                <c:pt idx="89">
                  <c:v>39217</c:v>
                </c:pt>
                <c:pt idx="90">
                  <c:v>39224</c:v>
                </c:pt>
                <c:pt idx="91">
                  <c:v>39231</c:v>
                </c:pt>
                <c:pt idx="92">
                  <c:v>39238</c:v>
                </c:pt>
                <c:pt idx="93">
                  <c:v>39245</c:v>
                </c:pt>
                <c:pt idx="94">
                  <c:v>39251</c:v>
                </c:pt>
                <c:pt idx="95">
                  <c:v>39252</c:v>
                </c:pt>
                <c:pt idx="96">
                  <c:v>39259</c:v>
                </c:pt>
                <c:pt idx="97">
                  <c:v>39266</c:v>
                </c:pt>
                <c:pt idx="98">
                  <c:v>39273</c:v>
                </c:pt>
                <c:pt idx="99">
                  <c:v>39279</c:v>
                </c:pt>
                <c:pt idx="100">
                  <c:v>39280</c:v>
                </c:pt>
                <c:pt idx="101">
                  <c:v>39287</c:v>
                </c:pt>
                <c:pt idx="102">
                  <c:v>39294</c:v>
                </c:pt>
                <c:pt idx="103">
                  <c:v>39301</c:v>
                </c:pt>
                <c:pt idx="104">
                  <c:v>39308</c:v>
                </c:pt>
                <c:pt idx="105">
                  <c:v>39315</c:v>
                </c:pt>
                <c:pt idx="106">
                  <c:v>39322</c:v>
                </c:pt>
                <c:pt idx="107">
                  <c:v>39329</c:v>
                </c:pt>
                <c:pt idx="108">
                  <c:v>39335</c:v>
                </c:pt>
                <c:pt idx="109">
                  <c:v>39336</c:v>
                </c:pt>
                <c:pt idx="110">
                  <c:v>39342</c:v>
                </c:pt>
                <c:pt idx="111">
                  <c:v>39378</c:v>
                </c:pt>
                <c:pt idx="112">
                  <c:v>39384</c:v>
                </c:pt>
                <c:pt idx="113">
                  <c:v>39399</c:v>
                </c:pt>
                <c:pt idx="114">
                  <c:v>39426</c:v>
                </c:pt>
                <c:pt idx="115">
                  <c:v>39455</c:v>
                </c:pt>
                <c:pt idx="116">
                  <c:v>39497</c:v>
                </c:pt>
                <c:pt idx="117">
                  <c:v>39525</c:v>
                </c:pt>
                <c:pt idx="118">
                  <c:v>39552</c:v>
                </c:pt>
                <c:pt idx="119">
                  <c:v>39553</c:v>
                </c:pt>
                <c:pt idx="120">
                  <c:v>39560</c:v>
                </c:pt>
                <c:pt idx="121">
                  <c:v>39567</c:v>
                </c:pt>
                <c:pt idx="122">
                  <c:v>39574</c:v>
                </c:pt>
                <c:pt idx="123">
                  <c:v>39581</c:v>
                </c:pt>
                <c:pt idx="124">
                  <c:v>39583</c:v>
                </c:pt>
                <c:pt idx="125">
                  <c:v>39588</c:v>
                </c:pt>
                <c:pt idx="126">
                  <c:v>39595</c:v>
                </c:pt>
                <c:pt idx="127">
                  <c:v>39602</c:v>
                </c:pt>
                <c:pt idx="128">
                  <c:v>39609</c:v>
                </c:pt>
                <c:pt idx="129">
                  <c:v>39615</c:v>
                </c:pt>
                <c:pt idx="130">
                  <c:v>39616</c:v>
                </c:pt>
                <c:pt idx="131">
                  <c:v>39623</c:v>
                </c:pt>
                <c:pt idx="132">
                  <c:v>39630</c:v>
                </c:pt>
                <c:pt idx="133">
                  <c:v>39637</c:v>
                </c:pt>
                <c:pt idx="134">
                  <c:v>39643</c:v>
                </c:pt>
                <c:pt idx="135">
                  <c:v>39645</c:v>
                </c:pt>
                <c:pt idx="136">
                  <c:v>39651</c:v>
                </c:pt>
                <c:pt idx="137">
                  <c:v>39660</c:v>
                </c:pt>
                <c:pt idx="138">
                  <c:v>39665</c:v>
                </c:pt>
                <c:pt idx="139">
                  <c:v>39671</c:v>
                </c:pt>
                <c:pt idx="140">
                  <c:v>39672</c:v>
                </c:pt>
                <c:pt idx="141">
                  <c:v>39679</c:v>
                </c:pt>
                <c:pt idx="142">
                  <c:v>39688</c:v>
                </c:pt>
                <c:pt idx="143">
                  <c:v>39693</c:v>
                </c:pt>
                <c:pt idx="144">
                  <c:v>39700</c:v>
                </c:pt>
                <c:pt idx="145">
                  <c:v>39706</c:v>
                </c:pt>
                <c:pt idx="146">
                  <c:v>39707</c:v>
                </c:pt>
                <c:pt idx="147">
                  <c:v>39714</c:v>
                </c:pt>
                <c:pt idx="148">
                  <c:v>39721</c:v>
                </c:pt>
                <c:pt idx="149">
                  <c:v>39728</c:v>
                </c:pt>
                <c:pt idx="150">
                  <c:v>39735</c:v>
                </c:pt>
                <c:pt idx="151">
                  <c:v>39736</c:v>
                </c:pt>
                <c:pt idx="152">
                  <c:v>39742</c:v>
                </c:pt>
                <c:pt idx="153">
                  <c:v>39755</c:v>
                </c:pt>
                <c:pt idx="154">
                  <c:v>39783</c:v>
                </c:pt>
                <c:pt idx="155">
                  <c:v>39846</c:v>
                </c:pt>
                <c:pt idx="156">
                  <c:v>39875</c:v>
                </c:pt>
                <c:pt idx="157">
                  <c:v>39905</c:v>
                </c:pt>
                <c:pt idx="158">
                  <c:v>39911</c:v>
                </c:pt>
                <c:pt idx="159">
                  <c:v>39919</c:v>
                </c:pt>
                <c:pt idx="160">
                  <c:v>39926</c:v>
                </c:pt>
                <c:pt idx="161">
                  <c:v>39932</c:v>
                </c:pt>
                <c:pt idx="162">
                  <c:v>39940</c:v>
                </c:pt>
                <c:pt idx="163">
                  <c:v>39947</c:v>
                </c:pt>
                <c:pt idx="164">
                  <c:v>39954</c:v>
                </c:pt>
                <c:pt idx="165">
                  <c:v>39964</c:v>
                </c:pt>
                <c:pt idx="166">
                  <c:v>39971</c:v>
                </c:pt>
                <c:pt idx="167">
                  <c:v>39972</c:v>
                </c:pt>
                <c:pt idx="168">
                  <c:v>39978</c:v>
                </c:pt>
                <c:pt idx="169">
                  <c:v>39985</c:v>
                </c:pt>
                <c:pt idx="170">
                  <c:v>39992</c:v>
                </c:pt>
                <c:pt idx="171">
                  <c:v>39999</c:v>
                </c:pt>
                <c:pt idx="172">
                  <c:v>40006</c:v>
                </c:pt>
                <c:pt idx="173">
                  <c:v>40007</c:v>
                </c:pt>
                <c:pt idx="174">
                  <c:v>40013</c:v>
                </c:pt>
                <c:pt idx="175">
                  <c:v>40027</c:v>
                </c:pt>
                <c:pt idx="176">
                  <c:v>40034</c:v>
                </c:pt>
                <c:pt idx="177">
                  <c:v>40040</c:v>
                </c:pt>
                <c:pt idx="178">
                  <c:v>40048</c:v>
                </c:pt>
                <c:pt idx="179">
                  <c:v>40055</c:v>
                </c:pt>
                <c:pt idx="180">
                  <c:v>40059</c:v>
                </c:pt>
                <c:pt idx="181">
                  <c:v>40062</c:v>
                </c:pt>
                <c:pt idx="182">
                  <c:v>40069</c:v>
                </c:pt>
                <c:pt idx="183">
                  <c:v>40076</c:v>
                </c:pt>
                <c:pt idx="184">
                  <c:v>40093</c:v>
                </c:pt>
                <c:pt idx="185">
                  <c:v>40103</c:v>
                </c:pt>
                <c:pt idx="186">
                  <c:v>40111</c:v>
                </c:pt>
                <c:pt idx="187">
                  <c:v>40118</c:v>
                </c:pt>
                <c:pt idx="188">
                  <c:v>40121</c:v>
                </c:pt>
                <c:pt idx="189">
                  <c:v>40148</c:v>
                </c:pt>
                <c:pt idx="190">
                  <c:v>40189</c:v>
                </c:pt>
                <c:pt idx="191">
                  <c:v>40231</c:v>
                </c:pt>
                <c:pt idx="192">
                  <c:v>40247</c:v>
                </c:pt>
                <c:pt idx="193">
                  <c:v>40259</c:v>
                </c:pt>
                <c:pt idx="194">
                  <c:v>40267</c:v>
                </c:pt>
                <c:pt idx="195">
                  <c:v>40274</c:v>
                </c:pt>
                <c:pt idx="196">
                  <c:v>40281</c:v>
                </c:pt>
                <c:pt idx="197">
                  <c:v>40288</c:v>
                </c:pt>
                <c:pt idx="198">
                  <c:v>40295</c:v>
                </c:pt>
                <c:pt idx="199">
                  <c:v>40302</c:v>
                </c:pt>
                <c:pt idx="200">
                  <c:v>40309</c:v>
                </c:pt>
                <c:pt idx="201">
                  <c:v>40316</c:v>
                </c:pt>
                <c:pt idx="202">
                  <c:v>40323</c:v>
                </c:pt>
                <c:pt idx="203">
                  <c:v>40330</c:v>
                </c:pt>
                <c:pt idx="204">
                  <c:v>40337</c:v>
                </c:pt>
                <c:pt idx="205">
                  <c:v>40344</c:v>
                </c:pt>
                <c:pt idx="206">
                  <c:v>40351</c:v>
                </c:pt>
                <c:pt idx="207">
                  <c:v>40358</c:v>
                </c:pt>
                <c:pt idx="208">
                  <c:v>40365</c:v>
                </c:pt>
                <c:pt idx="209">
                  <c:v>40372</c:v>
                </c:pt>
                <c:pt idx="210">
                  <c:v>40379</c:v>
                </c:pt>
                <c:pt idx="211">
                  <c:v>40386</c:v>
                </c:pt>
                <c:pt idx="212">
                  <c:v>40393</c:v>
                </c:pt>
                <c:pt idx="213">
                  <c:v>40400</c:v>
                </c:pt>
                <c:pt idx="214">
                  <c:v>40407</c:v>
                </c:pt>
                <c:pt idx="215">
                  <c:v>40414</c:v>
                </c:pt>
                <c:pt idx="216">
                  <c:v>40421</c:v>
                </c:pt>
                <c:pt idx="217">
                  <c:v>40428</c:v>
                </c:pt>
                <c:pt idx="218">
                  <c:v>40472</c:v>
                </c:pt>
                <c:pt idx="219">
                  <c:v>40491</c:v>
                </c:pt>
                <c:pt idx="220">
                  <c:v>40500</c:v>
                </c:pt>
                <c:pt idx="221">
                  <c:v>40507</c:v>
                </c:pt>
                <c:pt idx="222">
                  <c:v>40514</c:v>
                </c:pt>
              </c:numCache>
            </c:numRef>
          </c:xVal>
          <c:yVal>
            <c:numRef>
              <c:f>'Faro wint'!$D$10:$D$232</c:f>
              <c:numCache>
                <c:formatCode>General</c:formatCode>
                <c:ptCount val="223"/>
                <c:pt idx="0">
                  <c:v>113</c:v>
                </c:pt>
                <c:pt idx="1">
                  <c:v>165</c:v>
                </c:pt>
                <c:pt idx="11">
                  <c:v>102</c:v>
                </c:pt>
                <c:pt idx="12">
                  <c:v>133</c:v>
                </c:pt>
                <c:pt idx="13">
                  <c:v>225</c:v>
                </c:pt>
                <c:pt idx="14">
                  <c:v>171</c:v>
                </c:pt>
                <c:pt idx="28">
                  <c:v>106</c:v>
                </c:pt>
                <c:pt idx="29">
                  <c:v>182</c:v>
                </c:pt>
                <c:pt idx="30">
                  <c:v>165</c:v>
                </c:pt>
                <c:pt idx="31">
                  <c:v>409</c:v>
                </c:pt>
                <c:pt idx="58">
                  <c:v>111</c:v>
                </c:pt>
                <c:pt idx="59">
                  <c:v>181</c:v>
                </c:pt>
                <c:pt idx="60">
                  <c:v>254</c:v>
                </c:pt>
                <c:pt idx="61">
                  <c:v>259</c:v>
                </c:pt>
                <c:pt idx="82">
                  <c:v>164</c:v>
                </c:pt>
                <c:pt idx="83">
                  <c:v>225</c:v>
                </c:pt>
                <c:pt idx="84">
                  <c:v>273</c:v>
                </c:pt>
                <c:pt idx="85">
                  <c:v>420</c:v>
                </c:pt>
                <c:pt idx="114">
                  <c:v>135</c:v>
                </c:pt>
                <c:pt idx="115">
                  <c:v>172</c:v>
                </c:pt>
                <c:pt idx="116">
                  <c:v>255</c:v>
                </c:pt>
                <c:pt idx="117">
                  <c:v>275</c:v>
                </c:pt>
                <c:pt idx="154">
                  <c:v>79</c:v>
                </c:pt>
                <c:pt idx="155">
                  <c:v>161</c:v>
                </c:pt>
                <c:pt idx="156">
                  <c:v>190</c:v>
                </c:pt>
                <c:pt idx="188" formatCode="0.0">
                  <c:v>70</c:v>
                </c:pt>
                <c:pt idx="189" formatCode="0.0">
                  <c:v>77</c:v>
                </c:pt>
                <c:pt idx="190" formatCode="0.0">
                  <c:v>200</c:v>
                </c:pt>
                <c:pt idx="191" formatCode="0.0">
                  <c:v>220</c:v>
                </c:pt>
                <c:pt idx="192" formatCode="0.0">
                  <c:v>240</c:v>
                </c:pt>
                <c:pt idx="193" formatCode="0.0">
                  <c:v>260</c:v>
                </c:pt>
                <c:pt idx="218" formatCode="0.0">
                  <c:v>110</c:v>
                </c:pt>
                <c:pt idx="219" formatCode="0.0">
                  <c:v>120</c:v>
                </c:pt>
              </c:numCache>
            </c:numRef>
          </c:yVal>
        </c:ser>
        <c:axId val="67326720"/>
        <c:axId val="67328256"/>
      </c:scatterChart>
      <c:valAx>
        <c:axId val="67326720"/>
        <c:scaling>
          <c:orientation val="minMax"/>
        </c:scaling>
        <c:axPos val="b"/>
        <c:numFmt formatCode="mmm\-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28256"/>
        <c:crosses val="autoZero"/>
        <c:crossBetween val="midCat"/>
      </c:valAx>
      <c:valAx>
        <c:axId val="67328256"/>
        <c:scaling>
          <c:orientation val="minMax"/>
          <c:max val="12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Sulphate (mg/L)  </a:t>
                </a:r>
              </a:p>
            </c:rich>
          </c:tx>
          <c:layout>
            <c:manualLayout>
              <c:xMode val="edge"/>
              <c:yMode val="edge"/>
              <c:x val="1.520912547528519E-2"/>
              <c:y val="0.3300981066687053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267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paperSize="0" orientation="landscape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142875</xdr:rowOff>
    </xdr:from>
    <xdr:to>
      <xdr:col>6</xdr:col>
      <xdr:colOff>457200</xdr:colOff>
      <xdr:row>18</xdr:row>
      <xdr:rowOff>47625</xdr:rowOff>
    </xdr:to>
    <xdr:graphicFrame macro="">
      <xdr:nvGraphicFramePr>
        <xdr:cNvPr id="439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752474</xdr:colOff>
      <xdr:row>0</xdr:row>
      <xdr:rowOff>158750</xdr:rowOff>
    </xdr:from>
    <xdr:to>
      <xdr:col>13</xdr:col>
      <xdr:colOff>438149</xdr:colOff>
      <xdr:row>18</xdr:row>
      <xdr:rowOff>38099</xdr:rowOff>
    </xdr:to>
    <xdr:graphicFrame macro="">
      <xdr:nvGraphicFramePr>
        <xdr:cNvPr id="43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</xdr:row>
      <xdr:rowOff>76200</xdr:rowOff>
    </xdr:from>
    <xdr:to>
      <xdr:col>6</xdr:col>
      <xdr:colOff>438150</xdr:colOff>
      <xdr:row>38</xdr:row>
      <xdr:rowOff>38099</xdr:rowOff>
    </xdr:to>
    <xdr:graphicFrame macro="">
      <xdr:nvGraphicFramePr>
        <xdr:cNvPr id="440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40</xdr:row>
      <xdr:rowOff>38101</xdr:rowOff>
    </xdr:from>
    <xdr:to>
      <xdr:col>6</xdr:col>
      <xdr:colOff>438150</xdr:colOff>
      <xdr:row>57</xdr:row>
      <xdr:rowOff>57150</xdr:rowOff>
    </xdr:to>
    <xdr:graphicFrame macro="">
      <xdr:nvGraphicFramePr>
        <xdr:cNvPr id="440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704850</xdr:colOff>
      <xdr:row>20</xdr:row>
      <xdr:rowOff>85725</xdr:rowOff>
    </xdr:from>
    <xdr:to>
      <xdr:col>13</xdr:col>
      <xdr:colOff>400050</xdr:colOff>
      <xdr:row>38</xdr:row>
      <xdr:rowOff>38100</xdr:rowOff>
    </xdr:to>
    <xdr:graphicFrame macro="">
      <xdr:nvGraphicFramePr>
        <xdr:cNvPr id="44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695325</xdr:colOff>
      <xdr:row>40</xdr:row>
      <xdr:rowOff>28575</xdr:rowOff>
    </xdr:from>
    <xdr:to>
      <xdr:col>13</xdr:col>
      <xdr:colOff>447676</xdr:colOff>
      <xdr:row>57</xdr:row>
      <xdr:rowOff>57150</xdr:rowOff>
    </xdr:to>
    <xdr:graphicFrame macro="">
      <xdr:nvGraphicFramePr>
        <xdr:cNvPr id="440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58</xdr:row>
      <xdr:rowOff>133350</xdr:rowOff>
    </xdr:from>
    <xdr:to>
      <xdr:col>6</xdr:col>
      <xdr:colOff>457200</xdr:colOff>
      <xdr:row>77</xdr:row>
      <xdr:rowOff>95250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714375</xdr:colOff>
      <xdr:row>58</xdr:row>
      <xdr:rowOff>142875</xdr:rowOff>
    </xdr:from>
    <xdr:to>
      <xdr:col>13</xdr:col>
      <xdr:colOff>390525</xdr:colOff>
      <xdr:row>77</xdr:row>
      <xdr:rowOff>76200</xdr:rowOff>
    </xdr:to>
    <xdr:graphicFrame macro="">
      <xdr:nvGraphicFramePr>
        <xdr:cNvPr id="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0.12167</cdr:x>
      <cdr:y>0.09416</cdr:y>
    </cdr:from>
    <cdr:to>
      <cdr:x>0.44867</cdr:x>
      <cdr:y>0.18506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09600" y="276225"/>
          <a:ext cx="163830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CA" sz="1100">
              <a:solidFill>
                <a:srgbClr val="FF0000"/>
              </a:solidFill>
            </a:rPr>
            <a:t>* y-axis compressed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438150</xdr:colOff>
      <xdr:row>18</xdr:row>
      <xdr:rowOff>28575</xdr:rowOff>
    </xdr:to>
    <xdr:graphicFrame macro="">
      <xdr:nvGraphicFramePr>
        <xdr:cNvPr id="13076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6</xdr:col>
      <xdr:colOff>457200</xdr:colOff>
      <xdr:row>37</xdr:row>
      <xdr:rowOff>38100</xdr:rowOff>
    </xdr:to>
    <xdr:graphicFrame macro="">
      <xdr:nvGraphicFramePr>
        <xdr:cNvPr id="130767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42"/>
  <sheetViews>
    <sheetView zoomScaleNormal="100" zoomScaleSheetLayoutView="75" workbookViewId="0">
      <pane ySplit="2" topLeftCell="A3" activePane="bottomLeft" state="frozen"/>
      <selection activeCell="C184" sqref="C184:F184"/>
      <selection pane="bottomLeft" activeCell="H246" sqref="H246"/>
    </sheetView>
  </sheetViews>
  <sheetFormatPr defaultColWidth="8.85546875" defaultRowHeight="12.75"/>
  <cols>
    <col min="1" max="1" width="13.42578125" style="1" customWidth="1"/>
    <col min="2" max="2" width="9.5703125" bestFit="1" customWidth="1"/>
    <col min="3" max="3" width="13.42578125" style="1" customWidth="1"/>
    <col min="4" max="4" width="9" bestFit="1" customWidth="1"/>
    <col min="5" max="5" width="10.42578125" style="1" customWidth="1"/>
    <col min="6" max="6" width="10.42578125" customWidth="1"/>
    <col min="7" max="7" width="8.85546875" customWidth="1"/>
    <col min="8" max="8" width="14.28515625" bestFit="1" customWidth="1"/>
    <col min="9" max="10" width="9.5703125" customWidth="1"/>
    <col min="11" max="11" width="14.28515625" bestFit="1" customWidth="1"/>
    <col min="12" max="12" width="9.7109375" bestFit="1" customWidth="1"/>
  </cols>
  <sheetData>
    <row r="1" spans="1:6">
      <c r="A1" s="18" t="s">
        <v>225</v>
      </c>
    </row>
    <row r="3" spans="1:6">
      <c r="A3" s="4"/>
      <c r="B3" s="5"/>
      <c r="C3" s="4"/>
      <c r="D3" s="5"/>
      <c r="E3" s="4"/>
      <c r="F3" s="5"/>
    </row>
    <row r="4" spans="1:6">
      <c r="A4" s="1" t="s">
        <v>8</v>
      </c>
      <c r="C4" s="1" t="s">
        <v>8</v>
      </c>
      <c r="E4" s="1" t="s">
        <v>8</v>
      </c>
    </row>
    <row r="6" spans="1:6">
      <c r="B6" t="s">
        <v>5</v>
      </c>
      <c r="D6" t="s">
        <v>6</v>
      </c>
      <c r="F6" t="s">
        <v>7</v>
      </c>
    </row>
    <row r="8" spans="1:6">
      <c r="A8" s="1" t="s">
        <v>0</v>
      </c>
      <c r="B8" t="s">
        <v>1</v>
      </c>
      <c r="C8" s="1" t="s">
        <v>0</v>
      </c>
      <c r="D8" t="s">
        <v>1</v>
      </c>
      <c r="E8" s="1" t="s">
        <v>0</v>
      </c>
      <c r="F8" t="s">
        <v>1</v>
      </c>
    </row>
    <row r="10" spans="1:6">
      <c r="A10" s="1">
        <v>37635</v>
      </c>
      <c r="B10">
        <v>3.7999999999999999E-2</v>
      </c>
      <c r="C10" s="1">
        <v>37635</v>
      </c>
      <c r="D10">
        <v>113</v>
      </c>
      <c r="E10" s="1">
        <v>37635</v>
      </c>
      <c r="F10">
        <v>1.2999999999999999E-2</v>
      </c>
    </row>
    <row r="11" spans="1:6">
      <c r="A11" s="1">
        <v>37667</v>
      </c>
      <c r="B11">
        <v>3.3000000000000002E-2</v>
      </c>
      <c r="C11" s="1">
        <v>37667</v>
      </c>
      <c r="D11">
        <v>165</v>
      </c>
      <c r="E11" s="1">
        <v>37667</v>
      </c>
      <c r="F11">
        <v>1.6E-2</v>
      </c>
    </row>
    <row r="12" spans="1:6">
      <c r="A12" s="1">
        <v>37695</v>
      </c>
      <c r="B12">
        <v>2.7E-2</v>
      </c>
      <c r="C12" s="1">
        <v>37695</v>
      </c>
      <c r="D12">
        <v>186</v>
      </c>
      <c r="E12" s="1">
        <v>37695</v>
      </c>
      <c r="F12">
        <v>1.9E-2</v>
      </c>
    </row>
    <row r="13" spans="1:6">
      <c r="A13" s="1">
        <v>37726</v>
      </c>
      <c r="B13">
        <v>2.5000000000000001E-2</v>
      </c>
      <c r="C13" s="1">
        <v>37726</v>
      </c>
      <c r="D13">
        <v>175</v>
      </c>
      <c r="E13" s="1">
        <v>37726</v>
      </c>
      <c r="F13">
        <v>8.0000000000000002E-3</v>
      </c>
    </row>
    <row r="14" spans="1:6">
      <c r="A14" s="1">
        <v>37754</v>
      </c>
      <c r="B14">
        <v>7.6999999999999999E-2</v>
      </c>
      <c r="C14" s="1">
        <v>37754</v>
      </c>
      <c r="D14">
        <v>153</v>
      </c>
      <c r="E14" s="1">
        <v>37754</v>
      </c>
      <c r="F14">
        <v>1.6E-2</v>
      </c>
    </row>
    <row r="15" spans="1:6">
      <c r="A15" s="1">
        <v>37786</v>
      </c>
      <c r="B15">
        <v>3.9E-2</v>
      </c>
      <c r="C15" s="1">
        <v>37786</v>
      </c>
      <c r="D15">
        <v>79</v>
      </c>
      <c r="E15" s="1">
        <v>37786</v>
      </c>
      <c r="F15">
        <v>2.8000000000000001E-2</v>
      </c>
    </row>
    <row r="16" spans="1:6">
      <c r="A16" s="1">
        <v>37816</v>
      </c>
      <c r="B16">
        <v>0.03</v>
      </c>
      <c r="C16" s="1">
        <v>37816</v>
      </c>
      <c r="D16">
        <v>129</v>
      </c>
      <c r="E16" s="1">
        <v>37816</v>
      </c>
      <c r="F16">
        <v>1.6E-2</v>
      </c>
    </row>
    <row r="17" spans="1:6">
      <c r="A17" s="1">
        <v>37816</v>
      </c>
      <c r="B17">
        <v>5.7000000000000002E-2</v>
      </c>
      <c r="C17" s="1">
        <v>37844</v>
      </c>
      <c r="D17">
        <v>43</v>
      </c>
      <c r="E17" s="1">
        <v>37844</v>
      </c>
      <c r="F17">
        <v>2.3E-2</v>
      </c>
    </row>
    <row r="18" spans="1:6">
      <c r="A18" s="1">
        <v>37844</v>
      </c>
      <c r="B18">
        <v>2.5999999999999999E-2</v>
      </c>
      <c r="C18" s="1">
        <v>37872</v>
      </c>
      <c r="D18">
        <v>42</v>
      </c>
      <c r="E18" s="1">
        <v>37872</v>
      </c>
      <c r="F18">
        <v>5.6000000000000001E-2</v>
      </c>
    </row>
    <row r="19" spans="1:6">
      <c r="A19" s="1">
        <v>37872</v>
      </c>
      <c r="B19">
        <v>3.9E-2</v>
      </c>
      <c r="C19" s="1">
        <v>37908</v>
      </c>
      <c r="D19">
        <v>66</v>
      </c>
      <c r="E19" s="1">
        <v>37908</v>
      </c>
      <c r="F19">
        <v>3.5000000000000003E-2</v>
      </c>
    </row>
    <row r="20" spans="1:6">
      <c r="A20" s="1">
        <v>37908</v>
      </c>
      <c r="B20">
        <v>2.8000000000000001E-2</v>
      </c>
      <c r="C20" s="1">
        <v>37940</v>
      </c>
      <c r="D20">
        <v>77</v>
      </c>
      <c r="E20" s="1">
        <v>37940</v>
      </c>
      <c r="F20">
        <v>0.01</v>
      </c>
    </row>
    <row r="21" spans="1:6">
      <c r="A21" s="1">
        <v>37940</v>
      </c>
      <c r="B21">
        <v>3.6999999999999998E-2</v>
      </c>
      <c r="C21" s="1">
        <v>37970</v>
      </c>
      <c r="D21">
        <v>102</v>
      </c>
      <c r="E21" s="1">
        <v>37970</v>
      </c>
      <c r="F21">
        <v>8.9999999999999993E-3</v>
      </c>
    </row>
    <row r="22" spans="1:6">
      <c r="A22" s="1">
        <v>37970</v>
      </c>
      <c r="B22">
        <v>3.3000000000000002E-2</v>
      </c>
      <c r="C22" s="1">
        <v>37998</v>
      </c>
      <c r="D22">
        <v>133</v>
      </c>
      <c r="E22" s="1">
        <v>37998</v>
      </c>
      <c r="F22">
        <v>1.9E-2</v>
      </c>
    </row>
    <row r="23" spans="1:6">
      <c r="A23" s="1">
        <v>37998</v>
      </c>
      <c r="B23">
        <v>4.1000000000000002E-2</v>
      </c>
      <c r="C23" s="1">
        <v>38033</v>
      </c>
      <c r="D23">
        <v>225</v>
      </c>
      <c r="E23" s="1">
        <v>38033</v>
      </c>
      <c r="F23">
        <v>2.4E-2</v>
      </c>
    </row>
    <row r="24" spans="1:6">
      <c r="A24" s="1">
        <v>38033</v>
      </c>
      <c r="B24">
        <v>5.7000000000000002E-2</v>
      </c>
      <c r="C24" s="1">
        <v>38061</v>
      </c>
      <c r="D24">
        <v>171</v>
      </c>
      <c r="E24" s="1">
        <v>38061</v>
      </c>
      <c r="F24" s="2">
        <v>1E-3</v>
      </c>
    </row>
    <row r="25" spans="1:6">
      <c r="A25" s="1">
        <v>38061</v>
      </c>
      <c r="B25">
        <v>2.3E-2</v>
      </c>
      <c r="C25" s="1">
        <v>38109</v>
      </c>
      <c r="D25">
        <v>255</v>
      </c>
      <c r="E25" s="1">
        <v>38109</v>
      </c>
      <c r="F25">
        <v>3.0000000000000001E-3</v>
      </c>
    </row>
    <row r="26" spans="1:6">
      <c r="A26" s="1">
        <v>38109</v>
      </c>
      <c r="B26">
        <v>7.5999999999999998E-2</v>
      </c>
      <c r="C26" s="1">
        <v>38116</v>
      </c>
      <c r="D26">
        <v>166</v>
      </c>
      <c r="E26" s="1">
        <v>38116</v>
      </c>
      <c r="F26">
        <v>2E-3</v>
      </c>
    </row>
    <row r="27" spans="1:6">
      <c r="A27" s="1">
        <v>38116</v>
      </c>
      <c r="B27">
        <v>5.8000000000000003E-2</v>
      </c>
      <c r="C27" s="1">
        <v>38121</v>
      </c>
      <c r="D27">
        <v>37</v>
      </c>
      <c r="E27" s="1">
        <v>38121</v>
      </c>
      <c r="F27">
        <v>6.0000000000000001E-3</v>
      </c>
    </row>
    <row r="28" spans="1:6">
      <c r="A28" s="1">
        <v>38121</v>
      </c>
      <c r="B28">
        <v>8.8999999999999996E-2</v>
      </c>
      <c r="C28" s="1">
        <v>38132</v>
      </c>
      <c r="D28">
        <v>16.899999999999999</v>
      </c>
      <c r="E28" s="1">
        <v>38132</v>
      </c>
      <c r="F28" s="2">
        <v>1E-3</v>
      </c>
    </row>
    <row r="29" spans="1:6">
      <c r="A29" s="1">
        <v>38132</v>
      </c>
      <c r="B29">
        <v>8.5000000000000006E-2</v>
      </c>
      <c r="C29" s="1">
        <v>38139</v>
      </c>
      <c r="D29">
        <v>27.3</v>
      </c>
      <c r="E29" s="1">
        <v>38139</v>
      </c>
      <c r="F29" s="2">
        <v>1E-3</v>
      </c>
    </row>
    <row r="30" spans="1:6">
      <c r="A30" s="1">
        <v>38139</v>
      </c>
      <c r="B30">
        <v>0.01</v>
      </c>
      <c r="C30" s="1">
        <v>38152</v>
      </c>
      <c r="D30">
        <v>57.8</v>
      </c>
      <c r="E30" s="1">
        <v>38152</v>
      </c>
      <c r="F30" s="2">
        <v>1E-3</v>
      </c>
    </row>
    <row r="31" spans="1:6">
      <c r="A31" s="1">
        <v>38152</v>
      </c>
      <c r="B31">
        <v>1.4E-2</v>
      </c>
      <c r="C31" s="1">
        <v>38180</v>
      </c>
      <c r="D31">
        <v>52.7</v>
      </c>
      <c r="E31" s="1">
        <v>38180</v>
      </c>
      <c r="F31" s="2">
        <v>1E-3</v>
      </c>
    </row>
    <row r="32" spans="1:6">
      <c r="A32" s="1">
        <v>38180</v>
      </c>
      <c r="B32">
        <v>0.02</v>
      </c>
      <c r="C32" s="1">
        <v>38208</v>
      </c>
      <c r="D32">
        <v>72.599999999999994</v>
      </c>
      <c r="E32" s="1">
        <v>38208</v>
      </c>
      <c r="F32" s="2">
        <v>1E-3</v>
      </c>
    </row>
    <row r="33" spans="1:6">
      <c r="A33" s="1">
        <v>38208</v>
      </c>
      <c r="B33">
        <v>2.4E-2</v>
      </c>
      <c r="C33" s="1">
        <v>38223</v>
      </c>
      <c r="D33">
        <v>219</v>
      </c>
      <c r="E33" s="1">
        <v>38223</v>
      </c>
      <c r="F33" s="2">
        <v>1E-3</v>
      </c>
    </row>
    <row r="34" spans="1:6">
      <c r="A34" s="1">
        <v>38223</v>
      </c>
      <c r="B34">
        <v>6.0999999999999999E-2</v>
      </c>
      <c r="C34" s="1">
        <v>38230</v>
      </c>
      <c r="D34">
        <v>228</v>
      </c>
      <c r="E34" s="1">
        <v>38230</v>
      </c>
      <c r="F34" s="3">
        <v>1E-3</v>
      </c>
    </row>
    <row r="35" spans="1:6">
      <c r="A35" s="1">
        <v>38230</v>
      </c>
      <c r="B35">
        <v>7.9000000000000001E-2</v>
      </c>
      <c r="C35" s="1">
        <v>38244</v>
      </c>
      <c r="D35">
        <v>187</v>
      </c>
      <c r="E35" s="1">
        <v>38244</v>
      </c>
      <c r="F35" s="2">
        <v>1E-3</v>
      </c>
    </row>
    <row r="36" spans="1:6">
      <c r="A36" s="1">
        <v>38244</v>
      </c>
      <c r="B36">
        <v>7.2999999999999995E-2</v>
      </c>
      <c r="C36" s="1">
        <v>38272</v>
      </c>
      <c r="D36">
        <v>58.4</v>
      </c>
      <c r="E36" s="1">
        <v>38272</v>
      </c>
      <c r="F36" s="3">
        <v>1E-3</v>
      </c>
    </row>
    <row r="37" spans="1:6">
      <c r="A37" s="1">
        <v>38272</v>
      </c>
      <c r="B37">
        <v>3.4000000000000002E-2</v>
      </c>
      <c r="C37" s="1">
        <v>38306</v>
      </c>
      <c r="D37">
        <v>84.7</v>
      </c>
      <c r="E37" s="1">
        <v>38306</v>
      </c>
      <c r="F37" s="2">
        <v>1E-3</v>
      </c>
    </row>
    <row r="38" spans="1:6">
      <c r="A38" s="1">
        <v>38306</v>
      </c>
      <c r="B38">
        <v>3.9E-2</v>
      </c>
      <c r="C38" s="1">
        <v>38324</v>
      </c>
      <c r="D38">
        <v>106</v>
      </c>
      <c r="E38" s="1">
        <v>38324</v>
      </c>
      <c r="F38" s="2">
        <v>1E-3</v>
      </c>
    </row>
    <row r="39" spans="1:6">
      <c r="A39" s="1">
        <v>38324</v>
      </c>
      <c r="B39">
        <v>3.2000000000000001E-2</v>
      </c>
      <c r="C39" s="1">
        <v>38364</v>
      </c>
      <c r="D39">
        <v>182</v>
      </c>
      <c r="E39" s="1">
        <v>38364</v>
      </c>
      <c r="F39" s="2">
        <v>1E-3</v>
      </c>
    </row>
    <row r="40" spans="1:6">
      <c r="A40" s="1">
        <v>38364</v>
      </c>
      <c r="B40">
        <v>2.8000000000000001E-2</v>
      </c>
      <c r="C40" s="1">
        <v>38391</v>
      </c>
      <c r="D40">
        <v>165</v>
      </c>
      <c r="E40" s="1">
        <v>38391</v>
      </c>
      <c r="F40" s="2">
        <v>1E-3</v>
      </c>
    </row>
    <row r="41" spans="1:6">
      <c r="A41" s="1">
        <v>38391</v>
      </c>
      <c r="B41">
        <v>2.8000000000000001E-2</v>
      </c>
      <c r="C41" s="1">
        <v>38419</v>
      </c>
      <c r="D41">
        <v>409</v>
      </c>
      <c r="E41" s="1">
        <v>38419</v>
      </c>
      <c r="F41" s="3">
        <v>1E-3</v>
      </c>
    </row>
    <row r="42" spans="1:6">
      <c r="A42" s="1">
        <v>38419</v>
      </c>
      <c r="B42">
        <v>0.25</v>
      </c>
      <c r="C42" s="1">
        <v>38425</v>
      </c>
      <c r="D42">
        <v>541</v>
      </c>
      <c r="E42" s="1">
        <v>38425</v>
      </c>
      <c r="F42" s="3">
        <v>1E-3</v>
      </c>
    </row>
    <row r="43" spans="1:6">
      <c r="A43" s="1">
        <v>38425</v>
      </c>
      <c r="B43">
        <v>0.19</v>
      </c>
      <c r="C43" s="1">
        <v>38433</v>
      </c>
      <c r="D43">
        <v>557</v>
      </c>
      <c r="E43" s="1">
        <v>38433</v>
      </c>
      <c r="F43" s="2">
        <v>1E-3</v>
      </c>
    </row>
    <row r="44" spans="1:6">
      <c r="A44" s="1">
        <v>38433</v>
      </c>
      <c r="B44">
        <v>0.2</v>
      </c>
      <c r="C44" s="1">
        <v>38453</v>
      </c>
      <c r="D44">
        <v>145</v>
      </c>
      <c r="E44" s="1">
        <v>38453</v>
      </c>
      <c r="F44" s="2">
        <v>1E-3</v>
      </c>
    </row>
    <row r="45" spans="1:6">
      <c r="A45" s="1">
        <v>38453</v>
      </c>
      <c r="B45">
        <v>1.9E-2</v>
      </c>
      <c r="C45" s="1">
        <v>38482</v>
      </c>
      <c r="D45">
        <v>34.299999999999997</v>
      </c>
      <c r="E45" s="1">
        <v>38482</v>
      </c>
      <c r="F45" s="3">
        <v>3.0000000000000001E-3</v>
      </c>
    </row>
    <row r="46" spans="1:6">
      <c r="A46" s="1">
        <v>38482</v>
      </c>
      <c r="B46">
        <v>3.5000000000000003E-2</v>
      </c>
      <c r="C46" s="1">
        <v>38503</v>
      </c>
      <c r="D46">
        <v>40.700000000000003</v>
      </c>
      <c r="E46" s="1">
        <v>38503</v>
      </c>
      <c r="F46" s="3">
        <v>1E-3</v>
      </c>
    </row>
    <row r="47" spans="1:6">
      <c r="A47" s="1">
        <v>38503</v>
      </c>
      <c r="B47">
        <v>1.9E-2</v>
      </c>
      <c r="C47" s="1">
        <v>38514</v>
      </c>
      <c r="D47">
        <v>45.2</v>
      </c>
      <c r="E47" s="1">
        <v>38514</v>
      </c>
      <c r="F47" s="2">
        <v>1E-3</v>
      </c>
    </row>
    <row r="48" spans="1:6">
      <c r="A48" s="1">
        <v>38514</v>
      </c>
      <c r="B48">
        <v>1.7000000000000001E-2</v>
      </c>
      <c r="C48" s="1">
        <v>38522</v>
      </c>
      <c r="D48">
        <v>64.2</v>
      </c>
      <c r="E48" s="1">
        <v>38522</v>
      </c>
      <c r="F48" s="3">
        <v>1E-3</v>
      </c>
    </row>
    <row r="49" spans="1:6">
      <c r="A49" s="1">
        <v>38522</v>
      </c>
      <c r="B49">
        <v>2.1999999999999999E-2</v>
      </c>
      <c r="C49" s="1">
        <v>38524</v>
      </c>
      <c r="D49">
        <v>77.099999999999994</v>
      </c>
      <c r="E49" s="1">
        <v>38524</v>
      </c>
      <c r="F49" s="2">
        <v>1E-3</v>
      </c>
    </row>
    <row r="50" spans="1:6">
      <c r="A50" s="1">
        <v>38524</v>
      </c>
      <c r="B50">
        <v>2.7E-2</v>
      </c>
      <c r="C50" s="1">
        <v>38535</v>
      </c>
      <c r="D50">
        <v>86.1</v>
      </c>
      <c r="E50" s="1">
        <v>38535</v>
      </c>
      <c r="F50" s="2">
        <v>1E-3</v>
      </c>
    </row>
    <row r="51" spans="1:6">
      <c r="A51" s="1">
        <v>38535</v>
      </c>
      <c r="B51">
        <v>1.0999999999999999E-2</v>
      </c>
      <c r="C51" s="1">
        <v>38543</v>
      </c>
      <c r="D51">
        <v>89.7</v>
      </c>
      <c r="E51" s="1">
        <v>38543</v>
      </c>
      <c r="F51" s="3">
        <v>2E-3</v>
      </c>
    </row>
    <row r="52" spans="1:6">
      <c r="A52" s="1">
        <v>38543</v>
      </c>
      <c r="B52">
        <v>2.9000000000000001E-2</v>
      </c>
      <c r="C52" s="1">
        <v>38550</v>
      </c>
      <c r="D52">
        <v>91.6</v>
      </c>
      <c r="E52" s="1">
        <v>38550</v>
      </c>
      <c r="F52" s="2">
        <v>1E-3</v>
      </c>
    </row>
    <row r="53" spans="1:6">
      <c r="A53" s="1">
        <v>38550</v>
      </c>
      <c r="B53">
        <v>3.5000000000000003E-2</v>
      </c>
      <c r="C53" s="1">
        <v>38558</v>
      </c>
      <c r="D53">
        <v>71.400000000000006</v>
      </c>
      <c r="E53" s="1">
        <v>38558</v>
      </c>
      <c r="F53" s="2">
        <v>1E-3</v>
      </c>
    </row>
    <row r="54" spans="1:6">
      <c r="A54" s="1">
        <v>38558</v>
      </c>
      <c r="B54">
        <v>2.4E-2</v>
      </c>
      <c r="C54" s="1">
        <v>38564</v>
      </c>
      <c r="D54">
        <v>65.400000000000006</v>
      </c>
      <c r="E54" s="1">
        <v>38564</v>
      </c>
      <c r="F54" s="3">
        <v>1E-3</v>
      </c>
    </row>
    <row r="55" spans="1:6">
      <c r="A55" s="1">
        <v>38564</v>
      </c>
      <c r="B55">
        <v>2.9000000000000001E-2</v>
      </c>
      <c r="C55" s="1">
        <v>38570</v>
      </c>
      <c r="D55">
        <v>88.9</v>
      </c>
      <c r="E55" s="1">
        <v>38570</v>
      </c>
      <c r="F55" s="3">
        <v>1E-3</v>
      </c>
    </row>
    <row r="56" spans="1:6">
      <c r="A56" s="1">
        <v>38570</v>
      </c>
      <c r="B56">
        <v>3.6999999999999998E-2</v>
      </c>
      <c r="C56" s="1">
        <v>38577</v>
      </c>
      <c r="D56">
        <v>111</v>
      </c>
      <c r="E56" s="1">
        <v>38577</v>
      </c>
      <c r="F56" s="2">
        <v>1E-3</v>
      </c>
    </row>
    <row r="57" spans="1:6">
      <c r="A57" s="1">
        <v>38577</v>
      </c>
      <c r="B57">
        <v>5.0999999999999997E-2</v>
      </c>
      <c r="C57" s="1">
        <v>38584</v>
      </c>
      <c r="D57">
        <v>109</v>
      </c>
      <c r="E57" s="1">
        <v>38584</v>
      </c>
      <c r="F57" s="2">
        <v>1E-3</v>
      </c>
    </row>
    <row r="58" spans="1:6">
      <c r="A58" s="1">
        <v>38584</v>
      </c>
      <c r="B58">
        <v>5.0999999999999997E-2</v>
      </c>
      <c r="C58" s="1">
        <v>38587</v>
      </c>
      <c r="D58">
        <v>109</v>
      </c>
      <c r="E58" s="1">
        <v>38587</v>
      </c>
      <c r="F58" s="2">
        <v>1E-3</v>
      </c>
    </row>
    <row r="59" spans="1:6">
      <c r="A59" s="1">
        <v>38587</v>
      </c>
      <c r="B59">
        <v>0.05</v>
      </c>
      <c r="C59" s="1">
        <v>38591</v>
      </c>
      <c r="D59">
        <v>97.7</v>
      </c>
      <c r="E59" s="1">
        <v>38591</v>
      </c>
      <c r="F59" s="3">
        <v>4.0000000000000001E-3</v>
      </c>
    </row>
    <row r="60" spans="1:6">
      <c r="A60" s="1">
        <v>38591</v>
      </c>
      <c r="B60">
        <v>4.9000000000000002E-2</v>
      </c>
      <c r="C60" s="1">
        <v>38600</v>
      </c>
      <c r="D60">
        <v>139</v>
      </c>
      <c r="E60" s="1">
        <v>38600</v>
      </c>
      <c r="F60">
        <v>1E-3</v>
      </c>
    </row>
    <row r="61" spans="1:6">
      <c r="A61" s="1">
        <v>38600</v>
      </c>
      <c r="B61">
        <v>0.06</v>
      </c>
      <c r="C61" s="1">
        <v>38601</v>
      </c>
      <c r="D61">
        <v>136</v>
      </c>
      <c r="E61" s="1">
        <v>38601</v>
      </c>
      <c r="F61" s="2">
        <v>1E-3</v>
      </c>
    </row>
    <row r="62" spans="1:6">
      <c r="A62" s="1">
        <v>38601</v>
      </c>
      <c r="B62">
        <v>5.7000000000000002E-2</v>
      </c>
      <c r="C62" s="1">
        <v>38606</v>
      </c>
      <c r="D62">
        <v>130</v>
      </c>
      <c r="E62" s="1">
        <v>38606</v>
      </c>
      <c r="F62" s="2">
        <v>1E-3</v>
      </c>
    </row>
    <row r="63" spans="1:6">
      <c r="A63" s="1">
        <v>38606</v>
      </c>
      <c r="B63">
        <v>0.05</v>
      </c>
      <c r="C63" s="1">
        <v>38613</v>
      </c>
      <c r="D63">
        <v>123</v>
      </c>
      <c r="E63" s="1">
        <v>38613</v>
      </c>
      <c r="F63" s="2">
        <v>1E-3</v>
      </c>
    </row>
    <row r="64" spans="1:6">
      <c r="A64" s="1">
        <v>38613</v>
      </c>
      <c r="B64">
        <v>0.03</v>
      </c>
      <c r="C64" s="1">
        <v>38619</v>
      </c>
      <c r="D64">
        <v>111</v>
      </c>
      <c r="E64" s="1">
        <v>38619</v>
      </c>
      <c r="F64" s="2">
        <v>1E-3</v>
      </c>
    </row>
    <row r="65" spans="1:6">
      <c r="A65" s="1">
        <v>38619</v>
      </c>
      <c r="B65">
        <v>3.4000000000000002E-2</v>
      </c>
      <c r="C65" s="1">
        <v>38626</v>
      </c>
      <c r="D65">
        <v>129</v>
      </c>
      <c r="E65" s="1">
        <v>38626</v>
      </c>
      <c r="F65" s="2">
        <v>1E-3</v>
      </c>
    </row>
    <row r="66" spans="1:6">
      <c r="A66" s="1">
        <v>38626</v>
      </c>
      <c r="B66">
        <v>6.6000000000000003E-2</v>
      </c>
      <c r="C66" s="1">
        <v>38635</v>
      </c>
      <c r="D66">
        <v>41.4</v>
      </c>
      <c r="E66" s="1">
        <v>38635</v>
      </c>
      <c r="F66" s="2">
        <v>1E-3</v>
      </c>
    </row>
    <row r="67" spans="1:6">
      <c r="A67" s="1">
        <v>38635</v>
      </c>
      <c r="B67">
        <v>2.8000000000000001E-2</v>
      </c>
      <c r="C67" s="1">
        <v>38657</v>
      </c>
      <c r="D67">
        <v>67</v>
      </c>
      <c r="E67" s="1">
        <v>38657</v>
      </c>
      <c r="F67" s="2">
        <v>1E-3</v>
      </c>
    </row>
    <row r="68" spans="1:6">
      <c r="A68" s="1">
        <v>38657</v>
      </c>
      <c r="B68">
        <v>4.2999999999999997E-2</v>
      </c>
      <c r="C68" s="1">
        <v>38699</v>
      </c>
      <c r="D68">
        <v>111</v>
      </c>
      <c r="E68" s="1">
        <v>38699</v>
      </c>
      <c r="F68" s="3">
        <v>2E-3</v>
      </c>
    </row>
    <row r="69" spans="1:6">
      <c r="A69" s="1">
        <v>38699</v>
      </c>
      <c r="B69">
        <v>5.6000000000000001E-2</v>
      </c>
      <c r="C69" s="1">
        <v>38740</v>
      </c>
      <c r="D69">
        <v>181</v>
      </c>
      <c r="E69" s="1">
        <v>38740</v>
      </c>
      <c r="F69" s="2">
        <v>1E-3</v>
      </c>
    </row>
    <row r="70" spans="1:6">
      <c r="A70" s="1">
        <v>38740</v>
      </c>
      <c r="B70">
        <v>6.2E-2</v>
      </c>
      <c r="C70" s="1">
        <v>38762</v>
      </c>
      <c r="D70">
        <v>254</v>
      </c>
      <c r="E70" s="1">
        <v>38762</v>
      </c>
      <c r="F70" s="2">
        <v>1E-3</v>
      </c>
    </row>
    <row r="71" spans="1:6">
      <c r="A71" s="1">
        <v>38762</v>
      </c>
      <c r="B71">
        <v>0.04</v>
      </c>
      <c r="C71" s="1">
        <v>38800</v>
      </c>
      <c r="D71">
        <v>259</v>
      </c>
      <c r="E71" s="1">
        <v>38800</v>
      </c>
      <c r="F71" s="2">
        <v>1E-3</v>
      </c>
    </row>
    <row r="72" spans="1:6">
      <c r="A72" s="1">
        <v>38800</v>
      </c>
      <c r="B72">
        <v>4.3999999999999997E-2</v>
      </c>
      <c r="C72" s="1">
        <v>38832</v>
      </c>
      <c r="D72">
        <v>225</v>
      </c>
      <c r="E72" s="1">
        <v>38832</v>
      </c>
      <c r="F72" s="2">
        <v>1E-3</v>
      </c>
    </row>
    <row r="73" spans="1:6">
      <c r="A73" s="1">
        <v>38832</v>
      </c>
      <c r="B73">
        <v>4.4999999999999998E-2</v>
      </c>
      <c r="C73" s="1">
        <v>38846</v>
      </c>
      <c r="D73">
        <v>339</v>
      </c>
      <c r="E73" s="1">
        <v>38846</v>
      </c>
      <c r="F73" s="3">
        <v>2E-3</v>
      </c>
    </row>
    <row r="74" spans="1:6">
      <c r="A74" s="1">
        <v>38846</v>
      </c>
      <c r="B74">
        <v>0.17</v>
      </c>
      <c r="C74" s="1">
        <v>38855</v>
      </c>
      <c r="D74">
        <v>16.8</v>
      </c>
      <c r="E74" s="1">
        <v>38855</v>
      </c>
      <c r="F74" s="3">
        <v>3.0000000000000001E-3</v>
      </c>
    </row>
    <row r="75" spans="1:6">
      <c r="A75" s="1">
        <v>38855</v>
      </c>
      <c r="B75">
        <v>0.03</v>
      </c>
      <c r="C75" s="1">
        <v>38860</v>
      </c>
      <c r="D75">
        <v>34.5</v>
      </c>
      <c r="E75" s="1">
        <v>38860</v>
      </c>
      <c r="F75" s="3">
        <v>3.0000000000000001E-3</v>
      </c>
    </row>
    <row r="76" spans="1:6">
      <c r="A76" s="1">
        <v>38860</v>
      </c>
      <c r="B76">
        <v>3.5000000000000003E-2</v>
      </c>
      <c r="C76" s="1">
        <v>38867</v>
      </c>
      <c r="D76">
        <v>56.8</v>
      </c>
      <c r="E76" s="1">
        <v>38867</v>
      </c>
      <c r="F76" s="3">
        <v>2E-3</v>
      </c>
    </row>
    <row r="77" spans="1:6">
      <c r="A77" s="1">
        <v>38867</v>
      </c>
      <c r="B77">
        <v>2.8000000000000001E-2</v>
      </c>
      <c r="C77" s="1">
        <v>38874</v>
      </c>
      <c r="D77">
        <v>43.6</v>
      </c>
      <c r="E77" s="1">
        <v>38874</v>
      </c>
      <c r="F77" s="2">
        <v>2E-3</v>
      </c>
    </row>
    <row r="78" spans="1:6">
      <c r="A78" s="1">
        <v>38874</v>
      </c>
      <c r="B78">
        <v>2.1999999999999999E-2</v>
      </c>
      <c r="C78" s="1">
        <v>38887</v>
      </c>
      <c r="D78">
        <v>63.5</v>
      </c>
      <c r="E78" s="1">
        <v>38887</v>
      </c>
      <c r="F78">
        <v>1E-3</v>
      </c>
    </row>
    <row r="79" spans="1:6">
      <c r="A79" s="1">
        <v>38887</v>
      </c>
      <c r="B79">
        <v>2.7E-2</v>
      </c>
      <c r="C79" s="1">
        <v>38888</v>
      </c>
      <c r="D79">
        <v>73.5</v>
      </c>
      <c r="E79" s="1">
        <v>38888</v>
      </c>
      <c r="F79">
        <v>1E-3</v>
      </c>
    </row>
    <row r="80" spans="1:6">
      <c r="A80" s="1">
        <v>38888</v>
      </c>
      <c r="B80">
        <v>2.5999999999999999E-2</v>
      </c>
      <c r="C80" s="1">
        <v>38909</v>
      </c>
      <c r="D80">
        <v>70.900000000000006</v>
      </c>
      <c r="E80" s="1">
        <v>38909</v>
      </c>
      <c r="F80">
        <v>1E-3</v>
      </c>
    </row>
    <row r="81" spans="1:6">
      <c r="A81" s="1">
        <v>38909</v>
      </c>
      <c r="B81">
        <v>1.6E-2</v>
      </c>
      <c r="C81" s="1">
        <v>38915</v>
      </c>
      <c r="D81">
        <v>107</v>
      </c>
      <c r="E81" s="1">
        <v>38915</v>
      </c>
      <c r="F81">
        <v>1E-3</v>
      </c>
    </row>
    <row r="82" spans="1:6">
      <c r="A82" s="1">
        <v>38915</v>
      </c>
      <c r="B82">
        <v>2.3E-2</v>
      </c>
      <c r="C82" s="1">
        <v>38916</v>
      </c>
      <c r="D82">
        <v>109</v>
      </c>
      <c r="E82" s="1">
        <v>38916</v>
      </c>
      <c r="F82">
        <v>1E-3</v>
      </c>
    </row>
    <row r="83" spans="1:6">
      <c r="A83" s="1">
        <v>38916</v>
      </c>
      <c r="B83">
        <v>3.3000000000000002E-2</v>
      </c>
      <c r="C83" s="1">
        <v>38923</v>
      </c>
      <c r="D83">
        <v>137</v>
      </c>
      <c r="E83" s="1">
        <v>38923</v>
      </c>
      <c r="F83" s="2">
        <v>1E-3</v>
      </c>
    </row>
    <row r="84" spans="1:6">
      <c r="A84" s="1">
        <v>38923</v>
      </c>
      <c r="B84">
        <v>2.8000000000000001E-2</v>
      </c>
      <c r="C84" s="1">
        <v>38930</v>
      </c>
      <c r="D84">
        <v>104</v>
      </c>
      <c r="E84" s="1">
        <v>38930</v>
      </c>
      <c r="F84" s="2">
        <v>1E-3</v>
      </c>
    </row>
    <row r="85" spans="1:6">
      <c r="A85" s="1">
        <v>38930</v>
      </c>
      <c r="B85">
        <v>2.3E-2</v>
      </c>
      <c r="C85" s="1">
        <v>38944</v>
      </c>
      <c r="D85">
        <v>94.7</v>
      </c>
      <c r="E85" s="1">
        <v>38944</v>
      </c>
      <c r="F85" s="2">
        <v>1E-3</v>
      </c>
    </row>
    <row r="86" spans="1:6">
      <c r="A86" s="1">
        <v>38944</v>
      </c>
      <c r="B86">
        <v>2.8000000000000001E-2</v>
      </c>
      <c r="C86" s="1">
        <v>38950</v>
      </c>
      <c r="D86">
        <v>82.2</v>
      </c>
      <c r="E86" s="1">
        <v>38950</v>
      </c>
      <c r="F86">
        <v>1E-3</v>
      </c>
    </row>
    <row r="87" spans="1:6">
      <c r="A87" s="1">
        <v>38950</v>
      </c>
      <c r="B87">
        <v>2.5999999999999999E-2</v>
      </c>
      <c r="C87" s="1">
        <v>38951</v>
      </c>
      <c r="D87">
        <v>83.3</v>
      </c>
      <c r="E87" s="1">
        <v>38951</v>
      </c>
      <c r="F87">
        <v>1E-3</v>
      </c>
    </row>
    <row r="88" spans="1:6">
      <c r="A88" s="1">
        <v>38951</v>
      </c>
      <c r="B88">
        <v>2.7E-2</v>
      </c>
      <c r="C88" s="1">
        <v>38958</v>
      </c>
      <c r="D88">
        <v>117</v>
      </c>
      <c r="E88" s="1">
        <v>38958</v>
      </c>
      <c r="F88" s="2">
        <v>1E-3</v>
      </c>
    </row>
    <row r="89" spans="1:6">
      <c r="A89" s="1">
        <v>38958</v>
      </c>
      <c r="B89">
        <v>3.9E-2</v>
      </c>
      <c r="C89" s="1">
        <v>38972</v>
      </c>
      <c r="D89">
        <v>32.799999999999997</v>
      </c>
      <c r="E89" s="1">
        <v>38972</v>
      </c>
      <c r="F89" s="2">
        <v>1E-3</v>
      </c>
    </row>
    <row r="90" spans="1:6">
      <c r="A90" s="1">
        <v>38972</v>
      </c>
      <c r="B90">
        <v>1.7999999999999999E-2</v>
      </c>
      <c r="C90" s="1">
        <v>39007</v>
      </c>
      <c r="D90">
        <v>65.400000000000006</v>
      </c>
      <c r="E90" s="1">
        <v>39007</v>
      </c>
      <c r="F90" s="3">
        <v>1E-3</v>
      </c>
    </row>
    <row r="91" spans="1:6">
      <c r="A91" s="1">
        <v>39007</v>
      </c>
      <c r="B91">
        <v>3.2000000000000001E-2</v>
      </c>
      <c r="C91" s="1">
        <v>39035</v>
      </c>
      <c r="D91">
        <v>111</v>
      </c>
      <c r="E91" s="1">
        <v>39035</v>
      </c>
      <c r="F91" s="2">
        <v>1E-3</v>
      </c>
    </row>
    <row r="92" spans="1:6">
      <c r="A92" s="1">
        <v>39035</v>
      </c>
      <c r="B92">
        <v>4.9000000000000002E-2</v>
      </c>
      <c r="C92" s="1">
        <v>39064</v>
      </c>
      <c r="D92">
        <v>164</v>
      </c>
      <c r="E92" s="1">
        <v>39064</v>
      </c>
      <c r="F92" s="2">
        <v>1E-3</v>
      </c>
    </row>
    <row r="93" spans="1:6">
      <c r="A93" s="1">
        <v>39064</v>
      </c>
      <c r="B93">
        <v>0.06</v>
      </c>
      <c r="C93" s="1">
        <v>39098</v>
      </c>
      <c r="D93">
        <v>225</v>
      </c>
      <c r="E93" s="1">
        <v>39098</v>
      </c>
      <c r="F93" s="3">
        <v>1E-3</v>
      </c>
    </row>
    <row r="94" spans="1:6">
      <c r="A94" s="1">
        <v>39098</v>
      </c>
      <c r="B94">
        <v>5.2999999999999999E-2</v>
      </c>
      <c r="C94" s="1">
        <v>39126</v>
      </c>
      <c r="D94">
        <v>273</v>
      </c>
      <c r="E94" s="1">
        <v>39126</v>
      </c>
      <c r="F94" s="3">
        <v>1E-3</v>
      </c>
    </row>
    <row r="95" spans="1:6">
      <c r="A95" s="1">
        <v>39126</v>
      </c>
      <c r="B95">
        <v>3.1E-2</v>
      </c>
      <c r="C95" s="1">
        <v>39153</v>
      </c>
      <c r="D95">
        <v>420</v>
      </c>
      <c r="E95" s="1">
        <v>39153</v>
      </c>
      <c r="F95" s="3">
        <v>1E-3</v>
      </c>
    </row>
    <row r="96" spans="1:6">
      <c r="A96" s="1">
        <v>39153</v>
      </c>
      <c r="B96">
        <v>2.4E-2</v>
      </c>
      <c r="C96" s="1">
        <v>39182</v>
      </c>
      <c r="D96">
        <v>704</v>
      </c>
      <c r="E96" s="1">
        <v>39182</v>
      </c>
      <c r="F96" s="3">
        <v>3.0000000000000001E-3</v>
      </c>
    </row>
    <row r="97" spans="1:6">
      <c r="A97" s="1">
        <v>39182</v>
      </c>
      <c r="B97">
        <v>0.22</v>
      </c>
      <c r="C97" s="1">
        <v>39191</v>
      </c>
      <c r="D97">
        <v>216</v>
      </c>
      <c r="E97" s="1">
        <v>39191</v>
      </c>
      <c r="F97" s="2">
        <v>1E-3</v>
      </c>
    </row>
    <row r="98" spans="1:6">
      <c r="A98" s="1">
        <v>39191</v>
      </c>
      <c r="B98">
        <v>7.0000000000000007E-2</v>
      </c>
      <c r="C98" s="1">
        <v>39216</v>
      </c>
      <c r="D98">
        <v>31.1</v>
      </c>
      <c r="E98" s="1">
        <v>39216</v>
      </c>
      <c r="F98" s="3">
        <v>3.0000000000000001E-3</v>
      </c>
    </row>
    <row r="99" spans="1:6">
      <c r="A99" s="1">
        <v>39216</v>
      </c>
      <c r="B99">
        <v>4.2999999999999997E-2</v>
      </c>
      <c r="C99" s="1">
        <v>39217</v>
      </c>
      <c r="D99">
        <v>29.4</v>
      </c>
      <c r="E99" s="1">
        <v>39217</v>
      </c>
      <c r="F99" s="3">
        <v>3.0000000000000001E-3</v>
      </c>
    </row>
    <row r="100" spans="1:6">
      <c r="A100" s="1">
        <v>39217</v>
      </c>
      <c r="B100">
        <v>4.4999999999999998E-2</v>
      </c>
      <c r="C100" s="1">
        <v>39224</v>
      </c>
      <c r="D100">
        <v>46</v>
      </c>
      <c r="E100" s="1">
        <v>39224</v>
      </c>
      <c r="F100" s="3">
        <v>3.0000000000000001E-3</v>
      </c>
    </row>
    <row r="101" spans="1:6">
      <c r="A101" s="1">
        <v>39224</v>
      </c>
      <c r="B101">
        <v>3.4000000000000002E-2</v>
      </c>
      <c r="C101" s="1">
        <v>39231</v>
      </c>
      <c r="D101">
        <v>42.9</v>
      </c>
      <c r="E101" s="1">
        <v>39231</v>
      </c>
      <c r="F101" s="3">
        <v>3.0000000000000001E-3</v>
      </c>
    </row>
    <row r="102" spans="1:6">
      <c r="A102" s="1">
        <v>39231</v>
      </c>
      <c r="B102">
        <v>1.6E-2</v>
      </c>
      <c r="C102" s="1">
        <v>39238</v>
      </c>
      <c r="D102">
        <v>22.9</v>
      </c>
      <c r="E102" s="1">
        <v>39238</v>
      </c>
      <c r="F102" s="3">
        <v>2E-3</v>
      </c>
    </row>
    <row r="103" spans="1:6">
      <c r="A103" s="1">
        <v>39238</v>
      </c>
      <c r="B103">
        <v>1.4E-2</v>
      </c>
      <c r="C103" s="1">
        <v>39245</v>
      </c>
      <c r="D103">
        <v>31.4</v>
      </c>
      <c r="E103" s="1">
        <v>39245</v>
      </c>
      <c r="F103" s="3">
        <v>2E-3</v>
      </c>
    </row>
    <row r="104" spans="1:6">
      <c r="A104" s="1">
        <v>39245</v>
      </c>
      <c r="B104">
        <v>1.6E-2</v>
      </c>
      <c r="C104" s="1">
        <v>39251</v>
      </c>
      <c r="D104">
        <v>66</v>
      </c>
      <c r="E104" s="1">
        <v>39251</v>
      </c>
      <c r="F104" s="3">
        <v>1E-3</v>
      </c>
    </row>
    <row r="105" spans="1:6">
      <c r="A105" s="1">
        <v>39251</v>
      </c>
      <c r="B105">
        <v>1.9E-2</v>
      </c>
      <c r="C105" s="1">
        <v>39252</v>
      </c>
      <c r="D105">
        <v>82.6</v>
      </c>
      <c r="E105" s="1">
        <v>39252</v>
      </c>
      <c r="F105" s="3">
        <v>1E-3</v>
      </c>
    </row>
    <row r="106" spans="1:6">
      <c r="A106" s="1">
        <v>39252</v>
      </c>
      <c r="B106">
        <v>1.9E-2</v>
      </c>
      <c r="C106" s="1">
        <v>39259</v>
      </c>
      <c r="D106">
        <v>45.6</v>
      </c>
      <c r="E106" s="1">
        <v>39259</v>
      </c>
      <c r="F106" s="3">
        <v>2E-3</v>
      </c>
    </row>
    <row r="107" spans="1:6">
      <c r="A107" s="1">
        <v>39259</v>
      </c>
      <c r="B107">
        <v>0.02</v>
      </c>
      <c r="C107" s="1">
        <v>39266</v>
      </c>
      <c r="D107">
        <v>53.6</v>
      </c>
      <c r="E107" s="1">
        <v>39266</v>
      </c>
      <c r="F107" s="3">
        <v>1E-3</v>
      </c>
    </row>
    <row r="108" spans="1:6">
      <c r="A108" s="1">
        <v>39266</v>
      </c>
      <c r="B108">
        <v>1.9E-2</v>
      </c>
      <c r="C108" s="1">
        <v>39273</v>
      </c>
      <c r="D108">
        <v>99.3</v>
      </c>
      <c r="E108" s="1">
        <v>39273</v>
      </c>
      <c r="F108" s="3">
        <v>1.2E-2</v>
      </c>
    </row>
    <row r="109" spans="1:6">
      <c r="A109" s="1">
        <v>39273</v>
      </c>
      <c r="B109">
        <v>6.6000000000000003E-2</v>
      </c>
      <c r="C109" s="1">
        <v>39279</v>
      </c>
      <c r="D109">
        <v>68</v>
      </c>
      <c r="E109" s="1">
        <v>39279</v>
      </c>
      <c r="F109" s="3">
        <v>1E-3</v>
      </c>
    </row>
    <row r="110" spans="1:6">
      <c r="A110" s="1">
        <v>39279</v>
      </c>
      <c r="B110">
        <v>2.5000000000000001E-2</v>
      </c>
      <c r="C110" s="1">
        <v>39280</v>
      </c>
      <c r="D110">
        <v>135</v>
      </c>
      <c r="E110" s="1">
        <v>39280</v>
      </c>
      <c r="F110" s="3">
        <v>3.0000000000000001E-3</v>
      </c>
    </row>
    <row r="111" spans="1:6">
      <c r="A111" s="1">
        <v>39280</v>
      </c>
      <c r="B111">
        <v>2.3E-2</v>
      </c>
      <c r="C111" s="1">
        <v>39287</v>
      </c>
      <c r="D111">
        <v>110</v>
      </c>
      <c r="E111" s="1">
        <v>39287</v>
      </c>
      <c r="F111" s="3">
        <v>1E-3</v>
      </c>
    </row>
    <row r="112" spans="1:6">
      <c r="A112" s="1">
        <v>39287</v>
      </c>
      <c r="B112">
        <v>3.1E-2</v>
      </c>
      <c r="C112" s="1">
        <v>39294</v>
      </c>
      <c r="D112">
        <v>111</v>
      </c>
      <c r="E112" s="1">
        <v>39294</v>
      </c>
      <c r="F112" s="2">
        <v>1E-3</v>
      </c>
    </row>
    <row r="113" spans="1:6">
      <c r="A113" s="1">
        <v>39294</v>
      </c>
      <c r="B113">
        <v>2.1999999999999999E-2</v>
      </c>
      <c r="C113" s="1">
        <v>39301</v>
      </c>
      <c r="D113">
        <v>118</v>
      </c>
      <c r="E113" s="1">
        <v>39301</v>
      </c>
      <c r="F113" s="2">
        <v>1E-3</v>
      </c>
    </row>
    <row r="114" spans="1:6">
      <c r="A114" s="1">
        <v>39301</v>
      </c>
      <c r="B114">
        <v>2.5999999999999999E-2</v>
      </c>
      <c r="C114" s="1">
        <v>39308</v>
      </c>
      <c r="D114">
        <v>121</v>
      </c>
      <c r="E114" s="1">
        <v>39308</v>
      </c>
      <c r="F114" s="2">
        <v>1E-3</v>
      </c>
    </row>
    <row r="115" spans="1:6">
      <c r="A115" s="1">
        <v>39308</v>
      </c>
      <c r="B115">
        <v>3.2000000000000001E-2</v>
      </c>
      <c r="C115" s="1">
        <v>39315</v>
      </c>
      <c r="D115">
        <v>163</v>
      </c>
      <c r="E115" s="1">
        <v>39315</v>
      </c>
      <c r="F115" s="3">
        <v>2E-3</v>
      </c>
    </row>
    <row r="116" spans="1:6">
      <c r="A116" s="1">
        <v>39315</v>
      </c>
      <c r="B116">
        <v>0.11</v>
      </c>
      <c r="C116" s="1">
        <v>39322</v>
      </c>
      <c r="D116">
        <v>117</v>
      </c>
      <c r="E116" s="1">
        <v>39322</v>
      </c>
      <c r="F116" s="3">
        <v>2E-3</v>
      </c>
    </row>
    <row r="117" spans="1:6">
      <c r="A117" s="1">
        <v>39322</v>
      </c>
      <c r="B117">
        <v>3.4000000000000002E-2</v>
      </c>
      <c r="C117" s="1">
        <v>39329</v>
      </c>
      <c r="D117">
        <v>132</v>
      </c>
      <c r="E117" s="1">
        <v>39329</v>
      </c>
      <c r="F117" s="3">
        <v>1E-3</v>
      </c>
    </row>
    <row r="118" spans="1:6">
      <c r="A118" s="1">
        <v>39329</v>
      </c>
      <c r="B118">
        <v>3.7999999999999999E-2</v>
      </c>
      <c r="C118" s="1">
        <v>39335</v>
      </c>
      <c r="D118">
        <v>122</v>
      </c>
      <c r="E118" s="1">
        <v>39335</v>
      </c>
      <c r="F118" s="2">
        <v>1E-3</v>
      </c>
    </row>
    <row r="119" spans="1:6">
      <c r="A119" s="1">
        <v>39335</v>
      </c>
      <c r="B119">
        <v>3.7999999999999999E-2</v>
      </c>
      <c r="C119" s="1">
        <v>39336</v>
      </c>
      <c r="D119">
        <v>78.400000000000006</v>
      </c>
      <c r="E119" s="1">
        <v>39336</v>
      </c>
      <c r="F119" s="3">
        <v>2E-3</v>
      </c>
    </row>
    <row r="120" spans="1:6">
      <c r="A120" s="1">
        <v>39336</v>
      </c>
      <c r="B120">
        <v>3.3000000000000002E-2</v>
      </c>
      <c r="C120" s="1">
        <v>39342</v>
      </c>
      <c r="D120">
        <v>81.099999999999994</v>
      </c>
      <c r="E120" s="1">
        <v>39342</v>
      </c>
      <c r="F120" s="2">
        <v>1E-3</v>
      </c>
    </row>
    <row r="121" spans="1:6">
      <c r="A121" s="1">
        <v>39342</v>
      </c>
      <c r="B121">
        <v>2.7E-2</v>
      </c>
      <c r="C121" s="1">
        <v>39378</v>
      </c>
      <c r="D121">
        <v>219</v>
      </c>
      <c r="E121" s="1">
        <v>39378</v>
      </c>
      <c r="F121" s="2">
        <v>1E-3</v>
      </c>
    </row>
    <row r="122" spans="1:6">
      <c r="A122" s="1">
        <v>39378</v>
      </c>
      <c r="B122">
        <v>7.0000000000000007E-2</v>
      </c>
      <c r="C122" s="1">
        <v>39384</v>
      </c>
      <c r="D122">
        <v>183</v>
      </c>
      <c r="E122" s="1">
        <v>39384</v>
      </c>
      <c r="F122" s="3">
        <v>1E-3</v>
      </c>
    </row>
    <row r="123" spans="1:6">
      <c r="A123" s="1">
        <v>39384</v>
      </c>
      <c r="B123">
        <v>6.9000000000000006E-2</v>
      </c>
      <c r="C123" s="1">
        <v>39399</v>
      </c>
      <c r="D123">
        <v>81.5</v>
      </c>
      <c r="E123" s="1">
        <v>39399</v>
      </c>
      <c r="F123" s="2">
        <v>1E-3</v>
      </c>
    </row>
    <row r="124" spans="1:6">
      <c r="A124" s="1">
        <v>39400</v>
      </c>
      <c r="B124">
        <v>5.0999999999999997E-2</v>
      </c>
      <c r="C124" s="1">
        <v>39426</v>
      </c>
      <c r="D124">
        <v>135</v>
      </c>
      <c r="E124" s="1">
        <v>39426</v>
      </c>
      <c r="F124" s="2">
        <v>1E-3</v>
      </c>
    </row>
    <row r="125" spans="1:6">
      <c r="A125" s="1">
        <v>39426</v>
      </c>
      <c r="B125">
        <v>5.1999999999999998E-2</v>
      </c>
      <c r="C125" s="1">
        <v>39455</v>
      </c>
      <c r="D125">
        <v>172</v>
      </c>
      <c r="E125" s="1">
        <v>39455</v>
      </c>
      <c r="F125" s="2">
        <v>1E-3</v>
      </c>
    </row>
    <row r="126" spans="1:6">
      <c r="A126" s="1">
        <v>39455</v>
      </c>
      <c r="B126">
        <v>4.9000000000000002E-2</v>
      </c>
      <c r="C126" s="1">
        <v>39497</v>
      </c>
      <c r="D126">
        <v>255</v>
      </c>
      <c r="E126" s="1">
        <v>39497</v>
      </c>
      <c r="F126" s="2">
        <v>1E-3</v>
      </c>
    </row>
    <row r="127" spans="1:6">
      <c r="A127" s="1">
        <v>39497</v>
      </c>
      <c r="B127">
        <v>5.1999999999999998E-2</v>
      </c>
      <c r="C127" s="1">
        <v>39525</v>
      </c>
      <c r="D127">
        <v>275</v>
      </c>
      <c r="E127" s="1">
        <v>39525</v>
      </c>
      <c r="F127" s="3">
        <v>1E-3</v>
      </c>
    </row>
    <row r="128" spans="1:6">
      <c r="A128" s="1">
        <v>39525</v>
      </c>
      <c r="B128">
        <v>5.8000000000000003E-2</v>
      </c>
      <c r="C128" s="1">
        <v>39552</v>
      </c>
      <c r="D128">
        <v>466</v>
      </c>
      <c r="E128" s="1">
        <v>39552</v>
      </c>
      <c r="F128" s="3">
        <v>2E-3</v>
      </c>
    </row>
    <row r="129" spans="1:6">
      <c r="A129" s="1">
        <v>39552</v>
      </c>
      <c r="B129">
        <v>0.1</v>
      </c>
      <c r="C129" s="1">
        <v>39553</v>
      </c>
      <c r="D129">
        <v>467</v>
      </c>
      <c r="E129" s="1">
        <v>39553</v>
      </c>
      <c r="F129" s="3">
        <v>2E-3</v>
      </c>
    </row>
    <row r="130" spans="1:6">
      <c r="A130" s="1">
        <v>39553</v>
      </c>
      <c r="B130">
        <v>9.6000000000000002E-2</v>
      </c>
      <c r="C130" s="1">
        <v>39560</v>
      </c>
      <c r="D130">
        <v>594</v>
      </c>
      <c r="E130" s="1">
        <v>39560</v>
      </c>
      <c r="F130" s="3">
        <v>1E-3</v>
      </c>
    </row>
    <row r="131" spans="1:6">
      <c r="A131" s="1">
        <v>39560</v>
      </c>
      <c r="B131">
        <v>8.8999999999999996E-2</v>
      </c>
      <c r="C131" s="1">
        <v>39567</v>
      </c>
      <c r="D131">
        <v>472</v>
      </c>
      <c r="E131" s="1">
        <v>39567</v>
      </c>
      <c r="F131" s="3">
        <v>2E-3</v>
      </c>
    </row>
    <row r="132" spans="1:6">
      <c r="A132" s="1">
        <v>39567</v>
      </c>
      <c r="B132">
        <v>0.13</v>
      </c>
      <c r="C132" s="1">
        <v>39574</v>
      </c>
      <c r="D132">
        <v>269</v>
      </c>
      <c r="E132" s="1">
        <v>39574</v>
      </c>
      <c r="F132" s="3">
        <v>3.0000000000000001E-3</v>
      </c>
    </row>
    <row r="133" spans="1:6">
      <c r="A133" s="1">
        <v>39574</v>
      </c>
      <c r="B133">
        <v>0.12</v>
      </c>
      <c r="C133" s="1">
        <v>39581</v>
      </c>
      <c r="D133">
        <v>97.2</v>
      </c>
      <c r="E133" s="1">
        <v>39581</v>
      </c>
      <c r="F133" s="3">
        <v>3.0000000000000001E-3</v>
      </c>
    </row>
    <row r="134" spans="1:6">
      <c r="A134" s="1">
        <v>39581</v>
      </c>
      <c r="B134">
        <v>7.0999999999999994E-2</v>
      </c>
      <c r="C134" s="1">
        <v>39583</v>
      </c>
      <c r="D134">
        <v>108</v>
      </c>
      <c r="E134" s="1">
        <v>39583</v>
      </c>
      <c r="F134" s="3">
        <v>3.0000000000000001E-3</v>
      </c>
    </row>
    <row r="135" spans="1:6">
      <c r="A135" s="1">
        <v>39583</v>
      </c>
      <c r="B135">
        <v>5.8999999999999997E-2</v>
      </c>
      <c r="C135" s="1">
        <v>39588</v>
      </c>
      <c r="D135">
        <v>39.5</v>
      </c>
      <c r="E135" s="1">
        <v>39588</v>
      </c>
      <c r="F135" s="3">
        <v>3.0000000000000001E-3</v>
      </c>
    </row>
    <row r="136" spans="1:6">
      <c r="A136" s="1">
        <v>39588</v>
      </c>
      <c r="B136">
        <v>3.4000000000000002E-2</v>
      </c>
      <c r="C136" s="1">
        <v>39595</v>
      </c>
      <c r="D136">
        <v>19.5</v>
      </c>
      <c r="E136" s="1">
        <v>39595</v>
      </c>
      <c r="F136" s="3">
        <v>3.0000000000000001E-3</v>
      </c>
    </row>
    <row r="137" spans="1:6">
      <c r="A137" s="1">
        <v>39595</v>
      </c>
      <c r="B137">
        <v>2.5000000000000001E-2</v>
      </c>
      <c r="C137" s="1">
        <v>39602</v>
      </c>
      <c r="D137">
        <v>45.9</v>
      </c>
      <c r="E137" s="1">
        <v>39602</v>
      </c>
      <c r="F137" s="3">
        <v>1E-3</v>
      </c>
    </row>
    <row r="138" spans="1:6">
      <c r="A138" s="1">
        <v>39602</v>
      </c>
      <c r="B138">
        <v>1.4999999999999999E-2</v>
      </c>
      <c r="C138" s="1">
        <v>39609</v>
      </c>
      <c r="D138">
        <v>47.6</v>
      </c>
      <c r="E138" s="1">
        <v>39609</v>
      </c>
      <c r="F138" s="3">
        <v>2E-3</v>
      </c>
    </row>
    <row r="139" spans="1:6">
      <c r="A139" s="1">
        <v>39609</v>
      </c>
      <c r="B139">
        <v>2.5000000000000001E-2</v>
      </c>
      <c r="C139" s="1">
        <v>39615</v>
      </c>
      <c r="D139">
        <v>56.1</v>
      </c>
      <c r="E139" s="1">
        <v>39615</v>
      </c>
      <c r="F139" s="3">
        <v>1E-3</v>
      </c>
    </row>
    <row r="140" spans="1:6">
      <c r="A140" s="1">
        <v>39615</v>
      </c>
      <c r="B140">
        <v>2.1000000000000001E-2</v>
      </c>
      <c r="C140" s="1">
        <v>39616</v>
      </c>
      <c r="D140">
        <v>56.8</v>
      </c>
      <c r="E140" s="1">
        <v>39616</v>
      </c>
      <c r="F140" s="2">
        <v>1E-3</v>
      </c>
    </row>
    <row r="141" spans="1:6">
      <c r="A141" s="1">
        <v>39616</v>
      </c>
      <c r="B141">
        <v>1.7999999999999999E-2</v>
      </c>
      <c r="C141" s="1">
        <v>39623</v>
      </c>
      <c r="D141">
        <v>30.4</v>
      </c>
      <c r="E141" s="1">
        <v>39623</v>
      </c>
      <c r="F141" s="3">
        <v>2E-3</v>
      </c>
    </row>
    <row r="142" spans="1:6">
      <c r="A142" s="1">
        <v>39623</v>
      </c>
      <c r="B142">
        <v>2.7E-2</v>
      </c>
      <c r="C142" s="1">
        <v>39630</v>
      </c>
      <c r="D142">
        <v>78.3</v>
      </c>
      <c r="E142" s="1">
        <v>39630</v>
      </c>
      <c r="F142" s="3">
        <v>1E-3</v>
      </c>
    </row>
    <row r="143" spans="1:6">
      <c r="A143" s="1">
        <v>39630</v>
      </c>
      <c r="B143">
        <v>4.1000000000000002E-2</v>
      </c>
      <c r="C143" s="1">
        <v>39637</v>
      </c>
      <c r="D143">
        <v>59</v>
      </c>
      <c r="E143" s="1">
        <v>39637</v>
      </c>
      <c r="F143" s="2">
        <v>1E-3</v>
      </c>
    </row>
    <row r="144" spans="1:6">
      <c r="A144" s="1">
        <v>39637</v>
      </c>
      <c r="B144">
        <v>2.5999999999999999E-2</v>
      </c>
      <c r="C144" s="1">
        <v>39643</v>
      </c>
      <c r="D144">
        <v>40.700000000000003</v>
      </c>
      <c r="E144" s="1">
        <v>39643</v>
      </c>
      <c r="F144" s="3">
        <v>1E-3</v>
      </c>
    </row>
    <row r="145" spans="1:6">
      <c r="A145" s="1">
        <v>39643</v>
      </c>
      <c r="B145">
        <v>2.1999999999999999E-2</v>
      </c>
      <c r="C145" s="1">
        <v>39645</v>
      </c>
      <c r="D145">
        <v>33.6</v>
      </c>
      <c r="E145" s="1">
        <v>39645</v>
      </c>
      <c r="F145" s="3">
        <v>3.0000000000000001E-3</v>
      </c>
    </row>
    <row r="146" spans="1:6">
      <c r="A146" s="1">
        <v>39645</v>
      </c>
      <c r="B146">
        <v>3.1E-2</v>
      </c>
      <c r="C146" s="1">
        <v>39651</v>
      </c>
      <c r="D146">
        <v>48.2</v>
      </c>
      <c r="E146" s="1">
        <v>39651</v>
      </c>
      <c r="F146" s="3">
        <v>1E-3</v>
      </c>
    </row>
    <row r="147" spans="1:6">
      <c r="A147" s="1">
        <v>39651</v>
      </c>
      <c r="B147">
        <v>2.1999999999999999E-2</v>
      </c>
      <c r="C147" s="1">
        <v>39660</v>
      </c>
      <c r="D147">
        <v>76.599999999999994</v>
      </c>
      <c r="E147" s="1">
        <v>39660</v>
      </c>
      <c r="F147" s="3">
        <v>1E-3</v>
      </c>
    </row>
    <row r="148" spans="1:6">
      <c r="A148" s="1">
        <v>39660</v>
      </c>
      <c r="B148">
        <v>2.7E-2</v>
      </c>
      <c r="C148" s="1">
        <v>39665</v>
      </c>
      <c r="D148">
        <v>93.8</v>
      </c>
      <c r="E148" s="1">
        <v>39665</v>
      </c>
      <c r="F148" s="3">
        <v>1E-3</v>
      </c>
    </row>
    <row r="149" spans="1:6">
      <c r="A149" s="1">
        <v>39665</v>
      </c>
      <c r="B149">
        <v>3.3000000000000002E-2</v>
      </c>
      <c r="C149" s="1">
        <v>39671</v>
      </c>
      <c r="D149">
        <v>86.3</v>
      </c>
      <c r="E149" s="1">
        <v>39671</v>
      </c>
      <c r="F149" s="2">
        <v>1E-3</v>
      </c>
    </row>
    <row r="150" spans="1:6">
      <c r="A150" s="1">
        <v>39671</v>
      </c>
      <c r="B150">
        <v>2.8000000000000001E-2</v>
      </c>
      <c r="C150" s="1">
        <v>39672</v>
      </c>
      <c r="D150">
        <v>82.8</v>
      </c>
      <c r="E150" s="1">
        <v>39672</v>
      </c>
      <c r="F150" s="3">
        <v>1E-3</v>
      </c>
    </row>
    <row r="151" spans="1:6">
      <c r="A151" s="1">
        <v>39672</v>
      </c>
      <c r="B151">
        <v>3.2000000000000001E-2</v>
      </c>
      <c r="C151" s="1">
        <v>39679</v>
      </c>
      <c r="D151">
        <v>75.900000000000006</v>
      </c>
      <c r="E151" s="1">
        <v>39679</v>
      </c>
      <c r="F151" s="3">
        <v>1E-3</v>
      </c>
    </row>
    <row r="152" spans="1:6">
      <c r="A152" s="1">
        <v>39679</v>
      </c>
      <c r="B152">
        <v>3.1E-2</v>
      </c>
      <c r="C152" s="1">
        <v>39688</v>
      </c>
      <c r="D152">
        <v>34</v>
      </c>
      <c r="E152" s="1">
        <v>39688</v>
      </c>
      <c r="F152" s="3">
        <v>2E-3</v>
      </c>
    </row>
    <row r="153" spans="1:6">
      <c r="A153" s="1">
        <v>39688</v>
      </c>
      <c r="B153">
        <v>1.7999999999999999E-2</v>
      </c>
      <c r="C153" s="1">
        <v>39693</v>
      </c>
      <c r="D153">
        <v>60.1</v>
      </c>
      <c r="E153" s="1">
        <v>39693</v>
      </c>
      <c r="F153" s="3">
        <v>1E-3</v>
      </c>
    </row>
    <row r="154" spans="1:6">
      <c r="A154" s="1">
        <v>39693</v>
      </c>
      <c r="B154" s="9">
        <v>2.3E-2</v>
      </c>
      <c r="C154" s="1">
        <v>39700</v>
      </c>
      <c r="D154">
        <v>49.8</v>
      </c>
      <c r="E154" s="1">
        <v>39700</v>
      </c>
      <c r="F154" s="10">
        <v>2E-3</v>
      </c>
    </row>
    <row r="155" spans="1:6">
      <c r="A155" s="1">
        <v>39700</v>
      </c>
      <c r="B155" s="9">
        <v>1.6E-2</v>
      </c>
      <c r="C155" s="1">
        <v>39706</v>
      </c>
      <c r="D155">
        <v>68</v>
      </c>
      <c r="E155" s="1">
        <v>39706</v>
      </c>
      <c r="F155" s="11">
        <v>1E-3</v>
      </c>
    </row>
    <row r="156" spans="1:6">
      <c r="A156" s="1">
        <v>39706</v>
      </c>
      <c r="B156" s="9">
        <v>2.5000000000000001E-2</v>
      </c>
      <c r="C156" s="1">
        <v>39707</v>
      </c>
      <c r="D156">
        <v>66.8</v>
      </c>
      <c r="E156" s="1">
        <v>39707</v>
      </c>
      <c r="F156" s="10">
        <v>1E-3</v>
      </c>
    </row>
    <row r="157" spans="1:6">
      <c r="A157" s="1">
        <v>39707</v>
      </c>
      <c r="B157" s="9">
        <v>2.3E-2</v>
      </c>
      <c r="C157" s="1">
        <v>39714</v>
      </c>
      <c r="D157">
        <v>84.3</v>
      </c>
      <c r="E157" s="1">
        <v>39714</v>
      </c>
      <c r="F157" s="11">
        <v>1E-3</v>
      </c>
    </row>
    <row r="158" spans="1:6">
      <c r="A158" s="1">
        <v>39714</v>
      </c>
      <c r="B158" s="9">
        <v>3.1E-2</v>
      </c>
      <c r="C158" s="1">
        <v>39721</v>
      </c>
      <c r="D158">
        <v>79.8</v>
      </c>
      <c r="E158" s="1">
        <v>39721</v>
      </c>
      <c r="F158" s="11">
        <v>1E-3</v>
      </c>
    </row>
    <row r="159" spans="1:6">
      <c r="A159" s="1">
        <v>39721</v>
      </c>
      <c r="B159" s="9">
        <v>3.5999999999999997E-2</v>
      </c>
      <c r="C159" s="1">
        <v>39728</v>
      </c>
      <c r="D159">
        <v>79.7</v>
      </c>
      <c r="E159" s="1">
        <v>39728</v>
      </c>
      <c r="F159" s="11">
        <v>1E-3</v>
      </c>
    </row>
    <row r="160" spans="1:6">
      <c r="A160" s="1">
        <v>39728</v>
      </c>
      <c r="B160" s="12">
        <v>4.3999999999999997E-2</v>
      </c>
      <c r="C160" s="1">
        <v>39735</v>
      </c>
      <c r="D160">
        <v>122</v>
      </c>
      <c r="E160" s="1">
        <v>39735</v>
      </c>
      <c r="F160" s="11">
        <v>1E-3</v>
      </c>
    </row>
    <row r="161" spans="1:6">
      <c r="A161" s="1">
        <v>39735</v>
      </c>
      <c r="B161" s="12">
        <v>5.8999999999999997E-2</v>
      </c>
      <c r="C161" s="1">
        <v>39736</v>
      </c>
      <c r="D161">
        <v>111</v>
      </c>
      <c r="E161" s="1">
        <v>39736</v>
      </c>
      <c r="F161" s="11">
        <v>1E-3</v>
      </c>
    </row>
    <row r="162" spans="1:6">
      <c r="A162" s="1">
        <v>39736</v>
      </c>
      <c r="B162" s="12">
        <v>0.06</v>
      </c>
      <c r="C162" s="1">
        <v>39742</v>
      </c>
      <c r="D162">
        <v>130</v>
      </c>
      <c r="E162" s="1">
        <v>39742</v>
      </c>
      <c r="F162" s="10">
        <v>1E-3</v>
      </c>
    </row>
    <row r="163" spans="1:6">
      <c r="A163" s="1">
        <v>39742</v>
      </c>
      <c r="B163" s="12">
        <v>7.5999999999999998E-2</v>
      </c>
      <c r="C163" s="1">
        <v>39755</v>
      </c>
      <c r="D163">
        <v>51.2</v>
      </c>
      <c r="E163" s="1">
        <v>39755</v>
      </c>
      <c r="F163" s="11">
        <v>1E-3</v>
      </c>
    </row>
    <row r="164" spans="1:6">
      <c r="A164" s="1">
        <v>39756</v>
      </c>
      <c r="B164" s="12">
        <v>6.2E-2</v>
      </c>
      <c r="C164" s="1">
        <v>39783</v>
      </c>
      <c r="D164">
        <v>79</v>
      </c>
      <c r="E164" s="1">
        <v>39783</v>
      </c>
      <c r="F164" s="11">
        <v>1E-3</v>
      </c>
    </row>
    <row r="165" spans="1:6">
      <c r="A165" s="1">
        <v>39783</v>
      </c>
      <c r="B165" s="12">
        <v>7.4999999999999997E-2</v>
      </c>
      <c r="C165" s="1">
        <v>39846</v>
      </c>
      <c r="D165">
        <v>161</v>
      </c>
      <c r="E165" s="1">
        <v>39846</v>
      </c>
      <c r="F165" s="11">
        <v>1E-3</v>
      </c>
    </row>
    <row r="166" spans="1:6">
      <c r="A166" s="1">
        <v>39846</v>
      </c>
      <c r="B166" s="12">
        <v>0.1</v>
      </c>
      <c r="C166" s="1">
        <v>39875</v>
      </c>
      <c r="D166">
        <v>190</v>
      </c>
      <c r="E166" s="1">
        <v>39875</v>
      </c>
      <c r="F166" s="10">
        <v>7.1000000000000002E-4</v>
      </c>
    </row>
    <row r="167" spans="1:6">
      <c r="A167" s="1">
        <v>39875</v>
      </c>
      <c r="B167" s="12">
        <v>8.7999999999999995E-2</v>
      </c>
      <c r="C167" s="1">
        <v>39905</v>
      </c>
      <c r="D167">
        <v>550</v>
      </c>
      <c r="E167" s="1">
        <v>39905</v>
      </c>
      <c r="F167" s="13">
        <v>4.0000000000000002E-4</v>
      </c>
    </row>
    <row r="168" spans="1:6">
      <c r="A168" s="1">
        <v>39905</v>
      </c>
      <c r="B168" s="12">
        <v>0.13100000000000001</v>
      </c>
      <c r="C168" s="1">
        <v>39911</v>
      </c>
      <c r="D168">
        <v>360</v>
      </c>
      <c r="E168" s="1">
        <v>39911</v>
      </c>
      <c r="F168" s="13">
        <v>5.0000000000000001E-4</v>
      </c>
    </row>
    <row r="169" spans="1:6">
      <c r="A169" s="1">
        <v>39911</v>
      </c>
      <c r="B169" s="12">
        <v>0.14599999999999999</v>
      </c>
      <c r="C169" s="1">
        <v>39919</v>
      </c>
      <c r="D169">
        <v>710</v>
      </c>
      <c r="E169" s="1">
        <v>39919</v>
      </c>
      <c r="F169" s="7">
        <v>4.0000000000000002E-4</v>
      </c>
    </row>
    <row r="170" spans="1:6">
      <c r="A170" s="1">
        <v>39919</v>
      </c>
      <c r="B170" s="12">
        <v>0.156</v>
      </c>
      <c r="C170" s="1">
        <v>39926</v>
      </c>
      <c r="D170">
        <v>650</v>
      </c>
      <c r="E170" s="1">
        <v>39926</v>
      </c>
      <c r="F170" s="14">
        <v>2.9999999999999997E-4</v>
      </c>
    </row>
    <row r="171" spans="1:6">
      <c r="A171" s="1">
        <v>39926</v>
      </c>
      <c r="B171" s="12">
        <v>0.16</v>
      </c>
      <c r="C171" s="1">
        <v>39932</v>
      </c>
      <c r="D171">
        <v>710</v>
      </c>
      <c r="E171" s="1">
        <v>39932</v>
      </c>
      <c r="F171" s="14">
        <v>5.0000000000000001E-4</v>
      </c>
    </row>
    <row r="172" spans="1:6">
      <c r="A172" s="1">
        <v>39932</v>
      </c>
      <c r="B172" s="12">
        <v>0.183</v>
      </c>
      <c r="C172" s="1">
        <v>39940</v>
      </c>
      <c r="D172">
        <v>45</v>
      </c>
      <c r="E172" s="1">
        <v>39940</v>
      </c>
      <c r="F172" s="14">
        <v>4.13E-3</v>
      </c>
    </row>
    <row r="173" spans="1:6">
      <c r="A173" s="1">
        <v>39940</v>
      </c>
      <c r="B173" s="12">
        <v>0.14299999999999999</v>
      </c>
      <c r="C173" s="1">
        <v>39947</v>
      </c>
      <c r="D173">
        <v>110</v>
      </c>
      <c r="E173" s="1">
        <v>39947</v>
      </c>
      <c r="F173" s="14">
        <v>1.56E-3</v>
      </c>
    </row>
    <row r="174" spans="1:6">
      <c r="A174" s="1">
        <v>39947</v>
      </c>
      <c r="B174" s="12">
        <v>5.0599999999999999E-2</v>
      </c>
      <c r="C174" s="1">
        <v>39954</v>
      </c>
      <c r="D174">
        <v>51</v>
      </c>
      <c r="E174" s="1">
        <v>39954</v>
      </c>
      <c r="F174" s="14">
        <v>2.64E-3</v>
      </c>
    </row>
    <row r="175" spans="1:6">
      <c r="A175" s="1">
        <v>39954</v>
      </c>
      <c r="B175" s="12">
        <v>4.3900000000000002E-2</v>
      </c>
      <c r="C175" s="1">
        <v>39964</v>
      </c>
      <c r="D175">
        <v>41</v>
      </c>
      <c r="E175" s="1">
        <v>39964</v>
      </c>
      <c r="F175" s="14">
        <v>1.25E-3</v>
      </c>
    </row>
    <row r="176" spans="1:6">
      <c r="A176" s="1">
        <v>39964</v>
      </c>
      <c r="B176" s="12">
        <v>1.7600000000000001E-2</v>
      </c>
      <c r="C176" s="1">
        <v>39971</v>
      </c>
      <c r="D176">
        <v>29</v>
      </c>
      <c r="E176" s="1">
        <v>39971</v>
      </c>
      <c r="F176" s="14">
        <v>9.7999999999999997E-4</v>
      </c>
    </row>
    <row r="177" spans="1:6">
      <c r="A177" s="1">
        <v>39971</v>
      </c>
      <c r="B177" s="12">
        <v>1.32E-2</v>
      </c>
      <c r="C177" s="1">
        <v>39972</v>
      </c>
      <c r="D177">
        <v>30</v>
      </c>
      <c r="E177" s="1">
        <v>39972</v>
      </c>
      <c r="F177" s="14">
        <v>1.2099999999999999E-3</v>
      </c>
    </row>
    <row r="178" spans="1:6">
      <c r="A178" s="1">
        <v>39972</v>
      </c>
      <c r="B178" s="12">
        <v>1.8200000000000001E-2</v>
      </c>
      <c r="C178" s="1">
        <v>39978</v>
      </c>
      <c r="D178">
        <v>64</v>
      </c>
      <c r="E178" s="1">
        <v>39978</v>
      </c>
      <c r="F178" s="14">
        <v>7.2000000000000005E-4</v>
      </c>
    </row>
    <row r="179" spans="1:6">
      <c r="A179" s="1">
        <v>39978</v>
      </c>
      <c r="B179" s="12">
        <v>2.2100000000000002E-2</v>
      </c>
      <c r="C179" s="1">
        <v>39985</v>
      </c>
      <c r="D179">
        <v>96</v>
      </c>
      <c r="E179" s="1">
        <v>39985</v>
      </c>
      <c r="F179" s="14">
        <v>9.5E-4</v>
      </c>
    </row>
    <row r="180" spans="1:6">
      <c r="A180" s="1">
        <v>39985</v>
      </c>
      <c r="B180" s="12">
        <v>3.7499999999999999E-2</v>
      </c>
      <c r="C180" s="1">
        <v>39992</v>
      </c>
      <c r="D180">
        <v>91</v>
      </c>
      <c r="E180" s="1">
        <v>39992</v>
      </c>
      <c r="F180" s="14">
        <v>8.8000000000000003E-4</v>
      </c>
    </row>
    <row r="181" spans="1:6">
      <c r="A181" s="1">
        <v>39992</v>
      </c>
      <c r="B181" s="12">
        <v>3.7900000000000003E-2</v>
      </c>
      <c r="C181" s="1">
        <v>39999</v>
      </c>
      <c r="D181">
        <v>77</v>
      </c>
      <c r="E181" s="1">
        <v>39999</v>
      </c>
      <c r="F181" s="14">
        <v>1.4E-3</v>
      </c>
    </row>
    <row r="182" spans="1:6">
      <c r="A182" s="1">
        <v>39999</v>
      </c>
      <c r="B182" s="12">
        <v>3.3000000000000002E-2</v>
      </c>
      <c r="C182" s="1">
        <f>A183</f>
        <v>40006</v>
      </c>
      <c r="D182">
        <v>88</v>
      </c>
      <c r="E182" s="1">
        <f>A183</f>
        <v>40006</v>
      </c>
      <c r="F182" s="14">
        <v>5.5000000000000003E-4</v>
      </c>
    </row>
    <row r="183" spans="1:6">
      <c r="A183" s="1">
        <v>40006</v>
      </c>
      <c r="B183" s="15">
        <v>0.03</v>
      </c>
      <c r="C183" s="1">
        <f>A184</f>
        <v>40007</v>
      </c>
      <c r="D183">
        <v>89</v>
      </c>
      <c r="E183" s="1">
        <f>A184</f>
        <v>40007</v>
      </c>
      <c r="F183" s="14">
        <v>7.5000000000000002E-4</v>
      </c>
    </row>
    <row r="184" spans="1:6">
      <c r="A184" s="1">
        <v>40007</v>
      </c>
      <c r="B184" s="15">
        <v>4.02E-2</v>
      </c>
      <c r="C184" s="1">
        <f>A185</f>
        <v>40013</v>
      </c>
      <c r="D184">
        <v>170</v>
      </c>
      <c r="E184" s="1">
        <f>A185</f>
        <v>40013</v>
      </c>
      <c r="F184" s="14">
        <v>6.4999999999999997E-4</v>
      </c>
    </row>
    <row r="185" spans="1:6">
      <c r="A185" s="1">
        <v>40013</v>
      </c>
      <c r="B185" s="12">
        <v>6.0699999999999997E-2</v>
      </c>
      <c r="C185" s="1">
        <v>40027</v>
      </c>
      <c r="D185" s="17">
        <v>150</v>
      </c>
      <c r="E185" s="1">
        <v>40027</v>
      </c>
      <c r="F185" s="14">
        <v>6.3000000000000003E-4</v>
      </c>
    </row>
    <row r="186" spans="1:6">
      <c r="A186" s="1">
        <v>40027</v>
      </c>
      <c r="B186" s="12">
        <v>4.6199999999999998E-2</v>
      </c>
      <c r="C186" s="1">
        <v>40034</v>
      </c>
      <c r="D186" s="17">
        <v>160</v>
      </c>
      <c r="E186" s="1">
        <v>40034</v>
      </c>
      <c r="F186" s="14">
        <v>6.7000000000000002E-4</v>
      </c>
    </row>
    <row r="187" spans="1:6">
      <c r="A187" s="1">
        <v>40034</v>
      </c>
      <c r="B187" s="12">
        <v>4.5699999999999998E-2</v>
      </c>
      <c r="C187" s="1">
        <v>40040</v>
      </c>
      <c r="D187" s="17">
        <v>150</v>
      </c>
      <c r="E187" s="1">
        <v>40040</v>
      </c>
      <c r="F187" s="14">
        <v>6.8000000000000005E-4</v>
      </c>
    </row>
    <row r="188" spans="1:6">
      <c r="A188" s="1">
        <v>40040</v>
      </c>
      <c r="B188" s="12">
        <v>4.8300000000000003E-2</v>
      </c>
      <c r="C188" s="1">
        <v>40048</v>
      </c>
      <c r="D188" s="17">
        <v>88</v>
      </c>
      <c r="E188" s="1">
        <v>40048</v>
      </c>
      <c r="F188" s="14">
        <v>6.4999999999999997E-4</v>
      </c>
    </row>
    <row r="189" spans="1:6">
      <c r="A189" s="1">
        <v>40048</v>
      </c>
      <c r="B189" s="12">
        <v>3.27E-2</v>
      </c>
      <c r="C189" s="1">
        <v>40055</v>
      </c>
      <c r="D189" s="17">
        <v>110</v>
      </c>
      <c r="E189" s="1">
        <v>40055</v>
      </c>
      <c r="F189" s="14">
        <v>7.6999999999999996E-4</v>
      </c>
    </row>
    <row r="190" spans="1:6">
      <c r="A190" s="1">
        <v>40055</v>
      </c>
      <c r="B190" s="12">
        <v>4.07E-2</v>
      </c>
      <c r="C190" s="1">
        <v>40059</v>
      </c>
      <c r="D190" s="17">
        <v>110</v>
      </c>
      <c r="E190" s="1">
        <v>40059</v>
      </c>
      <c r="F190" s="14">
        <v>5.9999999999999995E-4</v>
      </c>
    </row>
    <row r="191" spans="1:6">
      <c r="A191" s="1">
        <v>40059</v>
      </c>
      <c r="B191" s="12">
        <v>4.2000000000000003E-2</v>
      </c>
      <c r="C191" s="1">
        <v>40062</v>
      </c>
      <c r="D191" s="17">
        <v>120</v>
      </c>
      <c r="E191" s="1">
        <v>40062</v>
      </c>
      <c r="F191" s="14">
        <v>5.0000000000000001E-4</v>
      </c>
    </row>
    <row r="192" spans="1:6">
      <c r="A192" s="1">
        <v>40062</v>
      </c>
      <c r="B192" s="12">
        <v>5.11E-2</v>
      </c>
      <c r="C192" s="1">
        <v>40069</v>
      </c>
      <c r="D192" s="17">
        <v>130</v>
      </c>
      <c r="E192" s="1">
        <v>40069</v>
      </c>
      <c r="F192" s="14">
        <v>5.0000000000000001E-4</v>
      </c>
    </row>
    <row r="193" spans="1:6">
      <c r="A193" s="1">
        <v>40069</v>
      </c>
      <c r="B193" s="12">
        <v>5.7700000000000001E-2</v>
      </c>
      <c r="C193" s="1">
        <v>40076</v>
      </c>
      <c r="D193" s="17">
        <v>150</v>
      </c>
      <c r="E193" s="1">
        <v>40076</v>
      </c>
      <c r="F193" s="14">
        <v>5.0000000000000001E-4</v>
      </c>
    </row>
    <row r="194" spans="1:6">
      <c r="A194" s="1">
        <v>40076</v>
      </c>
      <c r="B194" s="12">
        <v>6.1100000000000002E-2</v>
      </c>
      <c r="C194" s="1">
        <v>40093</v>
      </c>
      <c r="D194" s="17">
        <v>160</v>
      </c>
      <c r="E194" s="1">
        <v>40093</v>
      </c>
      <c r="F194" s="23">
        <v>4.0000000000000002E-4</v>
      </c>
    </row>
    <row r="195" spans="1:6">
      <c r="A195" s="1">
        <v>40093</v>
      </c>
      <c r="B195" s="22">
        <v>8.3599999999999994E-2</v>
      </c>
      <c r="C195" s="1">
        <v>40103</v>
      </c>
      <c r="D195" s="17">
        <v>190</v>
      </c>
      <c r="E195" s="1">
        <v>40103</v>
      </c>
      <c r="F195" s="23">
        <v>5.0000000000000001E-4</v>
      </c>
    </row>
    <row r="196" spans="1:6">
      <c r="A196" s="1">
        <v>40103</v>
      </c>
      <c r="B196" s="22">
        <v>8.9499999999999996E-2</v>
      </c>
      <c r="C196" s="1">
        <v>40111</v>
      </c>
      <c r="D196" s="17">
        <v>230</v>
      </c>
      <c r="E196" s="1">
        <v>40111</v>
      </c>
      <c r="F196" s="23">
        <v>5.1000000000000004E-4</v>
      </c>
    </row>
    <row r="197" spans="1:6">
      <c r="A197" s="1">
        <v>40111</v>
      </c>
      <c r="B197" s="22">
        <v>9.5899999999999999E-2</v>
      </c>
      <c r="C197" s="1">
        <v>40118</v>
      </c>
      <c r="D197" s="17">
        <v>200</v>
      </c>
      <c r="E197" s="1">
        <v>40118</v>
      </c>
      <c r="F197" s="25">
        <v>5.0000000000000001E-4</v>
      </c>
    </row>
    <row r="198" spans="1:6">
      <c r="A198" s="1">
        <v>40118</v>
      </c>
      <c r="B198" s="22">
        <v>9.5000000000000001E-2</v>
      </c>
      <c r="C198" s="1">
        <v>40121</v>
      </c>
      <c r="D198" s="17">
        <v>70</v>
      </c>
      <c r="E198" s="1">
        <v>40121</v>
      </c>
      <c r="F198" s="25">
        <v>4.0000000000000002E-4</v>
      </c>
    </row>
    <row r="199" spans="1:6">
      <c r="A199" s="1">
        <v>40121</v>
      </c>
      <c r="B199" s="24">
        <v>0.03</v>
      </c>
      <c r="C199" s="1">
        <v>40148</v>
      </c>
      <c r="D199" s="17">
        <v>77</v>
      </c>
      <c r="E199" s="1">
        <v>40148</v>
      </c>
      <c r="F199" s="25">
        <v>4.0000000000000002E-4</v>
      </c>
    </row>
    <row r="200" spans="1:6">
      <c r="A200" s="1">
        <v>40148</v>
      </c>
      <c r="B200" s="22">
        <v>3.3099999999999997E-2</v>
      </c>
      <c r="C200" s="1">
        <v>40189</v>
      </c>
      <c r="D200" s="17">
        <v>200</v>
      </c>
      <c r="E200" s="1">
        <v>40189</v>
      </c>
      <c r="F200" s="25">
        <v>5.0000000000000001E-4</v>
      </c>
    </row>
    <row r="201" spans="1:6">
      <c r="A201" s="1">
        <v>40189</v>
      </c>
      <c r="B201" s="22">
        <v>4.3099999999999999E-2</v>
      </c>
      <c r="C201" s="1">
        <v>40231</v>
      </c>
      <c r="D201" s="17">
        <v>220</v>
      </c>
      <c r="E201" s="1">
        <v>40231</v>
      </c>
      <c r="F201" s="25">
        <v>2.9999999999999997E-4</v>
      </c>
    </row>
    <row r="202" spans="1:6">
      <c r="A202" s="1">
        <v>40231</v>
      </c>
      <c r="B202" s="22">
        <v>2.1999999999999999E-2</v>
      </c>
      <c r="C202" s="1">
        <v>40247</v>
      </c>
      <c r="D202" s="17">
        <v>240</v>
      </c>
      <c r="E202" s="1">
        <v>40247</v>
      </c>
      <c r="F202" s="25">
        <v>2.9999999999999997E-4</v>
      </c>
    </row>
    <row r="203" spans="1:6">
      <c r="A203" s="1">
        <v>40247</v>
      </c>
      <c r="B203" s="22">
        <v>2.41E-2</v>
      </c>
      <c r="C203" s="1">
        <v>40259</v>
      </c>
      <c r="D203" s="17">
        <v>260</v>
      </c>
      <c r="E203" s="1">
        <v>40259</v>
      </c>
      <c r="F203" s="25">
        <v>2.9999999999999997E-4</v>
      </c>
    </row>
    <row r="204" spans="1:6">
      <c r="A204" s="1">
        <v>40259</v>
      </c>
      <c r="B204" s="22">
        <v>3.2099999999999997E-2</v>
      </c>
      <c r="C204" s="1">
        <v>40267</v>
      </c>
      <c r="D204" s="17">
        <v>290</v>
      </c>
      <c r="E204" s="1">
        <v>40267</v>
      </c>
      <c r="F204" s="25">
        <v>2.9999999999999997E-4</v>
      </c>
    </row>
    <row r="205" spans="1:6">
      <c r="A205" s="1">
        <v>40267</v>
      </c>
      <c r="B205" s="22">
        <v>0.10100000000000001</v>
      </c>
      <c r="C205" s="1">
        <v>40274</v>
      </c>
      <c r="D205" s="17">
        <v>470</v>
      </c>
      <c r="E205" s="1">
        <v>40274</v>
      </c>
      <c r="F205" s="25">
        <v>2.9999999999999997E-4</v>
      </c>
    </row>
    <row r="206" spans="1:6">
      <c r="A206" s="1">
        <v>40274</v>
      </c>
      <c r="B206" s="22">
        <v>0.11</v>
      </c>
      <c r="C206" s="1">
        <v>40281</v>
      </c>
      <c r="D206" s="17">
        <v>470</v>
      </c>
      <c r="E206" s="1">
        <v>40281</v>
      </c>
      <c r="F206" s="35">
        <v>2.9999999999999997E-4</v>
      </c>
    </row>
    <row r="207" spans="1:6">
      <c r="A207" s="1">
        <v>40281</v>
      </c>
      <c r="B207" s="22">
        <v>9.2499999999999999E-2</v>
      </c>
      <c r="C207" s="1">
        <v>40288</v>
      </c>
      <c r="D207" s="17">
        <v>360</v>
      </c>
      <c r="E207" s="1">
        <v>40288</v>
      </c>
      <c r="F207" s="25">
        <v>1.1999999999999999E-3</v>
      </c>
    </row>
    <row r="208" spans="1:6">
      <c r="A208" s="1">
        <v>40288</v>
      </c>
      <c r="B208" s="22">
        <v>7.3800000000000004E-2</v>
      </c>
      <c r="C208" s="1">
        <v>40295</v>
      </c>
      <c r="D208" s="17">
        <v>110</v>
      </c>
      <c r="E208" s="1">
        <v>40295</v>
      </c>
      <c r="F208" s="25">
        <v>1.5E-3</v>
      </c>
    </row>
    <row r="209" spans="1:6">
      <c r="A209" s="1">
        <v>40295</v>
      </c>
      <c r="B209" s="22">
        <v>4.2700000000000002E-2</v>
      </c>
      <c r="C209" s="1">
        <v>40302</v>
      </c>
      <c r="D209" s="17">
        <v>230</v>
      </c>
      <c r="E209" s="1">
        <v>40302</v>
      </c>
      <c r="F209" s="25">
        <v>1.6000000000000001E-3</v>
      </c>
    </row>
    <row r="210" spans="1:6">
      <c r="A210" s="1">
        <v>40302</v>
      </c>
      <c r="B210" s="22">
        <v>6.3E-2</v>
      </c>
      <c r="C210" s="1">
        <v>40309</v>
      </c>
      <c r="D210" s="17">
        <v>180</v>
      </c>
      <c r="E210" s="1">
        <v>40309</v>
      </c>
      <c r="F210" s="25">
        <v>1.5E-3</v>
      </c>
    </row>
    <row r="211" spans="1:6">
      <c r="A211" s="1">
        <v>40309</v>
      </c>
      <c r="B211" s="22">
        <v>4.5400000000000003E-2</v>
      </c>
      <c r="C211" s="1">
        <v>40316</v>
      </c>
      <c r="D211" s="17">
        <v>120</v>
      </c>
      <c r="E211" s="1">
        <v>40316</v>
      </c>
      <c r="F211" s="25">
        <v>1.6000000000000001E-3</v>
      </c>
    </row>
    <row r="212" spans="1:6">
      <c r="A212" s="1">
        <v>40316</v>
      </c>
      <c r="B212" s="22">
        <v>3.85E-2</v>
      </c>
      <c r="C212" s="1">
        <v>40323</v>
      </c>
      <c r="D212" s="17">
        <v>63</v>
      </c>
      <c r="E212" s="1">
        <v>40323</v>
      </c>
      <c r="F212" s="25">
        <v>1.2999999999999999E-3</v>
      </c>
    </row>
    <row r="213" spans="1:6">
      <c r="A213" s="1">
        <v>40323</v>
      </c>
      <c r="B213" s="22">
        <v>2.2599999999999999E-2</v>
      </c>
      <c r="C213" s="1">
        <v>40330</v>
      </c>
      <c r="D213" s="17">
        <v>99</v>
      </c>
      <c r="E213" s="1">
        <v>40330</v>
      </c>
      <c r="F213" s="25">
        <v>1.1000000000000001E-3</v>
      </c>
    </row>
    <row r="214" spans="1:6">
      <c r="A214" s="1">
        <v>40330</v>
      </c>
      <c r="B214" s="22">
        <v>4.2599999999999999E-2</v>
      </c>
      <c r="C214" s="1">
        <v>40337</v>
      </c>
      <c r="D214" s="17">
        <v>130</v>
      </c>
      <c r="E214" s="1">
        <v>40337</v>
      </c>
      <c r="F214" s="25">
        <v>6.9999999999999999E-4</v>
      </c>
    </row>
    <row r="215" spans="1:6">
      <c r="A215" s="1">
        <v>40337</v>
      </c>
      <c r="B215" s="22">
        <v>3.9899999999999998E-2</v>
      </c>
      <c r="C215" s="1">
        <v>40344</v>
      </c>
      <c r="D215" s="17">
        <v>160</v>
      </c>
      <c r="E215" s="1">
        <v>40344</v>
      </c>
      <c r="F215" s="25">
        <v>6.9999999999999999E-4</v>
      </c>
    </row>
    <row r="216" spans="1:6">
      <c r="A216" s="1">
        <v>40344</v>
      </c>
      <c r="B216" s="22">
        <v>4.8399999999999999E-2</v>
      </c>
      <c r="C216" s="1">
        <v>40351</v>
      </c>
      <c r="D216" s="17">
        <v>150</v>
      </c>
      <c r="E216" s="1">
        <v>40351</v>
      </c>
      <c r="F216" s="25">
        <v>1.1000000000000001E-3</v>
      </c>
    </row>
    <row r="217" spans="1:6">
      <c r="A217" s="1">
        <v>40351</v>
      </c>
      <c r="B217" s="22">
        <v>4.5499999999999999E-2</v>
      </c>
      <c r="C217" s="1">
        <v>40358</v>
      </c>
      <c r="D217" s="17">
        <v>180</v>
      </c>
      <c r="E217" s="1">
        <v>40358</v>
      </c>
      <c r="F217" s="25">
        <v>6.9999999999999999E-4</v>
      </c>
    </row>
    <row r="218" spans="1:6">
      <c r="A218" s="1">
        <v>40358</v>
      </c>
      <c r="B218" s="22">
        <v>4.9299999999999997E-2</v>
      </c>
      <c r="C218" s="1">
        <v>40365</v>
      </c>
      <c r="D218" s="17">
        <v>130</v>
      </c>
      <c r="E218" s="1">
        <v>40365</v>
      </c>
      <c r="F218" s="25">
        <v>8.0000000000000004E-4</v>
      </c>
    </row>
    <row r="219" spans="1:6">
      <c r="A219" s="1">
        <v>40365</v>
      </c>
      <c r="B219" s="22">
        <v>3.3399999999999999E-2</v>
      </c>
      <c r="C219" s="1">
        <v>40372</v>
      </c>
      <c r="D219" s="17">
        <v>170</v>
      </c>
      <c r="E219" s="1">
        <v>40372</v>
      </c>
      <c r="F219" s="25">
        <v>6.9999999999999999E-4</v>
      </c>
    </row>
    <row r="220" spans="1:6">
      <c r="A220" s="1">
        <v>40372</v>
      </c>
      <c r="B220" s="22">
        <v>4.2900000000000001E-2</v>
      </c>
      <c r="C220" s="1">
        <v>40379</v>
      </c>
      <c r="D220" s="17">
        <v>180</v>
      </c>
      <c r="E220" s="1">
        <v>40379</v>
      </c>
      <c r="F220" s="25">
        <v>5.0000000000000001E-4</v>
      </c>
    </row>
    <row r="221" spans="1:6">
      <c r="A221" s="1">
        <v>40379</v>
      </c>
      <c r="B221" s="22">
        <v>5.8299999999999998E-2</v>
      </c>
      <c r="C221" s="1">
        <v>40386</v>
      </c>
      <c r="D221" s="17">
        <v>250</v>
      </c>
      <c r="E221" s="1">
        <v>40386</v>
      </c>
      <c r="F221" s="25">
        <v>5.9999999999999995E-4</v>
      </c>
    </row>
    <row r="222" spans="1:6">
      <c r="A222" s="1">
        <v>40386</v>
      </c>
      <c r="B222" s="22">
        <v>7.2599999999999998E-2</v>
      </c>
      <c r="C222" s="1">
        <v>40393</v>
      </c>
      <c r="D222" s="17">
        <v>56</v>
      </c>
      <c r="E222" s="1">
        <v>40393</v>
      </c>
      <c r="F222" s="25">
        <v>5.9999999999999995E-4</v>
      </c>
    </row>
    <row r="223" spans="1:6">
      <c r="A223" s="1">
        <v>40393</v>
      </c>
      <c r="B223" s="22">
        <v>1.9E-2</v>
      </c>
      <c r="C223" s="1">
        <v>40400</v>
      </c>
      <c r="D223" s="17">
        <v>220</v>
      </c>
      <c r="E223" s="1">
        <v>40400</v>
      </c>
      <c r="F223" s="25">
        <v>5.9999999999999995E-4</v>
      </c>
    </row>
    <row r="224" spans="1:6">
      <c r="A224" s="1">
        <v>40400</v>
      </c>
      <c r="B224" s="22">
        <v>6.1400000000000003E-2</v>
      </c>
      <c r="C224" s="1">
        <v>40407</v>
      </c>
      <c r="D224" s="17">
        <v>270</v>
      </c>
      <c r="E224" s="1">
        <v>40407</v>
      </c>
      <c r="F224" s="25">
        <v>5.0000000000000001E-4</v>
      </c>
    </row>
    <row r="225" spans="1:6">
      <c r="A225" s="1">
        <v>40407</v>
      </c>
      <c r="B225" s="22">
        <v>5.1999999999999998E-2</v>
      </c>
      <c r="C225" s="1">
        <v>40414</v>
      </c>
      <c r="D225" s="17">
        <v>160</v>
      </c>
      <c r="E225" s="1">
        <v>40414</v>
      </c>
      <c r="F225" s="25">
        <v>5.9999999999999995E-4</v>
      </c>
    </row>
    <row r="226" spans="1:6">
      <c r="A226" s="1">
        <v>40414</v>
      </c>
      <c r="B226" s="36">
        <v>4.24E-2</v>
      </c>
      <c r="C226" s="1">
        <v>40421</v>
      </c>
      <c r="D226" s="17">
        <v>220</v>
      </c>
      <c r="E226" s="1">
        <v>40421</v>
      </c>
      <c r="F226" s="25">
        <v>5.0000000000000001E-4</v>
      </c>
    </row>
    <row r="227" spans="1:6">
      <c r="A227" s="1">
        <v>40421</v>
      </c>
      <c r="B227" s="36">
        <v>4.9599999999999998E-2</v>
      </c>
      <c r="C227" s="1">
        <v>40428</v>
      </c>
      <c r="D227" s="17">
        <v>170</v>
      </c>
      <c r="E227" s="1">
        <v>40428</v>
      </c>
      <c r="F227" s="25">
        <v>5.0000000000000001E-4</v>
      </c>
    </row>
    <row r="228" spans="1:6">
      <c r="A228" s="1">
        <v>40428</v>
      </c>
      <c r="B228" s="12">
        <v>4.1099999999999998E-2</v>
      </c>
      <c r="C228" s="1">
        <v>40472</v>
      </c>
      <c r="D228" s="17">
        <v>110</v>
      </c>
      <c r="E228" s="1">
        <v>40472</v>
      </c>
      <c r="F228" s="25">
        <v>4.0000000000000002E-4</v>
      </c>
    </row>
    <row r="229" spans="1:6">
      <c r="A229" s="1">
        <v>40472</v>
      </c>
      <c r="B229" s="12">
        <v>2.3900000000000001E-2</v>
      </c>
      <c r="C229" s="1">
        <v>40491</v>
      </c>
      <c r="D229" s="17">
        <v>120</v>
      </c>
      <c r="E229" s="1">
        <v>40491</v>
      </c>
      <c r="F229" s="25">
        <v>4.0000000000000002E-4</v>
      </c>
    </row>
    <row r="230" spans="1:6">
      <c r="A230" s="1">
        <v>40491</v>
      </c>
      <c r="B230" s="12">
        <v>3.5999999999999997E-2</v>
      </c>
      <c r="C230" s="1">
        <v>40500</v>
      </c>
      <c r="D230" s="17">
        <v>420</v>
      </c>
      <c r="E230" s="1">
        <v>40500</v>
      </c>
      <c r="F230" s="25">
        <v>6.9999999999999999E-4</v>
      </c>
    </row>
    <row r="231" spans="1:6">
      <c r="A231" s="1">
        <v>40500</v>
      </c>
      <c r="B231" s="12">
        <v>0.13500000000000001</v>
      </c>
      <c r="C231" s="1">
        <v>40507</v>
      </c>
      <c r="D231" s="17">
        <v>390</v>
      </c>
      <c r="E231" s="1">
        <v>40507</v>
      </c>
      <c r="F231" s="25">
        <v>4.0000000000000002E-4</v>
      </c>
    </row>
    <row r="232" spans="1:6">
      <c r="A232" s="1">
        <v>40507</v>
      </c>
      <c r="B232" s="37">
        <v>0.13</v>
      </c>
      <c r="C232" s="1">
        <v>40514</v>
      </c>
      <c r="D232" s="17">
        <v>380</v>
      </c>
      <c r="E232" s="1">
        <v>40514</v>
      </c>
      <c r="F232" s="38">
        <v>2.9999999999999997E-4</v>
      </c>
    </row>
    <row r="233" spans="1:6">
      <c r="A233" s="1">
        <v>40514</v>
      </c>
      <c r="B233" s="12">
        <v>0.108</v>
      </c>
      <c r="F233" s="3"/>
    </row>
    <row r="234" spans="1:6">
      <c r="B234" s="22"/>
      <c r="F234" s="3"/>
    </row>
    <row r="235" spans="1:6">
      <c r="B235" s="12"/>
      <c r="F235" s="3"/>
    </row>
    <row r="236" spans="1:6">
      <c r="A236" s="4" t="s">
        <v>4</v>
      </c>
      <c r="B236" s="5">
        <v>0.08</v>
      </c>
      <c r="D236" s="5">
        <v>166</v>
      </c>
      <c r="E236" s="4"/>
      <c r="F236" s="5">
        <v>2.1999999999999999E-2</v>
      </c>
    </row>
    <row r="237" spans="1:6">
      <c r="A237"/>
      <c r="C237"/>
      <c r="E237"/>
    </row>
    <row r="238" spans="1:6">
      <c r="A238"/>
      <c r="C238"/>
      <c r="E238"/>
    </row>
    <row r="239" spans="1:6">
      <c r="A239"/>
      <c r="C239"/>
      <c r="E239"/>
    </row>
    <row r="240" spans="1:6">
      <c r="A240"/>
      <c r="C240"/>
      <c r="E240"/>
    </row>
    <row r="241" spans="1:5">
      <c r="A241"/>
      <c r="C241"/>
      <c r="E241"/>
    </row>
    <row r="242" spans="1:5">
      <c r="A242"/>
      <c r="C242"/>
      <c r="E242"/>
    </row>
  </sheetData>
  <phoneticPr fontId="0" type="noConversion"/>
  <pageMargins left="0.75" right="0.75" top="1" bottom="1" header="0.5" footer="0.5"/>
  <pageSetup scale="49" fitToHeight="0" orientation="portrait" r:id="rId1"/>
  <headerFooter alignWithMargins="0"/>
  <rowBreaks count="1" manualBreakCount="1">
    <brk id="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60"/>
  <sheetViews>
    <sheetView zoomScaleNormal="100" zoomScaleSheetLayoutView="75" workbookViewId="0">
      <pane ySplit="2" topLeftCell="A183" activePane="bottomLeft" state="frozen"/>
      <selection activeCell="C184" sqref="C184:F184"/>
      <selection pane="bottomLeft" activeCell="I12" sqref="I12"/>
    </sheetView>
  </sheetViews>
  <sheetFormatPr defaultColWidth="8.85546875" defaultRowHeight="12.75"/>
  <cols>
    <col min="1" max="1" width="13.42578125" style="1" customWidth="1"/>
    <col min="2" max="2" width="9.5703125" bestFit="1" customWidth="1"/>
    <col min="3" max="3" width="13.42578125" style="1" customWidth="1"/>
    <col min="4" max="4" width="9" bestFit="1" customWidth="1"/>
    <col min="5" max="5" width="10.42578125" style="1" customWidth="1"/>
    <col min="6" max="6" width="10.42578125" customWidth="1"/>
    <col min="7" max="7" width="8.85546875" customWidth="1"/>
    <col min="8" max="8" width="14.28515625" bestFit="1" customWidth="1"/>
    <col min="9" max="10" width="9.5703125" customWidth="1"/>
    <col min="11" max="11" width="14.28515625" bestFit="1" customWidth="1"/>
    <col min="12" max="12" width="9.7109375" bestFit="1" customWidth="1"/>
  </cols>
  <sheetData>
    <row r="1" spans="1:6">
      <c r="A1" s="18" t="s">
        <v>226</v>
      </c>
    </row>
    <row r="3" spans="1:6">
      <c r="A3" s="4"/>
      <c r="B3" s="5"/>
      <c r="C3" s="4"/>
      <c r="D3" s="5"/>
      <c r="E3" s="4"/>
      <c r="F3" s="5"/>
    </row>
    <row r="4" spans="1:6">
      <c r="A4" s="1" t="s">
        <v>8</v>
      </c>
      <c r="C4" s="1" t="s">
        <v>8</v>
      </c>
      <c r="E4" s="1" t="s">
        <v>8</v>
      </c>
    </row>
    <row r="6" spans="1:6">
      <c r="B6" t="s">
        <v>5</v>
      </c>
      <c r="D6" t="s">
        <v>6</v>
      </c>
      <c r="F6" t="s">
        <v>7</v>
      </c>
    </row>
    <row r="8" spans="1:6">
      <c r="A8" s="1" t="s">
        <v>0</v>
      </c>
      <c r="B8" t="s">
        <v>1</v>
      </c>
      <c r="C8" s="1" t="s">
        <v>0</v>
      </c>
      <c r="D8" t="s">
        <v>1</v>
      </c>
      <c r="E8" s="1" t="s">
        <v>0</v>
      </c>
      <c r="F8" t="s">
        <v>1</v>
      </c>
    </row>
    <row r="10" spans="1:6">
      <c r="A10" s="1">
        <v>37635</v>
      </c>
      <c r="B10">
        <v>3.7999999999999999E-2</v>
      </c>
      <c r="C10" s="1">
        <v>37635</v>
      </c>
      <c r="D10">
        <v>113</v>
      </c>
      <c r="E10" s="1">
        <v>37635</v>
      </c>
      <c r="F10">
        <v>1.2999999999999999E-2</v>
      </c>
    </row>
    <row r="11" spans="1:6">
      <c r="A11" s="1">
        <v>37667</v>
      </c>
      <c r="B11">
        <v>3.3000000000000002E-2</v>
      </c>
      <c r="C11" s="1">
        <v>37667</v>
      </c>
      <c r="D11">
        <v>165</v>
      </c>
      <c r="E11" s="1">
        <v>37667</v>
      </c>
      <c r="F11">
        <v>1.6E-2</v>
      </c>
    </row>
    <row r="12" spans="1:6">
      <c r="A12" s="1">
        <v>37695</v>
      </c>
      <c r="C12" s="1">
        <v>37695</v>
      </c>
      <c r="E12" s="1">
        <v>37695</v>
      </c>
      <c r="F12">
        <v>1.9E-2</v>
      </c>
    </row>
    <row r="13" spans="1:6">
      <c r="A13" s="1">
        <v>37726</v>
      </c>
      <c r="C13" s="1">
        <v>37726</v>
      </c>
      <c r="E13" s="1">
        <v>37726</v>
      </c>
      <c r="F13">
        <v>8.0000000000000002E-3</v>
      </c>
    </row>
    <row r="14" spans="1:6">
      <c r="A14" s="1">
        <v>37754</v>
      </c>
      <c r="C14" s="1">
        <v>37754</v>
      </c>
      <c r="E14" s="1">
        <v>37754</v>
      </c>
      <c r="F14">
        <v>1.6E-2</v>
      </c>
    </row>
    <row r="15" spans="1:6">
      <c r="A15" s="1">
        <v>37786</v>
      </c>
      <c r="C15" s="1">
        <v>37786</v>
      </c>
      <c r="E15" s="1">
        <v>37786</v>
      </c>
      <c r="F15">
        <v>2.8000000000000001E-2</v>
      </c>
    </row>
    <row r="16" spans="1:6">
      <c r="A16" s="1">
        <v>37816</v>
      </c>
      <c r="C16" s="1">
        <v>37816</v>
      </c>
      <c r="E16" s="1">
        <v>37816</v>
      </c>
      <c r="F16">
        <v>1.6E-2</v>
      </c>
    </row>
    <row r="17" spans="1:6">
      <c r="A17" s="1">
        <v>37816</v>
      </c>
      <c r="C17" s="1">
        <v>37844</v>
      </c>
      <c r="E17" s="1">
        <v>37844</v>
      </c>
      <c r="F17">
        <v>2.3E-2</v>
      </c>
    </row>
    <row r="18" spans="1:6">
      <c r="A18" s="1">
        <v>37844</v>
      </c>
      <c r="C18" s="1">
        <v>37872</v>
      </c>
      <c r="E18" s="1">
        <v>37872</v>
      </c>
      <c r="F18">
        <v>5.6000000000000001E-2</v>
      </c>
    </row>
    <row r="19" spans="1:6">
      <c r="A19" s="1">
        <v>37872</v>
      </c>
      <c r="C19" s="1">
        <v>37908</v>
      </c>
      <c r="E19" s="1">
        <v>37908</v>
      </c>
      <c r="F19">
        <v>3.5000000000000003E-2</v>
      </c>
    </row>
    <row r="20" spans="1:6">
      <c r="A20" s="1">
        <v>37908</v>
      </c>
      <c r="C20" s="1">
        <v>37940</v>
      </c>
      <c r="E20" s="1">
        <v>37940</v>
      </c>
      <c r="F20">
        <v>0.01</v>
      </c>
    </row>
    <row r="21" spans="1:6">
      <c r="A21" s="1">
        <v>37940</v>
      </c>
      <c r="B21">
        <v>3.6999999999999998E-2</v>
      </c>
      <c r="C21" s="1">
        <v>37970</v>
      </c>
      <c r="D21">
        <v>102</v>
      </c>
      <c r="E21" s="1">
        <v>37970</v>
      </c>
      <c r="F21">
        <v>8.9999999999999993E-3</v>
      </c>
    </row>
    <row r="22" spans="1:6">
      <c r="A22" s="1">
        <v>37970</v>
      </c>
      <c r="B22">
        <v>3.3000000000000002E-2</v>
      </c>
      <c r="C22" s="1">
        <v>37998</v>
      </c>
      <c r="D22">
        <v>133</v>
      </c>
      <c r="E22" s="1">
        <v>37998</v>
      </c>
      <c r="F22">
        <v>1.9E-2</v>
      </c>
    </row>
    <row r="23" spans="1:6">
      <c r="A23" s="1">
        <v>37998</v>
      </c>
      <c r="B23">
        <v>4.1000000000000002E-2</v>
      </c>
      <c r="C23" s="1">
        <v>38033</v>
      </c>
      <c r="D23">
        <v>225</v>
      </c>
      <c r="E23" s="1">
        <v>38033</v>
      </c>
      <c r="F23">
        <v>2.4E-2</v>
      </c>
    </row>
    <row r="24" spans="1:6">
      <c r="A24" s="1">
        <v>38033</v>
      </c>
      <c r="B24">
        <v>5.7000000000000002E-2</v>
      </c>
      <c r="C24" s="1">
        <v>38061</v>
      </c>
      <c r="D24">
        <v>171</v>
      </c>
      <c r="E24" s="1">
        <v>38061</v>
      </c>
      <c r="F24" s="2">
        <v>1E-3</v>
      </c>
    </row>
    <row r="25" spans="1:6">
      <c r="A25" s="1">
        <v>38061</v>
      </c>
      <c r="C25" s="1">
        <v>38109</v>
      </c>
      <c r="E25" s="1">
        <v>38109</v>
      </c>
      <c r="F25">
        <v>3.0000000000000001E-3</v>
      </c>
    </row>
    <row r="26" spans="1:6">
      <c r="A26" s="1">
        <v>38109</v>
      </c>
      <c r="C26" s="1">
        <v>38116</v>
      </c>
      <c r="E26" s="1">
        <v>38116</v>
      </c>
      <c r="F26">
        <v>2E-3</v>
      </c>
    </row>
    <row r="27" spans="1:6">
      <c r="A27" s="1">
        <v>38116</v>
      </c>
      <c r="C27" s="1">
        <v>38121</v>
      </c>
      <c r="E27" s="1">
        <v>38121</v>
      </c>
      <c r="F27">
        <v>6.0000000000000001E-3</v>
      </c>
    </row>
    <row r="28" spans="1:6">
      <c r="A28" s="1">
        <v>38121</v>
      </c>
      <c r="C28" s="1">
        <v>38132</v>
      </c>
      <c r="E28" s="1">
        <v>38132</v>
      </c>
      <c r="F28" s="2">
        <v>1E-3</v>
      </c>
    </row>
    <row r="29" spans="1:6">
      <c r="A29" s="1">
        <v>38132</v>
      </c>
      <c r="C29" s="1">
        <v>38139</v>
      </c>
      <c r="E29" s="1">
        <v>38139</v>
      </c>
      <c r="F29" s="2">
        <v>1E-3</v>
      </c>
    </row>
    <row r="30" spans="1:6">
      <c r="A30" s="1">
        <v>38139</v>
      </c>
      <c r="C30" s="1">
        <v>38152</v>
      </c>
      <c r="E30" s="1">
        <v>38152</v>
      </c>
      <c r="F30" s="2">
        <v>1E-3</v>
      </c>
    </row>
    <row r="31" spans="1:6">
      <c r="A31" s="1">
        <v>38152</v>
      </c>
      <c r="C31" s="1">
        <v>38180</v>
      </c>
      <c r="E31" s="1">
        <v>38180</v>
      </c>
      <c r="F31" s="2">
        <v>1E-3</v>
      </c>
    </row>
    <row r="32" spans="1:6">
      <c r="A32" s="1">
        <v>38180</v>
      </c>
      <c r="C32" s="1">
        <v>38208</v>
      </c>
      <c r="E32" s="1">
        <v>38208</v>
      </c>
      <c r="F32" s="2">
        <v>1E-3</v>
      </c>
    </row>
    <row r="33" spans="1:6">
      <c r="A33" s="1">
        <v>38208</v>
      </c>
      <c r="C33" s="1">
        <v>38223</v>
      </c>
      <c r="E33" s="1">
        <v>38223</v>
      </c>
      <c r="F33" s="2">
        <v>1E-3</v>
      </c>
    </row>
    <row r="34" spans="1:6">
      <c r="A34" s="1">
        <v>38223</v>
      </c>
      <c r="C34" s="1">
        <v>38230</v>
      </c>
      <c r="E34" s="1">
        <v>38230</v>
      </c>
      <c r="F34" s="3">
        <v>1E-3</v>
      </c>
    </row>
    <row r="35" spans="1:6">
      <c r="A35" s="1">
        <v>38230</v>
      </c>
      <c r="C35" s="1">
        <v>38244</v>
      </c>
      <c r="E35" s="1">
        <v>38244</v>
      </c>
      <c r="F35" s="2">
        <v>1E-3</v>
      </c>
    </row>
    <row r="36" spans="1:6">
      <c r="A36" s="1">
        <v>38244</v>
      </c>
      <c r="C36" s="1">
        <v>38272</v>
      </c>
      <c r="E36" s="1">
        <v>38272</v>
      </c>
      <c r="F36" s="3">
        <v>1E-3</v>
      </c>
    </row>
    <row r="37" spans="1:6">
      <c r="A37" s="1">
        <v>38272</v>
      </c>
      <c r="C37" s="1">
        <v>38306</v>
      </c>
      <c r="E37" s="1">
        <v>38306</v>
      </c>
      <c r="F37" s="2">
        <v>1E-3</v>
      </c>
    </row>
    <row r="38" spans="1:6">
      <c r="A38" s="1">
        <v>38306</v>
      </c>
      <c r="B38">
        <v>3.9E-2</v>
      </c>
      <c r="C38" s="1">
        <v>38324</v>
      </c>
      <c r="D38">
        <v>106</v>
      </c>
      <c r="E38" s="1">
        <v>38324</v>
      </c>
      <c r="F38" s="2">
        <v>1E-3</v>
      </c>
    </row>
    <row r="39" spans="1:6">
      <c r="A39" s="1">
        <v>38324</v>
      </c>
      <c r="B39">
        <v>3.2000000000000001E-2</v>
      </c>
      <c r="C39" s="1">
        <v>38364</v>
      </c>
      <c r="D39">
        <v>182</v>
      </c>
      <c r="E39" s="1">
        <v>38364</v>
      </c>
      <c r="F39" s="2">
        <v>1E-3</v>
      </c>
    </row>
    <row r="40" spans="1:6">
      <c r="A40" s="1">
        <v>38364</v>
      </c>
      <c r="B40">
        <v>2.8000000000000001E-2</v>
      </c>
      <c r="C40" s="1">
        <v>38391</v>
      </c>
      <c r="D40">
        <v>165</v>
      </c>
      <c r="E40" s="1">
        <v>38391</v>
      </c>
      <c r="F40" s="2">
        <v>1E-3</v>
      </c>
    </row>
    <row r="41" spans="1:6">
      <c r="A41" s="1">
        <v>38391</v>
      </c>
      <c r="B41">
        <v>2.8000000000000001E-2</v>
      </c>
      <c r="C41" s="1">
        <v>38419</v>
      </c>
      <c r="D41">
        <v>409</v>
      </c>
      <c r="E41" s="1">
        <v>38419</v>
      </c>
      <c r="F41" s="3">
        <v>1E-3</v>
      </c>
    </row>
    <row r="42" spans="1:6">
      <c r="A42" s="1">
        <v>38419</v>
      </c>
      <c r="C42" s="1">
        <v>38425</v>
      </c>
      <c r="E42" s="1">
        <v>38425</v>
      </c>
      <c r="F42" s="3">
        <v>1E-3</v>
      </c>
    </row>
    <row r="43" spans="1:6">
      <c r="A43" s="1">
        <v>38425</v>
      </c>
      <c r="C43" s="1">
        <v>38433</v>
      </c>
      <c r="E43" s="1">
        <v>38433</v>
      </c>
      <c r="F43" s="2">
        <v>1E-3</v>
      </c>
    </row>
    <row r="44" spans="1:6">
      <c r="A44" s="1">
        <v>38433</v>
      </c>
      <c r="C44" s="1">
        <v>38453</v>
      </c>
      <c r="E44" s="1">
        <v>38453</v>
      </c>
      <c r="F44" s="2">
        <v>1E-3</v>
      </c>
    </row>
    <row r="45" spans="1:6">
      <c r="A45" s="1">
        <v>38453</v>
      </c>
      <c r="C45" s="1">
        <v>38482</v>
      </c>
      <c r="E45" s="1">
        <v>38482</v>
      </c>
      <c r="F45" s="3">
        <v>3.0000000000000001E-3</v>
      </c>
    </row>
    <row r="46" spans="1:6">
      <c r="A46" s="1">
        <v>38482</v>
      </c>
      <c r="C46" s="1">
        <v>38503</v>
      </c>
      <c r="E46" s="1">
        <v>38503</v>
      </c>
      <c r="F46" s="3">
        <v>1E-3</v>
      </c>
    </row>
    <row r="47" spans="1:6">
      <c r="A47" s="1">
        <v>38503</v>
      </c>
      <c r="C47" s="1">
        <v>38514</v>
      </c>
      <c r="E47" s="1">
        <v>38514</v>
      </c>
      <c r="F47" s="2">
        <v>1E-3</v>
      </c>
    </row>
    <row r="48" spans="1:6">
      <c r="A48" s="1">
        <v>38514</v>
      </c>
      <c r="C48" s="1">
        <v>38522</v>
      </c>
      <c r="E48" s="1">
        <v>38522</v>
      </c>
      <c r="F48" s="3">
        <v>1E-3</v>
      </c>
    </row>
    <row r="49" spans="1:6">
      <c r="A49" s="1">
        <v>38522</v>
      </c>
      <c r="C49" s="1">
        <v>38524</v>
      </c>
      <c r="E49" s="1">
        <v>38524</v>
      </c>
      <c r="F49" s="2">
        <v>1E-3</v>
      </c>
    </row>
    <row r="50" spans="1:6">
      <c r="A50" s="1">
        <v>38524</v>
      </c>
      <c r="C50" s="1">
        <v>38535</v>
      </c>
      <c r="E50" s="1">
        <v>38535</v>
      </c>
      <c r="F50" s="2">
        <v>1E-3</v>
      </c>
    </row>
    <row r="51" spans="1:6">
      <c r="A51" s="1">
        <v>38535</v>
      </c>
      <c r="C51" s="1">
        <v>38543</v>
      </c>
      <c r="E51" s="1">
        <v>38543</v>
      </c>
      <c r="F51" s="3">
        <v>2E-3</v>
      </c>
    </row>
    <row r="52" spans="1:6">
      <c r="A52" s="1">
        <v>38543</v>
      </c>
      <c r="C52" s="1">
        <v>38550</v>
      </c>
      <c r="E52" s="1">
        <v>38550</v>
      </c>
      <c r="F52" s="2">
        <v>1E-3</v>
      </c>
    </row>
    <row r="53" spans="1:6">
      <c r="A53" s="1">
        <v>38550</v>
      </c>
      <c r="C53" s="1">
        <v>38558</v>
      </c>
      <c r="E53" s="1">
        <v>38558</v>
      </c>
      <c r="F53" s="2">
        <v>1E-3</v>
      </c>
    </row>
    <row r="54" spans="1:6">
      <c r="A54" s="1">
        <v>38558</v>
      </c>
      <c r="C54" s="1">
        <v>38564</v>
      </c>
      <c r="E54" s="1">
        <v>38564</v>
      </c>
      <c r="F54" s="3">
        <v>1E-3</v>
      </c>
    </row>
    <row r="55" spans="1:6">
      <c r="A55" s="1">
        <v>38564</v>
      </c>
      <c r="C55" s="1">
        <v>38570</v>
      </c>
      <c r="E55" s="1">
        <v>38570</v>
      </c>
      <c r="F55" s="3">
        <v>1E-3</v>
      </c>
    </row>
    <row r="56" spans="1:6">
      <c r="A56" s="1">
        <v>38570</v>
      </c>
      <c r="C56" s="1">
        <v>38577</v>
      </c>
      <c r="E56" s="1">
        <v>38577</v>
      </c>
      <c r="F56" s="2">
        <v>1E-3</v>
      </c>
    </row>
    <row r="57" spans="1:6">
      <c r="A57" s="1">
        <v>38577</v>
      </c>
      <c r="C57" s="1">
        <v>38584</v>
      </c>
      <c r="E57" s="1">
        <v>38584</v>
      </c>
      <c r="F57" s="2">
        <v>1E-3</v>
      </c>
    </row>
    <row r="58" spans="1:6">
      <c r="A58" s="1">
        <v>38584</v>
      </c>
      <c r="C58" s="1">
        <v>38587</v>
      </c>
      <c r="E58" s="1">
        <v>38587</v>
      </c>
      <c r="F58" s="2">
        <v>1E-3</v>
      </c>
    </row>
    <row r="59" spans="1:6">
      <c r="A59" s="1">
        <v>38587</v>
      </c>
      <c r="C59" s="1">
        <v>38591</v>
      </c>
      <c r="E59" s="1">
        <v>38591</v>
      </c>
      <c r="F59" s="3">
        <v>4.0000000000000001E-3</v>
      </c>
    </row>
    <row r="60" spans="1:6">
      <c r="A60" s="1">
        <v>38591</v>
      </c>
      <c r="C60" s="1">
        <v>38600</v>
      </c>
      <c r="E60" s="1">
        <v>38600</v>
      </c>
      <c r="F60">
        <v>1E-3</v>
      </c>
    </row>
    <row r="61" spans="1:6">
      <c r="A61" s="1">
        <v>38600</v>
      </c>
      <c r="C61" s="1">
        <v>38601</v>
      </c>
      <c r="E61" s="1">
        <v>38601</v>
      </c>
      <c r="F61" s="2">
        <v>1E-3</v>
      </c>
    </row>
    <row r="62" spans="1:6">
      <c r="A62" s="1">
        <v>38601</v>
      </c>
      <c r="C62" s="1">
        <v>38606</v>
      </c>
      <c r="E62" s="1">
        <v>38606</v>
      </c>
      <c r="F62" s="2">
        <v>1E-3</v>
      </c>
    </row>
    <row r="63" spans="1:6">
      <c r="A63" s="1">
        <v>38606</v>
      </c>
      <c r="C63" s="1">
        <v>38613</v>
      </c>
      <c r="E63" s="1">
        <v>38613</v>
      </c>
      <c r="F63" s="2">
        <v>1E-3</v>
      </c>
    </row>
    <row r="64" spans="1:6">
      <c r="A64" s="1">
        <v>38613</v>
      </c>
      <c r="C64" s="1">
        <v>38619</v>
      </c>
      <c r="E64" s="1">
        <v>38619</v>
      </c>
      <c r="F64" s="2">
        <v>1E-3</v>
      </c>
    </row>
    <row r="65" spans="1:6">
      <c r="A65" s="1">
        <v>38619</v>
      </c>
      <c r="C65" s="1">
        <v>38626</v>
      </c>
      <c r="E65" s="1">
        <v>38626</v>
      </c>
      <c r="F65" s="2">
        <v>1E-3</v>
      </c>
    </row>
    <row r="66" spans="1:6">
      <c r="A66" s="1">
        <v>38626</v>
      </c>
      <c r="C66" s="1">
        <v>38635</v>
      </c>
      <c r="E66" s="1">
        <v>38635</v>
      </c>
      <c r="F66" s="2">
        <v>1E-3</v>
      </c>
    </row>
    <row r="67" spans="1:6">
      <c r="A67" s="1">
        <v>38635</v>
      </c>
      <c r="C67" s="1">
        <v>38657</v>
      </c>
      <c r="E67" s="1">
        <v>38657</v>
      </c>
      <c r="F67" s="2">
        <v>1E-3</v>
      </c>
    </row>
    <row r="68" spans="1:6">
      <c r="A68" s="1">
        <v>38657</v>
      </c>
      <c r="B68">
        <v>4.2999999999999997E-2</v>
      </c>
      <c r="C68" s="1">
        <v>38699</v>
      </c>
      <c r="D68">
        <v>111</v>
      </c>
      <c r="E68" s="1">
        <v>38699</v>
      </c>
      <c r="F68" s="3">
        <v>2E-3</v>
      </c>
    </row>
    <row r="69" spans="1:6">
      <c r="A69" s="1">
        <v>38699</v>
      </c>
      <c r="B69">
        <v>5.6000000000000001E-2</v>
      </c>
      <c r="C69" s="1">
        <v>38740</v>
      </c>
      <c r="D69">
        <v>181</v>
      </c>
      <c r="E69" s="1">
        <v>38740</v>
      </c>
      <c r="F69" s="2">
        <v>1E-3</v>
      </c>
    </row>
    <row r="70" spans="1:6">
      <c r="A70" s="1">
        <v>38740</v>
      </c>
      <c r="B70">
        <v>6.2E-2</v>
      </c>
      <c r="C70" s="1">
        <v>38762</v>
      </c>
      <c r="D70">
        <v>254</v>
      </c>
      <c r="E70" s="1">
        <v>38762</v>
      </c>
      <c r="F70" s="2">
        <v>1E-3</v>
      </c>
    </row>
    <row r="71" spans="1:6">
      <c r="A71" s="1">
        <v>38762</v>
      </c>
      <c r="B71">
        <v>0.04</v>
      </c>
      <c r="C71" s="1">
        <v>38800</v>
      </c>
      <c r="D71">
        <v>259</v>
      </c>
      <c r="E71" s="1">
        <v>38800</v>
      </c>
      <c r="F71" s="2">
        <v>1E-3</v>
      </c>
    </row>
    <row r="72" spans="1:6">
      <c r="A72" s="1">
        <v>38800</v>
      </c>
      <c r="C72" s="1">
        <v>38832</v>
      </c>
      <c r="E72" s="1">
        <v>38832</v>
      </c>
      <c r="F72" s="2">
        <v>1E-3</v>
      </c>
    </row>
    <row r="73" spans="1:6">
      <c r="A73" s="1">
        <v>38832</v>
      </c>
      <c r="C73" s="1">
        <v>38846</v>
      </c>
      <c r="E73" s="1">
        <v>38846</v>
      </c>
      <c r="F73" s="3">
        <v>2E-3</v>
      </c>
    </row>
    <row r="74" spans="1:6">
      <c r="A74" s="1">
        <v>38846</v>
      </c>
      <c r="C74" s="1">
        <v>38855</v>
      </c>
      <c r="E74" s="1">
        <v>38855</v>
      </c>
      <c r="F74" s="3">
        <v>3.0000000000000001E-3</v>
      </c>
    </row>
    <row r="75" spans="1:6">
      <c r="A75" s="1">
        <v>38855</v>
      </c>
      <c r="C75" s="1">
        <v>38860</v>
      </c>
      <c r="E75" s="1">
        <v>38860</v>
      </c>
      <c r="F75" s="3">
        <v>3.0000000000000001E-3</v>
      </c>
    </row>
    <row r="76" spans="1:6">
      <c r="A76" s="1">
        <v>38860</v>
      </c>
      <c r="C76" s="1">
        <v>38867</v>
      </c>
      <c r="E76" s="1">
        <v>38867</v>
      </c>
      <c r="F76" s="3">
        <v>2E-3</v>
      </c>
    </row>
    <row r="77" spans="1:6">
      <c r="A77" s="1">
        <v>38867</v>
      </c>
      <c r="C77" s="1">
        <v>38874</v>
      </c>
      <c r="E77" s="1">
        <v>38874</v>
      </c>
      <c r="F77" s="2">
        <v>2E-3</v>
      </c>
    </row>
    <row r="78" spans="1:6">
      <c r="A78" s="1">
        <v>38874</v>
      </c>
      <c r="C78" s="1">
        <v>38887</v>
      </c>
      <c r="E78" s="1">
        <v>38887</v>
      </c>
      <c r="F78">
        <v>1E-3</v>
      </c>
    </row>
    <row r="79" spans="1:6">
      <c r="A79" s="1">
        <v>38887</v>
      </c>
      <c r="C79" s="1">
        <v>38888</v>
      </c>
      <c r="E79" s="1">
        <v>38888</v>
      </c>
      <c r="F79">
        <v>1E-3</v>
      </c>
    </row>
    <row r="80" spans="1:6">
      <c r="A80" s="1">
        <v>38888</v>
      </c>
      <c r="C80" s="1">
        <v>38909</v>
      </c>
      <c r="E80" s="1">
        <v>38909</v>
      </c>
      <c r="F80">
        <v>1E-3</v>
      </c>
    </row>
    <row r="81" spans="1:6">
      <c r="A81" s="1">
        <v>38909</v>
      </c>
      <c r="C81" s="1">
        <v>38915</v>
      </c>
      <c r="E81" s="1">
        <v>38915</v>
      </c>
      <c r="F81">
        <v>1E-3</v>
      </c>
    </row>
    <row r="82" spans="1:6">
      <c r="A82" s="1">
        <v>38915</v>
      </c>
      <c r="C82" s="1">
        <v>38916</v>
      </c>
      <c r="E82" s="1">
        <v>38916</v>
      </c>
      <c r="F82">
        <v>1E-3</v>
      </c>
    </row>
    <row r="83" spans="1:6">
      <c r="A83" s="1">
        <v>38916</v>
      </c>
      <c r="C83" s="1">
        <v>38923</v>
      </c>
      <c r="E83" s="1">
        <v>38923</v>
      </c>
      <c r="F83" s="2">
        <v>1E-3</v>
      </c>
    </row>
    <row r="84" spans="1:6">
      <c r="A84" s="1">
        <v>38923</v>
      </c>
      <c r="C84" s="1">
        <v>38930</v>
      </c>
      <c r="E84" s="1">
        <v>38930</v>
      </c>
      <c r="F84" s="2">
        <v>1E-3</v>
      </c>
    </row>
    <row r="85" spans="1:6">
      <c r="A85" s="1">
        <v>38930</v>
      </c>
      <c r="C85" s="1">
        <v>38944</v>
      </c>
      <c r="E85" s="1">
        <v>38944</v>
      </c>
      <c r="F85" s="2">
        <v>1E-3</v>
      </c>
    </row>
    <row r="86" spans="1:6">
      <c r="A86" s="1">
        <v>38944</v>
      </c>
      <c r="C86" s="1">
        <v>38950</v>
      </c>
      <c r="E86" s="1">
        <v>38950</v>
      </c>
      <c r="F86">
        <v>1E-3</v>
      </c>
    </row>
    <row r="87" spans="1:6">
      <c r="A87" s="1">
        <v>38950</v>
      </c>
      <c r="C87" s="1">
        <v>38951</v>
      </c>
      <c r="E87" s="1">
        <v>38951</v>
      </c>
      <c r="F87">
        <v>1E-3</v>
      </c>
    </row>
    <row r="88" spans="1:6">
      <c r="A88" s="1">
        <v>38951</v>
      </c>
      <c r="C88" s="1">
        <v>38958</v>
      </c>
      <c r="E88" s="1">
        <v>38958</v>
      </c>
      <c r="F88" s="2">
        <v>1E-3</v>
      </c>
    </row>
    <row r="89" spans="1:6">
      <c r="A89" s="1">
        <v>38958</v>
      </c>
      <c r="C89" s="1">
        <v>38972</v>
      </c>
      <c r="E89" s="1">
        <v>38972</v>
      </c>
      <c r="F89" s="2">
        <v>1E-3</v>
      </c>
    </row>
    <row r="90" spans="1:6">
      <c r="A90" s="1">
        <v>38972</v>
      </c>
      <c r="C90" s="1">
        <v>39007</v>
      </c>
      <c r="E90" s="1">
        <v>39007</v>
      </c>
      <c r="F90" s="3">
        <v>1E-3</v>
      </c>
    </row>
    <row r="91" spans="1:6">
      <c r="A91" s="1">
        <v>39007</v>
      </c>
      <c r="C91" s="1">
        <v>39035</v>
      </c>
      <c r="E91" s="1">
        <v>39035</v>
      </c>
      <c r="F91" s="2">
        <v>1E-3</v>
      </c>
    </row>
    <row r="92" spans="1:6">
      <c r="A92" s="1">
        <v>39035</v>
      </c>
      <c r="B92">
        <v>4.9000000000000002E-2</v>
      </c>
      <c r="C92" s="1">
        <v>39064</v>
      </c>
      <c r="D92">
        <v>164</v>
      </c>
      <c r="E92" s="1">
        <v>39064</v>
      </c>
      <c r="F92" s="2">
        <v>1E-3</v>
      </c>
    </row>
    <row r="93" spans="1:6">
      <c r="A93" s="1">
        <v>39064</v>
      </c>
      <c r="B93">
        <v>0.06</v>
      </c>
      <c r="C93" s="1">
        <v>39098</v>
      </c>
      <c r="D93">
        <v>225</v>
      </c>
      <c r="E93" s="1">
        <v>39098</v>
      </c>
      <c r="F93" s="3">
        <v>1E-3</v>
      </c>
    </row>
    <row r="94" spans="1:6">
      <c r="A94" s="1">
        <v>39098</v>
      </c>
      <c r="B94">
        <v>5.2999999999999999E-2</v>
      </c>
      <c r="C94" s="1">
        <v>39126</v>
      </c>
      <c r="D94">
        <v>273</v>
      </c>
      <c r="E94" s="1">
        <v>39126</v>
      </c>
      <c r="F94" s="3">
        <v>1E-3</v>
      </c>
    </row>
    <row r="95" spans="1:6">
      <c r="A95" s="1">
        <v>39126</v>
      </c>
      <c r="B95">
        <v>3.1E-2</v>
      </c>
      <c r="C95" s="1">
        <v>39153</v>
      </c>
      <c r="D95">
        <v>420</v>
      </c>
      <c r="E95" s="1">
        <v>39153</v>
      </c>
      <c r="F95" s="3">
        <v>1E-3</v>
      </c>
    </row>
    <row r="96" spans="1:6">
      <c r="A96" s="1">
        <v>39153</v>
      </c>
      <c r="C96" s="1">
        <v>39182</v>
      </c>
      <c r="E96" s="1">
        <v>39182</v>
      </c>
      <c r="F96" s="3">
        <v>3.0000000000000001E-3</v>
      </c>
    </row>
    <row r="97" spans="1:6">
      <c r="A97" s="1">
        <v>39182</v>
      </c>
      <c r="C97" s="1">
        <v>39191</v>
      </c>
      <c r="E97" s="1">
        <v>39191</v>
      </c>
      <c r="F97" s="2">
        <v>1E-3</v>
      </c>
    </row>
    <row r="98" spans="1:6">
      <c r="A98" s="1">
        <v>39191</v>
      </c>
      <c r="C98" s="1">
        <v>39216</v>
      </c>
      <c r="E98" s="1">
        <v>39216</v>
      </c>
      <c r="F98" s="3">
        <v>3.0000000000000001E-3</v>
      </c>
    </row>
    <row r="99" spans="1:6">
      <c r="A99" s="1">
        <v>39216</v>
      </c>
      <c r="C99" s="1">
        <v>39217</v>
      </c>
      <c r="E99" s="1">
        <v>39217</v>
      </c>
      <c r="F99" s="3">
        <v>3.0000000000000001E-3</v>
      </c>
    </row>
    <row r="100" spans="1:6">
      <c r="A100" s="1">
        <v>39217</v>
      </c>
      <c r="C100" s="1">
        <v>39224</v>
      </c>
      <c r="E100" s="1">
        <v>39224</v>
      </c>
      <c r="F100" s="3">
        <v>3.0000000000000001E-3</v>
      </c>
    </row>
    <row r="101" spans="1:6">
      <c r="A101" s="1">
        <v>39224</v>
      </c>
      <c r="C101" s="1">
        <v>39231</v>
      </c>
      <c r="E101" s="1">
        <v>39231</v>
      </c>
      <c r="F101" s="3">
        <v>3.0000000000000001E-3</v>
      </c>
    </row>
    <row r="102" spans="1:6">
      <c r="A102" s="1">
        <v>39231</v>
      </c>
      <c r="C102" s="1">
        <v>39238</v>
      </c>
      <c r="E102" s="1">
        <v>39238</v>
      </c>
      <c r="F102" s="3">
        <v>2E-3</v>
      </c>
    </row>
    <row r="103" spans="1:6">
      <c r="A103" s="1">
        <v>39238</v>
      </c>
      <c r="C103" s="1">
        <v>39245</v>
      </c>
      <c r="E103" s="1">
        <v>39245</v>
      </c>
      <c r="F103" s="3">
        <v>2E-3</v>
      </c>
    </row>
    <row r="104" spans="1:6">
      <c r="A104" s="1">
        <v>39245</v>
      </c>
      <c r="C104" s="1">
        <v>39251</v>
      </c>
      <c r="E104" s="1">
        <v>39251</v>
      </c>
      <c r="F104" s="3">
        <v>1E-3</v>
      </c>
    </row>
    <row r="105" spans="1:6">
      <c r="A105" s="1">
        <v>39251</v>
      </c>
      <c r="C105" s="1">
        <v>39252</v>
      </c>
      <c r="E105" s="1">
        <v>39252</v>
      </c>
      <c r="F105" s="3">
        <v>1E-3</v>
      </c>
    </row>
    <row r="106" spans="1:6">
      <c r="A106" s="1">
        <v>39252</v>
      </c>
      <c r="C106" s="1">
        <v>39259</v>
      </c>
      <c r="E106" s="1">
        <v>39259</v>
      </c>
      <c r="F106" s="3">
        <v>2E-3</v>
      </c>
    </row>
    <row r="107" spans="1:6">
      <c r="A107" s="1">
        <v>39259</v>
      </c>
      <c r="C107" s="1">
        <v>39266</v>
      </c>
      <c r="E107" s="1">
        <v>39266</v>
      </c>
      <c r="F107" s="3">
        <v>1E-3</v>
      </c>
    </row>
    <row r="108" spans="1:6">
      <c r="A108" s="1">
        <v>39266</v>
      </c>
      <c r="C108" s="1">
        <v>39273</v>
      </c>
      <c r="E108" s="1">
        <v>39273</v>
      </c>
      <c r="F108" s="3">
        <v>1.2E-2</v>
      </c>
    </row>
    <row r="109" spans="1:6">
      <c r="A109" s="1">
        <v>39273</v>
      </c>
      <c r="C109" s="1">
        <v>39279</v>
      </c>
      <c r="E109" s="1">
        <v>39279</v>
      </c>
      <c r="F109" s="3">
        <v>1E-3</v>
      </c>
    </row>
    <row r="110" spans="1:6">
      <c r="A110" s="1">
        <v>39279</v>
      </c>
      <c r="C110" s="1">
        <v>39280</v>
      </c>
      <c r="E110" s="1">
        <v>39280</v>
      </c>
      <c r="F110" s="3">
        <v>3.0000000000000001E-3</v>
      </c>
    </row>
    <row r="111" spans="1:6">
      <c r="A111" s="1">
        <v>39280</v>
      </c>
      <c r="C111" s="1">
        <v>39287</v>
      </c>
      <c r="E111" s="1">
        <v>39287</v>
      </c>
      <c r="F111" s="3">
        <v>1E-3</v>
      </c>
    </row>
    <row r="112" spans="1:6">
      <c r="A112" s="1">
        <v>39287</v>
      </c>
      <c r="C112" s="1">
        <v>39294</v>
      </c>
      <c r="E112" s="1">
        <v>39294</v>
      </c>
      <c r="F112" s="2">
        <v>1E-3</v>
      </c>
    </row>
    <row r="113" spans="1:6">
      <c r="A113" s="1">
        <v>39294</v>
      </c>
      <c r="C113" s="1">
        <v>39301</v>
      </c>
      <c r="E113" s="1">
        <v>39301</v>
      </c>
      <c r="F113" s="2">
        <v>1E-3</v>
      </c>
    </row>
    <row r="114" spans="1:6">
      <c r="A114" s="1">
        <v>39301</v>
      </c>
      <c r="C114" s="1">
        <v>39308</v>
      </c>
      <c r="E114" s="1">
        <v>39308</v>
      </c>
      <c r="F114" s="2">
        <v>1E-3</v>
      </c>
    </row>
    <row r="115" spans="1:6">
      <c r="A115" s="1">
        <v>39308</v>
      </c>
      <c r="C115" s="1">
        <v>39315</v>
      </c>
      <c r="E115" s="1">
        <v>39315</v>
      </c>
      <c r="F115" s="3">
        <v>2E-3</v>
      </c>
    </row>
    <row r="116" spans="1:6">
      <c r="A116" s="1">
        <v>39315</v>
      </c>
      <c r="C116" s="1">
        <v>39322</v>
      </c>
      <c r="E116" s="1">
        <v>39322</v>
      </c>
      <c r="F116" s="3">
        <v>2E-3</v>
      </c>
    </row>
    <row r="117" spans="1:6">
      <c r="A117" s="1">
        <v>39322</v>
      </c>
      <c r="C117" s="1">
        <v>39329</v>
      </c>
      <c r="E117" s="1">
        <v>39329</v>
      </c>
      <c r="F117" s="3">
        <v>1E-3</v>
      </c>
    </row>
    <row r="118" spans="1:6">
      <c r="A118" s="1">
        <v>39329</v>
      </c>
      <c r="C118" s="1">
        <v>39335</v>
      </c>
      <c r="E118" s="1">
        <v>39335</v>
      </c>
      <c r="F118" s="2">
        <v>1E-3</v>
      </c>
    </row>
    <row r="119" spans="1:6">
      <c r="A119" s="1">
        <v>39335</v>
      </c>
      <c r="C119" s="1">
        <v>39336</v>
      </c>
      <c r="E119" s="1">
        <v>39336</v>
      </c>
      <c r="F119" s="3">
        <v>2E-3</v>
      </c>
    </row>
    <row r="120" spans="1:6">
      <c r="A120" s="1">
        <v>39336</v>
      </c>
      <c r="C120" s="1">
        <v>39342</v>
      </c>
      <c r="E120" s="1">
        <v>39342</v>
      </c>
      <c r="F120" s="2">
        <v>1E-3</v>
      </c>
    </row>
    <row r="121" spans="1:6">
      <c r="A121" s="1">
        <v>39342</v>
      </c>
      <c r="C121" s="1">
        <v>39378</v>
      </c>
      <c r="E121" s="1">
        <v>39378</v>
      </c>
      <c r="F121" s="2">
        <v>1E-3</v>
      </c>
    </row>
    <row r="122" spans="1:6">
      <c r="A122" s="1">
        <v>39378</v>
      </c>
      <c r="C122" s="1">
        <v>39384</v>
      </c>
      <c r="E122" s="1">
        <v>39384</v>
      </c>
      <c r="F122" s="3">
        <v>1E-3</v>
      </c>
    </row>
    <row r="123" spans="1:6">
      <c r="A123" s="1">
        <v>39384</v>
      </c>
      <c r="C123" s="1">
        <v>39399</v>
      </c>
      <c r="E123" s="1">
        <v>39399</v>
      </c>
      <c r="F123" s="2">
        <v>1E-3</v>
      </c>
    </row>
    <row r="124" spans="1:6">
      <c r="A124" s="1">
        <v>39400</v>
      </c>
      <c r="B124">
        <v>5.0999999999999997E-2</v>
      </c>
      <c r="C124" s="1">
        <v>39426</v>
      </c>
      <c r="D124">
        <v>135</v>
      </c>
      <c r="E124" s="1">
        <v>39426</v>
      </c>
      <c r="F124" s="2">
        <v>1E-3</v>
      </c>
    </row>
    <row r="125" spans="1:6">
      <c r="A125" s="1">
        <v>39426</v>
      </c>
      <c r="B125">
        <v>5.1999999999999998E-2</v>
      </c>
      <c r="C125" s="1">
        <v>39455</v>
      </c>
      <c r="D125">
        <v>172</v>
      </c>
      <c r="E125" s="1">
        <v>39455</v>
      </c>
      <c r="F125" s="2">
        <v>1E-3</v>
      </c>
    </row>
    <row r="126" spans="1:6">
      <c r="A126" s="1">
        <v>39455</v>
      </c>
      <c r="B126">
        <v>4.9000000000000002E-2</v>
      </c>
      <c r="C126" s="1">
        <v>39497</v>
      </c>
      <c r="D126">
        <v>255</v>
      </c>
      <c r="E126" s="1">
        <v>39497</v>
      </c>
      <c r="F126" s="2">
        <v>1E-3</v>
      </c>
    </row>
    <row r="127" spans="1:6">
      <c r="A127" s="1">
        <v>39497</v>
      </c>
      <c r="B127">
        <v>5.1999999999999998E-2</v>
      </c>
      <c r="C127" s="1">
        <v>39525</v>
      </c>
      <c r="D127">
        <v>275</v>
      </c>
      <c r="E127" s="1">
        <v>39525</v>
      </c>
      <c r="F127" s="3">
        <v>1E-3</v>
      </c>
    </row>
    <row r="128" spans="1:6">
      <c r="A128" s="1">
        <v>39525</v>
      </c>
      <c r="C128" s="1">
        <v>39552</v>
      </c>
      <c r="E128" s="1">
        <v>39552</v>
      </c>
      <c r="F128" s="3">
        <v>2E-3</v>
      </c>
    </row>
    <row r="129" spans="1:6">
      <c r="A129" s="1">
        <v>39552</v>
      </c>
      <c r="C129" s="1">
        <v>39553</v>
      </c>
      <c r="E129" s="1">
        <v>39553</v>
      </c>
      <c r="F129" s="3">
        <v>2E-3</v>
      </c>
    </row>
    <row r="130" spans="1:6">
      <c r="A130" s="1">
        <v>39553</v>
      </c>
      <c r="C130" s="1">
        <v>39560</v>
      </c>
      <c r="E130" s="1">
        <v>39560</v>
      </c>
      <c r="F130" s="3">
        <v>1E-3</v>
      </c>
    </row>
    <row r="131" spans="1:6">
      <c r="A131" s="1">
        <v>39560</v>
      </c>
      <c r="C131" s="1">
        <v>39567</v>
      </c>
      <c r="E131" s="1">
        <v>39567</v>
      </c>
      <c r="F131" s="3">
        <v>2E-3</v>
      </c>
    </row>
    <row r="132" spans="1:6">
      <c r="A132" s="1">
        <v>39567</v>
      </c>
      <c r="C132" s="1">
        <v>39574</v>
      </c>
      <c r="E132" s="1">
        <v>39574</v>
      </c>
      <c r="F132" s="3">
        <v>3.0000000000000001E-3</v>
      </c>
    </row>
    <row r="133" spans="1:6">
      <c r="A133" s="1">
        <v>39574</v>
      </c>
      <c r="C133" s="1">
        <v>39581</v>
      </c>
      <c r="E133" s="1">
        <v>39581</v>
      </c>
      <c r="F133" s="3">
        <v>3.0000000000000001E-3</v>
      </c>
    </row>
    <row r="134" spans="1:6">
      <c r="A134" s="1">
        <v>39581</v>
      </c>
      <c r="C134" s="1">
        <v>39583</v>
      </c>
      <c r="E134" s="1">
        <v>39583</v>
      </c>
      <c r="F134" s="3">
        <v>3.0000000000000001E-3</v>
      </c>
    </row>
    <row r="135" spans="1:6">
      <c r="A135" s="1">
        <v>39583</v>
      </c>
      <c r="C135" s="1">
        <v>39588</v>
      </c>
      <c r="E135" s="1">
        <v>39588</v>
      </c>
      <c r="F135" s="3">
        <v>3.0000000000000001E-3</v>
      </c>
    </row>
    <row r="136" spans="1:6">
      <c r="A136" s="1">
        <v>39588</v>
      </c>
      <c r="C136" s="1">
        <v>39595</v>
      </c>
      <c r="E136" s="1">
        <v>39595</v>
      </c>
      <c r="F136" s="3">
        <v>3.0000000000000001E-3</v>
      </c>
    </row>
    <row r="137" spans="1:6">
      <c r="A137" s="1">
        <v>39595</v>
      </c>
      <c r="C137" s="1">
        <v>39602</v>
      </c>
      <c r="E137" s="1">
        <v>39602</v>
      </c>
      <c r="F137" s="3">
        <v>1E-3</v>
      </c>
    </row>
    <row r="138" spans="1:6">
      <c r="A138" s="1">
        <v>39602</v>
      </c>
      <c r="C138" s="1">
        <v>39609</v>
      </c>
      <c r="E138" s="1">
        <v>39609</v>
      </c>
      <c r="F138" s="3">
        <v>2E-3</v>
      </c>
    </row>
    <row r="139" spans="1:6">
      <c r="A139" s="1">
        <v>39609</v>
      </c>
      <c r="C139" s="1">
        <v>39615</v>
      </c>
      <c r="E139" s="1">
        <v>39615</v>
      </c>
      <c r="F139" s="3">
        <v>1E-3</v>
      </c>
    </row>
    <row r="140" spans="1:6">
      <c r="A140" s="1">
        <v>39615</v>
      </c>
      <c r="C140" s="1">
        <v>39616</v>
      </c>
      <c r="E140" s="1">
        <v>39616</v>
      </c>
      <c r="F140" s="2">
        <v>1E-3</v>
      </c>
    </row>
    <row r="141" spans="1:6">
      <c r="A141" s="1">
        <v>39616</v>
      </c>
      <c r="C141" s="1">
        <v>39623</v>
      </c>
      <c r="E141" s="1">
        <v>39623</v>
      </c>
      <c r="F141" s="3">
        <v>2E-3</v>
      </c>
    </row>
    <row r="142" spans="1:6">
      <c r="A142" s="1">
        <v>39623</v>
      </c>
      <c r="C142" s="1">
        <v>39630</v>
      </c>
      <c r="E142" s="1">
        <v>39630</v>
      </c>
      <c r="F142" s="3">
        <v>1E-3</v>
      </c>
    </row>
    <row r="143" spans="1:6">
      <c r="A143" s="1">
        <v>39630</v>
      </c>
      <c r="C143" s="1">
        <v>39637</v>
      </c>
      <c r="E143" s="1">
        <v>39637</v>
      </c>
      <c r="F143" s="2">
        <v>1E-3</v>
      </c>
    </row>
    <row r="144" spans="1:6">
      <c r="A144" s="1">
        <v>39637</v>
      </c>
      <c r="C144" s="1">
        <v>39643</v>
      </c>
      <c r="E144" s="1">
        <v>39643</v>
      </c>
      <c r="F144" s="3">
        <v>1E-3</v>
      </c>
    </row>
    <row r="145" spans="1:6">
      <c r="A145" s="1">
        <v>39643</v>
      </c>
      <c r="C145" s="1">
        <v>39645</v>
      </c>
      <c r="E145" s="1">
        <v>39645</v>
      </c>
      <c r="F145" s="3">
        <v>3.0000000000000001E-3</v>
      </c>
    </row>
    <row r="146" spans="1:6">
      <c r="A146" s="1">
        <v>39645</v>
      </c>
      <c r="C146" s="1">
        <v>39651</v>
      </c>
      <c r="E146" s="1">
        <v>39651</v>
      </c>
      <c r="F146" s="3">
        <v>1E-3</v>
      </c>
    </row>
    <row r="147" spans="1:6">
      <c r="A147" s="1">
        <v>39651</v>
      </c>
      <c r="C147" s="1">
        <v>39660</v>
      </c>
      <c r="E147" s="1">
        <v>39660</v>
      </c>
      <c r="F147" s="3">
        <v>1E-3</v>
      </c>
    </row>
    <row r="148" spans="1:6">
      <c r="A148" s="1">
        <v>39660</v>
      </c>
      <c r="C148" s="1">
        <v>39665</v>
      </c>
      <c r="E148" s="1">
        <v>39665</v>
      </c>
      <c r="F148" s="3">
        <v>1E-3</v>
      </c>
    </row>
    <row r="149" spans="1:6">
      <c r="A149" s="1">
        <v>39665</v>
      </c>
      <c r="C149" s="1">
        <v>39671</v>
      </c>
      <c r="E149" s="1">
        <v>39671</v>
      </c>
      <c r="F149" s="2">
        <v>1E-3</v>
      </c>
    </row>
    <row r="150" spans="1:6">
      <c r="A150" s="1">
        <v>39671</v>
      </c>
      <c r="C150" s="1">
        <v>39672</v>
      </c>
      <c r="E150" s="1">
        <v>39672</v>
      </c>
      <c r="F150" s="3">
        <v>1E-3</v>
      </c>
    </row>
    <row r="151" spans="1:6">
      <c r="A151" s="1">
        <v>39672</v>
      </c>
      <c r="C151" s="1">
        <v>39679</v>
      </c>
      <c r="E151" s="1">
        <v>39679</v>
      </c>
      <c r="F151" s="3">
        <v>1E-3</v>
      </c>
    </row>
    <row r="152" spans="1:6">
      <c r="A152" s="1">
        <v>39679</v>
      </c>
      <c r="C152" s="1">
        <v>39688</v>
      </c>
      <c r="E152" s="1">
        <v>39688</v>
      </c>
      <c r="F152" s="3">
        <v>2E-3</v>
      </c>
    </row>
    <row r="153" spans="1:6">
      <c r="A153" s="1">
        <v>39688</v>
      </c>
      <c r="C153" s="1">
        <v>39693</v>
      </c>
      <c r="E153" s="1">
        <v>39693</v>
      </c>
      <c r="F153" s="3">
        <v>1E-3</v>
      </c>
    </row>
    <row r="154" spans="1:6">
      <c r="A154" s="1">
        <v>39693</v>
      </c>
      <c r="B154" s="9"/>
      <c r="C154" s="1">
        <v>39700</v>
      </c>
      <c r="E154" s="1">
        <v>39700</v>
      </c>
      <c r="F154" s="10">
        <v>2E-3</v>
      </c>
    </row>
    <row r="155" spans="1:6">
      <c r="A155" s="1">
        <v>39700</v>
      </c>
      <c r="B155" s="9"/>
      <c r="C155" s="1">
        <v>39706</v>
      </c>
      <c r="E155" s="1">
        <v>39706</v>
      </c>
      <c r="F155" s="11">
        <v>1E-3</v>
      </c>
    </row>
    <row r="156" spans="1:6">
      <c r="A156" s="1">
        <v>39706</v>
      </c>
      <c r="B156" s="9"/>
      <c r="C156" s="1">
        <v>39707</v>
      </c>
      <c r="E156" s="1">
        <v>39707</v>
      </c>
      <c r="F156" s="10">
        <v>1E-3</v>
      </c>
    </row>
    <row r="157" spans="1:6">
      <c r="A157" s="1">
        <v>39707</v>
      </c>
      <c r="B157" s="9"/>
      <c r="C157" s="1">
        <v>39714</v>
      </c>
      <c r="E157" s="1">
        <v>39714</v>
      </c>
      <c r="F157" s="11">
        <v>1E-3</v>
      </c>
    </row>
    <row r="158" spans="1:6">
      <c r="A158" s="1">
        <v>39714</v>
      </c>
      <c r="B158" s="9"/>
      <c r="C158" s="1">
        <v>39721</v>
      </c>
      <c r="E158" s="1">
        <v>39721</v>
      </c>
      <c r="F158" s="11">
        <v>1E-3</v>
      </c>
    </row>
    <row r="159" spans="1:6">
      <c r="A159" s="1">
        <v>39721</v>
      </c>
      <c r="B159" s="9"/>
      <c r="C159" s="1">
        <v>39728</v>
      </c>
      <c r="E159" s="1">
        <v>39728</v>
      </c>
      <c r="F159" s="11">
        <v>1E-3</v>
      </c>
    </row>
    <row r="160" spans="1:6">
      <c r="A160" s="1">
        <v>39728</v>
      </c>
      <c r="B160" s="12"/>
      <c r="C160" s="1">
        <v>39735</v>
      </c>
      <c r="E160" s="1">
        <v>39735</v>
      </c>
      <c r="F160" s="11">
        <v>1E-3</v>
      </c>
    </row>
    <row r="161" spans="1:6">
      <c r="A161" s="1">
        <v>39735</v>
      </c>
      <c r="B161" s="12"/>
      <c r="C161" s="1">
        <v>39736</v>
      </c>
      <c r="E161" s="1">
        <v>39736</v>
      </c>
      <c r="F161" s="11">
        <v>1E-3</v>
      </c>
    </row>
    <row r="162" spans="1:6">
      <c r="A162" s="1">
        <v>39736</v>
      </c>
      <c r="B162" s="12"/>
      <c r="C162" s="1">
        <v>39742</v>
      </c>
      <c r="E162" s="1">
        <v>39742</v>
      </c>
      <c r="F162" s="10">
        <v>1E-3</v>
      </c>
    </row>
    <row r="163" spans="1:6">
      <c r="A163" s="1">
        <v>39742</v>
      </c>
      <c r="B163" s="12"/>
      <c r="C163" s="1">
        <v>39755</v>
      </c>
      <c r="E163" s="1">
        <v>39755</v>
      </c>
      <c r="F163" s="11">
        <v>1E-3</v>
      </c>
    </row>
    <row r="164" spans="1:6">
      <c r="A164" s="1">
        <v>39756</v>
      </c>
      <c r="B164" s="12">
        <v>6.2E-2</v>
      </c>
      <c r="C164" s="1">
        <v>39783</v>
      </c>
      <c r="D164">
        <v>79</v>
      </c>
      <c r="E164" s="1">
        <v>39783</v>
      </c>
      <c r="F164" s="11">
        <v>1E-3</v>
      </c>
    </row>
    <row r="165" spans="1:6">
      <c r="A165" s="1">
        <v>39783</v>
      </c>
      <c r="B165" s="12">
        <v>7.4999999999999997E-2</v>
      </c>
      <c r="C165" s="1">
        <v>39846</v>
      </c>
      <c r="D165">
        <v>161</v>
      </c>
      <c r="E165" s="1">
        <v>39846</v>
      </c>
      <c r="F165" s="11">
        <v>1E-3</v>
      </c>
    </row>
    <row r="166" spans="1:6">
      <c r="A166" s="1">
        <v>39846</v>
      </c>
      <c r="B166" s="12">
        <v>0.1</v>
      </c>
      <c r="C166" s="1">
        <v>39875</v>
      </c>
      <c r="D166">
        <v>190</v>
      </c>
      <c r="E166" s="1">
        <v>39875</v>
      </c>
      <c r="F166" s="10">
        <v>7.1000000000000002E-4</v>
      </c>
    </row>
    <row r="167" spans="1:6">
      <c r="A167" s="1">
        <v>39875</v>
      </c>
      <c r="B167" s="12"/>
      <c r="C167" s="1">
        <v>39905</v>
      </c>
      <c r="E167" s="1">
        <v>39905</v>
      </c>
      <c r="F167" s="13">
        <v>4.0000000000000002E-4</v>
      </c>
    </row>
    <row r="168" spans="1:6">
      <c r="A168" s="1">
        <v>39905</v>
      </c>
      <c r="B168" s="12"/>
      <c r="C168" s="1">
        <v>39911</v>
      </c>
      <c r="E168" s="1">
        <v>39911</v>
      </c>
      <c r="F168" s="13">
        <v>5.0000000000000001E-4</v>
      </c>
    </row>
    <row r="169" spans="1:6">
      <c r="A169" s="1">
        <v>39911</v>
      </c>
      <c r="B169" s="12"/>
      <c r="C169" s="1">
        <v>39919</v>
      </c>
      <c r="E169" s="1">
        <v>39919</v>
      </c>
      <c r="F169" s="7">
        <v>4.0000000000000002E-4</v>
      </c>
    </row>
    <row r="170" spans="1:6">
      <c r="A170" s="1">
        <v>39919</v>
      </c>
      <c r="B170" s="12"/>
      <c r="C170" s="1">
        <v>39926</v>
      </c>
      <c r="E170" s="1">
        <v>39926</v>
      </c>
      <c r="F170" s="14">
        <v>2.9999999999999997E-4</v>
      </c>
    </row>
    <row r="171" spans="1:6">
      <c r="A171" s="1">
        <v>39926</v>
      </c>
      <c r="B171" s="12"/>
      <c r="C171" s="1">
        <v>39932</v>
      </c>
      <c r="E171" s="1">
        <v>39932</v>
      </c>
      <c r="F171" s="14">
        <v>5.0000000000000001E-4</v>
      </c>
    </row>
    <row r="172" spans="1:6">
      <c r="A172" s="1">
        <v>39932</v>
      </c>
      <c r="B172" s="12"/>
      <c r="C172" s="1">
        <v>39940</v>
      </c>
      <c r="E172" s="1">
        <v>39940</v>
      </c>
      <c r="F172" s="14">
        <v>4.13E-3</v>
      </c>
    </row>
    <row r="173" spans="1:6">
      <c r="A173" s="1">
        <v>39940</v>
      </c>
      <c r="B173" s="12"/>
      <c r="C173" s="1">
        <v>39947</v>
      </c>
      <c r="E173" s="1">
        <v>39947</v>
      </c>
      <c r="F173" s="14">
        <v>1.56E-3</v>
      </c>
    </row>
    <row r="174" spans="1:6">
      <c r="A174" s="1">
        <v>39947</v>
      </c>
      <c r="B174" s="12"/>
      <c r="C174" s="1">
        <v>39954</v>
      </c>
      <c r="E174" s="1">
        <v>39954</v>
      </c>
      <c r="F174" s="14">
        <v>2.64E-3</v>
      </c>
    </row>
    <row r="175" spans="1:6">
      <c r="A175" s="1">
        <v>39954</v>
      </c>
      <c r="B175" s="12"/>
      <c r="C175" s="1">
        <v>39964</v>
      </c>
      <c r="E175" s="1">
        <v>39964</v>
      </c>
      <c r="F175" s="14">
        <v>1.25E-3</v>
      </c>
    </row>
    <row r="176" spans="1:6">
      <c r="A176" s="1">
        <v>39964</v>
      </c>
      <c r="B176" s="12"/>
      <c r="C176" s="1">
        <v>39971</v>
      </c>
      <c r="E176" s="1">
        <v>39971</v>
      </c>
      <c r="F176" s="14">
        <v>9.7999999999999997E-4</v>
      </c>
    </row>
    <row r="177" spans="1:6">
      <c r="A177" s="1">
        <v>39971</v>
      </c>
      <c r="B177" s="12"/>
      <c r="C177" s="1">
        <v>39972</v>
      </c>
      <c r="E177" s="1">
        <v>39972</v>
      </c>
      <c r="F177" s="14">
        <v>1.2099999999999999E-3</v>
      </c>
    </row>
    <row r="178" spans="1:6">
      <c r="A178" s="1">
        <v>39972</v>
      </c>
      <c r="B178" s="12"/>
      <c r="C178" s="1">
        <v>39978</v>
      </c>
      <c r="E178" s="1">
        <v>39978</v>
      </c>
      <c r="F178" s="14">
        <v>7.2000000000000005E-4</v>
      </c>
    </row>
    <row r="179" spans="1:6">
      <c r="A179" s="1">
        <v>39978</v>
      </c>
      <c r="B179" s="12"/>
      <c r="C179" s="1">
        <v>39985</v>
      </c>
      <c r="E179" s="1">
        <v>39985</v>
      </c>
      <c r="F179" s="14">
        <v>9.5E-4</v>
      </c>
    </row>
    <row r="180" spans="1:6">
      <c r="A180" s="1">
        <v>39985</v>
      </c>
      <c r="B180" s="12"/>
      <c r="C180" s="1">
        <v>39992</v>
      </c>
      <c r="E180" s="1">
        <v>39992</v>
      </c>
      <c r="F180" s="14">
        <v>8.8000000000000003E-4</v>
      </c>
    </row>
    <row r="181" spans="1:6">
      <c r="A181" s="1">
        <v>39992</v>
      </c>
      <c r="B181" s="12"/>
      <c r="C181" s="1">
        <v>39999</v>
      </c>
      <c r="E181" s="1">
        <v>39999</v>
      </c>
      <c r="F181" s="14">
        <v>1.4E-3</v>
      </c>
    </row>
    <row r="182" spans="1:6">
      <c r="A182" s="1">
        <v>39999</v>
      </c>
      <c r="B182" s="12"/>
      <c r="C182" s="1">
        <f>A183</f>
        <v>40006</v>
      </c>
      <c r="E182" s="1">
        <f>A183</f>
        <v>40006</v>
      </c>
      <c r="F182" s="14">
        <v>5.5000000000000003E-4</v>
      </c>
    </row>
    <row r="183" spans="1:6">
      <c r="A183" s="1">
        <v>40006</v>
      </c>
      <c r="B183" s="15"/>
      <c r="C183" s="1">
        <f>A184</f>
        <v>40007</v>
      </c>
      <c r="E183" s="1">
        <f>A184</f>
        <v>40007</v>
      </c>
      <c r="F183" s="14">
        <v>7.5000000000000002E-4</v>
      </c>
    </row>
    <row r="184" spans="1:6">
      <c r="A184" s="1">
        <v>40007</v>
      </c>
      <c r="B184" s="15"/>
      <c r="C184" s="1">
        <f>A185</f>
        <v>40013</v>
      </c>
      <c r="E184" s="1">
        <f>A185</f>
        <v>40013</v>
      </c>
      <c r="F184" s="14">
        <v>6.4999999999999997E-4</v>
      </c>
    </row>
    <row r="185" spans="1:6">
      <c r="A185" s="1">
        <v>40013</v>
      </c>
      <c r="B185" s="12"/>
      <c r="C185" s="1">
        <v>40027</v>
      </c>
      <c r="D185" s="17"/>
      <c r="E185" s="1">
        <v>40027</v>
      </c>
      <c r="F185" s="14">
        <v>6.3000000000000003E-4</v>
      </c>
    </row>
    <row r="186" spans="1:6">
      <c r="A186" s="1">
        <v>40027</v>
      </c>
      <c r="B186" s="12"/>
      <c r="C186" s="1">
        <v>40034</v>
      </c>
      <c r="D186" s="17"/>
      <c r="E186" s="1">
        <v>40034</v>
      </c>
      <c r="F186" s="14">
        <v>6.7000000000000002E-4</v>
      </c>
    </row>
    <row r="187" spans="1:6">
      <c r="A187" s="1">
        <v>40034</v>
      </c>
      <c r="B187" s="12"/>
      <c r="C187" s="1">
        <v>40040</v>
      </c>
      <c r="D187" s="17"/>
      <c r="E187" s="1">
        <v>40040</v>
      </c>
      <c r="F187" s="14">
        <v>6.8000000000000005E-4</v>
      </c>
    </row>
    <row r="188" spans="1:6">
      <c r="A188" s="1">
        <v>40040</v>
      </c>
      <c r="B188" s="12"/>
      <c r="C188" s="1">
        <v>40048</v>
      </c>
      <c r="D188" s="17"/>
      <c r="E188" s="1">
        <v>40048</v>
      </c>
      <c r="F188" s="14">
        <v>6.4999999999999997E-4</v>
      </c>
    </row>
    <row r="189" spans="1:6">
      <c r="A189" s="1">
        <v>40048</v>
      </c>
      <c r="B189" s="12"/>
      <c r="C189" s="1">
        <v>40055</v>
      </c>
      <c r="D189" s="17"/>
      <c r="E189" s="1">
        <v>40055</v>
      </c>
      <c r="F189" s="14">
        <v>7.6999999999999996E-4</v>
      </c>
    </row>
    <row r="190" spans="1:6">
      <c r="A190" s="1">
        <v>40055</v>
      </c>
      <c r="B190" s="12"/>
      <c r="C190" s="1">
        <v>40059</v>
      </c>
      <c r="D190" s="17"/>
      <c r="E190" s="1">
        <v>40059</v>
      </c>
      <c r="F190" s="14">
        <v>5.9999999999999995E-4</v>
      </c>
    </row>
    <row r="191" spans="1:6">
      <c r="A191" s="1">
        <v>40059</v>
      </c>
      <c r="B191" s="12"/>
      <c r="C191" s="1">
        <v>40062</v>
      </c>
      <c r="D191" s="17"/>
      <c r="E191" s="1">
        <v>40062</v>
      </c>
      <c r="F191" s="14">
        <v>5.0000000000000001E-4</v>
      </c>
    </row>
    <row r="192" spans="1:6">
      <c r="A192" s="1">
        <v>40062</v>
      </c>
      <c r="B192" s="12"/>
      <c r="C192" s="1">
        <v>40069</v>
      </c>
      <c r="D192" s="17"/>
      <c r="E192" s="1">
        <v>40069</v>
      </c>
      <c r="F192" s="14">
        <v>5.0000000000000001E-4</v>
      </c>
    </row>
    <row r="193" spans="1:6">
      <c r="A193" s="1">
        <v>40069</v>
      </c>
      <c r="B193" s="12"/>
      <c r="C193" s="1">
        <v>40076</v>
      </c>
      <c r="D193" s="17"/>
      <c r="E193" s="1">
        <v>40076</v>
      </c>
      <c r="F193" s="14">
        <v>5.0000000000000001E-4</v>
      </c>
    </row>
    <row r="194" spans="1:6">
      <c r="A194" s="1">
        <v>40076</v>
      </c>
      <c r="B194" s="12"/>
      <c r="C194" s="1">
        <v>40093</v>
      </c>
      <c r="D194" s="17"/>
      <c r="E194" s="1">
        <v>40093</v>
      </c>
      <c r="F194" s="23">
        <v>4.0000000000000002E-4</v>
      </c>
    </row>
    <row r="195" spans="1:6">
      <c r="A195" s="1">
        <v>40093</v>
      </c>
      <c r="B195" s="22"/>
      <c r="C195" s="1">
        <v>40103</v>
      </c>
      <c r="D195" s="17"/>
      <c r="E195" s="1">
        <v>40103</v>
      </c>
      <c r="F195" s="23">
        <v>5.0000000000000001E-4</v>
      </c>
    </row>
    <row r="196" spans="1:6">
      <c r="A196" s="1">
        <v>40103</v>
      </c>
      <c r="B196" s="22"/>
      <c r="C196" s="1">
        <v>40111</v>
      </c>
      <c r="D196" s="17"/>
      <c r="E196" s="1">
        <v>40111</v>
      </c>
      <c r="F196" s="23">
        <v>5.1000000000000004E-4</v>
      </c>
    </row>
    <row r="197" spans="1:6">
      <c r="A197" s="1">
        <v>40111</v>
      </c>
      <c r="B197" s="22"/>
      <c r="C197" s="1">
        <v>40118</v>
      </c>
      <c r="D197" s="17"/>
      <c r="E197" s="1">
        <v>40118</v>
      </c>
      <c r="F197" s="25">
        <v>5.0000000000000001E-4</v>
      </c>
    </row>
    <row r="198" spans="1:6">
      <c r="A198" s="1">
        <v>40118</v>
      </c>
      <c r="B198" s="22"/>
      <c r="C198" s="1">
        <v>40121</v>
      </c>
      <c r="D198" s="17">
        <v>70</v>
      </c>
      <c r="E198" s="1">
        <v>40121</v>
      </c>
      <c r="F198" s="25">
        <v>4.0000000000000002E-4</v>
      </c>
    </row>
    <row r="199" spans="1:6">
      <c r="A199" s="1">
        <v>40121</v>
      </c>
      <c r="B199" s="24">
        <v>0.03</v>
      </c>
      <c r="C199" s="1">
        <v>40148</v>
      </c>
      <c r="D199" s="17">
        <v>77</v>
      </c>
      <c r="E199" s="1">
        <v>40148</v>
      </c>
      <c r="F199" s="25">
        <v>4.0000000000000002E-4</v>
      </c>
    </row>
    <row r="200" spans="1:6">
      <c r="A200" s="1">
        <v>40148</v>
      </c>
      <c r="B200" s="22">
        <v>3.3099999999999997E-2</v>
      </c>
      <c r="C200" s="1">
        <v>40189</v>
      </c>
      <c r="D200" s="17">
        <v>200</v>
      </c>
      <c r="E200" s="1">
        <v>40189</v>
      </c>
      <c r="F200" s="25">
        <v>5.0000000000000001E-4</v>
      </c>
    </row>
    <row r="201" spans="1:6">
      <c r="A201" s="1">
        <v>40189</v>
      </c>
      <c r="B201" s="22">
        <v>4.3099999999999999E-2</v>
      </c>
      <c r="C201" s="1">
        <v>40231</v>
      </c>
      <c r="D201" s="17">
        <v>220</v>
      </c>
      <c r="E201" s="1">
        <v>40231</v>
      </c>
      <c r="F201" s="25">
        <v>2.9999999999999997E-4</v>
      </c>
    </row>
    <row r="202" spans="1:6">
      <c r="A202" s="1">
        <v>40231</v>
      </c>
      <c r="B202" s="22">
        <v>2.1999999999999999E-2</v>
      </c>
      <c r="C202" s="1">
        <v>40247</v>
      </c>
      <c r="D202" s="17">
        <v>240</v>
      </c>
      <c r="E202" s="1">
        <v>40247</v>
      </c>
      <c r="F202" s="25">
        <v>2.9999999999999997E-4</v>
      </c>
    </row>
    <row r="203" spans="1:6">
      <c r="A203" s="1">
        <v>40247</v>
      </c>
      <c r="B203" s="22">
        <v>2.41E-2</v>
      </c>
      <c r="C203" s="1">
        <v>40259</v>
      </c>
      <c r="D203" s="17">
        <v>260</v>
      </c>
      <c r="E203" s="1">
        <v>40259</v>
      </c>
      <c r="F203" s="25">
        <v>2.9999999999999997E-4</v>
      </c>
    </row>
    <row r="204" spans="1:6">
      <c r="A204" s="1">
        <v>40259</v>
      </c>
      <c r="B204" s="22">
        <v>3.2099999999999997E-2</v>
      </c>
      <c r="C204" s="1">
        <v>40267</v>
      </c>
      <c r="D204" s="17"/>
      <c r="E204" s="1">
        <v>40267</v>
      </c>
      <c r="F204" s="25">
        <v>2.9999999999999997E-4</v>
      </c>
    </row>
    <row r="205" spans="1:6">
      <c r="A205" s="1">
        <v>40267</v>
      </c>
      <c r="B205" s="22"/>
      <c r="C205" s="1">
        <v>40274</v>
      </c>
      <c r="D205" s="17"/>
      <c r="E205" s="1">
        <v>40274</v>
      </c>
      <c r="F205" s="25">
        <v>2.9999999999999997E-4</v>
      </c>
    </row>
    <row r="206" spans="1:6">
      <c r="A206" s="1">
        <v>40274</v>
      </c>
      <c r="B206" s="22"/>
      <c r="C206" s="1">
        <v>40281</v>
      </c>
      <c r="D206" s="17"/>
      <c r="E206" s="1">
        <v>40281</v>
      </c>
      <c r="F206" s="35">
        <v>2.9999999999999997E-4</v>
      </c>
    </row>
    <row r="207" spans="1:6">
      <c r="A207" s="1">
        <v>40281</v>
      </c>
      <c r="B207" s="22"/>
      <c r="C207" s="1">
        <v>40288</v>
      </c>
      <c r="D207" s="17"/>
      <c r="E207" s="1">
        <v>40288</v>
      </c>
      <c r="F207" s="25">
        <v>1.1999999999999999E-3</v>
      </c>
    </row>
    <row r="208" spans="1:6">
      <c r="A208" s="1">
        <v>40288</v>
      </c>
      <c r="B208" s="22"/>
      <c r="C208" s="1">
        <v>40295</v>
      </c>
      <c r="D208" s="17"/>
      <c r="E208" s="1">
        <v>40295</v>
      </c>
      <c r="F208" s="25">
        <v>1.5E-3</v>
      </c>
    </row>
    <row r="209" spans="1:6">
      <c r="A209" s="1">
        <v>40295</v>
      </c>
      <c r="B209" s="22"/>
      <c r="C209" s="1">
        <v>40302</v>
      </c>
      <c r="D209" s="17"/>
      <c r="E209" s="1">
        <v>40302</v>
      </c>
      <c r="F209" s="25">
        <v>1.6000000000000001E-3</v>
      </c>
    </row>
    <row r="210" spans="1:6">
      <c r="A210" s="1">
        <v>40302</v>
      </c>
      <c r="B210" s="22"/>
      <c r="C210" s="1">
        <v>40309</v>
      </c>
      <c r="D210" s="17"/>
      <c r="E210" s="1">
        <v>40309</v>
      </c>
      <c r="F210" s="25">
        <v>1.5E-3</v>
      </c>
    </row>
    <row r="211" spans="1:6">
      <c r="A211" s="1">
        <v>40309</v>
      </c>
      <c r="B211" s="22"/>
      <c r="C211" s="1">
        <v>40316</v>
      </c>
      <c r="D211" s="17"/>
      <c r="E211" s="1">
        <v>40316</v>
      </c>
      <c r="F211" s="25">
        <v>1.6000000000000001E-3</v>
      </c>
    </row>
    <row r="212" spans="1:6">
      <c r="A212" s="1">
        <v>40316</v>
      </c>
      <c r="B212" s="22"/>
      <c r="C212" s="1">
        <v>40323</v>
      </c>
      <c r="D212" s="17"/>
      <c r="E212" s="1">
        <v>40323</v>
      </c>
      <c r="F212" s="25">
        <v>1.2999999999999999E-3</v>
      </c>
    </row>
    <row r="213" spans="1:6">
      <c r="A213" s="1">
        <v>40323</v>
      </c>
      <c r="B213" s="22"/>
      <c r="C213" s="1">
        <v>40330</v>
      </c>
      <c r="D213" s="17"/>
      <c r="E213" s="1">
        <v>40330</v>
      </c>
      <c r="F213" s="25">
        <v>1.1000000000000001E-3</v>
      </c>
    </row>
    <row r="214" spans="1:6">
      <c r="A214" s="1">
        <v>40330</v>
      </c>
      <c r="B214" s="22"/>
      <c r="C214" s="1">
        <v>40337</v>
      </c>
      <c r="D214" s="17"/>
      <c r="E214" s="1">
        <v>40337</v>
      </c>
      <c r="F214" s="25">
        <v>6.9999999999999999E-4</v>
      </c>
    </row>
    <row r="215" spans="1:6">
      <c r="A215" s="1">
        <v>40337</v>
      </c>
      <c r="B215" s="22"/>
      <c r="C215" s="1">
        <v>40344</v>
      </c>
      <c r="D215" s="17"/>
      <c r="E215" s="1">
        <v>40344</v>
      </c>
      <c r="F215" s="25">
        <v>6.9999999999999999E-4</v>
      </c>
    </row>
    <row r="216" spans="1:6">
      <c r="A216" s="1">
        <v>40344</v>
      </c>
      <c r="B216" s="22"/>
      <c r="C216" s="1">
        <v>40351</v>
      </c>
      <c r="D216" s="17"/>
      <c r="E216" s="1">
        <v>40351</v>
      </c>
      <c r="F216" s="25">
        <v>1.1000000000000001E-3</v>
      </c>
    </row>
    <row r="217" spans="1:6">
      <c r="A217" s="1">
        <v>40351</v>
      </c>
      <c r="B217" s="22"/>
      <c r="C217" s="1">
        <v>40358</v>
      </c>
      <c r="D217" s="17"/>
      <c r="E217" s="1">
        <v>40358</v>
      </c>
      <c r="F217" s="25">
        <v>6.9999999999999999E-4</v>
      </c>
    </row>
    <row r="218" spans="1:6">
      <c r="A218" s="1">
        <v>40358</v>
      </c>
      <c r="B218" s="22"/>
      <c r="C218" s="1">
        <v>40365</v>
      </c>
      <c r="D218" s="17"/>
      <c r="E218" s="1">
        <v>40365</v>
      </c>
      <c r="F218" s="25">
        <v>8.0000000000000004E-4</v>
      </c>
    </row>
    <row r="219" spans="1:6">
      <c r="A219" s="1">
        <v>40365</v>
      </c>
      <c r="B219" s="22"/>
      <c r="C219" s="1">
        <v>40372</v>
      </c>
      <c r="D219" s="17"/>
      <c r="E219" s="1">
        <v>40372</v>
      </c>
      <c r="F219" s="25">
        <v>6.9999999999999999E-4</v>
      </c>
    </row>
    <row r="220" spans="1:6">
      <c r="A220" s="1">
        <v>40372</v>
      </c>
      <c r="B220" s="22"/>
      <c r="C220" s="1">
        <v>40379</v>
      </c>
      <c r="D220" s="17"/>
      <c r="E220" s="1">
        <v>40379</v>
      </c>
      <c r="F220" s="25">
        <v>5.0000000000000001E-4</v>
      </c>
    </row>
    <row r="221" spans="1:6">
      <c r="A221" s="1">
        <v>40379</v>
      </c>
      <c r="B221" s="22"/>
      <c r="C221" s="1">
        <v>40386</v>
      </c>
      <c r="D221" s="17"/>
      <c r="E221" s="1">
        <v>40386</v>
      </c>
      <c r="F221" s="25">
        <v>5.9999999999999995E-4</v>
      </c>
    </row>
    <row r="222" spans="1:6">
      <c r="A222" s="1">
        <v>40386</v>
      </c>
      <c r="B222" s="22"/>
      <c r="C222" s="1">
        <v>40393</v>
      </c>
      <c r="D222" s="17"/>
      <c r="E222" s="1">
        <v>40393</v>
      </c>
      <c r="F222" s="25">
        <v>5.9999999999999995E-4</v>
      </c>
    </row>
    <row r="223" spans="1:6">
      <c r="A223" s="1">
        <v>40393</v>
      </c>
      <c r="B223" s="22"/>
      <c r="C223" s="1">
        <v>40400</v>
      </c>
      <c r="D223" s="17"/>
      <c r="E223" s="1">
        <v>40400</v>
      </c>
      <c r="F223" s="25">
        <v>5.9999999999999995E-4</v>
      </c>
    </row>
    <row r="224" spans="1:6">
      <c r="A224" s="1">
        <v>40400</v>
      </c>
      <c r="B224" s="22"/>
      <c r="C224" s="1">
        <v>40407</v>
      </c>
      <c r="D224" s="17"/>
      <c r="E224" s="1">
        <v>40407</v>
      </c>
      <c r="F224" s="25">
        <v>5.0000000000000001E-4</v>
      </c>
    </row>
    <row r="225" spans="1:6">
      <c r="A225" s="1">
        <v>40407</v>
      </c>
      <c r="B225" s="22"/>
      <c r="C225" s="1">
        <v>40414</v>
      </c>
      <c r="D225" s="17"/>
      <c r="E225" s="1">
        <v>40414</v>
      </c>
      <c r="F225" s="25">
        <v>5.9999999999999995E-4</v>
      </c>
    </row>
    <row r="226" spans="1:6">
      <c r="A226" s="1">
        <v>40414</v>
      </c>
      <c r="B226" s="36"/>
      <c r="C226" s="1">
        <v>40421</v>
      </c>
      <c r="D226" s="17"/>
      <c r="E226" s="1">
        <v>40421</v>
      </c>
      <c r="F226" s="25">
        <v>5.0000000000000001E-4</v>
      </c>
    </row>
    <row r="227" spans="1:6">
      <c r="A227" s="1">
        <v>40421</v>
      </c>
      <c r="B227" s="36"/>
      <c r="C227" s="1">
        <v>40428</v>
      </c>
      <c r="D227" s="17"/>
      <c r="E227" s="1">
        <v>40428</v>
      </c>
      <c r="F227" s="25">
        <v>5.0000000000000001E-4</v>
      </c>
    </row>
    <row r="228" spans="1:6">
      <c r="A228" s="1">
        <v>40428</v>
      </c>
      <c r="B228" s="12"/>
      <c r="C228" s="1">
        <v>40472</v>
      </c>
      <c r="D228" s="17">
        <v>110</v>
      </c>
      <c r="E228" s="1">
        <v>40472</v>
      </c>
      <c r="F228" s="25">
        <v>4.0000000000000002E-4</v>
      </c>
    </row>
    <row r="229" spans="1:6">
      <c r="A229" s="1">
        <v>40472</v>
      </c>
      <c r="B229" s="12">
        <v>2.3900000000000001E-2</v>
      </c>
      <c r="C229" s="1">
        <v>40491</v>
      </c>
      <c r="D229" s="17">
        <v>120</v>
      </c>
      <c r="E229" s="1">
        <v>40491</v>
      </c>
      <c r="F229" s="25">
        <v>4.0000000000000002E-4</v>
      </c>
    </row>
    <row r="230" spans="1:6">
      <c r="A230" s="1">
        <v>40491</v>
      </c>
      <c r="B230" s="12">
        <v>3.5999999999999997E-2</v>
      </c>
      <c r="C230" s="1">
        <v>40500</v>
      </c>
      <c r="D230" s="17"/>
      <c r="E230" s="1">
        <v>40500</v>
      </c>
      <c r="F230" s="25">
        <v>6.9999999999999999E-4</v>
      </c>
    </row>
    <row r="231" spans="1:6">
      <c r="A231" s="1">
        <v>40500</v>
      </c>
      <c r="B231" s="12"/>
      <c r="C231" s="1">
        <v>40507</v>
      </c>
      <c r="D231" s="17"/>
      <c r="E231" s="1">
        <v>40507</v>
      </c>
      <c r="F231" s="25">
        <v>4.0000000000000002E-4</v>
      </c>
    </row>
    <row r="232" spans="1:6">
      <c r="A232" s="1">
        <v>40507</v>
      </c>
      <c r="B232" s="37"/>
      <c r="C232" s="1">
        <v>40514</v>
      </c>
      <c r="D232" s="17"/>
      <c r="E232" s="1">
        <v>40514</v>
      </c>
      <c r="F232" s="38">
        <v>2.9999999999999997E-4</v>
      </c>
    </row>
    <row r="233" spans="1:6">
      <c r="A233" s="1">
        <v>40514</v>
      </c>
      <c r="B233" s="12"/>
      <c r="F233" s="3"/>
    </row>
    <row r="234" spans="1:6">
      <c r="B234" s="22"/>
      <c r="F234" s="3"/>
    </row>
    <row r="235" spans="1:6">
      <c r="B235" s="22"/>
      <c r="F235" s="3"/>
    </row>
    <row r="236" spans="1:6">
      <c r="B236" s="22"/>
      <c r="F236" s="3"/>
    </row>
    <row r="237" spans="1:6">
      <c r="B237" s="22"/>
      <c r="F237" s="3"/>
    </row>
    <row r="238" spans="1:6">
      <c r="B238" s="22"/>
      <c r="F238" s="3"/>
    </row>
    <row r="239" spans="1:6">
      <c r="B239" s="22"/>
      <c r="F239" s="3"/>
    </row>
    <row r="240" spans="1:6">
      <c r="B240" s="22"/>
      <c r="F240" s="3"/>
    </row>
    <row r="241" spans="1:8">
      <c r="B241" s="22"/>
      <c r="F241" s="3"/>
    </row>
    <row r="242" spans="1:8">
      <c r="B242" s="22"/>
      <c r="F242" s="3"/>
    </row>
    <row r="243" spans="1:8">
      <c r="B243" s="22"/>
      <c r="F243" s="3"/>
    </row>
    <row r="244" spans="1:8">
      <c r="B244" s="22"/>
      <c r="F244" s="3"/>
    </row>
    <row r="245" spans="1:8">
      <c r="B245" s="22"/>
      <c r="F245" s="3"/>
    </row>
    <row r="246" spans="1:8">
      <c r="B246" s="22"/>
      <c r="F246" s="3"/>
    </row>
    <row r="247" spans="1:8">
      <c r="B247" s="22"/>
      <c r="F247" s="3"/>
    </row>
    <row r="248" spans="1:8">
      <c r="B248" s="22"/>
      <c r="F248" s="3"/>
    </row>
    <row r="249" spans="1:8">
      <c r="B249" s="22"/>
      <c r="F249" s="3"/>
    </row>
    <row r="250" spans="1:8">
      <c r="B250" s="22"/>
      <c r="F250" s="3"/>
    </row>
    <row r="251" spans="1:8">
      <c r="B251" s="22"/>
      <c r="F251" s="3"/>
    </row>
    <row r="252" spans="1:8">
      <c r="B252" s="12"/>
      <c r="F252" s="3"/>
    </row>
    <row r="253" spans="1:8">
      <c r="B253" s="12"/>
      <c r="F253" s="3"/>
    </row>
    <row r="254" spans="1:8">
      <c r="A254" s="4" t="s">
        <v>4</v>
      </c>
      <c r="B254" s="5">
        <v>0.08</v>
      </c>
      <c r="D254" s="5">
        <v>166</v>
      </c>
      <c r="E254" s="4"/>
      <c r="F254" s="5">
        <v>2.1999999999999999E-2</v>
      </c>
    </row>
    <row r="255" spans="1:8">
      <c r="A255" s="18" t="s">
        <v>15</v>
      </c>
      <c r="B255" s="19">
        <f>AVERAGE(B198:B199)</f>
        <v>0.03</v>
      </c>
      <c r="D255" s="20">
        <f>AVERAGE(D197:D198)</f>
        <v>70</v>
      </c>
      <c r="E255" s="4"/>
      <c r="F255" s="19">
        <f>AVERAGE(F197:F198)</f>
        <v>4.4999999999999999E-4</v>
      </c>
      <c r="H255" s="19" t="s">
        <v>9</v>
      </c>
    </row>
    <row r="256" spans="1:8">
      <c r="A256" s="18" t="s">
        <v>14</v>
      </c>
      <c r="B256" s="19" t="e">
        <f>AVERAGE(B195:B197)</f>
        <v>#DIV/0!</v>
      </c>
      <c r="C256" s="18"/>
      <c r="D256" s="20" t="e">
        <f>AVERAGE(D194:D196)</f>
        <v>#DIV/0!</v>
      </c>
      <c r="E256" s="18"/>
      <c r="F256" s="19">
        <f>AVERAGE(F194:F196)</f>
        <v>4.6999999999999999E-4</v>
      </c>
    </row>
    <row r="257" spans="1:8">
      <c r="A257" s="18" t="s">
        <v>13</v>
      </c>
      <c r="B257" s="19" t="e">
        <f>AVERAGE(B191:B194)</f>
        <v>#DIV/0!</v>
      </c>
      <c r="D257" s="20" t="e">
        <f>AVERAGE(D190:D193)</f>
        <v>#DIV/0!</v>
      </c>
      <c r="E257" s="4"/>
      <c r="F257" s="21">
        <f>AVERAGE(F190:F193)</f>
        <v>5.2499999999999997E-4</v>
      </c>
      <c r="H257" s="19" t="s">
        <v>9</v>
      </c>
    </row>
    <row r="258" spans="1:8">
      <c r="A258" s="18" t="s">
        <v>12</v>
      </c>
      <c r="B258" s="19" t="e">
        <f>AVERAGE(B186:B190)</f>
        <v>#DIV/0!</v>
      </c>
      <c r="C258" s="18"/>
      <c r="D258" s="20" t="e">
        <f>AVERAGE(D185:D189)</f>
        <v>#DIV/0!</v>
      </c>
      <c r="E258" s="18"/>
      <c r="F258" s="21">
        <f>AVERAGE(F185:F189)</f>
        <v>6.7999999999999994E-4</v>
      </c>
      <c r="H258" s="19" t="s">
        <v>9</v>
      </c>
    </row>
    <row r="259" spans="1:8">
      <c r="A259" s="18" t="s">
        <v>11</v>
      </c>
      <c r="B259" s="6" t="e">
        <f>AVERAGE(B182:B185)</f>
        <v>#DIV/0!</v>
      </c>
      <c r="C259" s="4"/>
      <c r="D259" t="e">
        <f>AVERAGE(D181:D184)</f>
        <v>#DIV/0!</v>
      </c>
      <c r="F259" s="6">
        <f>AVERAGE(F181:F184)</f>
        <v>8.3750000000000003E-4</v>
      </c>
    </row>
    <row r="260" spans="1:8">
      <c r="A260" s="18" t="s">
        <v>10</v>
      </c>
      <c r="B260" t="e">
        <f>AVERAGE(B177:B181)</f>
        <v>#DIV/0!</v>
      </c>
      <c r="D260" t="e">
        <f>AVERAGE(D176:D180)</f>
        <v>#DIV/0!</v>
      </c>
      <c r="F260" s="16">
        <f>AVERAGE(F176:F180)</f>
        <v>9.4800000000000006E-4</v>
      </c>
    </row>
  </sheetData>
  <pageMargins left="0.75" right="0.75" top="1" bottom="1" header="0.5" footer="0.5"/>
  <pageSetup scale="49" fitToHeight="0" orientation="portrait" r:id="rId1"/>
  <headerFooter alignWithMargins="0"/>
  <rowBreaks count="1" manualBreakCount="1">
    <brk id="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I242"/>
  <sheetViews>
    <sheetView showOutlineSymbols="0" topLeftCell="A120" workbookViewId="0">
      <selection activeCell="E218" sqref="E218"/>
    </sheetView>
  </sheetViews>
  <sheetFormatPr defaultColWidth="6.85546875" defaultRowHeight="12.75" customHeight="1"/>
  <cols>
    <col min="1" max="1" width="11.5703125" style="26" customWidth="1"/>
    <col min="2" max="2" width="11.85546875" style="26" customWidth="1"/>
    <col min="3" max="3" width="6.85546875" style="26" customWidth="1"/>
    <col min="4" max="4" width="8.28515625" style="26" customWidth="1"/>
    <col min="5" max="5" width="9.28515625" style="26" customWidth="1"/>
    <col min="6" max="7" width="6.85546875" style="26" customWidth="1"/>
    <col min="8" max="8" width="9" style="26" customWidth="1"/>
    <col min="9" max="9" width="10.42578125" style="26" customWidth="1"/>
    <col min="10" max="16384" width="6.85546875" style="26"/>
  </cols>
  <sheetData>
    <row r="1" spans="1:9" ht="12.75" customHeight="1">
      <c r="A1" s="27" t="s">
        <v>152</v>
      </c>
      <c r="B1" s="27"/>
    </row>
    <row r="2" spans="1:9" ht="12.75" customHeight="1">
      <c r="A2" s="27" t="s">
        <v>55</v>
      </c>
      <c r="B2" s="27"/>
    </row>
    <row r="3" spans="1:9" ht="12.75" customHeight="1">
      <c r="A3" s="27" t="s">
        <v>53</v>
      </c>
      <c r="B3" s="27"/>
    </row>
    <row r="4" spans="1:9" ht="12.75" customHeight="1">
      <c r="C4" s="27" t="s">
        <v>134</v>
      </c>
      <c r="D4" s="27" t="s">
        <v>133</v>
      </c>
      <c r="E4" s="27" t="s">
        <v>57</v>
      </c>
    </row>
    <row r="5" spans="1:9" ht="12.75" customHeight="1">
      <c r="A5" s="27" t="s">
        <v>132</v>
      </c>
      <c r="B5" s="30">
        <f t="shared" ref="B5:B36" si="0">DATE(LEFT(A5,4),MID(A5,6,2),MID(A5,9,2))</f>
        <v>37635</v>
      </c>
      <c r="D5" s="28">
        <v>28</v>
      </c>
      <c r="E5" s="26">
        <v>4.2999999999999997E-2</v>
      </c>
    </row>
    <row r="6" spans="1:9" ht="12.75" customHeight="1">
      <c r="A6" s="27" t="s">
        <v>131</v>
      </c>
      <c r="B6" s="30">
        <f t="shared" si="0"/>
        <v>37667</v>
      </c>
      <c r="D6" s="28">
        <v>31</v>
      </c>
      <c r="E6" s="26">
        <v>5.8000000000000003E-2</v>
      </c>
      <c r="H6" t="s">
        <v>2</v>
      </c>
      <c r="I6"/>
    </row>
    <row r="7" spans="1:9" ht="12.75" customHeight="1">
      <c r="A7" s="27" t="s">
        <v>130</v>
      </c>
      <c r="B7" s="30">
        <f t="shared" si="0"/>
        <v>37695</v>
      </c>
      <c r="D7" s="28">
        <v>31</v>
      </c>
      <c r="E7" s="26">
        <v>4.2999999999999997E-2</v>
      </c>
      <c r="H7">
        <f t="array" ref="H7:I11">LINEST(D5:D96,B5:B96,TRUE,TRUE)</f>
        <v>-4.0907739687582386E-4</v>
      </c>
      <c r="I7">
        <v>39.175925730841229</v>
      </c>
    </row>
    <row r="8" spans="1:9" ht="12.75" customHeight="1">
      <c r="A8" s="27" t="s">
        <v>129</v>
      </c>
      <c r="B8" s="30">
        <f t="shared" si="0"/>
        <v>37726</v>
      </c>
      <c r="D8" s="28">
        <v>30</v>
      </c>
      <c r="E8" s="26">
        <v>3.6999999999999998E-2</v>
      </c>
      <c r="H8">
        <v>1.5505723899497275E-3</v>
      </c>
      <c r="I8">
        <v>60.467078018632186</v>
      </c>
    </row>
    <row r="9" spans="1:9" ht="12.75" customHeight="1">
      <c r="A9" s="27" t="s">
        <v>128</v>
      </c>
      <c r="B9" s="30">
        <f t="shared" si="0"/>
        <v>37754</v>
      </c>
      <c r="D9" s="28">
        <v>10</v>
      </c>
      <c r="E9" s="26">
        <v>3.1E-2</v>
      </c>
      <c r="H9">
        <v>7.727671047960341E-4</v>
      </c>
      <c r="I9">
        <v>10.858090352115713</v>
      </c>
    </row>
    <row r="10" spans="1:9" ht="12.75" customHeight="1">
      <c r="A10" s="27" t="s">
        <v>127</v>
      </c>
      <c r="B10" s="30">
        <f t="shared" si="0"/>
        <v>37786</v>
      </c>
      <c r="D10" s="28">
        <v>10</v>
      </c>
      <c r="E10" s="26">
        <v>1.9E-2</v>
      </c>
      <c r="H10">
        <v>6.9602826206136004E-2</v>
      </c>
      <c r="I10">
        <v>90</v>
      </c>
    </row>
    <row r="11" spans="1:9" ht="12.75" customHeight="1">
      <c r="A11" s="27" t="s">
        <v>126</v>
      </c>
      <c r="B11" s="30">
        <f t="shared" si="0"/>
        <v>37816</v>
      </c>
      <c r="D11" s="28">
        <v>14</v>
      </c>
      <c r="E11" s="26">
        <v>5.5E-2</v>
      </c>
      <c r="H11">
        <v>8.2060427805990912</v>
      </c>
      <c r="I11">
        <v>10610.831348523749</v>
      </c>
    </row>
    <row r="12" spans="1:9" ht="12.75" customHeight="1">
      <c r="A12" s="27" t="s">
        <v>125</v>
      </c>
      <c r="B12" s="30">
        <f t="shared" si="0"/>
        <v>37844</v>
      </c>
      <c r="D12" s="28">
        <v>17</v>
      </c>
      <c r="E12" s="26">
        <v>4.7E-2</v>
      </c>
      <c r="H12"/>
      <c r="I12"/>
    </row>
    <row r="13" spans="1:9" ht="12.75" customHeight="1">
      <c r="A13" s="27" t="s">
        <v>124</v>
      </c>
      <c r="B13" s="30">
        <f t="shared" si="0"/>
        <v>37872</v>
      </c>
      <c r="D13" s="28">
        <v>19</v>
      </c>
      <c r="E13" s="26">
        <v>2.1000000000000001E-2</v>
      </c>
      <c r="H13" t="s">
        <v>3</v>
      </c>
      <c r="I13"/>
    </row>
    <row r="14" spans="1:9" ht="12.75" customHeight="1">
      <c r="A14" s="27" t="s">
        <v>123</v>
      </c>
      <c r="B14" s="30">
        <f t="shared" si="0"/>
        <v>37908</v>
      </c>
      <c r="D14" s="28">
        <v>21</v>
      </c>
      <c r="E14" s="26">
        <v>0.03</v>
      </c>
      <c r="H14">
        <f t="array" ref="H14:I18">LINEST(E5:E95,B5:B95,TRUE,TRUE)</f>
        <v>8.7230920802037737E-6</v>
      </c>
      <c r="I14">
        <v>-0.29565318655362338</v>
      </c>
    </row>
    <row r="15" spans="1:9" ht="12.75" customHeight="1">
      <c r="A15" s="27" t="s">
        <v>122</v>
      </c>
      <c r="B15" s="30">
        <f t="shared" si="0"/>
        <v>37940</v>
      </c>
      <c r="D15" s="28">
        <v>27</v>
      </c>
      <c r="E15" s="26">
        <v>4.9000000000000002E-2</v>
      </c>
      <c r="H15">
        <v>4.0421630254880799E-6</v>
      </c>
      <c r="I15">
        <v>0.15757877713048668</v>
      </c>
    </row>
    <row r="16" spans="1:9" ht="12.75" customHeight="1">
      <c r="A16" s="27" t="s">
        <v>121</v>
      </c>
      <c r="B16" s="30">
        <f t="shared" si="0"/>
        <v>37970</v>
      </c>
      <c r="D16" s="28">
        <v>24</v>
      </c>
      <c r="E16" s="26">
        <v>3.6999999999999998E-2</v>
      </c>
      <c r="H16">
        <v>4.9724757249151673E-2</v>
      </c>
      <c r="I16">
        <v>2.7911616802383039E-2</v>
      </c>
    </row>
    <row r="17" spans="1:9" ht="12.75" customHeight="1">
      <c r="A17" s="27" t="s">
        <v>52</v>
      </c>
      <c r="B17" s="30">
        <f t="shared" si="0"/>
        <v>37998</v>
      </c>
      <c r="D17" s="28">
        <v>29</v>
      </c>
      <c r="E17" s="26">
        <v>0.05</v>
      </c>
      <c r="H17">
        <v>4.6570753357349295</v>
      </c>
      <c r="I17">
        <v>89</v>
      </c>
    </row>
    <row r="18" spans="1:9" ht="12.75" customHeight="1">
      <c r="A18" s="27" t="s">
        <v>120</v>
      </c>
      <c r="B18" s="30">
        <f t="shared" si="0"/>
        <v>38033</v>
      </c>
      <c r="D18" s="28">
        <v>35</v>
      </c>
      <c r="E18" s="26">
        <v>3.5999999999999997E-2</v>
      </c>
      <c r="H18">
        <v>3.6281334386334824E-3</v>
      </c>
      <c r="I18">
        <v>6.9336193374553323E-2</v>
      </c>
    </row>
    <row r="19" spans="1:9" ht="12.75" customHeight="1">
      <c r="A19" s="27" t="s">
        <v>51</v>
      </c>
      <c r="B19" s="30">
        <f t="shared" si="0"/>
        <v>38061</v>
      </c>
      <c r="D19" s="28">
        <v>32.700000000000003</v>
      </c>
      <c r="E19" s="26">
        <v>2.8000000000000001E-2</v>
      </c>
    </row>
    <row r="20" spans="1:9" ht="12.75" customHeight="1">
      <c r="A20" s="27" t="s">
        <v>50</v>
      </c>
      <c r="B20" s="30">
        <f t="shared" si="0"/>
        <v>38121</v>
      </c>
      <c r="D20" s="28">
        <v>9.6999999999999993</v>
      </c>
      <c r="E20" s="26">
        <v>6.2E-2</v>
      </c>
    </row>
    <row r="21" spans="1:9" ht="12.75" customHeight="1">
      <c r="A21" s="27" t="s">
        <v>49</v>
      </c>
      <c r="B21" s="30">
        <f t="shared" si="0"/>
        <v>38152</v>
      </c>
      <c r="D21" s="28">
        <v>9.8000000000000007</v>
      </c>
      <c r="E21" s="26">
        <v>1.0999999999999999E-2</v>
      </c>
      <c r="H21" s="26" t="s">
        <v>153</v>
      </c>
    </row>
    <row r="22" spans="1:9" ht="12.75" customHeight="1">
      <c r="A22" s="27" t="s">
        <v>48</v>
      </c>
      <c r="B22" s="30">
        <f t="shared" si="0"/>
        <v>38180</v>
      </c>
      <c r="D22" s="28">
        <v>17.899999999999999</v>
      </c>
      <c r="E22" s="26">
        <v>1.9E-2</v>
      </c>
    </row>
    <row r="23" spans="1:9" ht="12.75" customHeight="1">
      <c r="A23" s="27" t="s">
        <v>47</v>
      </c>
      <c r="B23" s="30">
        <f t="shared" si="0"/>
        <v>38208</v>
      </c>
      <c r="D23" s="28">
        <v>22</v>
      </c>
      <c r="E23" s="26">
        <v>2.1999999999999999E-2</v>
      </c>
    </row>
    <row r="24" spans="1:9" ht="12.75" customHeight="1">
      <c r="A24" s="27" t="s">
        <v>117</v>
      </c>
      <c r="B24" s="30">
        <f t="shared" si="0"/>
        <v>38244</v>
      </c>
      <c r="D24" s="28">
        <v>22.1</v>
      </c>
      <c r="E24" s="26">
        <v>2.4E-2</v>
      </c>
    </row>
    <row r="25" spans="1:9" ht="12.75" customHeight="1">
      <c r="A25" s="27" t="s">
        <v>46</v>
      </c>
      <c r="B25" s="30">
        <f t="shared" si="0"/>
        <v>38272</v>
      </c>
      <c r="D25" s="28">
        <v>24.1</v>
      </c>
      <c r="E25" s="26">
        <v>4.1000000000000002E-2</v>
      </c>
      <c r="H25" s="26" t="s">
        <v>154</v>
      </c>
    </row>
    <row r="26" spans="1:9" ht="12.75" customHeight="1">
      <c r="A26" s="27" t="s">
        <v>45</v>
      </c>
      <c r="B26" s="30">
        <f t="shared" si="0"/>
        <v>38306</v>
      </c>
      <c r="D26" s="28">
        <v>26.3</v>
      </c>
      <c r="E26" s="26">
        <v>4.4999999999999998E-2</v>
      </c>
    </row>
    <row r="27" spans="1:9" ht="12.75" customHeight="1">
      <c r="A27" s="27" t="s">
        <v>44</v>
      </c>
      <c r="B27" s="30">
        <f t="shared" si="0"/>
        <v>38373</v>
      </c>
      <c r="D27" s="28">
        <v>34.5</v>
      </c>
      <c r="E27" s="26">
        <v>3.9E-2</v>
      </c>
    </row>
    <row r="28" spans="1:9" ht="12.75" customHeight="1">
      <c r="A28" s="27" t="s">
        <v>116</v>
      </c>
      <c r="B28" s="30">
        <f t="shared" si="0"/>
        <v>38391</v>
      </c>
      <c r="D28" s="28">
        <v>30.4</v>
      </c>
      <c r="E28" s="26">
        <v>3.7999999999999999E-2</v>
      </c>
    </row>
    <row r="29" spans="1:9" ht="12.75" customHeight="1">
      <c r="A29" s="27" t="s">
        <v>115</v>
      </c>
      <c r="B29" s="30">
        <f t="shared" si="0"/>
        <v>38425</v>
      </c>
      <c r="D29" s="28">
        <v>32.1</v>
      </c>
      <c r="E29" s="26">
        <v>3.9E-2</v>
      </c>
    </row>
    <row r="30" spans="1:9" ht="12.75" customHeight="1">
      <c r="A30" s="27" t="s">
        <v>43</v>
      </c>
      <c r="B30" s="30">
        <f t="shared" si="0"/>
        <v>38453</v>
      </c>
      <c r="D30" s="28">
        <v>32.799999999999997</v>
      </c>
      <c r="E30" s="26">
        <v>2.3E-2</v>
      </c>
    </row>
    <row r="31" spans="1:9" ht="12.75" customHeight="1">
      <c r="A31" s="27" t="s">
        <v>42</v>
      </c>
      <c r="B31" s="30">
        <f t="shared" si="0"/>
        <v>38481</v>
      </c>
      <c r="D31" s="28">
        <v>5.4</v>
      </c>
      <c r="E31" s="26">
        <v>2.4E-2</v>
      </c>
    </row>
    <row r="32" spans="1:9" ht="12.75" customHeight="1">
      <c r="A32" s="27" t="s">
        <v>114</v>
      </c>
      <c r="B32" s="30">
        <f t="shared" si="0"/>
        <v>38524</v>
      </c>
      <c r="D32" s="28">
        <v>12.4</v>
      </c>
      <c r="E32" s="26">
        <v>1.4E-2</v>
      </c>
    </row>
    <row r="33" spans="1:5" ht="12.75" customHeight="1">
      <c r="A33" s="27" t="s">
        <v>41</v>
      </c>
      <c r="B33" s="30">
        <f t="shared" si="0"/>
        <v>38558</v>
      </c>
      <c r="D33" s="28">
        <v>13.9</v>
      </c>
      <c r="E33" s="26">
        <v>2.1999999999999999E-2</v>
      </c>
    </row>
    <row r="34" spans="1:5" ht="12.75" customHeight="1">
      <c r="A34" s="27" t="s">
        <v>113</v>
      </c>
      <c r="B34" s="30">
        <f t="shared" si="0"/>
        <v>38587</v>
      </c>
      <c r="D34" s="28">
        <v>17.399999999999999</v>
      </c>
      <c r="E34" s="26">
        <v>2.5999999999999999E-2</v>
      </c>
    </row>
    <row r="35" spans="1:5" ht="12.75" customHeight="1">
      <c r="A35" s="27" t="s">
        <v>112</v>
      </c>
      <c r="B35" s="30">
        <f t="shared" si="0"/>
        <v>38601</v>
      </c>
      <c r="D35" s="28">
        <v>18.899999999999999</v>
      </c>
      <c r="E35" s="26">
        <v>2.1000000000000001E-2</v>
      </c>
    </row>
    <row r="36" spans="1:5" ht="12.75" customHeight="1">
      <c r="A36" s="27" t="s">
        <v>111</v>
      </c>
      <c r="B36" s="30">
        <f t="shared" si="0"/>
        <v>38636</v>
      </c>
      <c r="D36" s="28">
        <v>19.8</v>
      </c>
      <c r="E36" s="26">
        <v>3.5000000000000003E-2</v>
      </c>
    </row>
    <row r="37" spans="1:5" ht="12.75" customHeight="1">
      <c r="A37" s="27" t="s">
        <v>110</v>
      </c>
      <c r="B37" s="30">
        <f t="shared" ref="B37:B68" si="1">DATE(LEFT(A37,4),MID(A37,6,2),MID(A37,9,2))</f>
        <v>38658</v>
      </c>
      <c r="D37" s="28">
        <v>25.6</v>
      </c>
      <c r="E37" s="26">
        <v>4.7E-2</v>
      </c>
    </row>
    <row r="38" spans="1:5" ht="12.75" customHeight="1">
      <c r="A38" s="27" t="s">
        <v>109</v>
      </c>
      <c r="B38" s="30">
        <f t="shared" si="1"/>
        <v>38701</v>
      </c>
      <c r="D38" s="28">
        <v>29.2</v>
      </c>
      <c r="E38" s="26">
        <v>6.2E-2</v>
      </c>
    </row>
    <row r="39" spans="1:5" ht="12.75" customHeight="1">
      <c r="A39" s="27" t="s">
        <v>108</v>
      </c>
      <c r="B39" s="30">
        <f t="shared" si="1"/>
        <v>38740</v>
      </c>
      <c r="D39" s="28">
        <v>37</v>
      </c>
      <c r="E39" s="26">
        <v>8.3000000000000004E-2</v>
      </c>
    </row>
    <row r="40" spans="1:5" ht="12.75" customHeight="1">
      <c r="A40" s="27" t="s">
        <v>107</v>
      </c>
      <c r="B40" s="30">
        <f t="shared" si="1"/>
        <v>38762</v>
      </c>
      <c r="D40" s="28">
        <v>40.9</v>
      </c>
      <c r="E40" s="26">
        <v>5.5E-2</v>
      </c>
    </row>
    <row r="41" spans="1:5" ht="12.75" customHeight="1">
      <c r="A41" s="27" t="s">
        <v>106</v>
      </c>
      <c r="B41" s="30">
        <f t="shared" si="1"/>
        <v>38800</v>
      </c>
      <c r="D41" s="28">
        <v>45.8</v>
      </c>
      <c r="E41" s="26">
        <v>6.7000000000000004E-2</v>
      </c>
    </row>
    <row r="42" spans="1:5" ht="12.75" customHeight="1">
      <c r="A42" s="27" t="s">
        <v>105</v>
      </c>
      <c r="B42" s="30">
        <f t="shared" si="1"/>
        <v>38832</v>
      </c>
      <c r="D42" s="28">
        <v>36.6</v>
      </c>
      <c r="E42" s="26">
        <v>6.3E-2</v>
      </c>
    </row>
    <row r="43" spans="1:5" ht="12.75" customHeight="1">
      <c r="A43" s="27" t="s">
        <v>104</v>
      </c>
      <c r="B43" s="30">
        <f t="shared" si="1"/>
        <v>38855</v>
      </c>
      <c r="D43" s="28">
        <v>6.4</v>
      </c>
      <c r="E43" s="26">
        <v>0.03</v>
      </c>
    </row>
    <row r="44" spans="1:5" ht="12.75" customHeight="1">
      <c r="A44" s="27" t="s">
        <v>40</v>
      </c>
      <c r="B44" s="30">
        <f t="shared" si="1"/>
        <v>38887</v>
      </c>
      <c r="D44" s="28">
        <v>9.6</v>
      </c>
      <c r="E44" s="26">
        <v>1.0999999999999999E-2</v>
      </c>
    </row>
    <row r="45" spans="1:5" ht="12.75" customHeight="1">
      <c r="A45" s="27" t="s">
        <v>39</v>
      </c>
      <c r="B45" s="30">
        <f t="shared" si="1"/>
        <v>38915</v>
      </c>
      <c r="D45" s="28">
        <v>13.5</v>
      </c>
      <c r="E45" s="26">
        <v>1.9E-2</v>
      </c>
    </row>
    <row r="46" spans="1:5" ht="12.75" customHeight="1">
      <c r="A46" s="27" t="s">
        <v>38</v>
      </c>
      <c r="B46" s="30">
        <f t="shared" si="1"/>
        <v>38950</v>
      </c>
      <c r="D46" s="28">
        <v>14.9</v>
      </c>
      <c r="E46" s="26">
        <v>1.9E-2</v>
      </c>
    </row>
    <row r="47" spans="1:5" ht="12.75" customHeight="1">
      <c r="A47" s="27" t="s">
        <v>103</v>
      </c>
      <c r="B47" s="30">
        <f t="shared" si="1"/>
        <v>38972</v>
      </c>
      <c r="D47" s="28">
        <v>15.1</v>
      </c>
      <c r="E47" s="26">
        <v>1.7999999999999999E-2</v>
      </c>
    </row>
    <row r="48" spans="1:5" ht="12.75" customHeight="1">
      <c r="A48" s="27" t="s">
        <v>102</v>
      </c>
      <c r="B48" s="30">
        <f t="shared" si="1"/>
        <v>39007</v>
      </c>
      <c r="D48" s="28">
        <v>20.100000000000001</v>
      </c>
      <c r="E48" s="26">
        <v>3.2000000000000001E-2</v>
      </c>
    </row>
    <row r="49" spans="1:5" ht="12.75" customHeight="1">
      <c r="A49" s="27" t="s">
        <v>37</v>
      </c>
      <c r="B49" s="30">
        <f t="shared" si="1"/>
        <v>39035</v>
      </c>
      <c r="D49" s="28">
        <v>29.6</v>
      </c>
      <c r="E49" s="26">
        <v>6.6000000000000003E-2</v>
      </c>
    </row>
    <row r="50" spans="1:5" ht="12.75" customHeight="1">
      <c r="A50" s="27" t="s">
        <v>36</v>
      </c>
      <c r="B50" s="30">
        <f t="shared" si="1"/>
        <v>39064</v>
      </c>
      <c r="D50" s="28">
        <v>45.8</v>
      </c>
      <c r="E50" s="26">
        <v>0.1</v>
      </c>
    </row>
    <row r="51" spans="1:5" ht="12.75" customHeight="1">
      <c r="A51" s="27" t="s">
        <v>101</v>
      </c>
      <c r="B51" s="30">
        <f t="shared" si="1"/>
        <v>39098</v>
      </c>
      <c r="D51" s="28">
        <v>34.299999999999997</v>
      </c>
      <c r="E51" s="26">
        <v>7.0999999999999994E-2</v>
      </c>
    </row>
    <row r="52" spans="1:5" ht="12.75" customHeight="1">
      <c r="A52" s="27" t="s">
        <v>100</v>
      </c>
      <c r="B52" s="30">
        <f t="shared" si="1"/>
        <v>39128</v>
      </c>
      <c r="D52" s="28">
        <v>30.4</v>
      </c>
      <c r="E52" s="26">
        <v>3.5999999999999997E-2</v>
      </c>
    </row>
    <row r="53" spans="1:5" ht="12.75" customHeight="1">
      <c r="A53" s="27" t="s">
        <v>99</v>
      </c>
      <c r="B53" s="30">
        <f t="shared" si="1"/>
        <v>39153</v>
      </c>
      <c r="D53" s="28">
        <v>36.4</v>
      </c>
      <c r="E53" s="26">
        <v>0.03</v>
      </c>
    </row>
    <row r="54" spans="1:5" ht="12.75" customHeight="1">
      <c r="A54" s="27" t="s">
        <v>98</v>
      </c>
      <c r="B54" s="30">
        <f t="shared" si="1"/>
        <v>39191</v>
      </c>
      <c r="D54" s="28">
        <v>33.799999999999997</v>
      </c>
      <c r="E54" s="26">
        <v>8.3000000000000004E-2</v>
      </c>
    </row>
    <row r="55" spans="1:5" ht="12.75" customHeight="1">
      <c r="A55" s="27" t="s">
        <v>97</v>
      </c>
      <c r="B55" s="30">
        <f t="shared" si="1"/>
        <v>39217</v>
      </c>
      <c r="D55" s="28">
        <v>12.3</v>
      </c>
      <c r="E55" s="26">
        <v>0.04</v>
      </c>
    </row>
    <row r="56" spans="1:5" ht="12.75" customHeight="1">
      <c r="A56" s="27" t="s">
        <v>96</v>
      </c>
      <c r="B56" s="30">
        <f t="shared" si="1"/>
        <v>39252</v>
      </c>
      <c r="D56" s="28">
        <v>11.5</v>
      </c>
      <c r="E56" s="26">
        <v>1.6E-2</v>
      </c>
    </row>
    <row r="57" spans="1:5" ht="12.75" customHeight="1">
      <c r="A57" s="27" t="s">
        <v>35</v>
      </c>
      <c r="B57" s="30">
        <f t="shared" si="1"/>
        <v>39279</v>
      </c>
      <c r="D57" s="28">
        <v>11.4</v>
      </c>
      <c r="E57" s="26">
        <v>1.7999999999999999E-2</v>
      </c>
    </row>
    <row r="58" spans="1:5" ht="12.75" customHeight="1">
      <c r="A58" s="27" t="s">
        <v>34</v>
      </c>
      <c r="B58" s="30">
        <f t="shared" si="1"/>
        <v>39307</v>
      </c>
      <c r="D58" s="28">
        <v>17.600000000000001</v>
      </c>
      <c r="E58" s="26">
        <v>2.3E-2</v>
      </c>
    </row>
    <row r="59" spans="1:5" ht="12.75" customHeight="1">
      <c r="A59" s="27" t="s">
        <v>33</v>
      </c>
      <c r="B59" s="30">
        <f t="shared" si="1"/>
        <v>39335</v>
      </c>
      <c r="D59" s="28">
        <v>15.9</v>
      </c>
      <c r="E59" s="26">
        <v>2.4E-2</v>
      </c>
    </row>
    <row r="60" spans="1:5" ht="12.75" customHeight="1">
      <c r="A60" s="27" t="s">
        <v>32</v>
      </c>
      <c r="B60" s="30">
        <f t="shared" si="1"/>
        <v>39378</v>
      </c>
      <c r="D60" s="28">
        <v>23</v>
      </c>
      <c r="E60" s="26">
        <v>3.5999999999999997E-2</v>
      </c>
    </row>
    <row r="61" spans="1:5" ht="12.75" customHeight="1">
      <c r="A61" s="27" t="s">
        <v>95</v>
      </c>
      <c r="B61" s="30">
        <f t="shared" si="1"/>
        <v>39400</v>
      </c>
      <c r="D61" s="28">
        <v>25.1</v>
      </c>
      <c r="E61" s="26">
        <v>5.5E-2</v>
      </c>
    </row>
    <row r="62" spans="1:5" ht="12.75" customHeight="1">
      <c r="A62" s="27" t="s">
        <v>94</v>
      </c>
      <c r="B62" s="30">
        <f t="shared" si="1"/>
        <v>39426</v>
      </c>
      <c r="D62" s="28">
        <v>28.5</v>
      </c>
      <c r="E62" s="26">
        <v>6.5000000000000002E-2</v>
      </c>
    </row>
    <row r="63" spans="1:5" ht="12.75" customHeight="1">
      <c r="A63" s="27" t="s">
        <v>93</v>
      </c>
      <c r="B63" s="30">
        <f t="shared" si="1"/>
        <v>39455</v>
      </c>
      <c r="C63" s="28">
        <v>30.9</v>
      </c>
      <c r="D63" s="31">
        <v>30.9</v>
      </c>
      <c r="E63" s="26">
        <v>6.4000000000000001E-2</v>
      </c>
    </row>
    <row r="64" spans="1:5" ht="12.75" customHeight="1">
      <c r="A64" s="27" t="s">
        <v>151</v>
      </c>
      <c r="B64" s="30">
        <f t="shared" si="1"/>
        <v>39471</v>
      </c>
      <c r="C64" s="28">
        <v>35.299999999999997</v>
      </c>
      <c r="D64" s="31">
        <v>35.299999999999997</v>
      </c>
      <c r="E64" s="26">
        <v>6.6700000000000009E-2</v>
      </c>
    </row>
    <row r="65" spans="1:5" ht="12.75" customHeight="1">
      <c r="A65" s="27" t="s">
        <v>92</v>
      </c>
      <c r="B65" s="30">
        <f t="shared" si="1"/>
        <v>39497</v>
      </c>
      <c r="C65" s="28">
        <v>36.4</v>
      </c>
      <c r="D65" s="31">
        <v>36.4</v>
      </c>
      <c r="E65" s="26">
        <v>7.5999999999999998E-2</v>
      </c>
    </row>
    <row r="66" spans="1:5" ht="12.75" customHeight="1">
      <c r="A66" s="27" t="s">
        <v>150</v>
      </c>
      <c r="B66" s="30">
        <f t="shared" si="1"/>
        <v>39498</v>
      </c>
      <c r="C66" s="28">
        <v>44.9</v>
      </c>
      <c r="D66" s="31">
        <v>44.9</v>
      </c>
      <c r="E66" s="26">
        <v>7.0099999999999996E-2</v>
      </c>
    </row>
    <row r="67" spans="1:5" ht="12.75" customHeight="1">
      <c r="A67" s="27" t="s">
        <v>149</v>
      </c>
      <c r="B67" s="30">
        <f t="shared" si="1"/>
        <v>39518</v>
      </c>
      <c r="C67" s="28">
        <v>38</v>
      </c>
      <c r="D67" s="31">
        <v>38</v>
      </c>
      <c r="E67" s="26">
        <v>8.0700000000000008E-2</v>
      </c>
    </row>
    <row r="68" spans="1:5" ht="12.75" customHeight="1">
      <c r="A68" s="27" t="s">
        <v>90</v>
      </c>
      <c r="B68" s="30">
        <f t="shared" si="1"/>
        <v>39525</v>
      </c>
      <c r="C68" s="28">
        <v>36.4</v>
      </c>
      <c r="D68" s="31">
        <v>36.4</v>
      </c>
      <c r="E68" s="26">
        <v>6.9000000000000006E-2</v>
      </c>
    </row>
    <row r="69" spans="1:5" ht="12.75" customHeight="1">
      <c r="A69" s="27" t="s">
        <v>88</v>
      </c>
      <c r="B69" s="30">
        <f t="shared" ref="B69:B96" si="2">DATE(LEFT(A69,4),MID(A69,6,2),MID(A69,9,2))</f>
        <v>39553</v>
      </c>
      <c r="C69" s="28">
        <v>35.9</v>
      </c>
      <c r="D69" s="31">
        <v>35.9</v>
      </c>
      <c r="E69" s="26">
        <v>7.2999999999999995E-2</v>
      </c>
    </row>
    <row r="70" spans="1:5" ht="12.75" customHeight="1">
      <c r="A70" s="27" t="s">
        <v>148</v>
      </c>
      <c r="B70" s="30">
        <f t="shared" si="2"/>
        <v>39567</v>
      </c>
      <c r="C70" s="28">
        <v>37</v>
      </c>
      <c r="D70" s="31">
        <v>37</v>
      </c>
      <c r="E70" s="26">
        <v>0.10299999999999999</v>
      </c>
    </row>
    <row r="71" spans="1:5" ht="12.75" customHeight="1">
      <c r="A71" s="27" t="s">
        <v>86</v>
      </c>
      <c r="B71" s="30">
        <f t="shared" si="2"/>
        <v>39583</v>
      </c>
      <c r="C71" s="28">
        <v>8.4</v>
      </c>
      <c r="D71" s="31">
        <v>8.4</v>
      </c>
      <c r="E71" s="26">
        <v>4.9000000000000002E-2</v>
      </c>
    </row>
    <row r="72" spans="1:5" ht="12.75" customHeight="1">
      <c r="A72" s="27" t="s">
        <v>147</v>
      </c>
      <c r="B72" s="30">
        <f t="shared" si="2"/>
        <v>39590</v>
      </c>
      <c r="C72" s="27" t="s">
        <v>136</v>
      </c>
      <c r="D72" s="32">
        <v>0.5</v>
      </c>
      <c r="E72" s="26">
        <v>2.2499999999999999E-2</v>
      </c>
    </row>
    <row r="73" spans="1:5" ht="12.75" customHeight="1">
      <c r="A73" s="27" t="s">
        <v>31</v>
      </c>
      <c r="B73" s="30">
        <f t="shared" si="2"/>
        <v>39615</v>
      </c>
      <c r="C73" s="28">
        <v>9.1999999999999993</v>
      </c>
      <c r="D73" s="31">
        <v>9.1999999999999993</v>
      </c>
      <c r="E73" s="26">
        <v>1.4E-2</v>
      </c>
    </row>
    <row r="74" spans="1:5" ht="12.75" customHeight="1">
      <c r="A74" s="27" t="s">
        <v>146</v>
      </c>
      <c r="B74" s="30">
        <f t="shared" si="2"/>
        <v>39623</v>
      </c>
      <c r="C74" s="28">
        <v>5</v>
      </c>
      <c r="D74" s="31">
        <v>5</v>
      </c>
      <c r="E74" s="26">
        <v>1.5800000000000002E-2</v>
      </c>
    </row>
    <row r="75" spans="1:5" ht="12.75" customHeight="1">
      <c r="A75" s="27" t="s">
        <v>30</v>
      </c>
      <c r="B75" s="30">
        <f t="shared" si="2"/>
        <v>39643</v>
      </c>
      <c r="C75" s="28">
        <v>9.6</v>
      </c>
      <c r="D75" s="31">
        <v>9.6</v>
      </c>
      <c r="E75" s="26">
        <v>2.1000000000000001E-2</v>
      </c>
    </row>
    <row r="76" spans="1:5" ht="12.75" customHeight="1">
      <c r="A76" s="27" t="s">
        <v>145</v>
      </c>
      <c r="B76" s="30">
        <f t="shared" si="2"/>
        <v>39659</v>
      </c>
      <c r="C76" s="28">
        <v>14</v>
      </c>
      <c r="D76" s="31">
        <v>14</v>
      </c>
      <c r="E76" s="26">
        <v>2.06E-2</v>
      </c>
    </row>
    <row r="77" spans="1:5" ht="12.75" customHeight="1">
      <c r="A77" s="27" t="s">
        <v>29</v>
      </c>
      <c r="B77" s="30">
        <f t="shared" si="2"/>
        <v>39671</v>
      </c>
      <c r="C77" s="28">
        <v>14.7</v>
      </c>
      <c r="D77" s="31">
        <v>14.7</v>
      </c>
      <c r="E77" s="26">
        <v>2.1999999999999999E-2</v>
      </c>
    </row>
    <row r="78" spans="1:5" ht="12.75" customHeight="1">
      <c r="A78" s="27" t="s">
        <v>28</v>
      </c>
      <c r="B78" s="30">
        <f t="shared" si="2"/>
        <v>39706</v>
      </c>
      <c r="C78" s="28">
        <v>13.8</v>
      </c>
      <c r="D78" s="31">
        <v>13.8</v>
      </c>
      <c r="E78" s="26">
        <v>1.7000000000000001E-2</v>
      </c>
    </row>
    <row r="79" spans="1:5" ht="12.75" customHeight="1">
      <c r="A79" s="27" t="s">
        <v>144</v>
      </c>
      <c r="B79" s="30">
        <f t="shared" si="2"/>
        <v>39709</v>
      </c>
      <c r="C79" s="28">
        <v>14</v>
      </c>
      <c r="D79" s="31">
        <v>14</v>
      </c>
      <c r="E79" s="26">
        <v>1.83E-2</v>
      </c>
    </row>
    <row r="80" spans="1:5" ht="12.75" customHeight="1">
      <c r="A80" s="27" t="s">
        <v>143</v>
      </c>
      <c r="B80" s="30">
        <f t="shared" si="2"/>
        <v>39728</v>
      </c>
      <c r="C80" s="28">
        <v>21</v>
      </c>
      <c r="D80" s="31">
        <v>21</v>
      </c>
      <c r="E80" s="33">
        <v>1E-4</v>
      </c>
    </row>
    <row r="81" spans="1:5" ht="12.75" customHeight="1">
      <c r="A81" s="27" t="s">
        <v>27</v>
      </c>
      <c r="B81" s="30">
        <f t="shared" si="2"/>
        <v>39736</v>
      </c>
      <c r="C81" s="28">
        <v>17.600000000000001</v>
      </c>
      <c r="D81" s="31">
        <v>17.600000000000001</v>
      </c>
      <c r="E81" s="26">
        <v>3.5000000000000003E-2</v>
      </c>
    </row>
    <row r="82" spans="1:5" ht="12.75" customHeight="1">
      <c r="A82" s="27" t="s">
        <v>79</v>
      </c>
      <c r="B82" s="30">
        <f t="shared" si="2"/>
        <v>39756</v>
      </c>
      <c r="C82" s="28">
        <v>23.1</v>
      </c>
      <c r="D82" s="31">
        <v>23.1</v>
      </c>
      <c r="E82" s="26">
        <v>9.0999999999999998E-2</v>
      </c>
    </row>
    <row r="83" spans="1:5" ht="12.75" customHeight="1">
      <c r="A83" s="27" t="s">
        <v>26</v>
      </c>
      <c r="B83" s="30">
        <f t="shared" si="2"/>
        <v>39783</v>
      </c>
      <c r="C83" s="28">
        <v>25.6</v>
      </c>
      <c r="D83" s="31">
        <v>25.6</v>
      </c>
      <c r="E83" s="26">
        <v>7.5999999999999998E-2</v>
      </c>
    </row>
    <row r="84" spans="1:5" ht="12.75" customHeight="1">
      <c r="A84" s="27" t="s">
        <v>142</v>
      </c>
      <c r="B84" s="30">
        <f t="shared" si="2"/>
        <v>39792</v>
      </c>
      <c r="C84" s="28">
        <v>28</v>
      </c>
      <c r="D84" s="31">
        <v>28</v>
      </c>
      <c r="E84" s="26">
        <v>7.2300000000000003E-2</v>
      </c>
    </row>
    <row r="85" spans="1:5" ht="12.75" customHeight="1">
      <c r="A85" s="27" t="s">
        <v>76</v>
      </c>
      <c r="B85" s="30">
        <f t="shared" si="2"/>
        <v>39825</v>
      </c>
      <c r="C85" s="28">
        <v>40.799999999999997</v>
      </c>
      <c r="D85" s="31">
        <v>40.799999999999997</v>
      </c>
      <c r="E85" s="26">
        <v>0.13</v>
      </c>
    </row>
    <row r="86" spans="1:5" ht="12.75" customHeight="1">
      <c r="A86" s="27" t="s">
        <v>74</v>
      </c>
      <c r="B86" s="30">
        <f t="shared" si="2"/>
        <v>39846</v>
      </c>
      <c r="C86" s="28">
        <v>35.9</v>
      </c>
      <c r="D86" s="31">
        <v>35.9</v>
      </c>
      <c r="E86" s="26">
        <v>0.12</v>
      </c>
    </row>
    <row r="87" spans="1:5" ht="12.75" customHeight="1">
      <c r="A87" s="27" t="s">
        <v>25</v>
      </c>
      <c r="B87" s="30">
        <f t="shared" si="2"/>
        <v>39875</v>
      </c>
      <c r="D87" s="28">
        <v>36</v>
      </c>
      <c r="E87" s="26">
        <v>0.11600000000000001</v>
      </c>
    </row>
    <row r="88" spans="1:5" ht="12.75" customHeight="1">
      <c r="A88" s="27" t="s">
        <v>141</v>
      </c>
      <c r="B88" s="30">
        <f t="shared" si="2"/>
        <v>39910</v>
      </c>
      <c r="D88" s="28">
        <v>32</v>
      </c>
      <c r="E88" s="26">
        <v>8.77E-2</v>
      </c>
    </row>
    <row r="89" spans="1:5" ht="12.75" customHeight="1">
      <c r="A89" s="27" t="s">
        <v>73</v>
      </c>
      <c r="B89" s="30">
        <f t="shared" si="2"/>
        <v>39937</v>
      </c>
      <c r="D89" s="28">
        <v>4.0999999999999996</v>
      </c>
      <c r="E89" s="26">
        <v>0.11799999999999999</v>
      </c>
    </row>
    <row r="90" spans="1:5" ht="12.75" customHeight="1">
      <c r="A90" s="27" t="s">
        <v>23</v>
      </c>
      <c r="B90" s="30">
        <f t="shared" si="2"/>
        <v>39974</v>
      </c>
      <c r="D90" s="28">
        <v>9.1999999999999993</v>
      </c>
      <c r="E90" s="26">
        <v>8.3000000000000001E-3</v>
      </c>
    </row>
    <row r="91" spans="1:5" ht="12.75" customHeight="1">
      <c r="A91" s="27" t="s">
        <v>22</v>
      </c>
      <c r="B91" s="30">
        <f t="shared" si="2"/>
        <v>40007</v>
      </c>
      <c r="D91" s="28">
        <v>17</v>
      </c>
      <c r="E91" s="26">
        <v>2.18E-2</v>
      </c>
    </row>
    <row r="92" spans="1:5" ht="12.75" customHeight="1">
      <c r="A92" s="27" t="s">
        <v>140</v>
      </c>
      <c r="B92" s="30">
        <f t="shared" si="2"/>
        <v>40031</v>
      </c>
      <c r="D92" s="28">
        <v>22</v>
      </c>
      <c r="E92" s="26">
        <v>2.6199999999999998E-2</v>
      </c>
    </row>
    <row r="93" spans="1:5" ht="12.75" customHeight="1">
      <c r="A93" s="27" t="s">
        <v>139</v>
      </c>
      <c r="B93" s="30">
        <f t="shared" si="2"/>
        <v>40059</v>
      </c>
      <c r="D93" s="28">
        <v>15</v>
      </c>
      <c r="E93" s="26">
        <v>1.84E-2</v>
      </c>
    </row>
    <row r="94" spans="1:5" ht="12.75" customHeight="1">
      <c r="A94" s="27" t="s">
        <v>69</v>
      </c>
      <c r="B94" s="30">
        <f t="shared" si="2"/>
        <v>40090</v>
      </c>
      <c r="D94" s="28">
        <v>18</v>
      </c>
      <c r="E94" s="26">
        <v>2.29E-2</v>
      </c>
    </row>
    <row r="95" spans="1:5" ht="12.75" customHeight="1">
      <c r="A95" s="27" t="s">
        <v>138</v>
      </c>
      <c r="B95" s="30">
        <f t="shared" si="2"/>
        <v>40121</v>
      </c>
      <c r="D95" s="28">
        <v>23</v>
      </c>
      <c r="E95" s="26">
        <v>3.1199999999999999E-2</v>
      </c>
    </row>
    <row r="96" spans="1:5" ht="12.75" customHeight="1">
      <c r="A96" s="27" t="s">
        <v>137</v>
      </c>
      <c r="B96" s="30">
        <f t="shared" si="2"/>
        <v>40148</v>
      </c>
      <c r="D96" s="28">
        <v>26</v>
      </c>
      <c r="E96" s="26">
        <v>3.5499999999999997E-2</v>
      </c>
    </row>
    <row r="97" spans="1:5" ht="12.75" customHeight="1">
      <c r="A97" s="27"/>
      <c r="B97" s="30">
        <v>40189.545138888891</v>
      </c>
      <c r="D97" s="39">
        <v>26</v>
      </c>
      <c r="E97" s="40">
        <v>4.4700000000000004E-2</v>
      </c>
    </row>
    <row r="98" spans="1:5" ht="12.75" customHeight="1">
      <c r="A98" s="27"/>
      <c r="B98" s="30">
        <v>40231.615972222222</v>
      </c>
      <c r="D98" s="39">
        <v>30</v>
      </c>
      <c r="E98" s="40">
        <v>2.6800000000000001E-2</v>
      </c>
    </row>
    <row r="99" spans="1:5" ht="12.75" customHeight="1">
      <c r="A99" s="27"/>
      <c r="B99" s="30">
        <v>40247.359722222223</v>
      </c>
      <c r="D99" s="39">
        <v>26</v>
      </c>
      <c r="E99" s="40">
        <v>2.93E-2</v>
      </c>
    </row>
    <row r="100" spans="1:5" ht="12.75" customHeight="1">
      <c r="A100" s="27"/>
      <c r="B100" s="30">
        <v>40281.672222222223</v>
      </c>
      <c r="D100" s="39">
        <v>30</v>
      </c>
      <c r="E100" s="40">
        <v>4.5700000000000005E-2</v>
      </c>
    </row>
    <row r="101" spans="1:5" ht="12.75" customHeight="1">
      <c r="A101" s="27"/>
      <c r="B101" s="30">
        <v>40301.667361111111</v>
      </c>
      <c r="D101" s="39">
        <v>9.4</v>
      </c>
      <c r="E101" s="40">
        <v>2.29E-2</v>
      </c>
    </row>
    <row r="102" spans="1:5" ht="12.75" customHeight="1">
      <c r="A102" s="27"/>
      <c r="B102" s="30">
        <v>40333.404861111114</v>
      </c>
      <c r="D102" s="39">
        <v>9</v>
      </c>
      <c r="E102" s="40">
        <v>1.1699999999999999E-2</v>
      </c>
    </row>
    <row r="103" spans="1:5" ht="12.75" customHeight="1">
      <c r="A103" s="27"/>
      <c r="B103" s="30">
        <v>40367.67083333333</v>
      </c>
      <c r="D103" s="39">
        <v>12</v>
      </c>
      <c r="E103" s="40">
        <v>1.35E-2</v>
      </c>
    </row>
    <row r="104" spans="1:5" ht="12.75" customHeight="1">
      <c r="A104" s="27"/>
      <c r="B104" s="30">
        <v>40393.5625</v>
      </c>
      <c r="D104" s="39">
        <v>17</v>
      </c>
      <c r="E104" s="40">
        <v>1.9800000000000002E-2</v>
      </c>
    </row>
    <row r="105" spans="1:5" ht="12.75" customHeight="1">
      <c r="A105" s="27"/>
      <c r="B105" s="30">
        <v>40423.481944444444</v>
      </c>
      <c r="D105" s="39">
        <v>17</v>
      </c>
      <c r="E105" s="40">
        <v>2.1600000000000001E-2</v>
      </c>
    </row>
    <row r="106" spans="1:5" ht="12.75" customHeight="1">
      <c r="A106" s="27"/>
      <c r="B106" s="30">
        <v>40472.4375</v>
      </c>
      <c r="D106" s="39">
        <v>24</v>
      </c>
      <c r="E106" s="40">
        <v>2.7100000000000003E-2</v>
      </c>
    </row>
    <row r="107" spans="1:5" ht="12.75" customHeight="1">
      <c r="A107" s="27"/>
      <c r="B107" s="30">
        <v>40491.675694444442</v>
      </c>
      <c r="D107" s="39">
        <v>25</v>
      </c>
      <c r="E107" s="40">
        <v>4.1399999999999999E-2</v>
      </c>
    </row>
    <row r="108" spans="1:5" ht="12.75" customHeight="1">
      <c r="A108" s="27"/>
      <c r="B108" s="30">
        <v>40513.736111111109</v>
      </c>
      <c r="D108" s="39">
        <v>27</v>
      </c>
      <c r="E108" s="40">
        <v>4.2099999999999999E-2</v>
      </c>
    </row>
    <row r="109" spans="1:5" ht="12.75" customHeight="1">
      <c r="A109" s="27"/>
      <c r="B109" s="30"/>
      <c r="D109" s="28"/>
    </row>
    <row r="111" spans="1:5" ht="12.75" customHeight="1">
      <c r="A111" s="27" t="s">
        <v>20</v>
      </c>
      <c r="B111" s="27"/>
      <c r="C111" s="28">
        <v>25</v>
      </c>
      <c r="D111" s="28">
        <v>69</v>
      </c>
    </row>
    <row r="112" spans="1:5" ht="12.75" customHeight="1">
      <c r="A112" s="27" t="s">
        <v>19</v>
      </c>
      <c r="B112" s="27"/>
      <c r="C112" s="28">
        <v>44.9</v>
      </c>
      <c r="D112" s="28">
        <v>45.8</v>
      </c>
    </row>
    <row r="113" spans="1:9" ht="12.75" customHeight="1">
      <c r="A113" s="27" t="s">
        <v>18</v>
      </c>
      <c r="B113" s="27"/>
      <c r="C113" s="27" t="s">
        <v>136</v>
      </c>
      <c r="D113" s="28">
        <v>4.0999999999999996</v>
      </c>
    </row>
    <row r="114" spans="1:9" ht="12.75" customHeight="1">
      <c r="A114" s="27" t="s">
        <v>17</v>
      </c>
      <c r="B114" s="27"/>
      <c r="C114" s="28">
        <v>24.5</v>
      </c>
      <c r="D114" s="28">
        <v>23</v>
      </c>
    </row>
    <row r="117" spans="1:9" ht="12.75" customHeight="1">
      <c r="A117" s="27" t="s">
        <v>135</v>
      </c>
      <c r="B117" s="27"/>
    </row>
    <row r="118" spans="1:9" ht="12.75" customHeight="1">
      <c r="A118" s="27" t="s">
        <v>53</v>
      </c>
      <c r="B118" s="27"/>
    </row>
    <row r="119" spans="1:9" ht="12.75" customHeight="1">
      <c r="C119" s="27" t="s">
        <v>134</v>
      </c>
      <c r="D119" s="27" t="s">
        <v>133</v>
      </c>
      <c r="E119" s="27" t="s">
        <v>159</v>
      </c>
      <c r="H119" t="s">
        <v>2</v>
      </c>
      <c r="I119"/>
    </row>
    <row r="120" spans="1:9" ht="12.75" customHeight="1">
      <c r="A120" s="27" t="s">
        <v>132</v>
      </c>
      <c r="B120" s="30">
        <f t="shared" ref="B120:B151" si="3">DATE(LEFT(A120,4),MID(A120,6,2),MID(A120,9,2))</f>
        <v>37635</v>
      </c>
      <c r="D120" s="28">
        <v>636</v>
      </c>
      <c r="E120" s="27">
        <v>5.0000000000000001E-3</v>
      </c>
      <c r="H120">
        <f t="array" ref="H120:I124">LINEST(D120:D204,B120:B204,TRUE,TRUE)</f>
        <v>0.13883550259672409</v>
      </c>
      <c r="I120">
        <v>-4636.7804617995744</v>
      </c>
    </row>
    <row r="121" spans="1:9" ht="12.75" customHeight="1">
      <c r="A121" s="27" t="s">
        <v>131</v>
      </c>
      <c r="B121" s="30">
        <f t="shared" si="3"/>
        <v>37667</v>
      </c>
      <c r="D121" s="28">
        <v>715</v>
      </c>
      <c r="E121" s="27">
        <v>1.0999999999999999E-2</v>
      </c>
      <c r="H121">
        <v>1.7344271164836098E-2</v>
      </c>
      <c r="I121">
        <v>674.96477333773089</v>
      </c>
    </row>
    <row r="122" spans="1:9" ht="12.75" customHeight="1">
      <c r="A122" s="27" t="s">
        <v>130</v>
      </c>
      <c r="B122" s="30">
        <f t="shared" si="3"/>
        <v>37695</v>
      </c>
      <c r="D122" s="28">
        <v>670</v>
      </c>
      <c r="E122" s="27">
        <v>3.0000000000000001E-3</v>
      </c>
      <c r="H122">
        <v>0.43566227484302644</v>
      </c>
      <c r="I122">
        <v>119.11717712183915</v>
      </c>
    </row>
    <row r="123" spans="1:9" ht="12.75" customHeight="1">
      <c r="A123" s="27" t="s">
        <v>129</v>
      </c>
      <c r="B123" s="30">
        <f t="shared" si="3"/>
        <v>37726</v>
      </c>
      <c r="D123" s="28">
        <v>691</v>
      </c>
      <c r="E123" s="27">
        <v>8.9999999999999993E-3</v>
      </c>
      <c r="H123">
        <v>64.075051516205306</v>
      </c>
      <c r="I123">
        <v>83</v>
      </c>
    </row>
    <row r="124" spans="1:9" ht="12.75" customHeight="1">
      <c r="A124" s="27" t="s">
        <v>128</v>
      </c>
      <c r="B124" s="30">
        <f t="shared" si="3"/>
        <v>37754</v>
      </c>
      <c r="D124" s="28">
        <v>791</v>
      </c>
      <c r="E124" s="27">
        <v>0.01</v>
      </c>
      <c r="H124">
        <v>909154.61927023157</v>
      </c>
      <c r="I124">
        <v>1177678.8564944747</v>
      </c>
    </row>
    <row r="125" spans="1:9" ht="12.75" customHeight="1">
      <c r="A125" s="27" t="s">
        <v>127</v>
      </c>
      <c r="B125" s="30">
        <f t="shared" si="3"/>
        <v>37786</v>
      </c>
      <c r="D125" s="28">
        <v>798</v>
      </c>
      <c r="E125" s="27">
        <v>7.0000000000000001E-3</v>
      </c>
      <c r="H125"/>
      <c r="I125"/>
    </row>
    <row r="126" spans="1:9" ht="12.75" customHeight="1">
      <c r="A126" s="27" t="s">
        <v>126</v>
      </c>
      <c r="B126" s="30">
        <f t="shared" si="3"/>
        <v>37816</v>
      </c>
      <c r="D126" s="28">
        <v>839</v>
      </c>
      <c r="E126" s="27">
        <v>2E-3</v>
      </c>
      <c r="H126" t="s">
        <v>3</v>
      </c>
      <c r="I126"/>
    </row>
    <row r="127" spans="1:9" ht="12.75" customHeight="1">
      <c r="A127" s="27" t="s">
        <v>125</v>
      </c>
      <c r="B127" s="30">
        <f t="shared" si="3"/>
        <v>37844</v>
      </c>
      <c r="D127" s="28">
        <v>804</v>
      </c>
      <c r="E127" s="27">
        <v>1.0999999999999999E-2</v>
      </c>
      <c r="H127">
        <f t="array" ref="H127:I131">LINEST(E120:E204,B120:B204,TRUE,TRUE)</f>
        <v>1.4178354153045687E-6</v>
      </c>
      <c r="I127">
        <v>-4.7985974359502692E-2</v>
      </c>
    </row>
    <row r="128" spans="1:9" ht="12.75" customHeight="1">
      <c r="A128" s="27" t="s">
        <v>124</v>
      </c>
      <c r="B128" s="30">
        <f t="shared" si="3"/>
        <v>37872</v>
      </c>
      <c r="D128" s="28">
        <v>555</v>
      </c>
      <c r="E128" s="27">
        <v>7.0000000000000001E-3</v>
      </c>
      <c r="H128">
        <v>4.2745692433074154E-7</v>
      </c>
      <c r="I128">
        <v>1.6634793315932858E-2</v>
      </c>
    </row>
    <row r="129" spans="1:9" ht="12.75" customHeight="1">
      <c r="A129" s="27" t="s">
        <v>123</v>
      </c>
      <c r="B129" s="30">
        <f t="shared" si="3"/>
        <v>37908</v>
      </c>
      <c r="D129" s="28">
        <v>676</v>
      </c>
      <c r="E129" s="27">
        <v>5.0000000000000001E-3</v>
      </c>
      <c r="H129">
        <v>0.11703894140170176</v>
      </c>
      <c r="I129">
        <v>2.9356933873757674E-3</v>
      </c>
    </row>
    <row r="130" spans="1:9" ht="12.75" customHeight="1">
      <c r="A130" s="27" t="s">
        <v>122</v>
      </c>
      <c r="B130" s="30">
        <f t="shared" si="3"/>
        <v>37940</v>
      </c>
      <c r="D130" s="28">
        <v>595</v>
      </c>
      <c r="E130" s="27">
        <v>5.0000000000000001E-3</v>
      </c>
      <c r="H130">
        <v>11.001880594556006</v>
      </c>
      <c r="I130">
        <v>83</v>
      </c>
    </row>
    <row r="131" spans="1:9" ht="12.75" customHeight="1">
      <c r="A131" s="27" t="s">
        <v>121</v>
      </c>
      <c r="B131" s="30">
        <f t="shared" si="3"/>
        <v>37970</v>
      </c>
      <c r="D131" s="28">
        <v>585</v>
      </c>
      <c r="E131" s="27">
        <v>5.0000000000000001E-3</v>
      </c>
      <c r="H131">
        <v>9.4817459831408922E-5</v>
      </c>
      <c r="I131">
        <v>7.1531854016858992E-4</v>
      </c>
    </row>
    <row r="132" spans="1:9" ht="12.75" customHeight="1">
      <c r="A132" s="27" t="s">
        <v>52</v>
      </c>
      <c r="B132" s="30">
        <f t="shared" si="3"/>
        <v>37998</v>
      </c>
      <c r="D132" s="28">
        <v>496</v>
      </c>
      <c r="E132" s="27">
        <v>6.0000000000000001E-3</v>
      </c>
    </row>
    <row r="133" spans="1:9" ht="12.75" customHeight="1">
      <c r="A133" s="27" t="s">
        <v>120</v>
      </c>
      <c r="B133" s="30">
        <f t="shared" si="3"/>
        <v>38033</v>
      </c>
      <c r="D133" s="28">
        <v>709</v>
      </c>
      <c r="E133" s="27">
        <v>0.02</v>
      </c>
    </row>
    <row r="134" spans="1:9" ht="12.75" customHeight="1">
      <c r="A134" s="27" t="s">
        <v>51</v>
      </c>
      <c r="B134" s="30">
        <f t="shared" si="3"/>
        <v>38061</v>
      </c>
      <c r="D134" s="28">
        <v>533</v>
      </c>
      <c r="E134" s="32">
        <v>5.0000000000000001E-3</v>
      </c>
    </row>
    <row r="135" spans="1:9" ht="12.75" customHeight="1">
      <c r="A135" s="27" t="s">
        <v>119</v>
      </c>
      <c r="B135" s="30">
        <f t="shared" si="3"/>
        <v>38091</v>
      </c>
      <c r="D135" s="28">
        <v>733</v>
      </c>
      <c r="E135" s="27">
        <v>8.0000000000000002E-3</v>
      </c>
      <c r="H135" s="26" t="s">
        <v>155</v>
      </c>
    </row>
    <row r="136" spans="1:9" ht="12.75" customHeight="1">
      <c r="A136" s="27" t="s">
        <v>50</v>
      </c>
      <c r="B136" s="30">
        <f t="shared" si="3"/>
        <v>38121</v>
      </c>
      <c r="D136" s="28">
        <v>632</v>
      </c>
      <c r="E136" s="27">
        <v>6.0000000000000001E-3</v>
      </c>
    </row>
    <row r="137" spans="1:9" ht="12.75" customHeight="1">
      <c r="A137" s="27" t="s">
        <v>118</v>
      </c>
      <c r="B137" s="30">
        <f t="shared" si="3"/>
        <v>38151</v>
      </c>
      <c r="D137" s="28">
        <v>676</v>
      </c>
      <c r="E137" s="27">
        <v>8.0000000000000002E-3</v>
      </c>
    </row>
    <row r="138" spans="1:9" ht="12.75" customHeight="1">
      <c r="A138" s="27" t="s">
        <v>49</v>
      </c>
      <c r="B138" s="30">
        <f t="shared" si="3"/>
        <v>38152</v>
      </c>
      <c r="D138" s="28">
        <v>717</v>
      </c>
      <c r="E138" s="27">
        <v>5.0000000000000001E-3</v>
      </c>
      <c r="H138" s="26" t="s">
        <v>168</v>
      </c>
    </row>
    <row r="139" spans="1:9" ht="12.75" customHeight="1">
      <c r="A139" s="27" t="s">
        <v>48</v>
      </c>
      <c r="B139" s="30">
        <f t="shared" si="3"/>
        <v>38180</v>
      </c>
      <c r="D139" s="28">
        <v>714</v>
      </c>
      <c r="E139" s="27">
        <v>5.0000000000000001E-3</v>
      </c>
    </row>
    <row r="140" spans="1:9" ht="12.75" customHeight="1">
      <c r="A140" s="27" t="s">
        <v>47</v>
      </c>
      <c r="B140" s="30">
        <f t="shared" si="3"/>
        <v>38208</v>
      </c>
      <c r="D140" s="28">
        <v>61.6</v>
      </c>
      <c r="E140" s="27">
        <v>6.0000000000000001E-3</v>
      </c>
    </row>
    <row r="141" spans="1:9" ht="12.75" customHeight="1">
      <c r="A141" s="27" t="s">
        <v>117</v>
      </c>
      <c r="B141" s="30">
        <f t="shared" si="3"/>
        <v>38244</v>
      </c>
      <c r="D141" s="28">
        <v>724</v>
      </c>
      <c r="E141" s="27">
        <v>5.0000000000000001E-3</v>
      </c>
    </row>
    <row r="142" spans="1:9" ht="12.75" customHeight="1">
      <c r="A142" s="27" t="s">
        <v>46</v>
      </c>
      <c r="B142" s="30">
        <f t="shared" si="3"/>
        <v>38272</v>
      </c>
      <c r="D142" s="28">
        <v>738</v>
      </c>
      <c r="E142" s="27">
        <v>6.0000000000000001E-3</v>
      </c>
    </row>
    <row r="143" spans="1:9" ht="12.75" customHeight="1">
      <c r="A143" s="27" t="s">
        <v>45</v>
      </c>
      <c r="B143" s="30">
        <f t="shared" si="3"/>
        <v>38306</v>
      </c>
      <c r="D143" s="28">
        <v>688</v>
      </c>
      <c r="E143" s="27">
        <v>7.0000000000000001E-3</v>
      </c>
    </row>
    <row r="144" spans="1:9" ht="12.75" customHeight="1">
      <c r="A144" s="27" t="s">
        <v>44</v>
      </c>
      <c r="B144" s="30">
        <f t="shared" si="3"/>
        <v>38373</v>
      </c>
      <c r="D144" s="28">
        <v>811</v>
      </c>
      <c r="E144" s="32">
        <v>5.0000000000000001E-3</v>
      </c>
    </row>
    <row r="145" spans="1:5" ht="12.75" customHeight="1">
      <c r="A145" s="27" t="s">
        <v>116</v>
      </c>
      <c r="B145" s="30">
        <f t="shared" si="3"/>
        <v>38391</v>
      </c>
      <c r="D145" s="28">
        <v>643</v>
      </c>
      <c r="E145" s="27">
        <v>6.0000000000000001E-3</v>
      </c>
    </row>
    <row r="146" spans="1:5" ht="12.75" customHeight="1">
      <c r="A146" s="27" t="s">
        <v>115</v>
      </c>
      <c r="B146" s="30">
        <f t="shared" si="3"/>
        <v>38425</v>
      </c>
      <c r="D146" s="28">
        <v>567</v>
      </c>
      <c r="E146" s="27">
        <v>5.0000000000000001E-3</v>
      </c>
    </row>
    <row r="147" spans="1:5" ht="12.75" customHeight="1">
      <c r="A147" s="27" t="s">
        <v>43</v>
      </c>
      <c r="B147" s="30">
        <f t="shared" si="3"/>
        <v>38453</v>
      </c>
      <c r="D147" s="28">
        <v>592</v>
      </c>
      <c r="E147" s="32">
        <v>5.0000000000000001E-3</v>
      </c>
    </row>
    <row r="148" spans="1:5" ht="12.75" customHeight="1">
      <c r="A148" s="27" t="s">
        <v>42</v>
      </c>
      <c r="B148" s="30">
        <f t="shared" si="3"/>
        <v>38481</v>
      </c>
      <c r="D148" s="28">
        <v>718</v>
      </c>
      <c r="E148" s="27">
        <v>6.0000000000000001E-3</v>
      </c>
    </row>
    <row r="149" spans="1:5" ht="12.75" customHeight="1">
      <c r="A149" s="27" t="s">
        <v>114</v>
      </c>
      <c r="B149" s="30">
        <f t="shared" si="3"/>
        <v>38524</v>
      </c>
      <c r="D149" s="28">
        <v>637</v>
      </c>
      <c r="E149" s="32">
        <v>5.0000000000000001E-3</v>
      </c>
    </row>
    <row r="150" spans="1:5" ht="12.75" customHeight="1">
      <c r="A150" s="27" t="s">
        <v>41</v>
      </c>
      <c r="B150" s="30">
        <f t="shared" si="3"/>
        <v>38558</v>
      </c>
      <c r="D150" s="28">
        <v>681</v>
      </c>
      <c r="E150" s="32">
        <v>5.0000000000000001E-3</v>
      </c>
    </row>
    <row r="151" spans="1:5" ht="12.75" customHeight="1">
      <c r="A151" s="27" t="s">
        <v>113</v>
      </c>
      <c r="B151" s="30">
        <f t="shared" si="3"/>
        <v>38587</v>
      </c>
      <c r="D151" s="28">
        <v>548</v>
      </c>
      <c r="E151" s="27">
        <v>6.0000000000000001E-3</v>
      </c>
    </row>
    <row r="152" spans="1:5" ht="12.75" customHeight="1">
      <c r="A152" s="27" t="s">
        <v>112</v>
      </c>
      <c r="B152" s="30">
        <f t="shared" ref="B152:B183" si="4">DATE(LEFT(A152,4),MID(A152,6,2),MID(A152,9,2))</f>
        <v>38601</v>
      </c>
      <c r="D152" s="28">
        <v>674</v>
      </c>
      <c r="E152" s="27">
        <v>6.0000000000000001E-3</v>
      </c>
    </row>
    <row r="153" spans="1:5" ht="12.75" customHeight="1">
      <c r="A153" s="27" t="s">
        <v>111</v>
      </c>
      <c r="B153" s="30">
        <f t="shared" si="4"/>
        <v>38636</v>
      </c>
      <c r="D153" s="28">
        <v>689</v>
      </c>
      <c r="E153" s="32">
        <v>5.0000000000000001E-3</v>
      </c>
    </row>
    <row r="154" spans="1:5" ht="12.75" customHeight="1">
      <c r="A154" s="27" t="s">
        <v>110</v>
      </c>
      <c r="B154" s="30">
        <f t="shared" si="4"/>
        <v>38658</v>
      </c>
      <c r="D154" s="28">
        <v>422</v>
      </c>
      <c r="E154" s="32">
        <v>5.0000000000000001E-3</v>
      </c>
    </row>
    <row r="155" spans="1:5" ht="12.75" customHeight="1">
      <c r="A155" s="27" t="s">
        <v>109</v>
      </c>
      <c r="B155" s="30">
        <f t="shared" si="4"/>
        <v>38701</v>
      </c>
      <c r="D155" s="28">
        <v>714</v>
      </c>
      <c r="E155" s="27">
        <v>8.0000000000000002E-3</v>
      </c>
    </row>
    <row r="156" spans="1:5" ht="12.75" customHeight="1">
      <c r="A156" s="27" t="s">
        <v>108</v>
      </c>
      <c r="B156" s="30">
        <f t="shared" si="4"/>
        <v>38740</v>
      </c>
      <c r="D156" s="28">
        <v>689</v>
      </c>
      <c r="E156" s="27">
        <v>6.0000000000000001E-3</v>
      </c>
    </row>
    <row r="157" spans="1:5" ht="12.75" customHeight="1">
      <c r="A157" s="27" t="s">
        <v>107</v>
      </c>
      <c r="B157" s="30">
        <f t="shared" si="4"/>
        <v>38762</v>
      </c>
      <c r="D157" s="28">
        <v>826</v>
      </c>
      <c r="E157" s="27">
        <v>6.0000000000000001E-3</v>
      </c>
    </row>
    <row r="158" spans="1:5" ht="12.75" customHeight="1">
      <c r="A158" s="27" t="s">
        <v>106</v>
      </c>
      <c r="B158" s="30">
        <f t="shared" si="4"/>
        <v>38800</v>
      </c>
      <c r="D158" s="28">
        <v>762</v>
      </c>
      <c r="E158" s="32">
        <v>5.0000000000000001E-3</v>
      </c>
    </row>
    <row r="159" spans="1:5" ht="12.75" customHeight="1">
      <c r="A159" s="27" t="s">
        <v>105</v>
      </c>
      <c r="B159" s="30">
        <f t="shared" si="4"/>
        <v>38832</v>
      </c>
      <c r="D159" s="28">
        <v>819</v>
      </c>
      <c r="E159" s="27">
        <v>6.0000000000000001E-3</v>
      </c>
    </row>
    <row r="160" spans="1:5" ht="12.75" customHeight="1">
      <c r="A160" s="27" t="s">
        <v>104</v>
      </c>
      <c r="B160" s="30">
        <f t="shared" si="4"/>
        <v>38855</v>
      </c>
      <c r="D160" s="28">
        <v>785</v>
      </c>
      <c r="E160" s="32">
        <v>5.0000000000000001E-3</v>
      </c>
    </row>
    <row r="161" spans="1:5" ht="12.75" customHeight="1">
      <c r="A161" s="27" t="s">
        <v>40</v>
      </c>
      <c r="B161" s="30">
        <f t="shared" si="4"/>
        <v>38887</v>
      </c>
      <c r="D161" s="28">
        <v>751</v>
      </c>
      <c r="E161" s="32">
        <v>5.0000000000000001E-3</v>
      </c>
    </row>
    <row r="162" spans="1:5" ht="12.75" customHeight="1">
      <c r="A162" s="27" t="s">
        <v>39</v>
      </c>
      <c r="B162" s="30">
        <f t="shared" si="4"/>
        <v>38915</v>
      </c>
      <c r="D162" s="28">
        <v>686</v>
      </c>
      <c r="E162" s="32">
        <v>5.0000000000000001E-3</v>
      </c>
    </row>
    <row r="163" spans="1:5" ht="12.75" customHeight="1">
      <c r="A163" s="27" t="s">
        <v>38</v>
      </c>
      <c r="B163" s="30">
        <f t="shared" si="4"/>
        <v>38950</v>
      </c>
      <c r="D163" s="28">
        <v>636</v>
      </c>
      <c r="E163" s="27">
        <v>8.9999999999999993E-3</v>
      </c>
    </row>
    <row r="164" spans="1:5" ht="12.75" customHeight="1">
      <c r="A164" s="27" t="s">
        <v>103</v>
      </c>
      <c r="B164" s="30">
        <f t="shared" si="4"/>
        <v>38972</v>
      </c>
      <c r="D164" s="28">
        <v>682</v>
      </c>
      <c r="E164" s="32">
        <v>5.0000000000000001E-3</v>
      </c>
    </row>
    <row r="165" spans="1:5" ht="12.75" customHeight="1">
      <c r="A165" s="27" t="s">
        <v>102</v>
      </c>
      <c r="B165" s="30">
        <f t="shared" si="4"/>
        <v>39007</v>
      </c>
      <c r="D165" s="28">
        <v>763</v>
      </c>
      <c r="E165" s="32">
        <v>5.0000000000000001E-3</v>
      </c>
    </row>
    <row r="166" spans="1:5" ht="12.75" customHeight="1">
      <c r="A166" s="27" t="s">
        <v>37</v>
      </c>
      <c r="B166" s="30">
        <f t="shared" si="4"/>
        <v>39035</v>
      </c>
      <c r="D166" s="28">
        <v>595</v>
      </c>
      <c r="E166" s="32">
        <v>5.0000000000000001E-3</v>
      </c>
    </row>
    <row r="167" spans="1:5" ht="12.75" customHeight="1">
      <c r="A167" s="27" t="s">
        <v>36</v>
      </c>
      <c r="B167" s="30">
        <f t="shared" si="4"/>
        <v>39064</v>
      </c>
      <c r="D167" s="28">
        <v>788</v>
      </c>
      <c r="E167" s="32">
        <v>5.0000000000000001E-3</v>
      </c>
    </row>
    <row r="168" spans="1:5" ht="12.75" customHeight="1">
      <c r="A168" s="27" t="s">
        <v>101</v>
      </c>
      <c r="B168" s="30">
        <f t="shared" si="4"/>
        <v>39098</v>
      </c>
      <c r="D168" s="28">
        <v>902</v>
      </c>
      <c r="E168" s="27">
        <v>6.0000000000000001E-3</v>
      </c>
    </row>
    <row r="169" spans="1:5" ht="12.75" customHeight="1">
      <c r="A169" s="27" t="s">
        <v>100</v>
      </c>
      <c r="B169" s="30">
        <f t="shared" si="4"/>
        <v>39128</v>
      </c>
      <c r="D169" s="28">
        <v>770</v>
      </c>
      <c r="E169" s="32">
        <v>5.0000000000000001E-3</v>
      </c>
    </row>
    <row r="170" spans="1:5" ht="12.75" customHeight="1">
      <c r="A170" s="27" t="s">
        <v>99</v>
      </c>
      <c r="B170" s="30">
        <f t="shared" si="4"/>
        <v>39153</v>
      </c>
      <c r="D170" s="28">
        <v>761</v>
      </c>
      <c r="E170" s="32">
        <v>5.0000000000000001E-3</v>
      </c>
    </row>
    <row r="171" spans="1:5" ht="12.75" customHeight="1">
      <c r="A171" s="27" t="s">
        <v>98</v>
      </c>
      <c r="B171" s="30">
        <f t="shared" si="4"/>
        <v>39191</v>
      </c>
      <c r="D171" s="28">
        <v>817</v>
      </c>
      <c r="E171" s="32">
        <v>5.0000000000000001E-3</v>
      </c>
    </row>
    <row r="172" spans="1:5" ht="12.75" customHeight="1">
      <c r="A172" s="27" t="s">
        <v>97</v>
      </c>
      <c r="B172" s="30">
        <f t="shared" si="4"/>
        <v>39217</v>
      </c>
      <c r="D172" s="28">
        <v>750</v>
      </c>
      <c r="E172" s="27">
        <v>6.0000000000000001E-3</v>
      </c>
    </row>
    <row r="173" spans="1:5" ht="12.75" customHeight="1">
      <c r="A173" s="27" t="s">
        <v>96</v>
      </c>
      <c r="B173" s="30">
        <f t="shared" si="4"/>
        <v>39252</v>
      </c>
      <c r="D173" s="28">
        <v>812</v>
      </c>
      <c r="E173" s="27">
        <v>8.9999999999999993E-3</v>
      </c>
    </row>
    <row r="174" spans="1:5" ht="12.75" customHeight="1">
      <c r="A174" s="27" t="s">
        <v>35</v>
      </c>
      <c r="B174" s="30">
        <f t="shared" si="4"/>
        <v>39279</v>
      </c>
      <c r="D174" s="28">
        <v>842</v>
      </c>
      <c r="E174" s="32">
        <v>5.0000000000000001E-3</v>
      </c>
    </row>
    <row r="175" spans="1:5" ht="12.75" customHeight="1">
      <c r="A175" s="27" t="s">
        <v>34</v>
      </c>
      <c r="B175" s="30">
        <f t="shared" si="4"/>
        <v>39307</v>
      </c>
      <c r="D175" s="28">
        <v>792</v>
      </c>
      <c r="E175" s="27">
        <v>5.0000000000000001E-3</v>
      </c>
    </row>
    <row r="176" spans="1:5" ht="12.75" customHeight="1">
      <c r="A176" s="27" t="s">
        <v>33</v>
      </c>
      <c r="B176" s="30">
        <f t="shared" si="4"/>
        <v>39335</v>
      </c>
      <c r="D176" s="28">
        <v>797</v>
      </c>
      <c r="E176" s="27">
        <v>6.0000000000000001E-3</v>
      </c>
    </row>
    <row r="177" spans="1:5" ht="12.75" customHeight="1">
      <c r="A177" s="27" t="s">
        <v>32</v>
      </c>
      <c r="B177" s="30">
        <f t="shared" si="4"/>
        <v>39378</v>
      </c>
      <c r="D177" s="28">
        <v>939</v>
      </c>
      <c r="E177" s="27">
        <v>5.0000000000000001E-3</v>
      </c>
    </row>
    <row r="178" spans="1:5" ht="12.75" customHeight="1">
      <c r="A178" s="27" t="s">
        <v>95</v>
      </c>
      <c r="B178" s="30">
        <f t="shared" si="4"/>
        <v>39400</v>
      </c>
      <c r="D178" s="28">
        <v>768</v>
      </c>
      <c r="E178" s="27">
        <v>7.0000000000000001E-3</v>
      </c>
    </row>
    <row r="179" spans="1:5" ht="12.75" customHeight="1">
      <c r="A179" s="27" t="s">
        <v>94</v>
      </c>
      <c r="B179" s="30">
        <f t="shared" si="4"/>
        <v>39426</v>
      </c>
      <c r="D179" s="28">
        <v>863</v>
      </c>
      <c r="E179" s="27">
        <v>1.0999999999999999E-2</v>
      </c>
    </row>
    <row r="180" spans="1:5" ht="12.75" customHeight="1">
      <c r="A180" s="27" t="s">
        <v>93</v>
      </c>
      <c r="B180" s="30">
        <f t="shared" si="4"/>
        <v>39455</v>
      </c>
      <c r="C180" s="27" t="s">
        <v>62</v>
      </c>
      <c r="D180" s="31">
        <v>825</v>
      </c>
      <c r="E180" s="27">
        <v>8.0000000000000002E-3</v>
      </c>
    </row>
    <row r="181" spans="1:5" ht="12.75" customHeight="1">
      <c r="A181" s="27" t="s">
        <v>92</v>
      </c>
      <c r="B181" s="30">
        <f t="shared" si="4"/>
        <v>39497</v>
      </c>
      <c r="C181" s="27" t="s">
        <v>91</v>
      </c>
      <c r="D181" s="31">
        <v>832</v>
      </c>
      <c r="E181" s="27">
        <v>8.0000000000000002E-3</v>
      </c>
    </row>
    <row r="182" spans="1:5" ht="12.75" customHeight="1">
      <c r="A182" s="27" t="s">
        <v>90</v>
      </c>
      <c r="B182" s="30">
        <f t="shared" si="4"/>
        <v>39525</v>
      </c>
      <c r="C182" s="27" t="s">
        <v>89</v>
      </c>
      <c r="D182" s="31">
        <v>890</v>
      </c>
      <c r="E182" s="27">
        <v>7.0000000000000001E-3</v>
      </c>
    </row>
    <row r="183" spans="1:5" ht="12.75" customHeight="1">
      <c r="A183" s="27" t="s">
        <v>88</v>
      </c>
      <c r="B183" s="30">
        <f t="shared" si="4"/>
        <v>39553</v>
      </c>
      <c r="C183" s="27" t="s">
        <v>87</v>
      </c>
      <c r="D183" s="31">
        <v>957</v>
      </c>
      <c r="E183" s="27">
        <v>6.0000000000000001E-3</v>
      </c>
    </row>
    <row r="184" spans="1:5" ht="12.75" customHeight="1">
      <c r="A184" s="27" t="s">
        <v>86</v>
      </c>
      <c r="B184" s="30">
        <f t="shared" ref="B184:B216" si="5">DATE(LEFT(A184,4),MID(A184,6,2),MID(A184,9,2))</f>
        <v>39583</v>
      </c>
      <c r="C184" s="27" t="s">
        <v>85</v>
      </c>
      <c r="D184" s="31">
        <v>856</v>
      </c>
      <c r="E184" s="27">
        <v>7.0000000000000001E-3</v>
      </c>
    </row>
    <row r="185" spans="1:5" ht="12.75" customHeight="1">
      <c r="A185" s="27" t="s">
        <v>31</v>
      </c>
      <c r="B185" s="30">
        <f t="shared" si="5"/>
        <v>39615</v>
      </c>
      <c r="C185" s="27" t="s">
        <v>84</v>
      </c>
      <c r="D185" s="31">
        <v>937</v>
      </c>
      <c r="E185" s="27">
        <v>7.0000000000000001E-3</v>
      </c>
    </row>
    <row r="186" spans="1:5" ht="12.75" customHeight="1">
      <c r="A186" s="27" t="s">
        <v>30</v>
      </c>
      <c r="B186" s="30">
        <f t="shared" si="5"/>
        <v>39643</v>
      </c>
      <c r="C186" s="27" t="s">
        <v>83</v>
      </c>
      <c r="D186" s="31">
        <v>850</v>
      </c>
      <c r="E186" s="27">
        <v>8.9999999999999993E-3</v>
      </c>
    </row>
    <row r="187" spans="1:5" ht="12.75" customHeight="1">
      <c r="A187" s="27" t="s">
        <v>29</v>
      </c>
      <c r="B187" s="30">
        <f t="shared" si="5"/>
        <v>39671</v>
      </c>
      <c r="C187" s="27" t="s">
        <v>82</v>
      </c>
      <c r="D187" s="31">
        <v>862</v>
      </c>
      <c r="E187" s="27">
        <v>8.0000000000000002E-3</v>
      </c>
    </row>
    <row r="188" spans="1:5" ht="12.75" customHeight="1">
      <c r="A188" s="27" t="s">
        <v>28</v>
      </c>
      <c r="B188" s="30">
        <f t="shared" si="5"/>
        <v>39706</v>
      </c>
      <c r="C188" s="27" t="s">
        <v>81</v>
      </c>
      <c r="D188" s="31">
        <v>933</v>
      </c>
      <c r="E188" s="27">
        <v>0.01</v>
      </c>
    </row>
    <row r="189" spans="1:5" ht="12.75" customHeight="1">
      <c r="A189" s="27" t="s">
        <v>27</v>
      </c>
      <c r="B189" s="30">
        <f t="shared" si="5"/>
        <v>39736</v>
      </c>
      <c r="C189" s="27" t="s">
        <v>80</v>
      </c>
      <c r="D189" s="31">
        <v>838</v>
      </c>
      <c r="E189" s="27">
        <v>5.0000000000000001E-3</v>
      </c>
    </row>
    <row r="190" spans="1:5" ht="12.75" customHeight="1">
      <c r="A190" s="27" t="s">
        <v>79</v>
      </c>
      <c r="B190" s="30">
        <f t="shared" si="5"/>
        <v>39756</v>
      </c>
      <c r="C190" s="27" t="s">
        <v>78</v>
      </c>
      <c r="D190" s="31">
        <v>964</v>
      </c>
      <c r="E190" s="32">
        <v>5.0000000000000001E-3</v>
      </c>
    </row>
    <row r="191" spans="1:5" ht="12.75" customHeight="1">
      <c r="A191" s="27" t="s">
        <v>26</v>
      </c>
      <c r="B191" s="30">
        <f t="shared" si="5"/>
        <v>39783</v>
      </c>
      <c r="C191" s="27" t="s">
        <v>77</v>
      </c>
      <c r="D191" s="31">
        <v>965</v>
      </c>
      <c r="E191" s="27">
        <v>8.9999999999999993E-3</v>
      </c>
    </row>
    <row r="192" spans="1:5" ht="12.75" customHeight="1">
      <c r="A192" s="27" t="s">
        <v>76</v>
      </c>
      <c r="B192" s="30">
        <f t="shared" si="5"/>
        <v>39825</v>
      </c>
      <c r="C192" s="27" t="s">
        <v>75</v>
      </c>
      <c r="D192" s="31">
        <v>948</v>
      </c>
      <c r="E192" s="27">
        <v>1.4999999999999999E-2</v>
      </c>
    </row>
    <row r="193" spans="1:5" ht="12.75" customHeight="1">
      <c r="A193" s="27" t="s">
        <v>74</v>
      </c>
      <c r="B193" s="30">
        <f t="shared" si="5"/>
        <v>39846</v>
      </c>
      <c r="C193" s="27" t="s">
        <v>64</v>
      </c>
      <c r="D193" s="31">
        <v>1030</v>
      </c>
      <c r="E193" s="27">
        <v>1.4E-2</v>
      </c>
    </row>
    <row r="194" spans="1:5" ht="12.75" customHeight="1">
      <c r="A194" s="27" t="s">
        <v>25</v>
      </c>
      <c r="B194" s="30">
        <f t="shared" si="5"/>
        <v>39875</v>
      </c>
      <c r="D194" s="28">
        <v>1100</v>
      </c>
      <c r="E194" s="27">
        <v>1.03E-2</v>
      </c>
    </row>
    <row r="195" spans="1:5" ht="12.75" customHeight="1">
      <c r="A195" s="27" t="s">
        <v>24</v>
      </c>
      <c r="B195" s="30">
        <f t="shared" si="5"/>
        <v>39909</v>
      </c>
      <c r="D195" s="28">
        <v>1100</v>
      </c>
      <c r="E195" s="27">
        <v>9.1999999999999998E-3</v>
      </c>
    </row>
    <row r="196" spans="1:5" ht="12.75" customHeight="1">
      <c r="A196" s="27" t="s">
        <v>73</v>
      </c>
      <c r="B196" s="30">
        <f t="shared" si="5"/>
        <v>39937</v>
      </c>
      <c r="D196" s="28">
        <v>770</v>
      </c>
      <c r="E196" s="27">
        <v>8.4000000000000012E-3</v>
      </c>
    </row>
    <row r="197" spans="1:5" ht="12.75" customHeight="1">
      <c r="A197" s="27" t="s">
        <v>72</v>
      </c>
      <c r="B197" s="30">
        <f t="shared" si="5"/>
        <v>39972</v>
      </c>
      <c r="D197" s="28">
        <v>980</v>
      </c>
      <c r="E197" s="27">
        <v>1.0199999999999999E-2</v>
      </c>
    </row>
    <row r="198" spans="1:5" ht="12.75" customHeight="1">
      <c r="A198" s="27" t="s">
        <v>22</v>
      </c>
      <c r="B198" s="30">
        <f t="shared" si="5"/>
        <v>40007</v>
      </c>
      <c r="D198" s="28">
        <v>910</v>
      </c>
      <c r="E198" s="27">
        <v>1.0199999999999999E-2</v>
      </c>
    </row>
    <row r="199" spans="1:5" ht="12.75" customHeight="1">
      <c r="A199" s="27" t="s">
        <v>21</v>
      </c>
      <c r="B199" s="30">
        <f t="shared" si="5"/>
        <v>40036</v>
      </c>
      <c r="D199" s="28">
        <v>930</v>
      </c>
      <c r="E199" s="27">
        <v>7.9000000000000008E-3</v>
      </c>
    </row>
    <row r="200" spans="1:5" ht="12.75" customHeight="1">
      <c r="A200" s="27" t="s">
        <v>71</v>
      </c>
      <c r="B200" s="30">
        <f t="shared" si="5"/>
        <v>40057</v>
      </c>
      <c r="D200" s="28">
        <v>780</v>
      </c>
      <c r="E200" s="27">
        <v>9.9000000000000008E-3</v>
      </c>
    </row>
    <row r="201" spans="1:5" ht="12.75" customHeight="1">
      <c r="A201" s="27" t="s">
        <v>70</v>
      </c>
      <c r="B201" s="30">
        <f t="shared" si="5"/>
        <v>40080</v>
      </c>
      <c r="D201" s="28">
        <v>1000</v>
      </c>
      <c r="E201" s="27">
        <v>1.0999999999999999E-2</v>
      </c>
    </row>
    <row r="202" spans="1:5" ht="12.75" customHeight="1">
      <c r="A202" s="27" t="s">
        <v>69</v>
      </c>
      <c r="B202" s="30">
        <f t="shared" si="5"/>
        <v>40090</v>
      </c>
      <c r="D202" s="28">
        <v>870</v>
      </c>
      <c r="E202" s="27">
        <v>1.04E-2</v>
      </c>
    </row>
    <row r="203" spans="1:5" ht="12.75" customHeight="1">
      <c r="A203" s="27" t="s">
        <v>68</v>
      </c>
      <c r="B203" s="30">
        <f t="shared" si="5"/>
        <v>40122</v>
      </c>
      <c r="D203" s="28">
        <v>740</v>
      </c>
      <c r="E203" s="27">
        <v>8.3000000000000001E-3</v>
      </c>
    </row>
    <row r="204" spans="1:5" ht="12.75" customHeight="1">
      <c r="A204" s="27" t="s">
        <v>67</v>
      </c>
      <c r="B204" s="30">
        <f t="shared" si="5"/>
        <v>40150</v>
      </c>
      <c r="D204" s="28">
        <v>1100</v>
      </c>
      <c r="E204" s="27">
        <v>2.0500000000000001E-2</v>
      </c>
    </row>
    <row r="205" spans="1:5" ht="12.75" customHeight="1">
      <c r="A205" s="41" t="s">
        <v>169</v>
      </c>
      <c r="B205" s="30">
        <f t="shared" si="5"/>
        <v>40189</v>
      </c>
      <c r="C205" s="41"/>
      <c r="D205" s="42">
        <v>750</v>
      </c>
      <c r="E205" s="26">
        <v>6.7999999999999996E-3</v>
      </c>
    </row>
    <row r="206" spans="1:5" ht="12.75" customHeight="1">
      <c r="A206" s="41" t="s">
        <v>170</v>
      </c>
      <c r="B206" s="30">
        <f t="shared" si="5"/>
        <v>40226</v>
      </c>
      <c r="C206" s="41"/>
      <c r="D206" s="42">
        <v>1100</v>
      </c>
      <c r="E206" s="26">
        <v>1.1699999999999999E-2</v>
      </c>
    </row>
    <row r="207" spans="1:5" ht="12.75" customHeight="1">
      <c r="A207" s="41" t="s">
        <v>171</v>
      </c>
      <c r="B207" s="30">
        <f t="shared" si="5"/>
        <v>40239</v>
      </c>
      <c r="C207" s="41"/>
      <c r="D207" s="42">
        <v>1100</v>
      </c>
      <c r="E207" s="26">
        <v>1.1300000000000001E-2</v>
      </c>
    </row>
    <row r="208" spans="1:5" ht="12.75" customHeight="1">
      <c r="A208" s="41" t="s">
        <v>172</v>
      </c>
      <c r="B208" s="30">
        <f t="shared" si="5"/>
        <v>40283</v>
      </c>
      <c r="C208" s="41"/>
      <c r="D208" s="42">
        <v>1100</v>
      </c>
      <c r="E208" s="26">
        <v>1.11E-2</v>
      </c>
    </row>
    <row r="209" spans="1:5" ht="12.75" customHeight="1">
      <c r="A209" s="41" t="s">
        <v>173</v>
      </c>
      <c r="B209" s="30">
        <f t="shared" si="5"/>
        <v>40304</v>
      </c>
      <c r="C209" s="41"/>
      <c r="D209" s="42">
        <v>1200</v>
      </c>
      <c r="E209" s="26">
        <v>3.32E-2</v>
      </c>
    </row>
    <row r="210" spans="1:5" ht="12.75" customHeight="1">
      <c r="A210" s="41" t="s">
        <v>174</v>
      </c>
      <c r="B210" s="30">
        <f t="shared" si="5"/>
        <v>40339</v>
      </c>
      <c r="C210" s="41"/>
      <c r="D210" s="42">
        <v>1100</v>
      </c>
      <c r="E210" s="26">
        <v>1.4800000000000001E-2</v>
      </c>
    </row>
    <row r="211" spans="1:5" ht="12.75" customHeight="1">
      <c r="A211" s="41" t="s">
        <v>175</v>
      </c>
      <c r="B211" s="30">
        <f t="shared" si="5"/>
        <v>40370</v>
      </c>
      <c r="C211" s="41"/>
      <c r="D211" s="42">
        <v>1100</v>
      </c>
      <c r="E211" s="26">
        <v>5.7299999999999997E-2</v>
      </c>
    </row>
    <row r="212" spans="1:5" ht="12.75" customHeight="1">
      <c r="A212" s="41" t="s">
        <v>176</v>
      </c>
      <c r="B212" s="30">
        <f t="shared" si="5"/>
        <v>40395</v>
      </c>
      <c r="C212" s="41"/>
      <c r="D212" s="42">
        <v>1000</v>
      </c>
      <c r="E212" s="26">
        <v>1.12E-2</v>
      </c>
    </row>
    <row r="213" spans="1:5" ht="12.75" customHeight="1">
      <c r="A213" s="41" t="s">
        <v>177</v>
      </c>
      <c r="B213" s="30">
        <f t="shared" si="5"/>
        <v>40423</v>
      </c>
      <c r="C213" s="41"/>
      <c r="D213" s="42">
        <v>1000</v>
      </c>
      <c r="E213" s="26">
        <v>0.13800000000000001</v>
      </c>
    </row>
    <row r="214" spans="1:5" ht="12.75" customHeight="1">
      <c r="A214" s="41" t="s">
        <v>178</v>
      </c>
      <c r="B214" s="30">
        <f t="shared" si="5"/>
        <v>40458</v>
      </c>
      <c r="C214" s="41"/>
      <c r="D214" s="42">
        <v>1100</v>
      </c>
      <c r="E214" s="26">
        <v>1.3099999999999999E-2</v>
      </c>
    </row>
    <row r="215" spans="1:5" ht="12.75" customHeight="1">
      <c r="A215" s="41" t="s">
        <v>179</v>
      </c>
      <c r="B215" s="30">
        <f t="shared" si="5"/>
        <v>40486</v>
      </c>
      <c r="C215" s="41"/>
      <c r="D215" s="42">
        <v>1200</v>
      </c>
      <c r="E215" s="26">
        <v>4.2900000000000001E-2</v>
      </c>
    </row>
    <row r="216" spans="1:5" ht="12.75" customHeight="1">
      <c r="A216" s="41" t="s">
        <v>180</v>
      </c>
      <c r="B216" s="30">
        <f t="shared" si="5"/>
        <v>40514</v>
      </c>
      <c r="C216" s="41"/>
      <c r="D216" s="42">
        <v>1200</v>
      </c>
      <c r="E216" s="26">
        <v>1.1599999999999999E-2</v>
      </c>
    </row>
    <row r="217" spans="1:5" ht="12.75" customHeight="1">
      <c r="A217" s="27"/>
      <c r="B217" s="30"/>
      <c r="D217" s="28"/>
      <c r="E217" s="27"/>
    </row>
    <row r="218" spans="1:5" ht="12.75" customHeight="1">
      <c r="A218" s="27"/>
      <c r="B218" s="30"/>
      <c r="D218" s="28">
        <f>MEDIAN(D205:D216)</f>
        <v>1100</v>
      </c>
      <c r="E218" s="27">
        <f>D218*21.4</f>
        <v>23540</v>
      </c>
    </row>
    <row r="219" spans="1:5" ht="12.75" customHeight="1">
      <c r="A219" s="27"/>
      <c r="B219" s="30"/>
      <c r="D219" s="28"/>
      <c r="E219" s="27"/>
    </row>
    <row r="220" spans="1:5" ht="12.75" customHeight="1">
      <c r="A220" s="27"/>
      <c r="B220" s="30"/>
      <c r="D220" s="28"/>
      <c r="E220" s="27"/>
    </row>
    <row r="221" spans="1:5" ht="12.75" customHeight="1">
      <c r="A221" s="27"/>
      <c r="B221" s="30"/>
      <c r="D221" s="28"/>
      <c r="E221" s="27"/>
    </row>
    <row r="222" spans="1:5" ht="12.75" customHeight="1">
      <c r="A222" s="27"/>
      <c r="B222" s="30"/>
      <c r="D222" s="28"/>
      <c r="E222" s="27"/>
    </row>
    <row r="223" spans="1:5" ht="12.75" customHeight="1">
      <c r="A223" s="27"/>
      <c r="B223" s="30"/>
      <c r="D223" s="28"/>
      <c r="E223" s="27"/>
    </row>
    <row r="224" spans="1:5" ht="12.75" customHeight="1">
      <c r="A224" s="27"/>
      <c r="B224" s="30"/>
      <c r="D224" s="28"/>
      <c r="E224" s="27"/>
    </row>
    <row r="225" spans="1:5" ht="12.75" customHeight="1">
      <c r="A225" s="27"/>
      <c r="B225" s="30"/>
      <c r="D225" s="28"/>
      <c r="E225" s="27"/>
    </row>
    <row r="226" spans="1:5" ht="12.75" customHeight="1">
      <c r="A226" s="27"/>
      <c r="B226" s="30"/>
      <c r="D226" s="28"/>
      <c r="E226" s="27"/>
    </row>
    <row r="227" spans="1:5" ht="12.75" customHeight="1">
      <c r="A227" s="27"/>
      <c r="B227" s="30"/>
      <c r="D227" s="28"/>
      <c r="E227" s="27"/>
    </row>
    <row r="228" spans="1:5" ht="12.75" customHeight="1">
      <c r="A228" s="27"/>
      <c r="B228" s="30"/>
      <c r="D228" s="28"/>
      <c r="E228" s="27"/>
    </row>
    <row r="229" spans="1:5" ht="12.75" customHeight="1">
      <c r="A229" s="27"/>
      <c r="B229" s="30"/>
      <c r="D229" s="28"/>
      <c r="E229" s="27"/>
    </row>
    <row r="230" spans="1:5" ht="12.75" customHeight="1">
      <c r="A230" s="27"/>
      <c r="B230" s="30"/>
      <c r="D230" s="28"/>
      <c r="E230" s="27"/>
    </row>
    <row r="231" spans="1:5" ht="12.75" customHeight="1">
      <c r="A231" s="27"/>
      <c r="B231" s="30"/>
      <c r="D231" s="28"/>
      <c r="E231" s="27"/>
    </row>
    <row r="232" spans="1:5" ht="12.75" customHeight="1">
      <c r="A232" s="27"/>
      <c r="B232" s="30"/>
      <c r="D232" s="28"/>
      <c r="E232" s="27"/>
    </row>
    <row r="233" spans="1:5" ht="12.75" customHeight="1">
      <c r="A233" s="27"/>
      <c r="B233" s="30"/>
      <c r="D233" s="28"/>
      <c r="E233" s="27"/>
    </row>
    <row r="234" spans="1:5" ht="12.75" customHeight="1">
      <c r="A234" s="27"/>
      <c r="B234" s="30"/>
      <c r="D234" s="28"/>
      <c r="E234" s="27"/>
    </row>
    <row r="236" spans="1:5" ht="12.75" customHeight="1">
      <c r="A236" s="27" t="s">
        <v>20</v>
      </c>
      <c r="B236" s="27"/>
      <c r="C236" s="27" t="s">
        <v>66</v>
      </c>
      <c r="D236" s="27" t="s">
        <v>65</v>
      </c>
    </row>
    <row r="237" spans="1:5" ht="12.75" customHeight="1">
      <c r="A237" s="27" t="s">
        <v>19</v>
      </c>
      <c r="B237" s="27"/>
      <c r="C237" s="27" t="s">
        <v>64</v>
      </c>
      <c r="D237" s="27" t="s">
        <v>63</v>
      </c>
    </row>
    <row r="238" spans="1:5" ht="12.75" customHeight="1">
      <c r="A238" s="27" t="s">
        <v>18</v>
      </c>
      <c r="B238" s="27"/>
      <c r="C238" s="27" t="s">
        <v>62</v>
      </c>
      <c r="D238" s="27" t="s">
        <v>61</v>
      </c>
    </row>
    <row r="239" spans="1:5" ht="12.75" customHeight="1">
      <c r="A239" s="27" t="s">
        <v>17</v>
      </c>
      <c r="B239" s="27"/>
      <c r="C239" s="27" t="s">
        <v>60</v>
      </c>
      <c r="D239" s="27" t="s">
        <v>59</v>
      </c>
    </row>
    <row r="242" spans="1:4" ht="12.75" customHeight="1">
      <c r="A242" s="26" t="s">
        <v>58</v>
      </c>
      <c r="D242" s="27" t="s">
        <v>16</v>
      </c>
    </row>
  </sheetData>
  <pageMargins left="0" right="0" top="0" bottom="0" header="0" footer="0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F97"/>
  <sheetViews>
    <sheetView showOutlineSymbols="0" workbookViewId="0">
      <selection activeCell="B5" sqref="B5"/>
    </sheetView>
  </sheetViews>
  <sheetFormatPr defaultColWidth="6.85546875" defaultRowHeight="12.75" customHeight="1"/>
  <cols>
    <col min="1" max="1" width="11.85546875" style="26" customWidth="1"/>
    <col min="2" max="2" width="12.28515625" style="26" customWidth="1"/>
    <col min="3" max="16384" width="6.85546875" style="26"/>
  </cols>
  <sheetData>
    <row r="1" spans="1:6" ht="12.75" customHeight="1">
      <c r="A1" s="27" t="s">
        <v>156</v>
      </c>
      <c r="B1" s="27"/>
    </row>
    <row r="2" spans="1:6" ht="12.75" customHeight="1">
      <c r="A2" s="27" t="s">
        <v>135</v>
      </c>
      <c r="B2" s="27"/>
    </row>
    <row r="3" spans="1:6" ht="12.75" customHeight="1">
      <c r="A3" s="27" t="s">
        <v>53</v>
      </c>
      <c r="B3" s="27"/>
    </row>
    <row r="4" spans="1:6" ht="12.75" customHeight="1">
      <c r="C4" s="27" t="s">
        <v>56</v>
      </c>
      <c r="D4" s="27" t="s">
        <v>157</v>
      </c>
      <c r="E4" s="27" t="s">
        <v>158</v>
      </c>
      <c r="F4" s="27" t="s">
        <v>159</v>
      </c>
    </row>
    <row r="5" spans="1:6" ht="12.75" customHeight="1">
      <c r="A5" s="27" t="s">
        <v>132</v>
      </c>
      <c r="B5" s="30">
        <f>DATE(LEFT(A5,4),MID(A5,6,2),MID(A5,9,2))</f>
        <v>37635</v>
      </c>
      <c r="C5" s="28">
        <v>3</v>
      </c>
      <c r="D5" s="27">
        <f>C5/1000</f>
        <v>3.0000000000000001E-3</v>
      </c>
      <c r="E5" s="28">
        <v>5</v>
      </c>
      <c r="F5" s="27">
        <f>E5/1000</f>
        <v>5.0000000000000001E-3</v>
      </c>
    </row>
    <row r="6" spans="1:6" ht="12.75" customHeight="1">
      <c r="A6" s="27" t="s">
        <v>131</v>
      </c>
      <c r="B6" s="27"/>
      <c r="C6" s="28">
        <v>12</v>
      </c>
      <c r="D6" s="27">
        <f t="shared" ref="D6:D69" si="0">C6/1000</f>
        <v>1.2E-2</v>
      </c>
      <c r="E6" s="28">
        <v>11</v>
      </c>
      <c r="F6" s="27">
        <f t="shared" ref="F6:F69" si="1">E6/1000</f>
        <v>1.0999999999999999E-2</v>
      </c>
    </row>
    <row r="7" spans="1:6" ht="12.75" customHeight="1">
      <c r="A7" s="27" t="s">
        <v>130</v>
      </c>
      <c r="B7" s="27"/>
      <c r="C7" s="34">
        <v>1</v>
      </c>
      <c r="D7" s="32">
        <f t="shared" si="0"/>
        <v>1E-3</v>
      </c>
      <c r="E7" s="28">
        <v>3</v>
      </c>
      <c r="F7" s="27">
        <f t="shared" si="1"/>
        <v>3.0000000000000001E-3</v>
      </c>
    </row>
    <row r="8" spans="1:6" ht="12.75" customHeight="1">
      <c r="A8" s="27" t="s">
        <v>129</v>
      </c>
      <c r="B8" s="27"/>
      <c r="C8" s="28">
        <v>14</v>
      </c>
      <c r="D8" s="27">
        <f t="shared" si="0"/>
        <v>1.4E-2</v>
      </c>
      <c r="E8" s="28">
        <v>9</v>
      </c>
      <c r="F8" s="27">
        <f t="shared" si="1"/>
        <v>8.9999999999999993E-3</v>
      </c>
    </row>
    <row r="9" spans="1:6" ht="12.75" customHeight="1">
      <c r="A9" s="27" t="s">
        <v>128</v>
      </c>
      <c r="B9" s="27"/>
      <c r="C9" s="28">
        <v>9</v>
      </c>
      <c r="D9" s="27">
        <f t="shared" si="0"/>
        <v>8.9999999999999993E-3</v>
      </c>
      <c r="E9" s="28">
        <v>10</v>
      </c>
      <c r="F9" s="27">
        <f t="shared" si="1"/>
        <v>0.01</v>
      </c>
    </row>
    <row r="10" spans="1:6" ht="12.75" customHeight="1">
      <c r="A10" s="27" t="s">
        <v>127</v>
      </c>
      <c r="B10" s="27"/>
      <c r="C10" s="28">
        <v>13</v>
      </c>
      <c r="D10" s="27">
        <f t="shared" si="0"/>
        <v>1.2999999999999999E-2</v>
      </c>
      <c r="E10" s="28">
        <v>7</v>
      </c>
      <c r="F10" s="27">
        <f t="shared" si="1"/>
        <v>7.0000000000000001E-3</v>
      </c>
    </row>
    <row r="11" spans="1:6" ht="12.75" customHeight="1">
      <c r="A11" s="27" t="s">
        <v>126</v>
      </c>
      <c r="B11" s="27"/>
      <c r="C11" s="28">
        <v>2</v>
      </c>
      <c r="D11" s="27">
        <f t="shared" si="0"/>
        <v>2E-3</v>
      </c>
      <c r="E11" s="28">
        <v>2</v>
      </c>
      <c r="F11" s="27">
        <f t="shared" si="1"/>
        <v>2E-3</v>
      </c>
    </row>
    <row r="12" spans="1:6" ht="12.75" customHeight="1">
      <c r="A12" s="27" t="s">
        <v>125</v>
      </c>
      <c r="B12" s="27"/>
      <c r="C12" s="28">
        <v>19</v>
      </c>
      <c r="D12" s="27">
        <f t="shared" si="0"/>
        <v>1.9E-2</v>
      </c>
      <c r="E12" s="28">
        <v>11</v>
      </c>
      <c r="F12" s="27">
        <f t="shared" si="1"/>
        <v>1.0999999999999999E-2</v>
      </c>
    </row>
    <row r="13" spans="1:6" ht="12.75" customHeight="1">
      <c r="A13" s="27" t="s">
        <v>124</v>
      </c>
      <c r="B13" s="27"/>
      <c r="C13" s="28">
        <v>16</v>
      </c>
      <c r="D13" s="27">
        <f t="shared" si="0"/>
        <v>1.6E-2</v>
      </c>
      <c r="E13" s="28">
        <v>7</v>
      </c>
      <c r="F13" s="27">
        <f t="shared" si="1"/>
        <v>7.0000000000000001E-3</v>
      </c>
    </row>
    <row r="14" spans="1:6" ht="12.75" customHeight="1">
      <c r="A14" s="27" t="s">
        <v>123</v>
      </c>
      <c r="B14" s="27"/>
      <c r="C14" s="28">
        <v>4</v>
      </c>
      <c r="D14" s="27">
        <f t="shared" si="0"/>
        <v>4.0000000000000001E-3</v>
      </c>
      <c r="E14" s="28">
        <v>5</v>
      </c>
      <c r="F14" s="27">
        <f t="shared" si="1"/>
        <v>5.0000000000000001E-3</v>
      </c>
    </row>
    <row r="15" spans="1:6" ht="12.75" customHeight="1">
      <c r="A15" s="27" t="s">
        <v>122</v>
      </c>
      <c r="B15" s="27"/>
      <c r="C15" s="28">
        <v>6</v>
      </c>
      <c r="D15" s="27">
        <f t="shared" si="0"/>
        <v>6.0000000000000001E-3</v>
      </c>
      <c r="E15" s="28">
        <v>5</v>
      </c>
      <c r="F15" s="27">
        <f t="shared" si="1"/>
        <v>5.0000000000000001E-3</v>
      </c>
    </row>
    <row r="16" spans="1:6" ht="12.75" customHeight="1">
      <c r="A16" s="27" t="s">
        <v>121</v>
      </c>
      <c r="B16" s="27"/>
      <c r="C16" s="28">
        <v>3</v>
      </c>
      <c r="D16" s="27">
        <f t="shared" si="0"/>
        <v>3.0000000000000001E-3</v>
      </c>
      <c r="E16" s="28">
        <v>5</v>
      </c>
      <c r="F16" s="27">
        <f t="shared" si="1"/>
        <v>5.0000000000000001E-3</v>
      </c>
    </row>
    <row r="17" spans="1:6" ht="12.75" customHeight="1">
      <c r="A17" s="27" t="s">
        <v>52</v>
      </c>
      <c r="B17" s="27"/>
      <c r="C17" s="28">
        <v>4</v>
      </c>
      <c r="D17" s="27">
        <f t="shared" si="0"/>
        <v>4.0000000000000001E-3</v>
      </c>
      <c r="E17" s="28">
        <v>6</v>
      </c>
      <c r="F17" s="27">
        <f t="shared" si="1"/>
        <v>6.0000000000000001E-3</v>
      </c>
    </row>
    <row r="18" spans="1:6" ht="12.75" customHeight="1">
      <c r="A18" s="27" t="s">
        <v>120</v>
      </c>
      <c r="B18" s="27"/>
      <c r="C18" s="28">
        <v>15</v>
      </c>
      <c r="D18" s="27">
        <f t="shared" si="0"/>
        <v>1.4999999999999999E-2</v>
      </c>
      <c r="E18" s="28">
        <v>20</v>
      </c>
      <c r="F18" s="27">
        <f t="shared" si="1"/>
        <v>0.02</v>
      </c>
    </row>
    <row r="19" spans="1:6" ht="12.75" customHeight="1">
      <c r="A19" s="27" t="s">
        <v>51</v>
      </c>
      <c r="B19" s="27"/>
      <c r="C19" s="28">
        <v>5</v>
      </c>
      <c r="D19" s="27">
        <f t="shared" si="0"/>
        <v>5.0000000000000001E-3</v>
      </c>
      <c r="E19" s="34">
        <v>5</v>
      </c>
      <c r="F19" s="32">
        <f t="shared" si="1"/>
        <v>5.0000000000000001E-3</v>
      </c>
    </row>
    <row r="20" spans="1:6" ht="12.75" customHeight="1">
      <c r="A20" s="27" t="s">
        <v>119</v>
      </c>
      <c r="B20" s="27"/>
      <c r="C20" s="28">
        <v>6</v>
      </c>
      <c r="D20" s="27">
        <f t="shared" si="0"/>
        <v>6.0000000000000001E-3</v>
      </c>
      <c r="E20" s="28">
        <v>8</v>
      </c>
      <c r="F20" s="27">
        <f t="shared" si="1"/>
        <v>8.0000000000000002E-3</v>
      </c>
    </row>
    <row r="21" spans="1:6" ht="12.75" customHeight="1">
      <c r="A21" s="27" t="s">
        <v>50</v>
      </c>
      <c r="B21" s="27"/>
      <c r="C21" s="28">
        <v>11</v>
      </c>
      <c r="D21" s="27">
        <f t="shared" si="0"/>
        <v>1.0999999999999999E-2</v>
      </c>
      <c r="E21" s="28">
        <v>6</v>
      </c>
      <c r="F21" s="27">
        <f t="shared" si="1"/>
        <v>6.0000000000000001E-3</v>
      </c>
    </row>
    <row r="22" spans="1:6" ht="12.75" customHeight="1">
      <c r="A22" s="27" t="s">
        <v>118</v>
      </c>
      <c r="B22" s="27"/>
      <c r="C22" s="28">
        <v>9</v>
      </c>
      <c r="D22" s="27">
        <f t="shared" si="0"/>
        <v>8.9999999999999993E-3</v>
      </c>
      <c r="E22" s="28">
        <v>8</v>
      </c>
      <c r="F22" s="27">
        <f t="shared" si="1"/>
        <v>8.0000000000000002E-3</v>
      </c>
    </row>
    <row r="23" spans="1:6" ht="12.75" customHeight="1">
      <c r="A23" s="27" t="s">
        <v>49</v>
      </c>
      <c r="B23" s="27"/>
      <c r="C23" s="28">
        <v>7</v>
      </c>
      <c r="D23" s="27">
        <f t="shared" si="0"/>
        <v>7.0000000000000001E-3</v>
      </c>
      <c r="E23" s="28">
        <v>5</v>
      </c>
      <c r="F23" s="27">
        <f t="shared" si="1"/>
        <v>5.0000000000000001E-3</v>
      </c>
    </row>
    <row r="24" spans="1:6" ht="12.75" customHeight="1">
      <c r="A24" s="27" t="s">
        <v>48</v>
      </c>
      <c r="B24" s="27"/>
      <c r="C24" s="28">
        <v>6</v>
      </c>
      <c r="D24" s="27">
        <f t="shared" si="0"/>
        <v>6.0000000000000001E-3</v>
      </c>
      <c r="E24" s="28">
        <v>5</v>
      </c>
      <c r="F24" s="27">
        <f t="shared" si="1"/>
        <v>5.0000000000000001E-3</v>
      </c>
    </row>
    <row r="25" spans="1:6" ht="12.75" customHeight="1">
      <c r="A25" s="27" t="s">
        <v>47</v>
      </c>
      <c r="B25" s="27"/>
      <c r="C25" s="28">
        <v>7</v>
      </c>
      <c r="D25" s="27">
        <f t="shared" si="0"/>
        <v>7.0000000000000001E-3</v>
      </c>
      <c r="E25" s="28">
        <v>6</v>
      </c>
      <c r="F25" s="27">
        <f t="shared" si="1"/>
        <v>6.0000000000000001E-3</v>
      </c>
    </row>
    <row r="26" spans="1:6" ht="12.75" customHeight="1">
      <c r="A26" s="27" t="s">
        <v>117</v>
      </c>
      <c r="B26" s="27"/>
      <c r="C26" s="28">
        <v>6</v>
      </c>
      <c r="D26" s="27">
        <f t="shared" si="0"/>
        <v>6.0000000000000001E-3</v>
      </c>
      <c r="E26" s="28">
        <v>5</v>
      </c>
      <c r="F26" s="27">
        <f t="shared" si="1"/>
        <v>5.0000000000000001E-3</v>
      </c>
    </row>
    <row r="27" spans="1:6" ht="12.75" customHeight="1">
      <c r="A27" s="27" t="s">
        <v>46</v>
      </c>
      <c r="B27" s="27"/>
      <c r="C27" s="28">
        <v>6</v>
      </c>
      <c r="D27" s="27">
        <f t="shared" si="0"/>
        <v>6.0000000000000001E-3</v>
      </c>
      <c r="E27" s="28">
        <v>6</v>
      </c>
      <c r="F27" s="27">
        <f t="shared" si="1"/>
        <v>6.0000000000000001E-3</v>
      </c>
    </row>
    <row r="28" spans="1:6" ht="12.75" customHeight="1">
      <c r="A28" s="27" t="s">
        <v>45</v>
      </c>
      <c r="B28" s="27"/>
      <c r="C28" s="28">
        <v>9</v>
      </c>
      <c r="D28" s="27">
        <f t="shared" si="0"/>
        <v>8.9999999999999993E-3</v>
      </c>
      <c r="E28" s="28">
        <v>7</v>
      </c>
      <c r="F28" s="27">
        <f t="shared" si="1"/>
        <v>7.0000000000000001E-3</v>
      </c>
    </row>
    <row r="29" spans="1:6" ht="12.75" customHeight="1">
      <c r="A29" s="27" t="s">
        <v>44</v>
      </c>
      <c r="B29" s="27"/>
      <c r="C29" s="28">
        <v>7</v>
      </c>
      <c r="D29" s="27">
        <f t="shared" si="0"/>
        <v>7.0000000000000001E-3</v>
      </c>
      <c r="E29" s="34">
        <v>5</v>
      </c>
      <c r="F29" s="32">
        <f t="shared" si="1"/>
        <v>5.0000000000000001E-3</v>
      </c>
    </row>
    <row r="30" spans="1:6" ht="12.75" customHeight="1">
      <c r="A30" s="27" t="s">
        <v>116</v>
      </c>
      <c r="B30" s="27"/>
      <c r="C30" s="28">
        <v>7</v>
      </c>
      <c r="D30" s="27">
        <f t="shared" si="0"/>
        <v>7.0000000000000001E-3</v>
      </c>
      <c r="E30" s="28">
        <v>6</v>
      </c>
      <c r="F30" s="27">
        <f t="shared" si="1"/>
        <v>6.0000000000000001E-3</v>
      </c>
    </row>
    <row r="31" spans="1:6" ht="12.75" customHeight="1">
      <c r="A31" s="27" t="s">
        <v>115</v>
      </c>
      <c r="B31" s="27"/>
      <c r="C31" s="28">
        <v>8</v>
      </c>
      <c r="D31" s="27">
        <f t="shared" si="0"/>
        <v>8.0000000000000002E-3</v>
      </c>
      <c r="E31" s="28">
        <v>5</v>
      </c>
      <c r="F31" s="27">
        <f t="shared" si="1"/>
        <v>5.0000000000000001E-3</v>
      </c>
    </row>
    <row r="32" spans="1:6" ht="12.75" customHeight="1">
      <c r="A32" s="27" t="s">
        <v>43</v>
      </c>
      <c r="B32" s="27"/>
      <c r="C32" s="28">
        <v>5</v>
      </c>
      <c r="D32" s="27">
        <f t="shared" si="0"/>
        <v>5.0000000000000001E-3</v>
      </c>
      <c r="E32" s="34">
        <v>5</v>
      </c>
      <c r="F32" s="32">
        <f t="shared" si="1"/>
        <v>5.0000000000000001E-3</v>
      </c>
    </row>
    <row r="33" spans="1:6" ht="12.75" customHeight="1">
      <c r="A33" s="27" t="s">
        <v>42</v>
      </c>
      <c r="B33" s="27"/>
      <c r="C33" s="28">
        <v>6</v>
      </c>
      <c r="D33" s="27">
        <f t="shared" si="0"/>
        <v>6.0000000000000001E-3</v>
      </c>
      <c r="E33" s="28">
        <v>6</v>
      </c>
      <c r="F33" s="27">
        <f t="shared" si="1"/>
        <v>6.0000000000000001E-3</v>
      </c>
    </row>
    <row r="34" spans="1:6" ht="12.75" customHeight="1">
      <c r="A34" s="27" t="s">
        <v>114</v>
      </c>
      <c r="B34" s="27"/>
      <c r="C34" s="34">
        <v>5</v>
      </c>
      <c r="D34" s="32">
        <f t="shared" si="0"/>
        <v>5.0000000000000001E-3</v>
      </c>
      <c r="E34" s="34">
        <v>5</v>
      </c>
      <c r="F34" s="32">
        <f t="shared" si="1"/>
        <v>5.0000000000000001E-3</v>
      </c>
    </row>
    <row r="35" spans="1:6" ht="12.75" customHeight="1">
      <c r="A35" s="27" t="s">
        <v>41</v>
      </c>
      <c r="B35" s="27"/>
      <c r="C35" s="28">
        <v>5</v>
      </c>
      <c r="D35" s="27">
        <f t="shared" si="0"/>
        <v>5.0000000000000001E-3</v>
      </c>
      <c r="E35" s="34">
        <v>5</v>
      </c>
      <c r="F35" s="32">
        <f t="shared" si="1"/>
        <v>5.0000000000000001E-3</v>
      </c>
    </row>
    <row r="36" spans="1:6" ht="12.75" customHeight="1">
      <c r="A36" s="27" t="s">
        <v>113</v>
      </c>
      <c r="B36" s="27"/>
      <c r="C36" s="28">
        <v>7</v>
      </c>
      <c r="D36" s="27">
        <f t="shared" si="0"/>
        <v>7.0000000000000001E-3</v>
      </c>
      <c r="E36" s="28">
        <v>6</v>
      </c>
      <c r="F36" s="27">
        <f t="shared" si="1"/>
        <v>6.0000000000000001E-3</v>
      </c>
    </row>
    <row r="37" spans="1:6" ht="12.75" customHeight="1">
      <c r="A37" s="27" t="s">
        <v>112</v>
      </c>
      <c r="B37" s="27"/>
      <c r="C37" s="28">
        <v>13</v>
      </c>
      <c r="D37" s="27">
        <f t="shared" si="0"/>
        <v>1.2999999999999999E-2</v>
      </c>
      <c r="E37" s="28">
        <v>6</v>
      </c>
      <c r="F37" s="27">
        <f t="shared" si="1"/>
        <v>6.0000000000000001E-3</v>
      </c>
    </row>
    <row r="38" spans="1:6" ht="12.75" customHeight="1">
      <c r="A38" s="27" t="s">
        <v>111</v>
      </c>
      <c r="B38" s="27"/>
      <c r="C38" s="34">
        <v>5</v>
      </c>
      <c r="D38" s="32">
        <f t="shared" si="0"/>
        <v>5.0000000000000001E-3</v>
      </c>
      <c r="E38" s="34">
        <v>5</v>
      </c>
      <c r="F38" s="32">
        <f t="shared" si="1"/>
        <v>5.0000000000000001E-3</v>
      </c>
    </row>
    <row r="39" spans="1:6" ht="12.75" customHeight="1">
      <c r="A39" s="27" t="s">
        <v>110</v>
      </c>
      <c r="B39" s="27"/>
      <c r="C39" s="34">
        <v>5</v>
      </c>
      <c r="D39" s="32">
        <f t="shared" si="0"/>
        <v>5.0000000000000001E-3</v>
      </c>
      <c r="E39" s="34">
        <v>5</v>
      </c>
      <c r="F39" s="32">
        <f t="shared" si="1"/>
        <v>5.0000000000000001E-3</v>
      </c>
    </row>
    <row r="40" spans="1:6" ht="12.75" customHeight="1">
      <c r="A40" s="27" t="s">
        <v>109</v>
      </c>
      <c r="B40" s="27"/>
      <c r="C40" s="28">
        <v>6</v>
      </c>
      <c r="D40" s="27">
        <f t="shared" si="0"/>
        <v>6.0000000000000001E-3</v>
      </c>
      <c r="E40" s="28">
        <v>8</v>
      </c>
      <c r="F40" s="27">
        <f t="shared" si="1"/>
        <v>8.0000000000000002E-3</v>
      </c>
    </row>
    <row r="41" spans="1:6" ht="12.75" customHeight="1">
      <c r="A41" s="27" t="s">
        <v>108</v>
      </c>
      <c r="B41" s="27"/>
      <c r="C41" s="28">
        <v>6</v>
      </c>
      <c r="D41" s="27">
        <f t="shared" si="0"/>
        <v>6.0000000000000001E-3</v>
      </c>
      <c r="E41" s="28">
        <v>6</v>
      </c>
      <c r="F41" s="27">
        <f t="shared" si="1"/>
        <v>6.0000000000000001E-3</v>
      </c>
    </row>
    <row r="42" spans="1:6" ht="12.75" customHeight="1">
      <c r="A42" s="27" t="s">
        <v>107</v>
      </c>
      <c r="B42" s="27"/>
      <c r="C42" s="28">
        <v>6</v>
      </c>
      <c r="D42" s="27">
        <f t="shared" si="0"/>
        <v>6.0000000000000001E-3</v>
      </c>
      <c r="E42" s="28">
        <v>6</v>
      </c>
      <c r="F42" s="27">
        <f t="shared" si="1"/>
        <v>6.0000000000000001E-3</v>
      </c>
    </row>
    <row r="43" spans="1:6" ht="12.75" customHeight="1">
      <c r="A43" s="27" t="s">
        <v>106</v>
      </c>
      <c r="B43" s="27"/>
      <c r="C43" s="34">
        <v>5</v>
      </c>
      <c r="D43" s="32">
        <f t="shared" si="0"/>
        <v>5.0000000000000001E-3</v>
      </c>
      <c r="E43" s="34">
        <v>5</v>
      </c>
      <c r="F43" s="32">
        <f t="shared" si="1"/>
        <v>5.0000000000000001E-3</v>
      </c>
    </row>
    <row r="44" spans="1:6" ht="12.75" customHeight="1">
      <c r="A44" s="27" t="s">
        <v>105</v>
      </c>
      <c r="B44" s="27"/>
      <c r="C44" s="28">
        <v>6</v>
      </c>
      <c r="D44" s="27">
        <f t="shared" si="0"/>
        <v>6.0000000000000001E-3</v>
      </c>
      <c r="E44" s="28">
        <v>6</v>
      </c>
      <c r="F44" s="27">
        <f t="shared" si="1"/>
        <v>6.0000000000000001E-3</v>
      </c>
    </row>
    <row r="45" spans="1:6" ht="12.75" customHeight="1">
      <c r="A45" s="27" t="s">
        <v>104</v>
      </c>
      <c r="B45" s="27"/>
      <c r="C45" s="34">
        <v>5</v>
      </c>
      <c r="D45" s="32">
        <f t="shared" si="0"/>
        <v>5.0000000000000001E-3</v>
      </c>
      <c r="E45" s="34">
        <v>5</v>
      </c>
      <c r="F45" s="32">
        <f t="shared" si="1"/>
        <v>5.0000000000000001E-3</v>
      </c>
    </row>
    <row r="46" spans="1:6" ht="12.75" customHeight="1">
      <c r="A46" s="27" t="s">
        <v>40</v>
      </c>
      <c r="B46" s="27"/>
      <c r="C46" s="28">
        <v>6</v>
      </c>
      <c r="D46" s="27">
        <f t="shared" si="0"/>
        <v>6.0000000000000001E-3</v>
      </c>
      <c r="E46" s="34">
        <v>5</v>
      </c>
      <c r="F46" s="32">
        <f t="shared" si="1"/>
        <v>5.0000000000000001E-3</v>
      </c>
    </row>
    <row r="47" spans="1:6" ht="12.75" customHeight="1">
      <c r="A47" s="27" t="s">
        <v>39</v>
      </c>
      <c r="B47" s="27"/>
      <c r="C47" s="34">
        <v>5</v>
      </c>
      <c r="D47" s="32">
        <f t="shared" si="0"/>
        <v>5.0000000000000001E-3</v>
      </c>
      <c r="E47" s="34">
        <v>5</v>
      </c>
      <c r="F47" s="32">
        <f t="shared" si="1"/>
        <v>5.0000000000000001E-3</v>
      </c>
    </row>
    <row r="48" spans="1:6" ht="12.75" customHeight="1">
      <c r="A48" s="27" t="s">
        <v>38</v>
      </c>
      <c r="B48" s="27"/>
      <c r="C48" s="28">
        <v>8</v>
      </c>
      <c r="D48" s="27">
        <f t="shared" si="0"/>
        <v>8.0000000000000002E-3</v>
      </c>
      <c r="E48" s="28">
        <v>9</v>
      </c>
      <c r="F48" s="27">
        <f t="shared" si="1"/>
        <v>8.9999999999999993E-3</v>
      </c>
    </row>
    <row r="49" spans="1:6" ht="12.75" customHeight="1">
      <c r="A49" s="27" t="s">
        <v>103</v>
      </c>
      <c r="B49" s="27"/>
      <c r="C49" s="34">
        <v>5</v>
      </c>
      <c r="D49" s="32">
        <f t="shared" si="0"/>
        <v>5.0000000000000001E-3</v>
      </c>
      <c r="E49" s="34">
        <v>5</v>
      </c>
      <c r="F49" s="32">
        <f t="shared" si="1"/>
        <v>5.0000000000000001E-3</v>
      </c>
    </row>
    <row r="50" spans="1:6" ht="12.75" customHeight="1">
      <c r="A50" s="27" t="s">
        <v>102</v>
      </c>
      <c r="B50" s="27"/>
      <c r="C50" s="28">
        <v>9</v>
      </c>
      <c r="D50" s="27">
        <f t="shared" si="0"/>
        <v>8.9999999999999993E-3</v>
      </c>
      <c r="E50" s="34">
        <v>5</v>
      </c>
      <c r="F50" s="32">
        <f t="shared" si="1"/>
        <v>5.0000000000000001E-3</v>
      </c>
    </row>
    <row r="51" spans="1:6" ht="12.75" customHeight="1">
      <c r="A51" s="27" t="s">
        <v>37</v>
      </c>
      <c r="B51" s="27"/>
      <c r="C51" s="34">
        <v>5</v>
      </c>
      <c r="D51" s="32">
        <f t="shared" si="0"/>
        <v>5.0000000000000001E-3</v>
      </c>
      <c r="E51" s="34">
        <v>5</v>
      </c>
      <c r="F51" s="32">
        <f t="shared" si="1"/>
        <v>5.0000000000000001E-3</v>
      </c>
    </row>
    <row r="52" spans="1:6" ht="12.75" customHeight="1">
      <c r="A52" s="27" t="s">
        <v>36</v>
      </c>
      <c r="B52" s="27"/>
      <c r="C52" s="28">
        <v>6</v>
      </c>
      <c r="D52" s="27">
        <f t="shared" si="0"/>
        <v>6.0000000000000001E-3</v>
      </c>
      <c r="E52" s="34">
        <v>5</v>
      </c>
      <c r="F52" s="32">
        <f t="shared" si="1"/>
        <v>5.0000000000000001E-3</v>
      </c>
    </row>
    <row r="53" spans="1:6" ht="12.75" customHeight="1">
      <c r="A53" s="27" t="s">
        <v>101</v>
      </c>
      <c r="B53" s="27"/>
      <c r="C53" s="28">
        <v>7</v>
      </c>
      <c r="D53" s="27">
        <f t="shared" si="0"/>
        <v>7.0000000000000001E-3</v>
      </c>
      <c r="E53" s="28">
        <v>6</v>
      </c>
      <c r="F53" s="27">
        <f t="shared" si="1"/>
        <v>6.0000000000000001E-3</v>
      </c>
    </row>
    <row r="54" spans="1:6" ht="12.75" customHeight="1">
      <c r="A54" s="27" t="s">
        <v>100</v>
      </c>
      <c r="B54" s="27"/>
      <c r="C54" s="34">
        <v>5</v>
      </c>
      <c r="D54" s="32">
        <f t="shared" si="0"/>
        <v>5.0000000000000001E-3</v>
      </c>
      <c r="E54" s="34">
        <v>5</v>
      </c>
      <c r="F54" s="32">
        <f t="shared" si="1"/>
        <v>5.0000000000000001E-3</v>
      </c>
    </row>
    <row r="55" spans="1:6" ht="12.75" customHeight="1">
      <c r="A55" s="27" t="s">
        <v>99</v>
      </c>
      <c r="B55" s="27"/>
      <c r="C55" s="34">
        <v>5</v>
      </c>
      <c r="D55" s="32">
        <f t="shared" si="0"/>
        <v>5.0000000000000001E-3</v>
      </c>
      <c r="E55" s="34">
        <v>5</v>
      </c>
      <c r="F55" s="32">
        <f t="shared" si="1"/>
        <v>5.0000000000000001E-3</v>
      </c>
    </row>
    <row r="56" spans="1:6" ht="12.75" customHeight="1">
      <c r="A56" s="27" t="s">
        <v>98</v>
      </c>
      <c r="B56" s="27"/>
      <c r="C56" s="34">
        <v>5</v>
      </c>
      <c r="D56" s="32">
        <f t="shared" si="0"/>
        <v>5.0000000000000001E-3</v>
      </c>
      <c r="E56" s="34">
        <v>5</v>
      </c>
      <c r="F56" s="32">
        <f t="shared" si="1"/>
        <v>5.0000000000000001E-3</v>
      </c>
    </row>
    <row r="57" spans="1:6" ht="12.75" customHeight="1">
      <c r="A57" s="27" t="s">
        <v>97</v>
      </c>
      <c r="B57" s="27"/>
      <c r="C57" s="28">
        <v>8</v>
      </c>
      <c r="D57" s="27">
        <f t="shared" si="0"/>
        <v>8.0000000000000002E-3</v>
      </c>
      <c r="E57" s="28">
        <v>6</v>
      </c>
      <c r="F57" s="27">
        <f t="shared" si="1"/>
        <v>6.0000000000000001E-3</v>
      </c>
    </row>
    <row r="58" spans="1:6" ht="12.75" customHeight="1">
      <c r="A58" s="27" t="s">
        <v>96</v>
      </c>
      <c r="B58" s="27"/>
      <c r="C58" s="28">
        <v>10</v>
      </c>
      <c r="D58" s="27">
        <f t="shared" si="0"/>
        <v>0.01</v>
      </c>
      <c r="E58" s="28">
        <v>9</v>
      </c>
      <c r="F58" s="27">
        <f t="shared" si="1"/>
        <v>8.9999999999999993E-3</v>
      </c>
    </row>
    <row r="59" spans="1:6" ht="12.75" customHeight="1">
      <c r="A59" s="27" t="s">
        <v>35</v>
      </c>
      <c r="B59" s="27"/>
      <c r="C59" s="28">
        <v>15</v>
      </c>
      <c r="D59" s="27">
        <f t="shared" si="0"/>
        <v>1.4999999999999999E-2</v>
      </c>
      <c r="E59" s="34">
        <v>5</v>
      </c>
      <c r="F59" s="32">
        <f t="shared" si="1"/>
        <v>5.0000000000000001E-3</v>
      </c>
    </row>
    <row r="60" spans="1:6" ht="12.75" customHeight="1">
      <c r="A60" s="27" t="s">
        <v>34</v>
      </c>
      <c r="B60" s="27"/>
      <c r="C60" s="28">
        <v>7</v>
      </c>
      <c r="D60" s="27">
        <f t="shared" si="0"/>
        <v>7.0000000000000001E-3</v>
      </c>
      <c r="E60" s="28">
        <v>5</v>
      </c>
      <c r="F60" s="27">
        <f t="shared" si="1"/>
        <v>5.0000000000000001E-3</v>
      </c>
    </row>
    <row r="61" spans="1:6" ht="12.75" customHeight="1">
      <c r="A61" s="27" t="s">
        <v>33</v>
      </c>
      <c r="B61" s="27"/>
      <c r="C61" s="28">
        <v>8</v>
      </c>
      <c r="D61" s="27">
        <f t="shared" si="0"/>
        <v>8.0000000000000002E-3</v>
      </c>
      <c r="E61" s="28">
        <v>6</v>
      </c>
      <c r="F61" s="27">
        <f t="shared" si="1"/>
        <v>6.0000000000000001E-3</v>
      </c>
    </row>
    <row r="62" spans="1:6" ht="12.75" customHeight="1">
      <c r="A62" s="27" t="s">
        <v>32</v>
      </c>
      <c r="B62" s="27"/>
      <c r="C62" s="28">
        <v>7</v>
      </c>
      <c r="D62" s="27">
        <f t="shared" si="0"/>
        <v>7.0000000000000001E-3</v>
      </c>
      <c r="E62" s="28">
        <v>5</v>
      </c>
      <c r="F62" s="27">
        <f t="shared" si="1"/>
        <v>5.0000000000000001E-3</v>
      </c>
    </row>
    <row r="63" spans="1:6" ht="12.75" customHeight="1">
      <c r="A63" s="27" t="s">
        <v>95</v>
      </c>
      <c r="B63" s="27"/>
      <c r="C63" s="28">
        <v>7</v>
      </c>
      <c r="D63" s="27">
        <f t="shared" si="0"/>
        <v>7.0000000000000001E-3</v>
      </c>
      <c r="E63" s="28">
        <v>7</v>
      </c>
      <c r="F63" s="27">
        <f t="shared" si="1"/>
        <v>7.0000000000000001E-3</v>
      </c>
    </row>
    <row r="64" spans="1:6" ht="12.75" customHeight="1">
      <c r="A64" s="27" t="s">
        <v>94</v>
      </c>
      <c r="B64" s="27"/>
      <c r="C64" s="28">
        <v>10</v>
      </c>
      <c r="D64" s="27">
        <f t="shared" si="0"/>
        <v>0.01</v>
      </c>
      <c r="E64" s="28">
        <v>11</v>
      </c>
      <c r="F64" s="27">
        <f t="shared" si="1"/>
        <v>1.0999999999999999E-2</v>
      </c>
    </row>
    <row r="65" spans="1:6" ht="12.75" customHeight="1">
      <c r="A65" s="27" t="s">
        <v>93</v>
      </c>
      <c r="B65" s="27"/>
      <c r="C65" s="28">
        <v>13</v>
      </c>
      <c r="D65" s="27">
        <f t="shared" si="0"/>
        <v>1.2999999999999999E-2</v>
      </c>
      <c r="E65" s="28">
        <v>8</v>
      </c>
      <c r="F65" s="27">
        <f t="shared" si="1"/>
        <v>8.0000000000000002E-3</v>
      </c>
    </row>
    <row r="66" spans="1:6" ht="12.75" customHeight="1">
      <c r="A66" s="27" t="s">
        <v>92</v>
      </c>
      <c r="B66" s="27"/>
      <c r="C66" s="28">
        <v>14</v>
      </c>
      <c r="D66" s="27">
        <f t="shared" si="0"/>
        <v>1.4E-2</v>
      </c>
      <c r="E66" s="28">
        <v>8</v>
      </c>
      <c r="F66" s="27">
        <f t="shared" si="1"/>
        <v>8.0000000000000002E-3</v>
      </c>
    </row>
    <row r="67" spans="1:6" ht="12.75" customHeight="1">
      <c r="A67" s="27" t="s">
        <v>90</v>
      </c>
      <c r="B67" s="27"/>
      <c r="C67" s="28">
        <v>9</v>
      </c>
      <c r="D67" s="27">
        <f t="shared" si="0"/>
        <v>8.9999999999999993E-3</v>
      </c>
      <c r="E67" s="28">
        <v>7</v>
      </c>
      <c r="F67" s="27">
        <f t="shared" si="1"/>
        <v>7.0000000000000001E-3</v>
      </c>
    </row>
    <row r="68" spans="1:6" ht="12.75" customHeight="1">
      <c r="A68" s="27" t="s">
        <v>88</v>
      </c>
      <c r="B68" s="27"/>
      <c r="C68" s="28">
        <v>9</v>
      </c>
      <c r="D68" s="27">
        <f t="shared" si="0"/>
        <v>8.9999999999999993E-3</v>
      </c>
      <c r="E68" s="28">
        <v>6</v>
      </c>
      <c r="F68" s="27">
        <f t="shared" si="1"/>
        <v>6.0000000000000001E-3</v>
      </c>
    </row>
    <row r="69" spans="1:6" ht="12.75" customHeight="1">
      <c r="A69" s="27" t="s">
        <v>86</v>
      </c>
      <c r="B69" s="27"/>
      <c r="C69" s="28">
        <v>10</v>
      </c>
      <c r="D69" s="27">
        <f t="shared" si="0"/>
        <v>0.01</v>
      </c>
      <c r="E69" s="28">
        <v>7</v>
      </c>
      <c r="F69" s="27">
        <f t="shared" si="1"/>
        <v>7.0000000000000001E-3</v>
      </c>
    </row>
    <row r="70" spans="1:6" ht="12.75" customHeight="1">
      <c r="A70" s="27" t="s">
        <v>31</v>
      </c>
      <c r="B70" s="27"/>
      <c r="C70" s="28">
        <v>11</v>
      </c>
      <c r="D70" s="27">
        <f t="shared" ref="D70:D89" si="2">C70/1000</f>
        <v>1.0999999999999999E-2</v>
      </c>
      <c r="E70" s="28">
        <v>7</v>
      </c>
      <c r="F70" s="27">
        <f t="shared" ref="F70:F89" si="3">E70/1000</f>
        <v>7.0000000000000001E-3</v>
      </c>
    </row>
    <row r="71" spans="1:6" ht="12.75" customHeight="1">
      <c r="A71" s="27" t="s">
        <v>30</v>
      </c>
      <c r="B71" s="27"/>
      <c r="C71" s="28">
        <v>16</v>
      </c>
      <c r="D71" s="27">
        <f t="shared" si="2"/>
        <v>1.6E-2</v>
      </c>
      <c r="E71" s="28">
        <v>9</v>
      </c>
      <c r="F71" s="27">
        <f t="shared" si="3"/>
        <v>8.9999999999999993E-3</v>
      </c>
    </row>
    <row r="72" spans="1:6" ht="12.75" customHeight="1">
      <c r="A72" s="27" t="s">
        <v>29</v>
      </c>
      <c r="B72" s="27"/>
      <c r="C72" s="28">
        <v>9</v>
      </c>
      <c r="D72" s="27">
        <f t="shared" si="2"/>
        <v>8.9999999999999993E-3</v>
      </c>
      <c r="E72" s="28">
        <v>8</v>
      </c>
      <c r="F72" s="27">
        <f t="shared" si="3"/>
        <v>8.0000000000000002E-3</v>
      </c>
    </row>
    <row r="73" spans="1:6" ht="12.75" customHeight="1">
      <c r="A73" s="27" t="s">
        <v>28</v>
      </c>
      <c r="B73" s="27"/>
      <c r="C73" s="28">
        <v>8</v>
      </c>
      <c r="D73" s="27">
        <f t="shared" si="2"/>
        <v>8.0000000000000002E-3</v>
      </c>
      <c r="E73" s="28">
        <v>10</v>
      </c>
      <c r="F73" s="27">
        <f t="shared" si="3"/>
        <v>0.01</v>
      </c>
    </row>
    <row r="74" spans="1:6" ht="12.75" customHeight="1">
      <c r="A74" s="27" t="s">
        <v>27</v>
      </c>
      <c r="B74" s="27"/>
      <c r="C74" s="28">
        <v>8</v>
      </c>
      <c r="D74" s="27">
        <f t="shared" si="2"/>
        <v>8.0000000000000002E-3</v>
      </c>
      <c r="E74" s="28">
        <v>5</v>
      </c>
      <c r="F74" s="27">
        <f t="shared" si="3"/>
        <v>5.0000000000000001E-3</v>
      </c>
    </row>
    <row r="75" spans="1:6" ht="12.75" customHeight="1">
      <c r="A75" s="27" t="s">
        <v>79</v>
      </c>
      <c r="B75" s="27"/>
      <c r="C75" s="28">
        <v>6</v>
      </c>
      <c r="D75" s="27">
        <f t="shared" si="2"/>
        <v>6.0000000000000001E-3</v>
      </c>
      <c r="E75" s="34">
        <v>5</v>
      </c>
      <c r="F75" s="32">
        <f t="shared" si="3"/>
        <v>5.0000000000000001E-3</v>
      </c>
    </row>
    <row r="76" spans="1:6" ht="12.75" customHeight="1">
      <c r="A76" s="27" t="s">
        <v>26</v>
      </c>
      <c r="B76" s="27"/>
      <c r="C76" s="28">
        <v>11</v>
      </c>
      <c r="D76" s="27">
        <f t="shared" si="2"/>
        <v>1.0999999999999999E-2</v>
      </c>
      <c r="E76" s="28">
        <v>9</v>
      </c>
      <c r="F76" s="27">
        <f t="shared" si="3"/>
        <v>8.9999999999999993E-3</v>
      </c>
    </row>
    <row r="77" spans="1:6" ht="12.75" customHeight="1">
      <c r="A77" s="27" t="s">
        <v>76</v>
      </c>
      <c r="B77" s="27"/>
      <c r="C77" s="28">
        <v>15</v>
      </c>
      <c r="D77" s="27">
        <f t="shared" si="2"/>
        <v>1.4999999999999999E-2</v>
      </c>
      <c r="E77" s="28">
        <v>15</v>
      </c>
      <c r="F77" s="27">
        <f t="shared" si="3"/>
        <v>1.4999999999999999E-2</v>
      </c>
    </row>
    <row r="78" spans="1:6" ht="12.75" customHeight="1">
      <c r="A78" s="27" t="s">
        <v>74</v>
      </c>
      <c r="B78" s="27"/>
      <c r="C78" s="28">
        <v>10</v>
      </c>
      <c r="D78" s="27">
        <f t="shared" si="2"/>
        <v>0.01</v>
      </c>
      <c r="E78" s="28">
        <v>14</v>
      </c>
      <c r="F78" s="27">
        <f t="shared" si="3"/>
        <v>1.4E-2</v>
      </c>
    </row>
    <row r="79" spans="1:6" ht="12.75" customHeight="1">
      <c r="A79" s="27" t="s">
        <v>25</v>
      </c>
      <c r="B79" s="27"/>
      <c r="D79" s="27">
        <f t="shared" si="2"/>
        <v>0</v>
      </c>
      <c r="E79" s="28">
        <v>10.3</v>
      </c>
      <c r="F79" s="27">
        <f t="shared" si="3"/>
        <v>1.03E-2</v>
      </c>
    </row>
    <row r="80" spans="1:6" ht="12.75" customHeight="1">
      <c r="A80" s="27" t="s">
        <v>24</v>
      </c>
      <c r="B80" s="27"/>
      <c r="D80" s="27">
        <f t="shared" si="2"/>
        <v>0</v>
      </c>
      <c r="E80" s="28">
        <v>9.1999999999999993</v>
      </c>
      <c r="F80" s="27">
        <f t="shared" si="3"/>
        <v>9.1999999999999998E-3</v>
      </c>
    </row>
    <row r="81" spans="1:6" ht="12.75" customHeight="1">
      <c r="A81" s="27" t="s">
        <v>73</v>
      </c>
      <c r="B81" s="27"/>
      <c r="D81" s="27">
        <f t="shared" si="2"/>
        <v>0</v>
      </c>
      <c r="E81" s="28">
        <v>8.4</v>
      </c>
      <c r="F81" s="27">
        <f t="shared" si="3"/>
        <v>8.4000000000000012E-3</v>
      </c>
    </row>
    <row r="82" spans="1:6" ht="12.75" customHeight="1">
      <c r="A82" s="27" t="s">
        <v>72</v>
      </c>
      <c r="B82" s="27"/>
      <c r="D82" s="27">
        <f t="shared" si="2"/>
        <v>0</v>
      </c>
      <c r="E82" s="28">
        <v>10.199999999999999</v>
      </c>
      <c r="F82" s="27">
        <f t="shared" si="3"/>
        <v>1.0199999999999999E-2</v>
      </c>
    </row>
    <row r="83" spans="1:6" ht="12.75" customHeight="1">
      <c r="A83" s="27" t="s">
        <v>22</v>
      </c>
      <c r="B83" s="27"/>
      <c r="D83" s="27">
        <f t="shared" si="2"/>
        <v>0</v>
      </c>
      <c r="E83" s="28">
        <v>10.199999999999999</v>
      </c>
      <c r="F83" s="27">
        <f t="shared" si="3"/>
        <v>1.0199999999999999E-2</v>
      </c>
    </row>
    <row r="84" spans="1:6" ht="12.75" customHeight="1">
      <c r="A84" s="27" t="s">
        <v>21</v>
      </c>
      <c r="B84" s="27"/>
      <c r="D84" s="27">
        <f t="shared" si="2"/>
        <v>0</v>
      </c>
      <c r="E84" s="28">
        <v>7.9</v>
      </c>
      <c r="F84" s="27">
        <f t="shared" si="3"/>
        <v>7.9000000000000008E-3</v>
      </c>
    </row>
    <row r="85" spans="1:6" ht="12.75" customHeight="1">
      <c r="A85" s="27" t="s">
        <v>71</v>
      </c>
      <c r="B85" s="27"/>
      <c r="D85" s="27">
        <f t="shared" si="2"/>
        <v>0</v>
      </c>
      <c r="E85" s="28">
        <v>9.9</v>
      </c>
      <c r="F85" s="27">
        <f t="shared" si="3"/>
        <v>9.9000000000000008E-3</v>
      </c>
    </row>
    <row r="86" spans="1:6" ht="12.75" customHeight="1">
      <c r="A86" s="27" t="s">
        <v>70</v>
      </c>
      <c r="B86" s="27"/>
      <c r="C86" s="28">
        <v>18</v>
      </c>
      <c r="D86" s="27">
        <f t="shared" si="2"/>
        <v>1.7999999999999999E-2</v>
      </c>
      <c r="E86" s="28">
        <v>11</v>
      </c>
      <c r="F86" s="27">
        <f t="shared" si="3"/>
        <v>1.0999999999999999E-2</v>
      </c>
    </row>
    <row r="87" spans="1:6" ht="12.75" customHeight="1">
      <c r="A87" s="27" t="s">
        <v>69</v>
      </c>
      <c r="B87" s="27"/>
      <c r="D87" s="27">
        <f t="shared" si="2"/>
        <v>0</v>
      </c>
      <c r="E87" s="28">
        <v>10.4</v>
      </c>
      <c r="F87" s="27">
        <f t="shared" si="3"/>
        <v>1.04E-2</v>
      </c>
    </row>
    <row r="88" spans="1:6" ht="12.75" customHeight="1">
      <c r="A88" s="27" t="s">
        <v>68</v>
      </c>
      <c r="B88" s="27"/>
      <c r="D88" s="27">
        <f t="shared" si="2"/>
        <v>0</v>
      </c>
      <c r="E88" s="28">
        <v>8.3000000000000007</v>
      </c>
      <c r="F88" s="27">
        <f t="shared" si="3"/>
        <v>8.3000000000000001E-3</v>
      </c>
    </row>
    <row r="89" spans="1:6" ht="12.75" customHeight="1">
      <c r="A89" s="27" t="s">
        <v>67</v>
      </c>
      <c r="B89" s="27"/>
      <c r="D89" s="27">
        <f t="shared" si="2"/>
        <v>0</v>
      </c>
      <c r="E89" s="28">
        <v>20.5</v>
      </c>
      <c r="F89" s="27">
        <f t="shared" si="3"/>
        <v>2.0500000000000001E-2</v>
      </c>
    </row>
    <row r="91" spans="1:6" ht="12.75" customHeight="1">
      <c r="A91" s="27" t="s">
        <v>20</v>
      </c>
      <c r="B91" s="27"/>
      <c r="C91" s="27" t="s">
        <v>160</v>
      </c>
      <c r="D91" s="27"/>
      <c r="E91" s="27" t="s">
        <v>161</v>
      </c>
    </row>
    <row r="92" spans="1:6" ht="12.75" customHeight="1">
      <c r="A92" s="27" t="s">
        <v>19</v>
      </c>
      <c r="B92" s="27"/>
      <c r="C92" s="27" t="s">
        <v>162</v>
      </c>
      <c r="D92" s="27"/>
      <c r="E92" s="27" t="s">
        <v>163</v>
      </c>
    </row>
    <row r="93" spans="1:6" ht="12.75" customHeight="1">
      <c r="A93" s="27" t="s">
        <v>18</v>
      </c>
      <c r="B93" s="27"/>
      <c r="C93" s="27" t="s">
        <v>164</v>
      </c>
      <c r="D93" s="27"/>
      <c r="E93" s="27" t="s">
        <v>165</v>
      </c>
    </row>
    <row r="94" spans="1:6" ht="12.75" customHeight="1">
      <c r="A94" s="27" t="s">
        <v>17</v>
      </c>
      <c r="B94" s="27"/>
      <c r="C94" s="27" t="s">
        <v>166</v>
      </c>
      <c r="D94" s="27"/>
      <c r="E94" s="27" t="s">
        <v>167</v>
      </c>
    </row>
    <row r="97" spans="1:5" ht="12.75" customHeight="1">
      <c r="A97" s="26" t="s">
        <v>58</v>
      </c>
      <c r="E97" s="27" t="s">
        <v>16</v>
      </c>
    </row>
  </sheetData>
  <pageMargins left="0" right="0" top="0" bottom="0" header="0" footer="0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"/>
  <sheetViews>
    <sheetView tabSelected="1" zoomScaleNormal="100" workbookViewId="0">
      <selection activeCell="G7" sqref="G7"/>
    </sheetView>
  </sheetViews>
  <sheetFormatPr defaultColWidth="11.42578125" defaultRowHeight="12.75"/>
  <sheetData/>
  <printOptions horizontalCentered="1"/>
  <pageMargins left="0.74803149606299213" right="0.74803149606299213" top="0.98425196850393704" bottom="0.98425196850393704" header="0.51181102362204722" footer="0.51181102362204722"/>
  <pageSetup scale="56" orientation="portrait" horizontalDpi="4294967292" verticalDpi="4294967292" r:id="rId1"/>
  <headerFooter alignWithMargins="0">
    <oddHeader>&amp;L&amp;G&amp;C&amp;"Arial,Bold"&amp;14Figures 4-2 and 4-3: Water Quality in Rose Creek 
Downstream of FMC Activities (X5, X10, X13 + X14)(2003 to 2010)&amp;R&amp;G</oddHeader>
  </headerFooter>
  <colBreaks count="1" manualBreakCount="1">
    <brk id="14" max="57" man="1"/>
  </col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"/>
  <sheetViews>
    <sheetView zoomScaleNormal="100" workbookViewId="0">
      <selection activeCell="J19" sqref="J19"/>
    </sheetView>
  </sheetViews>
  <sheetFormatPr defaultColWidth="11.42578125" defaultRowHeight="12.75"/>
  <sheetData/>
  <printOptions horizontalCentered="1"/>
  <pageMargins left="0.74803149606299213" right="0.74803149606299213" top="1.31" bottom="0.98425196850393704" header="0.51181102362204722" footer="0.51181102362204722"/>
  <pageSetup orientation="portrait" horizontalDpi="4294967292" verticalDpi="4294967292" r:id="rId1"/>
  <headerFooter alignWithMargins="0">
    <oddHeader>&amp;L&amp;G&amp;C&amp;"Arial,Bold"&amp;14Figure 4-4: Water Quality in Rose Creek 
Downstream of FMC Activities 
at Station X14 - Winter (2003 to 2010)&amp;R&amp;G</oddHeader>
  </headerFooter>
  <rowBreaks count="1" manualBreakCount="1">
    <brk id="38" max="16383" man="1"/>
  </rowBreaks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4:C97"/>
  <sheetViews>
    <sheetView topLeftCell="A25" workbookViewId="0">
      <selection activeCell="F34" sqref="F34"/>
    </sheetView>
  </sheetViews>
  <sheetFormatPr defaultRowHeight="12.75"/>
  <cols>
    <col min="1" max="1" width="11.28515625" customWidth="1"/>
  </cols>
  <sheetData>
    <row r="4" spans="1:3">
      <c r="A4" s="19" t="s">
        <v>55</v>
      </c>
      <c r="B4" s="27" t="s">
        <v>56</v>
      </c>
      <c r="C4" s="27" t="s">
        <v>57</v>
      </c>
    </row>
    <row r="6" spans="1:3">
      <c r="A6" s="29">
        <v>37635</v>
      </c>
      <c r="B6" s="28">
        <v>43</v>
      </c>
      <c r="C6" s="26">
        <f>B6/1000</f>
        <v>4.2999999999999997E-2</v>
      </c>
    </row>
    <row r="7" spans="1:3">
      <c r="A7" s="29">
        <v>37667</v>
      </c>
      <c r="B7" s="28">
        <v>58</v>
      </c>
      <c r="C7" s="26">
        <f t="shared" ref="C7:C70" si="0">B7/1000</f>
        <v>5.8000000000000003E-2</v>
      </c>
    </row>
    <row r="8" spans="1:3">
      <c r="A8" s="29">
        <v>37695</v>
      </c>
      <c r="B8" s="28">
        <v>43</v>
      </c>
      <c r="C8" s="26">
        <f t="shared" si="0"/>
        <v>4.2999999999999997E-2</v>
      </c>
    </row>
    <row r="9" spans="1:3">
      <c r="A9" s="29">
        <v>37726</v>
      </c>
      <c r="B9" s="28">
        <v>37</v>
      </c>
      <c r="C9" s="26">
        <f t="shared" si="0"/>
        <v>3.6999999999999998E-2</v>
      </c>
    </row>
    <row r="10" spans="1:3">
      <c r="A10" s="29">
        <v>37754</v>
      </c>
      <c r="B10" s="28">
        <v>31</v>
      </c>
      <c r="C10" s="26">
        <f t="shared" si="0"/>
        <v>3.1E-2</v>
      </c>
    </row>
    <row r="11" spans="1:3">
      <c r="A11" s="29">
        <v>37786</v>
      </c>
      <c r="B11" s="28">
        <v>19</v>
      </c>
      <c r="C11" s="26">
        <f t="shared" si="0"/>
        <v>1.9E-2</v>
      </c>
    </row>
    <row r="12" spans="1:3">
      <c r="A12" s="29">
        <v>37816</v>
      </c>
      <c r="B12" s="28">
        <v>55</v>
      </c>
      <c r="C12" s="26">
        <f t="shared" si="0"/>
        <v>5.5E-2</v>
      </c>
    </row>
    <row r="13" spans="1:3">
      <c r="A13" s="29">
        <v>37844</v>
      </c>
      <c r="B13" s="28">
        <v>47</v>
      </c>
      <c r="C13" s="26">
        <f t="shared" si="0"/>
        <v>4.7E-2</v>
      </c>
    </row>
    <row r="14" spans="1:3">
      <c r="A14" s="29">
        <v>37872</v>
      </c>
      <c r="B14" s="28">
        <v>21</v>
      </c>
      <c r="C14" s="26">
        <f t="shared" si="0"/>
        <v>2.1000000000000001E-2</v>
      </c>
    </row>
    <row r="15" spans="1:3">
      <c r="A15" s="29">
        <v>37908</v>
      </c>
      <c r="B15" s="28">
        <v>30</v>
      </c>
      <c r="C15" s="26">
        <f t="shared" si="0"/>
        <v>0.03</v>
      </c>
    </row>
    <row r="16" spans="1:3">
      <c r="A16" s="29">
        <v>37940</v>
      </c>
      <c r="B16" s="28">
        <v>49</v>
      </c>
      <c r="C16" s="26">
        <f t="shared" si="0"/>
        <v>4.9000000000000002E-2</v>
      </c>
    </row>
    <row r="17" spans="1:3">
      <c r="A17" s="29">
        <v>37970</v>
      </c>
      <c r="B17" s="28">
        <v>37</v>
      </c>
      <c r="C17" s="26">
        <f t="shared" si="0"/>
        <v>3.6999999999999998E-2</v>
      </c>
    </row>
    <row r="18" spans="1:3">
      <c r="A18" s="29">
        <v>37998</v>
      </c>
      <c r="B18" s="28">
        <v>50</v>
      </c>
      <c r="C18" s="26">
        <f t="shared" si="0"/>
        <v>0.05</v>
      </c>
    </row>
    <row r="19" spans="1:3">
      <c r="A19" s="29">
        <v>38033</v>
      </c>
      <c r="B19" s="28">
        <v>36</v>
      </c>
      <c r="C19" s="26">
        <f t="shared" si="0"/>
        <v>3.5999999999999997E-2</v>
      </c>
    </row>
    <row r="20" spans="1:3">
      <c r="A20" s="29">
        <v>38061</v>
      </c>
      <c r="B20" s="28">
        <v>28</v>
      </c>
      <c r="C20" s="26">
        <f t="shared" si="0"/>
        <v>2.8000000000000001E-2</v>
      </c>
    </row>
    <row r="21" spans="1:3">
      <c r="A21" s="29">
        <v>38121</v>
      </c>
      <c r="B21" s="28">
        <v>62</v>
      </c>
      <c r="C21" s="26">
        <f t="shared" si="0"/>
        <v>6.2E-2</v>
      </c>
    </row>
    <row r="22" spans="1:3">
      <c r="A22" s="29">
        <v>38152</v>
      </c>
      <c r="B22" s="28">
        <v>11</v>
      </c>
      <c r="C22" s="26">
        <f t="shared" si="0"/>
        <v>1.0999999999999999E-2</v>
      </c>
    </row>
    <row r="23" spans="1:3">
      <c r="A23" s="29">
        <v>38180</v>
      </c>
      <c r="B23" s="28">
        <v>19</v>
      </c>
      <c r="C23" s="26">
        <f t="shared" si="0"/>
        <v>1.9E-2</v>
      </c>
    </row>
    <row r="24" spans="1:3">
      <c r="A24" s="29">
        <v>38208</v>
      </c>
      <c r="B24" s="28">
        <v>22</v>
      </c>
      <c r="C24" s="26">
        <f t="shared" si="0"/>
        <v>2.1999999999999999E-2</v>
      </c>
    </row>
    <row r="25" spans="1:3">
      <c r="A25" s="29">
        <v>38244</v>
      </c>
      <c r="B25" s="28">
        <v>24</v>
      </c>
      <c r="C25" s="26">
        <f t="shared" si="0"/>
        <v>2.4E-2</v>
      </c>
    </row>
    <row r="26" spans="1:3">
      <c r="A26" s="29">
        <v>38272</v>
      </c>
      <c r="B26" s="28">
        <v>41</v>
      </c>
      <c r="C26" s="26">
        <f t="shared" si="0"/>
        <v>4.1000000000000002E-2</v>
      </c>
    </row>
    <row r="27" spans="1:3">
      <c r="A27" s="29">
        <v>38306</v>
      </c>
      <c r="B27" s="28">
        <v>45</v>
      </c>
      <c r="C27" s="26">
        <f t="shared" si="0"/>
        <v>4.4999999999999998E-2</v>
      </c>
    </row>
    <row r="28" spans="1:3">
      <c r="A28" s="29">
        <v>38373</v>
      </c>
      <c r="B28" s="28">
        <v>39</v>
      </c>
      <c r="C28" s="26">
        <f t="shared" si="0"/>
        <v>3.9E-2</v>
      </c>
    </row>
    <row r="29" spans="1:3">
      <c r="A29" s="29">
        <v>38391</v>
      </c>
      <c r="B29" s="28">
        <v>38</v>
      </c>
      <c r="C29" s="26">
        <f t="shared" si="0"/>
        <v>3.7999999999999999E-2</v>
      </c>
    </row>
    <row r="30" spans="1:3">
      <c r="A30" s="29">
        <v>38425</v>
      </c>
      <c r="B30" s="28">
        <v>39</v>
      </c>
      <c r="C30" s="26">
        <f t="shared" si="0"/>
        <v>3.9E-2</v>
      </c>
    </row>
    <row r="31" spans="1:3">
      <c r="A31" s="29">
        <v>38453</v>
      </c>
      <c r="B31" s="28">
        <v>23</v>
      </c>
      <c r="C31" s="26">
        <f t="shared" si="0"/>
        <v>2.3E-2</v>
      </c>
    </row>
    <row r="32" spans="1:3">
      <c r="A32" s="29">
        <v>38481</v>
      </c>
      <c r="B32" s="28">
        <v>24</v>
      </c>
      <c r="C32" s="26">
        <f t="shared" si="0"/>
        <v>2.4E-2</v>
      </c>
    </row>
    <row r="33" spans="1:3">
      <c r="A33" s="29">
        <v>38524</v>
      </c>
      <c r="B33" s="28">
        <v>14</v>
      </c>
      <c r="C33" s="26">
        <f t="shared" si="0"/>
        <v>1.4E-2</v>
      </c>
    </row>
    <row r="34" spans="1:3">
      <c r="A34" s="29">
        <v>38558</v>
      </c>
      <c r="B34" s="28">
        <v>22</v>
      </c>
      <c r="C34" s="26">
        <f t="shared" si="0"/>
        <v>2.1999999999999999E-2</v>
      </c>
    </row>
    <row r="35" spans="1:3">
      <c r="A35" s="29">
        <v>38587</v>
      </c>
      <c r="B35" s="28">
        <v>26</v>
      </c>
      <c r="C35" s="26">
        <f t="shared" si="0"/>
        <v>2.5999999999999999E-2</v>
      </c>
    </row>
    <row r="36" spans="1:3">
      <c r="A36" s="29">
        <v>38601</v>
      </c>
      <c r="B36" s="28">
        <v>21</v>
      </c>
      <c r="C36" s="26">
        <f t="shared" si="0"/>
        <v>2.1000000000000001E-2</v>
      </c>
    </row>
    <row r="37" spans="1:3">
      <c r="A37" s="29">
        <v>38636</v>
      </c>
      <c r="B37" s="28">
        <v>35</v>
      </c>
      <c r="C37" s="26">
        <f t="shared" si="0"/>
        <v>3.5000000000000003E-2</v>
      </c>
    </row>
    <row r="38" spans="1:3">
      <c r="A38" s="29">
        <v>38658</v>
      </c>
      <c r="B38" s="28">
        <v>47</v>
      </c>
      <c r="C38" s="26">
        <f t="shared" si="0"/>
        <v>4.7E-2</v>
      </c>
    </row>
    <row r="39" spans="1:3">
      <c r="A39" s="29">
        <v>38701</v>
      </c>
      <c r="B39" s="28">
        <v>62</v>
      </c>
      <c r="C39" s="26">
        <f t="shared" si="0"/>
        <v>6.2E-2</v>
      </c>
    </row>
    <row r="40" spans="1:3">
      <c r="A40" s="29">
        <v>38740</v>
      </c>
      <c r="B40" s="28">
        <v>83</v>
      </c>
      <c r="C40" s="26">
        <f t="shared" si="0"/>
        <v>8.3000000000000004E-2</v>
      </c>
    </row>
    <row r="41" spans="1:3">
      <c r="A41" s="29">
        <v>38762</v>
      </c>
      <c r="B41" s="28">
        <v>55</v>
      </c>
      <c r="C41" s="26">
        <f t="shared" si="0"/>
        <v>5.5E-2</v>
      </c>
    </row>
    <row r="42" spans="1:3">
      <c r="A42" s="29">
        <v>38800</v>
      </c>
      <c r="B42" s="28">
        <v>67</v>
      </c>
      <c r="C42" s="26">
        <f t="shared" si="0"/>
        <v>6.7000000000000004E-2</v>
      </c>
    </row>
    <row r="43" spans="1:3">
      <c r="A43" s="29">
        <v>38832</v>
      </c>
      <c r="B43" s="28">
        <v>63</v>
      </c>
      <c r="C43" s="26">
        <f t="shared" si="0"/>
        <v>6.3E-2</v>
      </c>
    </row>
    <row r="44" spans="1:3">
      <c r="A44" s="29">
        <v>38855</v>
      </c>
      <c r="B44" s="28">
        <v>30</v>
      </c>
      <c r="C44" s="26">
        <f t="shared" si="0"/>
        <v>0.03</v>
      </c>
    </row>
    <row r="45" spans="1:3">
      <c r="A45" s="29">
        <v>38887</v>
      </c>
      <c r="B45" s="28">
        <v>11</v>
      </c>
      <c r="C45" s="26">
        <f t="shared" si="0"/>
        <v>1.0999999999999999E-2</v>
      </c>
    </row>
    <row r="46" spans="1:3">
      <c r="A46" s="29">
        <v>38915</v>
      </c>
      <c r="B46" s="28">
        <v>19</v>
      </c>
      <c r="C46" s="26">
        <f t="shared" si="0"/>
        <v>1.9E-2</v>
      </c>
    </row>
    <row r="47" spans="1:3">
      <c r="A47" s="29">
        <v>38950</v>
      </c>
      <c r="B47" s="28">
        <v>19</v>
      </c>
      <c r="C47" s="26">
        <f t="shared" si="0"/>
        <v>1.9E-2</v>
      </c>
    </row>
    <row r="48" spans="1:3">
      <c r="A48" s="29">
        <v>38972</v>
      </c>
      <c r="B48" s="28">
        <v>18</v>
      </c>
      <c r="C48" s="26">
        <f t="shared" si="0"/>
        <v>1.7999999999999999E-2</v>
      </c>
    </row>
    <row r="49" spans="1:3">
      <c r="A49" s="29">
        <v>39007</v>
      </c>
      <c r="B49" s="28">
        <v>32</v>
      </c>
      <c r="C49" s="26">
        <f t="shared" si="0"/>
        <v>3.2000000000000001E-2</v>
      </c>
    </row>
    <row r="50" spans="1:3">
      <c r="A50" s="29">
        <v>39035</v>
      </c>
      <c r="B50" s="28">
        <v>66</v>
      </c>
      <c r="C50" s="26">
        <f t="shared" si="0"/>
        <v>6.6000000000000003E-2</v>
      </c>
    </row>
    <row r="51" spans="1:3">
      <c r="A51" s="29">
        <v>39064</v>
      </c>
      <c r="B51" s="28">
        <v>100</v>
      </c>
      <c r="C51" s="26">
        <f t="shared" si="0"/>
        <v>0.1</v>
      </c>
    </row>
    <row r="52" spans="1:3">
      <c r="A52" s="29">
        <v>39098</v>
      </c>
      <c r="B52" s="28">
        <v>71</v>
      </c>
      <c r="C52" s="26">
        <f t="shared" si="0"/>
        <v>7.0999999999999994E-2</v>
      </c>
    </row>
    <row r="53" spans="1:3">
      <c r="A53" s="29">
        <v>39128</v>
      </c>
      <c r="B53" s="28">
        <v>36</v>
      </c>
      <c r="C53" s="26">
        <f t="shared" si="0"/>
        <v>3.5999999999999997E-2</v>
      </c>
    </row>
    <row r="54" spans="1:3">
      <c r="A54" s="29">
        <v>39153</v>
      </c>
      <c r="B54" s="28">
        <v>30</v>
      </c>
      <c r="C54" s="26">
        <f t="shared" si="0"/>
        <v>0.03</v>
      </c>
    </row>
    <row r="55" spans="1:3">
      <c r="A55" s="29">
        <v>39191</v>
      </c>
      <c r="B55" s="28">
        <v>83</v>
      </c>
      <c r="C55" s="26">
        <f t="shared" si="0"/>
        <v>8.3000000000000004E-2</v>
      </c>
    </row>
    <row r="56" spans="1:3">
      <c r="A56" s="29">
        <v>39217</v>
      </c>
      <c r="B56" s="28">
        <v>40</v>
      </c>
      <c r="C56" s="26">
        <f t="shared" si="0"/>
        <v>0.04</v>
      </c>
    </row>
    <row r="57" spans="1:3">
      <c r="A57" s="29">
        <v>39252</v>
      </c>
      <c r="B57" s="28">
        <v>16</v>
      </c>
      <c r="C57" s="26">
        <f t="shared" si="0"/>
        <v>1.6E-2</v>
      </c>
    </row>
    <row r="58" spans="1:3">
      <c r="A58" s="29">
        <v>39279</v>
      </c>
      <c r="B58" s="28">
        <v>18</v>
      </c>
      <c r="C58" s="26">
        <f t="shared" si="0"/>
        <v>1.7999999999999999E-2</v>
      </c>
    </row>
    <row r="59" spans="1:3">
      <c r="A59" s="29">
        <v>39307</v>
      </c>
      <c r="B59" s="28">
        <v>23</v>
      </c>
      <c r="C59" s="26">
        <f t="shared" si="0"/>
        <v>2.3E-2</v>
      </c>
    </row>
    <row r="60" spans="1:3">
      <c r="A60" s="29">
        <v>39335</v>
      </c>
      <c r="B60" s="28">
        <v>24</v>
      </c>
      <c r="C60" s="26">
        <f t="shared" si="0"/>
        <v>2.4E-2</v>
      </c>
    </row>
    <row r="61" spans="1:3">
      <c r="A61" s="29">
        <v>39378</v>
      </c>
      <c r="B61" s="28">
        <v>36</v>
      </c>
      <c r="C61" s="26">
        <f t="shared" si="0"/>
        <v>3.5999999999999997E-2</v>
      </c>
    </row>
    <row r="62" spans="1:3">
      <c r="A62" s="29">
        <v>39400</v>
      </c>
      <c r="B62" s="28">
        <v>55</v>
      </c>
      <c r="C62" s="26">
        <f t="shared" si="0"/>
        <v>5.5E-2</v>
      </c>
    </row>
    <row r="63" spans="1:3">
      <c r="A63" s="29">
        <v>39426</v>
      </c>
      <c r="B63" s="28">
        <v>65</v>
      </c>
      <c r="C63" s="26">
        <f t="shared" si="0"/>
        <v>6.5000000000000002E-2</v>
      </c>
    </row>
    <row r="64" spans="1:3">
      <c r="A64" s="29">
        <v>39455</v>
      </c>
      <c r="B64" s="28">
        <v>64</v>
      </c>
      <c r="C64" s="26">
        <f t="shared" si="0"/>
        <v>6.4000000000000001E-2</v>
      </c>
    </row>
    <row r="65" spans="1:3">
      <c r="A65" s="29">
        <v>39471</v>
      </c>
      <c r="B65" s="28">
        <v>66.7</v>
      </c>
      <c r="C65" s="26">
        <f t="shared" si="0"/>
        <v>6.6700000000000009E-2</v>
      </c>
    </row>
    <row r="66" spans="1:3">
      <c r="A66" s="29">
        <v>39497</v>
      </c>
      <c r="B66" s="28">
        <v>76</v>
      </c>
      <c r="C66" s="26">
        <f t="shared" si="0"/>
        <v>7.5999999999999998E-2</v>
      </c>
    </row>
    <row r="67" spans="1:3">
      <c r="A67" s="29">
        <v>39498</v>
      </c>
      <c r="B67" s="28">
        <v>70.099999999999994</v>
      </c>
      <c r="C67" s="26">
        <f t="shared" si="0"/>
        <v>7.0099999999999996E-2</v>
      </c>
    </row>
    <row r="68" spans="1:3">
      <c r="A68" s="29">
        <v>39518</v>
      </c>
      <c r="B68" s="28">
        <v>80.7</v>
      </c>
      <c r="C68" s="26">
        <f t="shared" si="0"/>
        <v>8.0700000000000008E-2</v>
      </c>
    </row>
    <row r="69" spans="1:3">
      <c r="A69" s="29">
        <v>39525</v>
      </c>
      <c r="B69" s="28">
        <v>69</v>
      </c>
      <c r="C69" s="26">
        <f t="shared" si="0"/>
        <v>6.9000000000000006E-2</v>
      </c>
    </row>
    <row r="70" spans="1:3">
      <c r="A70" s="29">
        <v>39553</v>
      </c>
      <c r="B70" s="28">
        <v>73</v>
      </c>
      <c r="C70" s="26">
        <f t="shared" si="0"/>
        <v>7.2999999999999995E-2</v>
      </c>
    </row>
    <row r="71" spans="1:3">
      <c r="A71" s="29">
        <v>39567</v>
      </c>
      <c r="B71" s="28">
        <v>103</v>
      </c>
      <c r="C71" s="26">
        <f t="shared" ref="C71:C97" si="1">B71/1000</f>
        <v>0.10299999999999999</v>
      </c>
    </row>
    <row r="72" spans="1:3">
      <c r="A72" s="29">
        <v>39583</v>
      </c>
      <c r="B72" s="28">
        <v>49</v>
      </c>
      <c r="C72" s="26">
        <f t="shared" si="1"/>
        <v>4.9000000000000002E-2</v>
      </c>
    </row>
    <row r="73" spans="1:3">
      <c r="A73" s="29">
        <v>39590</v>
      </c>
      <c r="B73" s="28">
        <v>22.5</v>
      </c>
      <c r="C73" s="26">
        <f t="shared" si="1"/>
        <v>2.2499999999999999E-2</v>
      </c>
    </row>
    <row r="74" spans="1:3">
      <c r="A74" s="29">
        <v>39615</v>
      </c>
      <c r="B74" s="28">
        <v>14</v>
      </c>
      <c r="C74" s="26">
        <f t="shared" si="1"/>
        <v>1.4E-2</v>
      </c>
    </row>
    <row r="75" spans="1:3">
      <c r="A75" s="29">
        <v>39623</v>
      </c>
      <c r="B75" s="28">
        <v>15.8</v>
      </c>
      <c r="C75" s="26">
        <f t="shared" si="1"/>
        <v>1.5800000000000002E-2</v>
      </c>
    </row>
    <row r="76" spans="1:3">
      <c r="A76" s="29">
        <v>39643</v>
      </c>
      <c r="B76" s="28">
        <v>21</v>
      </c>
      <c r="C76" s="26">
        <f t="shared" si="1"/>
        <v>2.1000000000000001E-2</v>
      </c>
    </row>
    <row r="77" spans="1:3">
      <c r="A77" s="29">
        <v>39659</v>
      </c>
      <c r="B77" s="28">
        <v>20.6</v>
      </c>
      <c r="C77" s="26">
        <f t="shared" si="1"/>
        <v>2.06E-2</v>
      </c>
    </row>
    <row r="78" spans="1:3">
      <c r="A78" s="29">
        <v>39671</v>
      </c>
      <c r="B78" s="28">
        <v>22</v>
      </c>
      <c r="C78" s="26">
        <f t="shared" si="1"/>
        <v>2.1999999999999999E-2</v>
      </c>
    </row>
    <row r="79" spans="1:3">
      <c r="A79" s="29">
        <v>39706</v>
      </c>
      <c r="B79" s="28">
        <v>17</v>
      </c>
      <c r="C79" s="26">
        <f t="shared" si="1"/>
        <v>1.7000000000000001E-2</v>
      </c>
    </row>
    <row r="80" spans="1:3">
      <c r="A80" s="29">
        <v>39709</v>
      </c>
      <c r="B80" s="28">
        <v>18.3</v>
      </c>
      <c r="C80" s="26">
        <f t="shared" si="1"/>
        <v>1.83E-2</v>
      </c>
    </row>
    <row r="81" spans="1:3">
      <c r="A81" s="29">
        <v>39728</v>
      </c>
      <c r="B81" s="27" t="s">
        <v>54</v>
      </c>
      <c r="C81" s="33">
        <v>1E-4</v>
      </c>
    </row>
    <row r="82" spans="1:3">
      <c r="A82" s="29">
        <v>39736</v>
      </c>
      <c r="B82" s="28">
        <v>35</v>
      </c>
      <c r="C82" s="26">
        <f t="shared" si="1"/>
        <v>3.5000000000000003E-2</v>
      </c>
    </row>
    <row r="83" spans="1:3">
      <c r="A83" s="29">
        <v>39756</v>
      </c>
      <c r="B83" s="28">
        <v>91</v>
      </c>
      <c r="C83" s="26">
        <f t="shared" si="1"/>
        <v>9.0999999999999998E-2</v>
      </c>
    </row>
    <row r="84" spans="1:3">
      <c r="A84" s="29">
        <v>39783</v>
      </c>
      <c r="B84" s="28">
        <v>76</v>
      </c>
      <c r="C84" s="26">
        <f t="shared" si="1"/>
        <v>7.5999999999999998E-2</v>
      </c>
    </row>
    <row r="85" spans="1:3">
      <c r="A85" s="29">
        <v>39792</v>
      </c>
      <c r="B85" s="28">
        <v>72.3</v>
      </c>
      <c r="C85" s="26">
        <f t="shared" si="1"/>
        <v>7.2300000000000003E-2</v>
      </c>
    </row>
    <row r="86" spans="1:3">
      <c r="A86" s="29">
        <v>39825</v>
      </c>
      <c r="B86" s="28">
        <v>130</v>
      </c>
      <c r="C86" s="26">
        <f t="shared" si="1"/>
        <v>0.13</v>
      </c>
    </row>
    <row r="87" spans="1:3">
      <c r="A87" s="29">
        <v>39846</v>
      </c>
      <c r="B87" s="28">
        <v>120</v>
      </c>
      <c r="C87" s="26">
        <f t="shared" si="1"/>
        <v>0.12</v>
      </c>
    </row>
    <row r="88" spans="1:3">
      <c r="A88" s="29">
        <v>39875</v>
      </c>
      <c r="B88" s="28">
        <v>116</v>
      </c>
      <c r="C88" s="26">
        <f t="shared" si="1"/>
        <v>0.11600000000000001</v>
      </c>
    </row>
    <row r="89" spans="1:3">
      <c r="A89" s="29">
        <v>39910</v>
      </c>
      <c r="B89" s="28">
        <v>87.7</v>
      </c>
      <c r="C89" s="26">
        <f t="shared" si="1"/>
        <v>8.77E-2</v>
      </c>
    </row>
    <row r="90" spans="1:3">
      <c r="A90" s="29">
        <v>39937</v>
      </c>
      <c r="B90" s="28">
        <v>118</v>
      </c>
      <c r="C90" s="26">
        <f t="shared" si="1"/>
        <v>0.11799999999999999</v>
      </c>
    </row>
    <row r="91" spans="1:3">
      <c r="A91" s="29">
        <v>39974</v>
      </c>
      <c r="B91" s="28">
        <v>8.3000000000000007</v>
      </c>
      <c r="C91" s="26">
        <f t="shared" si="1"/>
        <v>8.3000000000000001E-3</v>
      </c>
    </row>
    <row r="92" spans="1:3">
      <c r="A92" s="29">
        <v>40007</v>
      </c>
      <c r="B92" s="28">
        <v>21.8</v>
      </c>
      <c r="C92" s="26">
        <f t="shared" si="1"/>
        <v>2.18E-2</v>
      </c>
    </row>
    <row r="93" spans="1:3">
      <c r="A93" s="29">
        <v>40031</v>
      </c>
      <c r="B93" s="28">
        <v>26.2</v>
      </c>
      <c r="C93" s="26">
        <f t="shared" si="1"/>
        <v>2.6199999999999998E-2</v>
      </c>
    </row>
    <row r="94" spans="1:3">
      <c r="A94" s="29">
        <v>40059</v>
      </c>
      <c r="B94" s="28">
        <v>18.399999999999999</v>
      </c>
      <c r="C94" s="26">
        <f t="shared" si="1"/>
        <v>1.84E-2</v>
      </c>
    </row>
    <row r="95" spans="1:3">
      <c r="A95" s="29">
        <v>40090</v>
      </c>
      <c r="B95" s="28">
        <v>22.9</v>
      </c>
      <c r="C95" s="26">
        <f t="shared" si="1"/>
        <v>2.29E-2</v>
      </c>
    </row>
    <row r="96" spans="1:3">
      <c r="A96" s="29">
        <v>40121</v>
      </c>
      <c r="B96" s="28">
        <v>31.2</v>
      </c>
      <c r="C96" s="26">
        <f t="shared" si="1"/>
        <v>3.1199999999999999E-2</v>
      </c>
    </row>
    <row r="97" spans="1:3">
      <c r="A97" s="29">
        <v>40148</v>
      </c>
      <c r="B97" s="28">
        <v>35.5</v>
      </c>
      <c r="C97" s="26">
        <f t="shared" si="1"/>
        <v>3.5499999999999997E-2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3:G152"/>
  <sheetViews>
    <sheetView topLeftCell="A5" workbookViewId="0">
      <selection activeCell="J171" sqref="J171"/>
    </sheetView>
  </sheetViews>
  <sheetFormatPr defaultRowHeight="12.75"/>
  <cols>
    <col min="1" max="1" width="10.7109375" style="53" customWidth="1"/>
    <col min="2" max="16384" width="9.140625" style="53"/>
  </cols>
  <sheetData>
    <row r="3" spans="1:6">
      <c r="A3" s="62" t="s">
        <v>230</v>
      </c>
    </row>
    <row r="4" spans="1:6">
      <c r="C4" s="62" t="s">
        <v>229</v>
      </c>
      <c r="E4" s="62" t="s">
        <v>2</v>
      </c>
      <c r="F4" s="62" t="s">
        <v>228</v>
      </c>
    </row>
    <row r="5" spans="1:6">
      <c r="A5" s="56">
        <v>37635</v>
      </c>
      <c r="B5" s="61"/>
      <c r="C5" s="58"/>
      <c r="D5" s="58"/>
      <c r="E5" s="57">
        <v>267</v>
      </c>
      <c r="F5" s="57">
        <f t="shared" ref="F5:F36" si="0">E5/1000</f>
        <v>0.26700000000000002</v>
      </c>
    </row>
    <row r="6" spans="1:6">
      <c r="A6" s="56">
        <v>37667</v>
      </c>
      <c r="B6" s="61"/>
      <c r="C6" s="58"/>
      <c r="D6" s="58"/>
      <c r="E6" s="57">
        <v>195</v>
      </c>
      <c r="F6" s="57">
        <f t="shared" si="0"/>
        <v>0.19500000000000001</v>
      </c>
    </row>
    <row r="7" spans="1:6">
      <c r="A7" s="56">
        <v>37695</v>
      </c>
      <c r="B7" s="61"/>
      <c r="C7" s="58"/>
      <c r="D7" s="58"/>
      <c r="E7" s="57">
        <v>170</v>
      </c>
      <c r="F7" s="57">
        <f t="shared" si="0"/>
        <v>0.17</v>
      </c>
    </row>
    <row r="8" spans="1:6">
      <c r="A8" s="56">
        <v>37726</v>
      </c>
      <c r="B8" s="61"/>
      <c r="C8" s="58"/>
      <c r="D8" s="58"/>
      <c r="E8" s="57">
        <v>153</v>
      </c>
      <c r="F8" s="57">
        <f t="shared" si="0"/>
        <v>0.153</v>
      </c>
    </row>
    <row r="9" spans="1:6">
      <c r="A9" s="56">
        <v>37754</v>
      </c>
      <c r="B9" s="61"/>
      <c r="C9" s="58"/>
      <c r="D9" s="58"/>
      <c r="E9" s="57">
        <v>198</v>
      </c>
      <c r="F9" s="57">
        <f t="shared" si="0"/>
        <v>0.19800000000000001</v>
      </c>
    </row>
    <row r="10" spans="1:6">
      <c r="A10" s="56">
        <v>37786</v>
      </c>
      <c r="B10" s="61"/>
      <c r="C10" s="58"/>
      <c r="D10" s="58"/>
      <c r="E10" s="57">
        <v>179</v>
      </c>
      <c r="F10" s="57">
        <f t="shared" si="0"/>
        <v>0.17899999999999999</v>
      </c>
    </row>
    <row r="11" spans="1:6">
      <c r="A11" s="56">
        <v>37816</v>
      </c>
      <c r="B11" s="61"/>
      <c r="C11" s="58"/>
      <c r="D11" s="58"/>
      <c r="E11" s="57">
        <v>218</v>
      </c>
      <c r="F11" s="57">
        <f t="shared" si="0"/>
        <v>0.218</v>
      </c>
    </row>
    <row r="12" spans="1:6">
      <c r="A12" s="56">
        <v>37844</v>
      </c>
      <c r="B12" s="61"/>
      <c r="C12" s="58"/>
      <c r="D12" s="58"/>
      <c r="E12" s="57">
        <v>268</v>
      </c>
      <c r="F12" s="57">
        <f t="shared" si="0"/>
        <v>0.26800000000000002</v>
      </c>
    </row>
    <row r="13" spans="1:6">
      <c r="A13" s="56">
        <v>37872</v>
      </c>
      <c r="B13" s="61"/>
      <c r="C13" s="58"/>
      <c r="D13" s="58"/>
      <c r="E13" s="57">
        <v>383</v>
      </c>
      <c r="F13" s="57">
        <f t="shared" si="0"/>
        <v>0.38300000000000001</v>
      </c>
    </row>
    <row r="14" spans="1:6">
      <c r="A14" s="56">
        <v>37908</v>
      </c>
      <c r="B14" s="61"/>
      <c r="C14" s="58"/>
      <c r="D14" s="58"/>
      <c r="E14" s="57">
        <v>408</v>
      </c>
      <c r="F14" s="57">
        <f t="shared" si="0"/>
        <v>0.40799999999999997</v>
      </c>
    </row>
    <row r="15" spans="1:6">
      <c r="A15" s="56">
        <v>37940</v>
      </c>
      <c r="B15" s="61"/>
      <c r="C15" s="58"/>
      <c r="D15" s="58"/>
      <c r="E15" s="57">
        <v>405</v>
      </c>
      <c r="F15" s="57">
        <f t="shared" si="0"/>
        <v>0.40500000000000003</v>
      </c>
    </row>
    <row r="16" spans="1:6">
      <c r="A16" s="56">
        <v>37970</v>
      </c>
      <c r="B16" s="61"/>
      <c r="C16" s="57">
        <v>1.1000000000000001</v>
      </c>
      <c r="D16" s="58"/>
      <c r="E16" s="57">
        <v>348</v>
      </c>
      <c r="F16" s="57">
        <f t="shared" si="0"/>
        <v>0.34799999999999998</v>
      </c>
    </row>
    <row r="17" spans="1:6">
      <c r="A17" s="56">
        <v>37998</v>
      </c>
      <c r="B17" s="61"/>
      <c r="C17" s="58"/>
      <c r="D17" s="58"/>
      <c r="E17" s="57">
        <v>328</v>
      </c>
      <c r="F17" s="57">
        <f t="shared" si="0"/>
        <v>0.32800000000000001</v>
      </c>
    </row>
    <row r="18" spans="1:6">
      <c r="A18" s="56">
        <v>38033</v>
      </c>
      <c r="B18" s="61"/>
      <c r="C18" s="58"/>
      <c r="D18" s="58"/>
      <c r="E18" s="57">
        <v>311</v>
      </c>
      <c r="F18" s="57">
        <f t="shared" si="0"/>
        <v>0.311</v>
      </c>
    </row>
    <row r="19" spans="1:6">
      <c r="A19" s="56">
        <v>38061</v>
      </c>
      <c r="B19" s="61"/>
      <c r="C19" s="57">
        <v>1260</v>
      </c>
      <c r="D19" s="58"/>
      <c r="E19" s="57">
        <v>210</v>
      </c>
      <c r="F19" s="57">
        <f t="shared" si="0"/>
        <v>0.21</v>
      </c>
    </row>
    <row r="20" spans="1:6">
      <c r="A20" s="56">
        <v>38102</v>
      </c>
      <c r="B20" s="61"/>
      <c r="C20" s="57">
        <v>1220</v>
      </c>
      <c r="D20" s="58"/>
      <c r="E20" s="57">
        <v>150</v>
      </c>
      <c r="F20" s="57">
        <f t="shared" si="0"/>
        <v>0.15</v>
      </c>
    </row>
    <row r="21" spans="1:6">
      <c r="A21" s="56">
        <v>38109</v>
      </c>
      <c r="B21" s="61"/>
      <c r="C21" s="57">
        <v>1180</v>
      </c>
      <c r="D21" s="58"/>
      <c r="E21" s="57">
        <v>100</v>
      </c>
      <c r="F21" s="57">
        <f t="shared" si="0"/>
        <v>0.1</v>
      </c>
    </row>
    <row r="22" spans="1:6">
      <c r="A22" s="56">
        <v>38116</v>
      </c>
      <c r="B22" s="61"/>
      <c r="C22" s="57">
        <v>1190</v>
      </c>
      <c r="D22" s="58"/>
      <c r="E22" s="57">
        <v>94</v>
      </c>
      <c r="F22" s="57">
        <f t="shared" si="0"/>
        <v>9.4E-2</v>
      </c>
    </row>
    <row r="23" spans="1:6">
      <c r="A23" s="56">
        <v>38121</v>
      </c>
      <c r="B23" s="61"/>
      <c r="C23" s="57">
        <v>1120</v>
      </c>
      <c r="D23" s="58"/>
      <c r="E23" s="57">
        <v>95</v>
      </c>
      <c r="F23" s="57">
        <f t="shared" si="0"/>
        <v>9.5000000000000001E-2</v>
      </c>
    </row>
    <row r="24" spans="1:6">
      <c r="A24" s="56">
        <v>38132</v>
      </c>
      <c r="B24" s="61"/>
      <c r="C24" s="57">
        <v>873</v>
      </c>
      <c r="D24" s="58"/>
      <c r="E24" s="57">
        <v>26</v>
      </c>
      <c r="F24" s="57">
        <f t="shared" si="0"/>
        <v>2.5999999999999999E-2</v>
      </c>
    </row>
    <row r="25" spans="1:6">
      <c r="A25" s="56">
        <v>38139</v>
      </c>
      <c r="B25" s="61"/>
      <c r="C25" s="57">
        <v>931</v>
      </c>
      <c r="D25" s="58"/>
      <c r="E25" s="57">
        <v>130</v>
      </c>
      <c r="F25" s="57">
        <f t="shared" si="0"/>
        <v>0.13</v>
      </c>
    </row>
    <row r="26" spans="1:6">
      <c r="A26" s="56">
        <v>38152</v>
      </c>
      <c r="B26" s="61"/>
      <c r="C26" s="57">
        <v>1090</v>
      </c>
      <c r="D26" s="58"/>
      <c r="E26" s="57">
        <v>21</v>
      </c>
      <c r="F26" s="57">
        <f t="shared" si="0"/>
        <v>2.1000000000000001E-2</v>
      </c>
    </row>
    <row r="27" spans="1:6">
      <c r="A27" s="56">
        <v>38223</v>
      </c>
      <c r="B27" s="61"/>
      <c r="C27" s="57">
        <v>1530</v>
      </c>
      <c r="D27" s="58"/>
      <c r="E27" s="57">
        <v>180</v>
      </c>
      <c r="F27" s="57">
        <f t="shared" si="0"/>
        <v>0.18</v>
      </c>
    </row>
    <row r="28" spans="1:6">
      <c r="A28" s="56">
        <v>38230</v>
      </c>
      <c r="B28" s="61"/>
      <c r="C28" s="57">
        <v>1580</v>
      </c>
      <c r="D28" s="58"/>
      <c r="E28" s="57">
        <v>190</v>
      </c>
      <c r="F28" s="57">
        <f t="shared" si="0"/>
        <v>0.19</v>
      </c>
    </row>
    <row r="29" spans="1:6">
      <c r="A29" s="56">
        <v>38244</v>
      </c>
      <c r="B29" s="61"/>
      <c r="C29" s="57">
        <v>1230</v>
      </c>
      <c r="D29" s="58"/>
      <c r="E29" s="57">
        <v>270</v>
      </c>
      <c r="F29" s="57">
        <f t="shared" si="0"/>
        <v>0.27</v>
      </c>
    </row>
    <row r="30" spans="1:6">
      <c r="A30" s="56">
        <v>38419</v>
      </c>
      <c r="B30" s="61"/>
      <c r="C30" s="57">
        <v>1050</v>
      </c>
      <c r="D30" s="58"/>
      <c r="E30" s="57">
        <v>470</v>
      </c>
      <c r="F30" s="57">
        <f t="shared" si="0"/>
        <v>0.47</v>
      </c>
    </row>
    <row r="31" spans="1:6">
      <c r="A31" s="56">
        <v>38425</v>
      </c>
      <c r="B31" s="61"/>
      <c r="C31" s="57">
        <v>1790</v>
      </c>
      <c r="D31" s="58"/>
      <c r="E31" s="57">
        <v>340</v>
      </c>
      <c r="F31" s="57">
        <f t="shared" si="0"/>
        <v>0.34</v>
      </c>
    </row>
    <row r="32" spans="1:6">
      <c r="A32" s="56">
        <v>38433</v>
      </c>
      <c r="B32" s="61"/>
      <c r="C32" s="57">
        <v>1750</v>
      </c>
      <c r="D32" s="58"/>
      <c r="E32" s="57">
        <v>400</v>
      </c>
      <c r="F32" s="57">
        <f t="shared" si="0"/>
        <v>0.4</v>
      </c>
    </row>
    <row r="33" spans="1:6">
      <c r="A33" s="56">
        <v>38482</v>
      </c>
      <c r="B33" s="61"/>
      <c r="C33" s="57">
        <v>1430</v>
      </c>
      <c r="D33" s="58"/>
      <c r="E33" s="57">
        <v>270</v>
      </c>
      <c r="F33" s="57">
        <f t="shared" si="0"/>
        <v>0.27</v>
      </c>
    </row>
    <row r="34" spans="1:6">
      <c r="A34" s="56">
        <v>38514</v>
      </c>
      <c r="B34" s="61"/>
      <c r="C34" s="57">
        <v>1190</v>
      </c>
      <c r="D34" s="58"/>
      <c r="E34" s="57">
        <v>190</v>
      </c>
      <c r="F34" s="57">
        <f t="shared" si="0"/>
        <v>0.19</v>
      </c>
    </row>
    <row r="35" spans="1:6">
      <c r="A35" s="56">
        <v>38522</v>
      </c>
      <c r="B35" s="61"/>
      <c r="C35" s="57">
        <v>1190</v>
      </c>
      <c r="D35" s="58"/>
      <c r="E35" s="57">
        <v>120</v>
      </c>
      <c r="F35" s="57">
        <f t="shared" si="0"/>
        <v>0.12</v>
      </c>
    </row>
    <row r="36" spans="1:6">
      <c r="A36" s="56">
        <v>38524</v>
      </c>
      <c r="B36" s="61"/>
      <c r="C36" s="57">
        <v>1210</v>
      </c>
      <c r="D36" s="58"/>
      <c r="E36" s="57">
        <v>190</v>
      </c>
      <c r="F36" s="57">
        <f t="shared" si="0"/>
        <v>0.19</v>
      </c>
    </row>
    <row r="37" spans="1:6">
      <c r="A37" s="56">
        <v>38535</v>
      </c>
      <c r="B37" s="61"/>
      <c r="C37" s="57">
        <v>1210</v>
      </c>
      <c r="D37" s="58"/>
      <c r="E37" s="57">
        <v>66</v>
      </c>
      <c r="F37" s="57">
        <f t="shared" ref="F37:F68" si="1">E37/1000</f>
        <v>6.6000000000000003E-2</v>
      </c>
    </row>
    <row r="38" spans="1:6">
      <c r="A38" s="56">
        <v>38543</v>
      </c>
      <c r="B38" s="61"/>
      <c r="C38" s="57">
        <v>1140</v>
      </c>
      <c r="D38" s="58"/>
      <c r="E38" s="57">
        <v>120</v>
      </c>
      <c r="F38" s="57">
        <f t="shared" si="1"/>
        <v>0.12</v>
      </c>
    </row>
    <row r="39" spans="1:6">
      <c r="A39" s="56">
        <v>38550</v>
      </c>
      <c r="B39" s="61"/>
      <c r="C39" s="57">
        <v>1110</v>
      </c>
      <c r="D39" s="58"/>
      <c r="E39" s="57">
        <v>170</v>
      </c>
      <c r="F39" s="57">
        <f t="shared" si="1"/>
        <v>0.17</v>
      </c>
    </row>
    <row r="40" spans="1:6">
      <c r="A40" s="56">
        <v>38557</v>
      </c>
      <c r="B40" s="61"/>
      <c r="C40" s="57">
        <v>1060</v>
      </c>
      <c r="D40" s="58"/>
      <c r="E40" s="57">
        <v>150</v>
      </c>
      <c r="F40" s="57">
        <f t="shared" si="1"/>
        <v>0.15</v>
      </c>
    </row>
    <row r="41" spans="1:6">
      <c r="A41" s="56">
        <v>38558</v>
      </c>
      <c r="B41" s="61"/>
      <c r="C41" s="57">
        <v>1130</v>
      </c>
      <c r="D41" s="58"/>
      <c r="E41" s="57">
        <v>150</v>
      </c>
      <c r="F41" s="57">
        <f t="shared" si="1"/>
        <v>0.15</v>
      </c>
    </row>
    <row r="42" spans="1:6">
      <c r="A42" s="56">
        <v>38564</v>
      </c>
      <c r="B42" s="61"/>
      <c r="C42" s="57">
        <v>1040</v>
      </c>
      <c r="D42" s="58"/>
      <c r="E42" s="57">
        <v>110</v>
      </c>
      <c r="F42" s="57">
        <f t="shared" si="1"/>
        <v>0.11</v>
      </c>
    </row>
    <row r="43" spans="1:6">
      <c r="A43" s="56">
        <v>38570</v>
      </c>
      <c r="B43" s="61"/>
      <c r="C43" s="57">
        <v>1190</v>
      </c>
      <c r="D43" s="58"/>
      <c r="E43" s="57">
        <v>300</v>
      </c>
      <c r="F43" s="57">
        <f t="shared" si="1"/>
        <v>0.3</v>
      </c>
    </row>
    <row r="44" spans="1:6">
      <c r="A44" s="56">
        <v>38577</v>
      </c>
      <c r="B44" s="61"/>
      <c r="C44" s="57">
        <v>1210</v>
      </c>
      <c r="D44" s="58"/>
      <c r="E44" s="57">
        <v>280</v>
      </c>
      <c r="F44" s="57">
        <f t="shared" si="1"/>
        <v>0.28000000000000003</v>
      </c>
    </row>
    <row r="45" spans="1:6">
      <c r="A45" s="56">
        <v>38584</v>
      </c>
      <c r="B45" s="61"/>
      <c r="C45" s="57">
        <v>1140</v>
      </c>
      <c r="D45" s="58"/>
      <c r="E45" s="57">
        <v>240</v>
      </c>
      <c r="F45" s="57">
        <f t="shared" si="1"/>
        <v>0.24</v>
      </c>
    </row>
    <row r="46" spans="1:6">
      <c r="A46" s="56">
        <v>38587</v>
      </c>
      <c r="B46" s="61"/>
      <c r="C46" s="57">
        <v>1120</v>
      </c>
      <c r="D46" s="58"/>
      <c r="E46" s="57">
        <v>290</v>
      </c>
      <c r="F46" s="57">
        <f t="shared" si="1"/>
        <v>0.28999999999999998</v>
      </c>
    </row>
    <row r="47" spans="1:6">
      <c r="A47" s="56">
        <v>38591</v>
      </c>
      <c r="B47" s="61"/>
      <c r="C47" s="57">
        <v>1100</v>
      </c>
      <c r="D47" s="58"/>
      <c r="E47" s="57">
        <v>300</v>
      </c>
      <c r="F47" s="57">
        <f t="shared" si="1"/>
        <v>0.3</v>
      </c>
    </row>
    <row r="48" spans="1:6">
      <c r="A48" s="56">
        <v>38600</v>
      </c>
      <c r="B48" s="61"/>
      <c r="C48" s="57">
        <v>1040</v>
      </c>
      <c r="D48" s="58"/>
      <c r="E48" s="57">
        <v>280</v>
      </c>
      <c r="F48" s="57">
        <f t="shared" si="1"/>
        <v>0.28000000000000003</v>
      </c>
    </row>
    <row r="49" spans="1:6">
      <c r="A49" s="56">
        <v>38601</v>
      </c>
      <c r="B49" s="61"/>
      <c r="C49" s="57">
        <v>1040</v>
      </c>
      <c r="D49" s="58"/>
      <c r="E49" s="57">
        <v>290</v>
      </c>
      <c r="F49" s="57">
        <f t="shared" si="1"/>
        <v>0.28999999999999998</v>
      </c>
    </row>
    <row r="50" spans="1:6">
      <c r="A50" s="56">
        <v>38606</v>
      </c>
      <c r="B50" s="61"/>
      <c r="C50" s="57">
        <v>1160</v>
      </c>
      <c r="D50" s="58"/>
      <c r="E50" s="57">
        <v>240</v>
      </c>
      <c r="F50" s="57">
        <f t="shared" si="1"/>
        <v>0.24</v>
      </c>
    </row>
    <row r="51" spans="1:6">
      <c r="A51" s="56">
        <v>38613</v>
      </c>
      <c r="B51" s="61"/>
      <c r="C51" s="57">
        <v>1120</v>
      </c>
      <c r="D51" s="58"/>
      <c r="E51" s="57">
        <v>99</v>
      </c>
      <c r="F51" s="57">
        <f t="shared" si="1"/>
        <v>9.9000000000000005E-2</v>
      </c>
    </row>
    <row r="52" spans="1:6">
      <c r="A52" s="56">
        <v>38619</v>
      </c>
      <c r="B52" s="61"/>
      <c r="C52" s="57">
        <v>1400</v>
      </c>
      <c r="D52" s="58"/>
      <c r="E52" s="57">
        <v>67</v>
      </c>
      <c r="F52" s="57">
        <f t="shared" si="1"/>
        <v>6.7000000000000004E-2</v>
      </c>
    </row>
    <row r="53" spans="1:6">
      <c r="A53" s="56">
        <v>38626</v>
      </c>
      <c r="B53" s="61"/>
      <c r="C53" s="57">
        <v>1460</v>
      </c>
      <c r="D53" s="58"/>
      <c r="E53" s="57">
        <v>390</v>
      </c>
      <c r="F53" s="57">
        <f t="shared" si="1"/>
        <v>0.39</v>
      </c>
    </row>
    <row r="54" spans="1:6">
      <c r="A54" s="56">
        <v>38846</v>
      </c>
      <c r="B54" s="61"/>
      <c r="C54" s="57">
        <v>1770</v>
      </c>
      <c r="D54" s="58"/>
      <c r="E54" s="57">
        <v>310</v>
      </c>
      <c r="F54" s="57">
        <f t="shared" si="1"/>
        <v>0.31</v>
      </c>
    </row>
    <row r="55" spans="1:6">
      <c r="A55" s="56">
        <v>38860</v>
      </c>
      <c r="B55" s="61"/>
      <c r="C55" s="57">
        <v>1540</v>
      </c>
      <c r="D55" s="58"/>
      <c r="E55" s="57">
        <v>340</v>
      </c>
      <c r="F55" s="57">
        <f t="shared" si="1"/>
        <v>0.34</v>
      </c>
    </row>
    <row r="56" spans="1:6">
      <c r="A56" s="56">
        <v>38867</v>
      </c>
      <c r="B56" s="61"/>
      <c r="C56" s="57">
        <v>1500</v>
      </c>
      <c r="D56" s="58"/>
      <c r="E56" s="57">
        <v>270</v>
      </c>
      <c r="F56" s="57">
        <f t="shared" si="1"/>
        <v>0.27</v>
      </c>
    </row>
    <row r="57" spans="1:6">
      <c r="A57" s="56">
        <v>38874</v>
      </c>
      <c r="B57" s="61"/>
      <c r="C57" s="57">
        <v>1190</v>
      </c>
      <c r="D57" s="58"/>
      <c r="E57" s="57">
        <v>260</v>
      </c>
      <c r="F57" s="57">
        <f t="shared" si="1"/>
        <v>0.26</v>
      </c>
    </row>
    <row r="58" spans="1:6">
      <c r="A58" s="56">
        <v>38887</v>
      </c>
      <c r="B58" s="61"/>
      <c r="C58" s="57">
        <v>1380</v>
      </c>
      <c r="D58" s="58"/>
      <c r="E58" s="57">
        <v>160</v>
      </c>
      <c r="F58" s="57">
        <f t="shared" si="1"/>
        <v>0.16</v>
      </c>
    </row>
    <row r="59" spans="1:6">
      <c r="A59" s="56">
        <v>38888</v>
      </c>
      <c r="B59" s="61"/>
      <c r="C59" s="57">
        <v>1470</v>
      </c>
      <c r="D59" s="58"/>
      <c r="E59" s="57">
        <v>250</v>
      </c>
      <c r="F59" s="57">
        <f t="shared" si="1"/>
        <v>0.25</v>
      </c>
    </row>
    <row r="60" spans="1:6">
      <c r="A60" s="56">
        <v>38909</v>
      </c>
      <c r="B60" s="61"/>
      <c r="C60" s="57">
        <v>1450</v>
      </c>
      <c r="D60" s="58"/>
      <c r="E60" s="57">
        <v>46</v>
      </c>
      <c r="F60" s="57">
        <f t="shared" si="1"/>
        <v>4.5999999999999999E-2</v>
      </c>
    </row>
    <row r="61" spans="1:6">
      <c r="A61" s="56">
        <v>38915</v>
      </c>
      <c r="B61" s="61"/>
      <c r="C61" s="57">
        <v>1460</v>
      </c>
      <c r="D61" s="58"/>
      <c r="E61" s="57">
        <v>89</v>
      </c>
      <c r="F61" s="57">
        <f t="shared" si="1"/>
        <v>8.8999999999999996E-2</v>
      </c>
    </row>
    <row r="62" spans="1:6">
      <c r="A62" s="56">
        <v>38916</v>
      </c>
      <c r="B62" s="61"/>
      <c r="C62" s="57">
        <v>1430</v>
      </c>
      <c r="D62" s="58"/>
      <c r="E62" s="57">
        <v>56</v>
      </c>
      <c r="F62" s="57">
        <f t="shared" si="1"/>
        <v>5.6000000000000001E-2</v>
      </c>
    </row>
    <row r="63" spans="1:6">
      <c r="A63" s="56">
        <v>38923</v>
      </c>
      <c r="B63" s="61"/>
      <c r="C63" s="57">
        <v>1470</v>
      </c>
      <c r="D63" s="58"/>
      <c r="E63" s="57">
        <v>77</v>
      </c>
      <c r="F63" s="57">
        <f t="shared" si="1"/>
        <v>7.6999999999999999E-2</v>
      </c>
    </row>
    <row r="64" spans="1:6">
      <c r="A64" s="56">
        <v>38930</v>
      </c>
      <c r="B64" s="61"/>
      <c r="C64" s="57">
        <v>1480</v>
      </c>
      <c r="D64" s="58"/>
      <c r="E64" s="57">
        <v>45</v>
      </c>
      <c r="F64" s="57">
        <f t="shared" si="1"/>
        <v>4.4999999999999998E-2</v>
      </c>
    </row>
    <row r="65" spans="1:6">
      <c r="A65" s="56">
        <v>38944</v>
      </c>
      <c r="B65" s="61"/>
      <c r="C65" s="57">
        <v>1480</v>
      </c>
      <c r="D65" s="58"/>
      <c r="E65" s="57">
        <v>100</v>
      </c>
      <c r="F65" s="57">
        <f t="shared" si="1"/>
        <v>0.1</v>
      </c>
    </row>
    <row r="66" spans="1:6">
      <c r="A66" s="56">
        <v>38950</v>
      </c>
      <c r="B66" s="61"/>
      <c r="C66" s="57">
        <v>1430</v>
      </c>
      <c r="D66" s="58"/>
      <c r="E66" s="57">
        <v>150</v>
      </c>
      <c r="F66" s="57">
        <f t="shared" si="1"/>
        <v>0.15</v>
      </c>
    </row>
    <row r="67" spans="1:6">
      <c r="A67" s="56">
        <v>38951</v>
      </c>
      <c r="B67" s="61"/>
      <c r="C67" s="57">
        <v>1460</v>
      </c>
      <c r="D67" s="58"/>
      <c r="E67" s="57">
        <v>150</v>
      </c>
      <c r="F67" s="57">
        <f t="shared" si="1"/>
        <v>0.15</v>
      </c>
    </row>
    <row r="68" spans="1:6">
      <c r="A68" s="56">
        <v>38958</v>
      </c>
      <c r="B68" s="61"/>
      <c r="C68" s="57">
        <v>1480</v>
      </c>
      <c r="D68" s="58"/>
      <c r="E68" s="57">
        <v>160</v>
      </c>
      <c r="F68" s="57">
        <f t="shared" si="1"/>
        <v>0.16</v>
      </c>
    </row>
    <row r="69" spans="1:6">
      <c r="A69" s="56">
        <v>38965</v>
      </c>
      <c r="B69" s="61"/>
      <c r="C69" s="57">
        <v>1480</v>
      </c>
      <c r="D69" s="58"/>
      <c r="E69" s="57">
        <v>200</v>
      </c>
      <c r="F69" s="57">
        <f t="shared" ref="F69:F100" si="2">E69/1000</f>
        <v>0.2</v>
      </c>
    </row>
    <row r="70" spans="1:6">
      <c r="A70" s="56">
        <v>39182</v>
      </c>
      <c r="B70" s="61"/>
      <c r="C70" s="57">
        <v>2260</v>
      </c>
      <c r="D70" s="58"/>
      <c r="E70" s="57">
        <v>340</v>
      </c>
      <c r="F70" s="57">
        <f t="shared" si="2"/>
        <v>0.34</v>
      </c>
    </row>
    <row r="71" spans="1:6">
      <c r="A71" s="56">
        <v>39216</v>
      </c>
      <c r="B71" s="61"/>
      <c r="C71" s="57">
        <v>297</v>
      </c>
      <c r="D71" s="58"/>
      <c r="E71" s="57">
        <v>18</v>
      </c>
      <c r="F71" s="57">
        <f t="shared" si="2"/>
        <v>1.7999999999999999E-2</v>
      </c>
    </row>
    <row r="72" spans="1:6">
      <c r="A72" s="56">
        <v>39224</v>
      </c>
      <c r="B72" s="61"/>
      <c r="C72" s="57">
        <v>1180</v>
      </c>
      <c r="D72" s="58"/>
      <c r="E72" s="57">
        <v>140</v>
      </c>
      <c r="F72" s="57">
        <f t="shared" si="2"/>
        <v>0.14000000000000001</v>
      </c>
    </row>
    <row r="73" spans="1:6">
      <c r="A73" s="56">
        <v>39231</v>
      </c>
      <c r="B73" s="61"/>
      <c r="C73" s="57">
        <v>1060</v>
      </c>
      <c r="D73" s="58"/>
      <c r="E73" s="57">
        <v>150</v>
      </c>
      <c r="F73" s="57">
        <f t="shared" si="2"/>
        <v>0.15</v>
      </c>
    </row>
    <row r="74" spans="1:6">
      <c r="A74" s="56">
        <v>39238</v>
      </c>
      <c r="B74" s="61"/>
      <c r="C74" s="57">
        <v>1170</v>
      </c>
      <c r="D74" s="58"/>
      <c r="E74" s="57">
        <v>150</v>
      </c>
      <c r="F74" s="57">
        <f t="shared" si="2"/>
        <v>0.15</v>
      </c>
    </row>
    <row r="75" spans="1:6">
      <c r="A75" s="56">
        <v>39245</v>
      </c>
      <c r="B75" s="61"/>
      <c r="C75" s="57">
        <v>1200</v>
      </c>
      <c r="D75" s="58"/>
      <c r="E75" s="57">
        <v>160</v>
      </c>
      <c r="F75" s="57">
        <f t="shared" si="2"/>
        <v>0.16</v>
      </c>
    </row>
    <row r="76" spans="1:6">
      <c r="A76" s="56">
        <v>39251</v>
      </c>
      <c r="B76" s="61"/>
      <c r="C76" s="57">
        <v>1260</v>
      </c>
      <c r="D76" s="58"/>
      <c r="E76" s="57">
        <v>120</v>
      </c>
      <c r="F76" s="57">
        <f t="shared" si="2"/>
        <v>0.12</v>
      </c>
    </row>
    <row r="77" spans="1:6">
      <c r="A77" s="56">
        <v>39252</v>
      </c>
      <c r="B77" s="61"/>
      <c r="C77" s="57">
        <v>1290</v>
      </c>
      <c r="D77" s="58"/>
      <c r="E77" s="57">
        <v>130</v>
      </c>
      <c r="F77" s="57">
        <f t="shared" si="2"/>
        <v>0.13</v>
      </c>
    </row>
    <row r="78" spans="1:6">
      <c r="A78" s="56">
        <v>39259</v>
      </c>
      <c r="B78" s="61"/>
      <c r="C78" s="57">
        <v>1300</v>
      </c>
      <c r="D78" s="58"/>
      <c r="E78" s="57">
        <v>110</v>
      </c>
      <c r="F78" s="57">
        <f t="shared" si="2"/>
        <v>0.11</v>
      </c>
    </row>
    <row r="79" spans="1:6">
      <c r="A79" s="56">
        <v>39266</v>
      </c>
      <c r="B79" s="61"/>
      <c r="C79" s="57">
        <v>1290</v>
      </c>
      <c r="D79" s="58"/>
      <c r="E79" s="57">
        <v>100</v>
      </c>
      <c r="F79" s="57">
        <f t="shared" si="2"/>
        <v>0.1</v>
      </c>
    </row>
    <row r="80" spans="1:6">
      <c r="A80" s="56">
        <v>39273</v>
      </c>
      <c r="B80" s="61"/>
      <c r="C80" s="57">
        <v>1320</v>
      </c>
      <c r="D80" s="58"/>
      <c r="E80" s="57">
        <v>92</v>
      </c>
      <c r="F80" s="57">
        <f t="shared" si="2"/>
        <v>9.1999999999999998E-2</v>
      </c>
    </row>
    <row r="81" spans="1:7">
      <c r="A81" s="56">
        <v>39279</v>
      </c>
      <c r="B81" s="61"/>
      <c r="C81" s="57">
        <v>1290</v>
      </c>
      <c r="D81" s="58"/>
      <c r="E81" s="57">
        <v>110</v>
      </c>
      <c r="F81" s="57">
        <f t="shared" si="2"/>
        <v>0.11</v>
      </c>
    </row>
    <row r="82" spans="1:7">
      <c r="A82" s="56">
        <v>39280</v>
      </c>
      <c r="B82" s="61"/>
      <c r="C82" s="57">
        <v>1280</v>
      </c>
      <c r="D82" s="58"/>
      <c r="E82" s="57">
        <v>86</v>
      </c>
      <c r="F82" s="57">
        <f t="shared" si="2"/>
        <v>8.5999999999999993E-2</v>
      </c>
    </row>
    <row r="83" spans="1:7">
      <c r="A83" s="56">
        <v>39287</v>
      </c>
      <c r="B83" s="61"/>
      <c r="C83" s="57">
        <v>1290</v>
      </c>
      <c r="D83" s="58"/>
      <c r="E83" s="57">
        <v>91</v>
      </c>
      <c r="F83" s="57">
        <f t="shared" si="2"/>
        <v>9.0999999999999998E-2</v>
      </c>
    </row>
    <row r="84" spans="1:7">
      <c r="A84" s="56">
        <v>39294</v>
      </c>
      <c r="B84" s="61"/>
      <c r="C84" s="57">
        <v>1280</v>
      </c>
      <c r="D84" s="58"/>
      <c r="E84" s="57">
        <v>71</v>
      </c>
      <c r="F84" s="57">
        <f t="shared" si="2"/>
        <v>7.0999999999999994E-2</v>
      </c>
    </row>
    <row r="85" spans="1:7">
      <c r="A85" s="56">
        <v>39301</v>
      </c>
      <c r="B85" s="61"/>
      <c r="C85" s="57">
        <v>1330</v>
      </c>
      <c r="D85" s="58"/>
      <c r="E85" s="57">
        <v>95</v>
      </c>
      <c r="F85" s="57">
        <f t="shared" si="2"/>
        <v>9.5000000000000001E-2</v>
      </c>
    </row>
    <row r="86" spans="1:7">
      <c r="A86" s="56">
        <v>39307</v>
      </c>
      <c r="B86" s="61"/>
      <c r="C86" s="57">
        <v>1270</v>
      </c>
      <c r="D86" s="58"/>
      <c r="E86" s="57">
        <v>98</v>
      </c>
      <c r="F86" s="57">
        <f t="shared" si="2"/>
        <v>9.8000000000000004E-2</v>
      </c>
    </row>
    <row r="87" spans="1:7">
      <c r="A87" s="56">
        <v>39308</v>
      </c>
      <c r="B87" s="61"/>
      <c r="C87" s="57">
        <v>1360</v>
      </c>
      <c r="D87" s="58"/>
      <c r="E87" s="57">
        <v>120</v>
      </c>
      <c r="F87" s="57">
        <f t="shared" si="2"/>
        <v>0.12</v>
      </c>
    </row>
    <row r="88" spans="1:7">
      <c r="A88" s="56">
        <v>39315</v>
      </c>
      <c r="B88" s="61"/>
      <c r="C88" s="57">
        <v>1310</v>
      </c>
      <c r="D88" s="58"/>
      <c r="E88" s="57">
        <v>100</v>
      </c>
      <c r="F88" s="57">
        <f t="shared" si="2"/>
        <v>0.1</v>
      </c>
    </row>
    <row r="89" spans="1:7">
      <c r="A89" s="56">
        <v>39322</v>
      </c>
      <c r="B89" s="61"/>
      <c r="C89" s="57">
        <v>1320</v>
      </c>
      <c r="D89" s="58"/>
      <c r="E89" s="57">
        <v>110</v>
      </c>
      <c r="F89" s="57">
        <f t="shared" si="2"/>
        <v>0.11</v>
      </c>
    </row>
    <row r="90" spans="1:7">
      <c r="A90" s="56">
        <v>39329</v>
      </c>
      <c r="B90" s="61"/>
      <c r="C90" s="57">
        <v>1470</v>
      </c>
      <c r="D90" s="58"/>
      <c r="E90" s="57">
        <v>130</v>
      </c>
      <c r="F90" s="57">
        <f t="shared" si="2"/>
        <v>0.13</v>
      </c>
    </row>
    <row r="91" spans="1:7">
      <c r="A91" s="56">
        <v>39335</v>
      </c>
      <c r="B91" s="61"/>
      <c r="C91" s="57">
        <v>1500</v>
      </c>
      <c r="D91" s="58"/>
      <c r="E91" s="57">
        <v>170</v>
      </c>
      <c r="F91" s="57">
        <f t="shared" si="2"/>
        <v>0.17</v>
      </c>
    </row>
    <row r="92" spans="1:7">
      <c r="A92" s="56">
        <v>39336</v>
      </c>
      <c r="B92" s="61"/>
      <c r="C92" s="57">
        <v>1470</v>
      </c>
      <c r="D92" s="58"/>
      <c r="E92" s="57">
        <v>160</v>
      </c>
      <c r="F92" s="57">
        <f t="shared" si="2"/>
        <v>0.16</v>
      </c>
    </row>
    <row r="93" spans="1:7">
      <c r="A93" s="56">
        <v>39342</v>
      </c>
      <c r="B93" s="61"/>
      <c r="C93" s="57">
        <v>1540</v>
      </c>
      <c r="D93" s="58"/>
      <c r="E93" s="57">
        <v>170</v>
      </c>
      <c r="F93" s="57">
        <f t="shared" si="2"/>
        <v>0.17</v>
      </c>
    </row>
    <row r="94" spans="1:7">
      <c r="A94" s="56">
        <v>39378</v>
      </c>
      <c r="B94" s="61"/>
      <c r="C94" s="57">
        <v>2050</v>
      </c>
      <c r="D94" s="58"/>
      <c r="E94" s="57">
        <v>220</v>
      </c>
      <c r="F94" s="57">
        <f t="shared" si="2"/>
        <v>0.22</v>
      </c>
    </row>
    <row r="95" spans="1:7">
      <c r="A95" s="56">
        <v>39384</v>
      </c>
      <c r="B95" s="61"/>
      <c r="C95" s="57">
        <v>2040</v>
      </c>
      <c r="D95" s="58"/>
      <c r="E95" s="57">
        <v>200</v>
      </c>
      <c r="F95" s="57">
        <f t="shared" si="2"/>
        <v>0.2</v>
      </c>
      <c r="G95" s="60" t="s">
        <v>227</v>
      </c>
    </row>
    <row r="96" spans="1:7">
      <c r="A96" s="56">
        <v>39905</v>
      </c>
      <c r="B96" s="57">
        <v>8</v>
      </c>
      <c r="C96" s="57">
        <v>1800</v>
      </c>
      <c r="D96" s="57">
        <v>840</v>
      </c>
      <c r="E96" s="57">
        <v>196</v>
      </c>
      <c r="F96" s="57">
        <f t="shared" si="2"/>
        <v>0.19600000000000001</v>
      </c>
      <c r="G96" s="59"/>
    </row>
    <row r="97" spans="1:6">
      <c r="A97" s="56">
        <v>39911</v>
      </c>
      <c r="B97" s="57">
        <v>7.7</v>
      </c>
      <c r="C97" s="57">
        <v>1900</v>
      </c>
      <c r="D97" s="57">
        <v>940</v>
      </c>
      <c r="E97" s="57">
        <v>218</v>
      </c>
      <c r="F97" s="57">
        <f t="shared" si="2"/>
        <v>0.218</v>
      </c>
    </row>
    <row r="98" spans="1:6">
      <c r="A98" s="56">
        <v>39919</v>
      </c>
      <c r="B98" s="57">
        <v>7.6</v>
      </c>
      <c r="C98" s="57">
        <v>2100</v>
      </c>
      <c r="D98" s="57">
        <v>1000</v>
      </c>
      <c r="E98" s="57">
        <v>246</v>
      </c>
      <c r="F98" s="57">
        <f t="shared" si="2"/>
        <v>0.246</v>
      </c>
    </row>
    <row r="99" spans="1:6">
      <c r="A99" s="56">
        <v>39926</v>
      </c>
      <c r="B99" s="57">
        <v>7.7</v>
      </c>
      <c r="C99" s="57">
        <v>2200</v>
      </c>
      <c r="D99" s="57">
        <v>1300</v>
      </c>
      <c r="E99" s="57">
        <v>289</v>
      </c>
      <c r="F99" s="57">
        <f t="shared" si="2"/>
        <v>0.28899999999999998</v>
      </c>
    </row>
    <row r="100" spans="1:6">
      <c r="A100" s="56">
        <v>39932</v>
      </c>
      <c r="B100" s="57">
        <v>7.7</v>
      </c>
      <c r="C100" s="57">
        <v>2300</v>
      </c>
      <c r="D100" s="57">
        <v>1400</v>
      </c>
      <c r="E100" s="57">
        <v>308</v>
      </c>
      <c r="F100" s="57">
        <f t="shared" si="2"/>
        <v>0.308</v>
      </c>
    </row>
    <row r="101" spans="1:6">
      <c r="A101" s="56">
        <v>39937</v>
      </c>
      <c r="B101" s="57">
        <v>7.4</v>
      </c>
      <c r="C101" s="57">
        <v>99</v>
      </c>
      <c r="D101" s="58"/>
      <c r="E101" s="57">
        <v>9</v>
      </c>
      <c r="F101" s="57">
        <f t="shared" ref="F101:F125" si="3">E101/1000</f>
        <v>8.9999999999999993E-3</v>
      </c>
    </row>
    <row r="102" spans="1:6">
      <c r="A102" s="56">
        <v>39940</v>
      </c>
      <c r="B102" s="57">
        <v>7.9</v>
      </c>
      <c r="C102" s="57">
        <v>1510</v>
      </c>
      <c r="D102" s="58"/>
      <c r="E102" s="57">
        <v>181</v>
      </c>
      <c r="F102" s="57">
        <f t="shared" si="3"/>
        <v>0.18099999999999999</v>
      </c>
    </row>
    <row r="103" spans="1:6">
      <c r="A103" s="56">
        <v>39947</v>
      </c>
      <c r="B103" s="57">
        <v>8</v>
      </c>
      <c r="C103" s="57">
        <v>1600</v>
      </c>
      <c r="D103" s="58"/>
      <c r="E103" s="57">
        <v>268</v>
      </c>
      <c r="F103" s="57">
        <f t="shared" si="3"/>
        <v>0.26800000000000002</v>
      </c>
    </row>
    <row r="104" spans="1:6">
      <c r="A104" s="56">
        <v>39954</v>
      </c>
      <c r="B104" s="57">
        <v>7.7</v>
      </c>
      <c r="C104" s="57">
        <v>1450</v>
      </c>
      <c r="D104" s="58"/>
      <c r="E104" s="57">
        <v>272</v>
      </c>
      <c r="F104" s="57">
        <f t="shared" si="3"/>
        <v>0.27200000000000002</v>
      </c>
    </row>
    <row r="105" spans="1:6">
      <c r="A105" s="56">
        <v>39964</v>
      </c>
      <c r="B105" s="57">
        <v>7.8</v>
      </c>
      <c r="C105" s="57">
        <v>1350</v>
      </c>
      <c r="D105" s="58"/>
      <c r="E105" s="57">
        <v>234</v>
      </c>
      <c r="F105" s="57">
        <f t="shared" si="3"/>
        <v>0.23400000000000001</v>
      </c>
    </row>
    <row r="106" spans="1:6">
      <c r="A106" s="56">
        <v>39971</v>
      </c>
      <c r="B106" s="57">
        <v>8</v>
      </c>
      <c r="C106" s="57">
        <v>1520</v>
      </c>
      <c r="D106" s="58"/>
      <c r="E106" s="57">
        <v>303</v>
      </c>
      <c r="F106" s="57">
        <f t="shared" si="3"/>
        <v>0.30299999999999999</v>
      </c>
    </row>
    <row r="107" spans="1:6">
      <c r="A107" s="56">
        <v>39978</v>
      </c>
      <c r="B107" s="57">
        <v>7.8</v>
      </c>
      <c r="C107" s="57">
        <v>1310</v>
      </c>
      <c r="D107" s="58"/>
      <c r="E107" s="57">
        <v>146</v>
      </c>
      <c r="F107" s="57">
        <f t="shared" si="3"/>
        <v>0.14599999999999999</v>
      </c>
    </row>
    <row r="108" spans="1:6">
      <c r="A108" s="56">
        <v>39985</v>
      </c>
      <c r="B108" s="57">
        <v>7.9</v>
      </c>
      <c r="C108" s="57">
        <v>1480</v>
      </c>
      <c r="D108" s="58"/>
      <c r="E108" s="57">
        <v>285</v>
      </c>
      <c r="F108" s="57">
        <f t="shared" si="3"/>
        <v>0.28499999999999998</v>
      </c>
    </row>
    <row r="109" spans="1:6">
      <c r="A109" s="56">
        <v>39992</v>
      </c>
      <c r="B109" s="57">
        <v>7.9</v>
      </c>
      <c r="C109" s="57">
        <v>1530</v>
      </c>
      <c r="D109" s="58"/>
      <c r="E109" s="57">
        <v>331</v>
      </c>
      <c r="F109" s="57">
        <f t="shared" si="3"/>
        <v>0.33100000000000002</v>
      </c>
    </row>
    <row r="110" spans="1:6">
      <c r="A110" s="56">
        <v>39999</v>
      </c>
      <c r="B110" s="57">
        <v>7.8</v>
      </c>
      <c r="C110" s="57">
        <v>1440</v>
      </c>
      <c r="D110" s="58"/>
      <c r="E110" s="57">
        <v>246</v>
      </c>
      <c r="F110" s="57">
        <f t="shared" si="3"/>
        <v>0.246</v>
      </c>
    </row>
    <row r="111" spans="1:6">
      <c r="A111" s="56">
        <v>40006</v>
      </c>
      <c r="B111" s="57">
        <v>7.8</v>
      </c>
      <c r="C111" s="57">
        <v>1420</v>
      </c>
      <c r="D111" s="58"/>
      <c r="E111" s="57">
        <v>204</v>
      </c>
      <c r="F111" s="57">
        <f t="shared" si="3"/>
        <v>0.20399999999999999</v>
      </c>
    </row>
    <row r="112" spans="1:6">
      <c r="A112" s="56">
        <v>40013</v>
      </c>
      <c r="B112" s="57">
        <v>7.8</v>
      </c>
      <c r="C112" s="57">
        <v>1500</v>
      </c>
      <c r="D112" s="58"/>
      <c r="E112" s="57">
        <v>225</v>
      </c>
      <c r="F112" s="57">
        <f t="shared" si="3"/>
        <v>0.22500000000000001</v>
      </c>
    </row>
    <row r="113" spans="1:6">
      <c r="A113" s="56">
        <v>40020</v>
      </c>
      <c r="B113" s="57">
        <v>7.8</v>
      </c>
      <c r="C113" s="57">
        <v>1540</v>
      </c>
      <c r="D113" s="58"/>
      <c r="E113" s="57">
        <v>237</v>
      </c>
      <c r="F113" s="57">
        <f t="shared" si="3"/>
        <v>0.23699999999999999</v>
      </c>
    </row>
    <row r="114" spans="1:6">
      <c r="A114" s="56">
        <v>40027</v>
      </c>
      <c r="B114" s="57">
        <v>7.9</v>
      </c>
      <c r="C114" s="57">
        <v>1580</v>
      </c>
      <c r="D114" s="58"/>
      <c r="E114" s="57">
        <v>209</v>
      </c>
      <c r="F114" s="57">
        <f t="shared" si="3"/>
        <v>0.20899999999999999</v>
      </c>
    </row>
    <row r="115" spans="1:6">
      <c r="A115" s="56">
        <v>40034</v>
      </c>
      <c r="B115" s="57">
        <v>7.9</v>
      </c>
      <c r="C115" s="57">
        <v>1540</v>
      </c>
      <c r="D115" s="58"/>
      <c r="E115" s="57">
        <v>181</v>
      </c>
      <c r="F115" s="57">
        <f t="shared" si="3"/>
        <v>0.18099999999999999</v>
      </c>
    </row>
    <row r="116" spans="1:6">
      <c r="A116" s="56">
        <v>40040</v>
      </c>
      <c r="B116" s="57">
        <v>8</v>
      </c>
      <c r="C116" s="57">
        <v>1540</v>
      </c>
      <c r="D116" s="58"/>
      <c r="E116" s="57">
        <v>187</v>
      </c>
      <c r="F116" s="57">
        <f t="shared" si="3"/>
        <v>0.187</v>
      </c>
    </row>
    <row r="117" spans="1:6">
      <c r="A117" s="56">
        <v>40048</v>
      </c>
      <c r="B117" s="57">
        <v>7.7</v>
      </c>
      <c r="C117" s="57">
        <v>1570</v>
      </c>
      <c r="D117" s="58"/>
      <c r="E117" s="57">
        <v>239</v>
      </c>
      <c r="F117" s="57">
        <f t="shared" si="3"/>
        <v>0.23899999999999999</v>
      </c>
    </row>
    <row r="118" spans="1:6">
      <c r="A118" s="56">
        <v>40055</v>
      </c>
      <c r="B118" s="57">
        <v>7.7</v>
      </c>
      <c r="C118" s="57">
        <v>1510</v>
      </c>
      <c r="D118" s="58"/>
      <c r="E118" s="57">
        <v>238</v>
      </c>
      <c r="F118" s="57">
        <f t="shared" si="3"/>
        <v>0.23799999999999999</v>
      </c>
    </row>
    <row r="119" spans="1:6">
      <c r="A119" s="56">
        <v>40062</v>
      </c>
      <c r="B119" s="57">
        <v>7.8</v>
      </c>
      <c r="C119" s="57">
        <v>1520</v>
      </c>
      <c r="D119" s="58"/>
      <c r="E119" s="57">
        <v>260</v>
      </c>
      <c r="F119" s="57">
        <f t="shared" si="3"/>
        <v>0.26</v>
      </c>
    </row>
    <row r="120" spans="1:6">
      <c r="A120" s="56">
        <v>40069</v>
      </c>
      <c r="B120" s="57">
        <v>7.9</v>
      </c>
      <c r="C120" s="57">
        <v>1500</v>
      </c>
      <c r="D120" s="58"/>
      <c r="E120" s="57">
        <v>320</v>
      </c>
      <c r="F120" s="57">
        <f t="shared" si="3"/>
        <v>0.32</v>
      </c>
    </row>
    <row r="121" spans="1:6">
      <c r="A121" s="56">
        <v>40076</v>
      </c>
      <c r="B121" s="57">
        <v>7.9</v>
      </c>
      <c r="C121" s="57">
        <v>1560</v>
      </c>
      <c r="D121" s="58"/>
      <c r="E121" s="57">
        <v>345</v>
      </c>
      <c r="F121" s="57">
        <f t="shared" si="3"/>
        <v>0.34499999999999997</v>
      </c>
    </row>
    <row r="122" spans="1:6">
      <c r="A122" s="56">
        <v>40093</v>
      </c>
      <c r="B122" s="57">
        <v>8</v>
      </c>
      <c r="C122" s="57">
        <v>1560</v>
      </c>
      <c r="D122" s="58"/>
      <c r="E122" s="57">
        <v>370</v>
      </c>
      <c r="F122" s="57">
        <f t="shared" si="3"/>
        <v>0.37</v>
      </c>
    </row>
    <row r="123" spans="1:6">
      <c r="A123" s="56">
        <v>40103</v>
      </c>
      <c r="B123" s="57">
        <v>8</v>
      </c>
      <c r="C123" s="57">
        <v>1670</v>
      </c>
      <c r="D123" s="58"/>
      <c r="E123" s="57">
        <v>372</v>
      </c>
      <c r="F123" s="57">
        <f t="shared" si="3"/>
        <v>0.372</v>
      </c>
    </row>
    <row r="124" spans="1:6">
      <c r="A124" s="56">
        <v>40111</v>
      </c>
      <c r="B124" s="57">
        <v>8</v>
      </c>
      <c r="C124" s="57">
        <v>1650</v>
      </c>
      <c r="D124" s="58"/>
      <c r="E124" s="57">
        <v>415</v>
      </c>
      <c r="F124" s="57">
        <f t="shared" si="3"/>
        <v>0.41499999999999998</v>
      </c>
    </row>
    <row r="125" spans="1:6">
      <c r="A125" s="56">
        <v>40118</v>
      </c>
      <c r="B125" s="57">
        <v>7.7</v>
      </c>
      <c r="C125" s="57">
        <v>1760</v>
      </c>
      <c r="D125" s="58"/>
      <c r="E125" s="57">
        <v>412</v>
      </c>
      <c r="F125" s="57">
        <f t="shared" si="3"/>
        <v>0.41199999999999998</v>
      </c>
    </row>
    <row r="126" spans="1:6">
      <c r="A126" s="56">
        <v>40259</v>
      </c>
      <c r="E126" s="55">
        <v>373</v>
      </c>
      <c r="F126" s="54">
        <v>0.373</v>
      </c>
    </row>
    <row r="127" spans="1:6">
      <c r="A127" s="56">
        <v>40267</v>
      </c>
      <c r="E127" s="55">
        <v>372</v>
      </c>
      <c r="F127" s="54">
        <v>0.372</v>
      </c>
    </row>
    <row r="128" spans="1:6">
      <c r="A128" s="56">
        <v>40274</v>
      </c>
      <c r="E128" s="55">
        <v>411</v>
      </c>
      <c r="F128" s="54">
        <v>0.41099999999999998</v>
      </c>
    </row>
    <row r="129" spans="1:6">
      <c r="A129" s="56">
        <v>40281</v>
      </c>
      <c r="E129" s="55">
        <v>266</v>
      </c>
      <c r="F129" s="54">
        <v>0.26600000000000001</v>
      </c>
    </row>
    <row r="130" spans="1:6">
      <c r="A130" s="56">
        <v>40288</v>
      </c>
      <c r="E130" s="55">
        <v>252</v>
      </c>
      <c r="F130" s="54">
        <v>0.252</v>
      </c>
    </row>
    <row r="131" spans="1:6">
      <c r="A131" s="56">
        <v>40295</v>
      </c>
      <c r="E131" s="55">
        <v>218</v>
      </c>
      <c r="F131" s="54">
        <v>0.218</v>
      </c>
    </row>
    <row r="132" spans="1:6">
      <c r="A132" s="56">
        <v>40302</v>
      </c>
      <c r="E132" s="55">
        <v>328</v>
      </c>
      <c r="F132" s="54">
        <v>0.32800000000000001</v>
      </c>
    </row>
    <row r="133" spans="1:6">
      <c r="A133" s="56">
        <v>40309</v>
      </c>
      <c r="E133" s="55">
        <v>192</v>
      </c>
      <c r="F133" s="54">
        <v>0.192</v>
      </c>
    </row>
    <row r="134" spans="1:6">
      <c r="A134" s="56">
        <v>40316</v>
      </c>
      <c r="E134" s="55">
        <v>170</v>
      </c>
      <c r="F134" s="54">
        <v>0.17</v>
      </c>
    </row>
    <row r="135" spans="1:6">
      <c r="A135" s="56">
        <v>40323</v>
      </c>
      <c r="E135" s="55">
        <v>191</v>
      </c>
      <c r="F135" s="54">
        <v>0.191</v>
      </c>
    </row>
    <row r="136" spans="1:6">
      <c r="A136" s="56">
        <v>40330</v>
      </c>
      <c r="E136" s="55">
        <v>327</v>
      </c>
      <c r="F136" s="54">
        <v>0.32700000000000001</v>
      </c>
    </row>
    <row r="137" spans="1:6">
      <c r="A137" s="56">
        <v>40337</v>
      </c>
      <c r="E137" s="55">
        <v>326</v>
      </c>
      <c r="F137" s="54">
        <v>0.32600000000000001</v>
      </c>
    </row>
    <row r="138" spans="1:6">
      <c r="A138" s="56">
        <v>40344</v>
      </c>
      <c r="E138" s="55">
        <v>362</v>
      </c>
      <c r="F138" s="54">
        <v>0.36199999999999999</v>
      </c>
    </row>
    <row r="139" spans="1:6">
      <c r="A139" s="56">
        <v>40351</v>
      </c>
      <c r="E139" s="55">
        <v>228</v>
      </c>
      <c r="F139" s="54">
        <v>0.22800000000000001</v>
      </c>
    </row>
    <row r="140" spans="1:6">
      <c r="A140" s="56">
        <v>40358</v>
      </c>
      <c r="E140" s="55">
        <v>263</v>
      </c>
      <c r="F140" s="54">
        <v>0.26300000000000001</v>
      </c>
    </row>
    <row r="141" spans="1:6">
      <c r="A141" s="56">
        <v>40365</v>
      </c>
      <c r="E141" s="55">
        <v>278</v>
      </c>
      <c r="F141" s="54">
        <v>0.27800000000000002</v>
      </c>
    </row>
    <row r="142" spans="1:6">
      <c r="A142" s="56">
        <v>40372</v>
      </c>
      <c r="E142" s="55">
        <v>221</v>
      </c>
      <c r="F142" s="54">
        <v>0.221</v>
      </c>
    </row>
    <row r="143" spans="1:6">
      <c r="A143" s="56">
        <v>40379</v>
      </c>
      <c r="E143" s="55">
        <v>267</v>
      </c>
      <c r="F143" s="54">
        <v>0.26700000000000002</v>
      </c>
    </row>
    <row r="144" spans="1:6">
      <c r="A144" s="56">
        <v>40386</v>
      </c>
      <c r="E144" s="55">
        <v>299</v>
      </c>
      <c r="F144" s="54">
        <v>0.29899999999999999</v>
      </c>
    </row>
    <row r="145" spans="1:6">
      <c r="A145" s="56">
        <v>40400</v>
      </c>
      <c r="E145" s="55">
        <v>236</v>
      </c>
      <c r="F145" s="54">
        <v>0.23599999999999999</v>
      </c>
    </row>
    <row r="146" spans="1:6">
      <c r="A146" s="56">
        <v>40407</v>
      </c>
      <c r="E146" s="55">
        <v>186</v>
      </c>
      <c r="F146" s="54">
        <v>0.186</v>
      </c>
    </row>
    <row r="147" spans="1:6">
      <c r="A147" s="56">
        <v>40414</v>
      </c>
      <c r="E147" s="55">
        <v>212</v>
      </c>
      <c r="F147" s="54">
        <v>0.21199999999999999</v>
      </c>
    </row>
    <row r="148" spans="1:6">
      <c r="A148" s="56">
        <v>40421</v>
      </c>
      <c r="E148" s="55">
        <v>206</v>
      </c>
      <c r="F148" s="54">
        <v>0.20599999999999999</v>
      </c>
    </row>
    <row r="149" spans="1:6">
      <c r="A149" s="56">
        <v>40428</v>
      </c>
      <c r="E149" s="55">
        <v>197</v>
      </c>
      <c r="F149" s="54">
        <v>0.19700000000000001</v>
      </c>
    </row>
    <row r="150" spans="1:6">
      <c r="A150" s="56">
        <v>40500</v>
      </c>
      <c r="E150" s="55">
        <v>401</v>
      </c>
      <c r="F150" s="54">
        <v>0.40100000000000002</v>
      </c>
    </row>
    <row r="151" spans="1:6">
      <c r="A151" s="56">
        <v>40507</v>
      </c>
      <c r="E151" s="55">
        <v>390</v>
      </c>
      <c r="F151" s="54">
        <v>0.39</v>
      </c>
    </row>
    <row r="152" spans="1:6">
      <c r="A152" s="56">
        <v>40514</v>
      </c>
      <c r="E152" s="55">
        <v>395</v>
      </c>
      <c r="F152" s="54">
        <v>0.39500000000000002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K60"/>
  <sheetViews>
    <sheetView workbookViewId="0">
      <selection activeCell="J27" sqref="J27"/>
    </sheetView>
  </sheetViews>
  <sheetFormatPr defaultRowHeight="12.75"/>
  <cols>
    <col min="4" max="4" width="11.7109375" customWidth="1"/>
    <col min="6" max="7" width="12" customWidth="1"/>
    <col min="8" max="8" width="21" customWidth="1"/>
    <col min="10" max="10" width="11.42578125" customWidth="1"/>
  </cols>
  <sheetData>
    <row r="2" spans="1:10" ht="13.5" thickBot="1"/>
    <row r="3" spans="1:10" ht="38.25">
      <c r="A3" s="44" t="s">
        <v>217</v>
      </c>
      <c r="B3" s="63" t="s">
        <v>218</v>
      </c>
      <c r="C3" s="64"/>
      <c r="D3" s="45" t="s">
        <v>53</v>
      </c>
      <c r="E3" s="45" t="s">
        <v>219</v>
      </c>
      <c r="F3" s="45"/>
      <c r="G3" s="45"/>
      <c r="H3" s="45" t="s">
        <v>220</v>
      </c>
      <c r="I3" s="46" t="s">
        <v>221</v>
      </c>
      <c r="J3" s="47" t="s">
        <v>222</v>
      </c>
    </row>
    <row r="4" spans="1:10" ht="13.5" thickBot="1">
      <c r="A4" s="48"/>
      <c r="B4" s="49" t="s">
        <v>223</v>
      </c>
      <c r="C4" s="49" t="s">
        <v>224</v>
      </c>
      <c r="D4" s="50"/>
      <c r="E4" s="50"/>
      <c r="F4" s="50"/>
      <c r="G4" s="50"/>
      <c r="H4" s="50"/>
      <c r="I4" s="49"/>
      <c r="J4" s="51"/>
    </row>
    <row r="6" spans="1:10">
      <c r="A6" t="s">
        <v>135</v>
      </c>
      <c r="B6" t="s">
        <v>181</v>
      </c>
      <c r="C6" t="s">
        <v>181</v>
      </c>
      <c r="D6" s="43">
        <v>40185</v>
      </c>
      <c r="E6" t="s">
        <v>182</v>
      </c>
      <c r="F6" s="8" t="str">
        <f>LEFT(E6,4)</f>
        <v>18.8</v>
      </c>
      <c r="G6" s="52">
        <v>18.8</v>
      </c>
      <c r="H6" t="s">
        <v>183</v>
      </c>
      <c r="I6" t="s">
        <v>184</v>
      </c>
    </row>
    <row r="7" spans="1:10">
      <c r="D7" s="43">
        <v>40192</v>
      </c>
      <c r="E7" t="s">
        <v>185</v>
      </c>
      <c r="F7" s="8" t="str">
        <f t="shared" ref="F7:F53" si="0">LEFT(E7,4)</f>
        <v>19.9</v>
      </c>
      <c r="G7" s="52">
        <v>19.899999999999999</v>
      </c>
      <c r="H7" t="s">
        <v>183</v>
      </c>
    </row>
    <row r="8" spans="1:10">
      <c r="D8" s="43">
        <v>40199</v>
      </c>
      <c r="E8" t="s">
        <v>185</v>
      </c>
      <c r="F8" s="8" t="str">
        <f t="shared" si="0"/>
        <v>19.9</v>
      </c>
      <c r="G8" s="52">
        <v>19.899999999999999</v>
      </c>
      <c r="H8" t="s">
        <v>183</v>
      </c>
    </row>
    <row r="9" spans="1:10">
      <c r="D9" s="43">
        <v>40206</v>
      </c>
      <c r="E9" t="s">
        <v>186</v>
      </c>
      <c r="F9" s="8" t="str">
        <f t="shared" si="0"/>
        <v>20.5</v>
      </c>
      <c r="G9" s="52">
        <v>20.5</v>
      </c>
      <c r="H9" t="s">
        <v>183</v>
      </c>
    </row>
    <row r="10" spans="1:10">
      <c r="D10" s="43">
        <v>40213</v>
      </c>
      <c r="E10" t="s">
        <v>187</v>
      </c>
      <c r="F10" s="8" t="str">
        <f t="shared" si="0"/>
        <v>19.4</v>
      </c>
      <c r="G10" s="52">
        <v>19.399999999999999</v>
      </c>
      <c r="H10" t="s">
        <v>183</v>
      </c>
    </row>
    <row r="11" spans="1:10">
      <c r="D11" s="43">
        <v>40220</v>
      </c>
      <c r="E11" t="s">
        <v>187</v>
      </c>
      <c r="F11" s="8" t="str">
        <f t="shared" si="0"/>
        <v>19.4</v>
      </c>
      <c r="G11" s="52">
        <v>19.399999999999999</v>
      </c>
      <c r="H11" t="s">
        <v>183</v>
      </c>
    </row>
    <row r="12" spans="1:10">
      <c r="D12" s="43">
        <v>40227</v>
      </c>
      <c r="E12" t="s">
        <v>188</v>
      </c>
      <c r="F12" s="8" t="str">
        <f t="shared" si="0"/>
        <v>22.9</v>
      </c>
      <c r="G12" s="52">
        <v>22.9</v>
      </c>
      <c r="H12" t="s">
        <v>183</v>
      </c>
    </row>
    <row r="13" spans="1:10">
      <c r="D13" s="43">
        <v>40233</v>
      </c>
      <c r="E13" t="s">
        <v>188</v>
      </c>
      <c r="F13" s="8" t="str">
        <f t="shared" si="0"/>
        <v>22.9</v>
      </c>
      <c r="G13" s="52">
        <v>22.9</v>
      </c>
      <c r="H13" t="s">
        <v>183</v>
      </c>
    </row>
    <row r="14" spans="1:10">
      <c r="D14" s="43">
        <v>40241</v>
      </c>
      <c r="E14" t="s">
        <v>189</v>
      </c>
      <c r="F14" s="8" t="str">
        <f t="shared" si="0"/>
        <v>24.1</v>
      </c>
      <c r="G14" s="52">
        <v>24.1</v>
      </c>
      <c r="H14" t="s">
        <v>183</v>
      </c>
    </row>
    <row r="15" spans="1:10">
      <c r="D15" s="43">
        <v>40248</v>
      </c>
      <c r="E15" t="s">
        <v>190</v>
      </c>
      <c r="F15" s="8" t="str">
        <f t="shared" si="0"/>
        <v>25.3</v>
      </c>
      <c r="G15" s="52">
        <v>25.3</v>
      </c>
      <c r="H15" t="s">
        <v>183</v>
      </c>
    </row>
    <row r="16" spans="1:10">
      <c r="D16" s="43">
        <v>40255</v>
      </c>
      <c r="E16" t="s">
        <v>191</v>
      </c>
      <c r="F16" s="8" t="str">
        <f t="shared" si="0"/>
        <v>25.9</v>
      </c>
      <c r="G16" s="52">
        <v>25.9</v>
      </c>
      <c r="H16" t="s">
        <v>183</v>
      </c>
    </row>
    <row r="17" spans="4:8">
      <c r="D17" s="43">
        <v>40268</v>
      </c>
      <c r="E17" t="s">
        <v>192</v>
      </c>
      <c r="F17" s="8" t="str">
        <f t="shared" si="0"/>
        <v>30.5</v>
      </c>
      <c r="G17" s="52">
        <v>30.5</v>
      </c>
      <c r="H17" t="s">
        <v>183</v>
      </c>
    </row>
    <row r="18" spans="4:8">
      <c r="D18" s="43">
        <v>40269</v>
      </c>
      <c r="E18" t="s">
        <v>192</v>
      </c>
      <c r="F18" s="8" t="str">
        <f t="shared" si="0"/>
        <v>30.5</v>
      </c>
      <c r="G18" s="52">
        <v>30.5</v>
      </c>
      <c r="H18" t="s">
        <v>183</v>
      </c>
    </row>
    <row r="19" spans="4:8">
      <c r="D19" s="43">
        <v>40276</v>
      </c>
      <c r="E19" t="s">
        <v>193</v>
      </c>
      <c r="F19" s="8" t="str">
        <f t="shared" si="0"/>
        <v>29.8</v>
      </c>
      <c r="G19" s="52">
        <v>29.8</v>
      </c>
      <c r="H19" t="s">
        <v>183</v>
      </c>
    </row>
    <row r="20" spans="4:8">
      <c r="D20" s="43">
        <v>40283</v>
      </c>
      <c r="E20" t="s">
        <v>193</v>
      </c>
      <c r="F20" s="8" t="str">
        <f t="shared" si="0"/>
        <v>29.8</v>
      </c>
      <c r="G20" s="52">
        <v>29.8</v>
      </c>
      <c r="H20" t="s">
        <v>183</v>
      </c>
    </row>
    <row r="21" spans="4:8">
      <c r="D21" s="43">
        <v>40290</v>
      </c>
      <c r="E21" t="s">
        <v>193</v>
      </c>
      <c r="F21" s="8" t="str">
        <f t="shared" si="0"/>
        <v>29.8</v>
      </c>
      <c r="G21" s="52">
        <v>29.8</v>
      </c>
      <c r="H21" t="s">
        <v>183</v>
      </c>
    </row>
    <row r="22" spans="4:8">
      <c r="D22" s="43">
        <v>40297</v>
      </c>
      <c r="E22" t="s">
        <v>194</v>
      </c>
      <c r="F22" s="8" t="str">
        <f t="shared" si="0"/>
        <v>31.8</v>
      </c>
      <c r="G22" s="52">
        <v>31.8</v>
      </c>
      <c r="H22" t="s">
        <v>183</v>
      </c>
    </row>
    <row r="23" spans="4:8">
      <c r="D23" s="43">
        <v>40304</v>
      </c>
      <c r="E23" t="s">
        <v>195</v>
      </c>
      <c r="F23" s="8" t="str">
        <f t="shared" si="0"/>
        <v>44.6</v>
      </c>
      <c r="G23" s="52">
        <v>44.6</v>
      </c>
      <c r="H23" t="s">
        <v>183</v>
      </c>
    </row>
    <row r="24" spans="4:8">
      <c r="D24" s="43">
        <v>40311</v>
      </c>
      <c r="E24" t="s">
        <v>196</v>
      </c>
      <c r="F24" s="8" t="str">
        <f t="shared" si="0"/>
        <v>35.9</v>
      </c>
      <c r="G24" s="52">
        <v>35.9</v>
      </c>
      <c r="H24" t="s">
        <v>183</v>
      </c>
    </row>
    <row r="25" spans="4:8">
      <c r="D25" s="43">
        <v>40318</v>
      </c>
      <c r="E25" t="s">
        <v>197</v>
      </c>
      <c r="F25" s="8" t="str">
        <f t="shared" si="0"/>
        <v>40.9</v>
      </c>
      <c r="G25" s="52">
        <v>40.9</v>
      </c>
      <c r="H25" t="s">
        <v>183</v>
      </c>
    </row>
    <row r="26" spans="4:8">
      <c r="D26" s="43">
        <v>40325</v>
      </c>
      <c r="E26" t="s">
        <v>198</v>
      </c>
      <c r="F26" s="8" t="str">
        <f t="shared" si="0"/>
        <v>36.6</v>
      </c>
      <c r="G26" s="52">
        <v>36.6</v>
      </c>
      <c r="H26" t="s">
        <v>183</v>
      </c>
    </row>
    <row r="27" spans="4:8">
      <c r="D27" s="43">
        <v>40332</v>
      </c>
      <c r="E27" t="s">
        <v>199</v>
      </c>
      <c r="F27" s="8" t="str">
        <f t="shared" si="0"/>
        <v>43.9</v>
      </c>
      <c r="G27" s="52">
        <v>43.9</v>
      </c>
      <c r="H27" t="s">
        <v>183</v>
      </c>
    </row>
    <row r="28" spans="4:8">
      <c r="D28" s="43">
        <v>40339</v>
      </c>
      <c r="E28" t="s">
        <v>200</v>
      </c>
      <c r="F28" s="8" t="str">
        <f t="shared" si="0"/>
        <v>31.1</v>
      </c>
      <c r="G28" s="52">
        <v>31.1</v>
      </c>
      <c r="H28" t="s">
        <v>183</v>
      </c>
    </row>
    <row r="29" spans="4:8">
      <c r="D29" s="43">
        <v>40346</v>
      </c>
      <c r="E29" t="s">
        <v>201</v>
      </c>
      <c r="F29" s="8" t="str">
        <f t="shared" si="0"/>
        <v>22.3</v>
      </c>
      <c r="G29" s="52">
        <v>22.3</v>
      </c>
      <c r="H29" t="s">
        <v>183</v>
      </c>
    </row>
    <row r="30" spans="4:8">
      <c r="D30" s="43">
        <v>40367.387499999997</v>
      </c>
      <c r="E30" t="s">
        <v>203</v>
      </c>
      <c r="F30" s="8" t="str">
        <f t="shared" si="0"/>
        <v>18.2</v>
      </c>
      <c r="G30" s="52">
        <v>18.2</v>
      </c>
      <c r="H30" t="s">
        <v>183</v>
      </c>
    </row>
    <row r="31" spans="4:8">
      <c r="D31" s="43">
        <v>40370.556944444441</v>
      </c>
      <c r="E31" t="s">
        <v>185</v>
      </c>
      <c r="F31" s="8" t="str">
        <f t="shared" si="0"/>
        <v>19.9</v>
      </c>
      <c r="G31" s="52">
        <v>19.899999999999999</v>
      </c>
      <c r="H31" t="s">
        <v>183</v>
      </c>
    </row>
    <row r="32" spans="4:8">
      <c r="D32" s="43">
        <v>40374.550000000003</v>
      </c>
      <c r="E32" t="s">
        <v>204</v>
      </c>
      <c r="F32" s="8" t="str">
        <f t="shared" si="0"/>
        <v>17.1</v>
      </c>
      <c r="G32" s="52">
        <v>17.100000000000001</v>
      </c>
      <c r="H32" t="s">
        <v>183</v>
      </c>
    </row>
    <row r="33" spans="4:11">
      <c r="D33" s="43">
        <v>40381</v>
      </c>
      <c r="E33" t="s">
        <v>187</v>
      </c>
      <c r="F33" s="8" t="str">
        <f t="shared" si="0"/>
        <v>19.4</v>
      </c>
      <c r="G33" s="52">
        <v>19.399999999999999</v>
      </c>
      <c r="H33" t="s">
        <v>183</v>
      </c>
    </row>
    <row r="34" spans="4:11">
      <c r="D34" s="43">
        <v>40388.417361111111</v>
      </c>
      <c r="E34" t="s">
        <v>205</v>
      </c>
      <c r="F34" s="8" t="str">
        <f t="shared" si="0"/>
        <v>14.0</v>
      </c>
      <c r="G34" s="52">
        <v>14</v>
      </c>
      <c r="H34" t="s">
        <v>183</v>
      </c>
    </row>
    <row r="35" spans="4:11">
      <c r="D35" s="43">
        <v>40395.482638888891</v>
      </c>
      <c r="E35" t="s">
        <v>206</v>
      </c>
      <c r="F35" s="8" t="str">
        <f t="shared" si="0"/>
        <v>14.5</v>
      </c>
      <c r="G35" s="52">
        <v>14.5</v>
      </c>
      <c r="H35" t="s">
        <v>183</v>
      </c>
    </row>
    <row r="36" spans="4:11">
      <c r="D36" s="43">
        <v>40402.445833333331</v>
      </c>
      <c r="E36" t="s">
        <v>207</v>
      </c>
      <c r="F36" s="8" t="str">
        <f t="shared" si="0"/>
        <v>13.4</v>
      </c>
      <c r="G36" s="52">
        <v>13.4</v>
      </c>
      <c r="H36" t="s">
        <v>183</v>
      </c>
    </row>
    <row r="37" spans="4:11">
      <c r="D37" s="43">
        <v>40409.613888888889</v>
      </c>
      <c r="E37" t="s">
        <v>207</v>
      </c>
      <c r="F37" s="8" t="str">
        <f t="shared" si="0"/>
        <v>13.4</v>
      </c>
      <c r="G37" s="52">
        <v>13.4</v>
      </c>
      <c r="H37" t="s">
        <v>183</v>
      </c>
    </row>
    <row r="38" spans="4:11">
      <c r="D38" s="43">
        <v>40416.638888888891</v>
      </c>
      <c r="E38" t="s">
        <v>208</v>
      </c>
      <c r="F38" s="8" t="str">
        <f t="shared" si="0"/>
        <v>16.7</v>
      </c>
      <c r="G38" s="52">
        <v>16.7</v>
      </c>
      <c r="H38" t="s">
        <v>183</v>
      </c>
    </row>
    <row r="39" spans="4:11">
      <c r="D39" s="43">
        <v>40423.501388888886</v>
      </c>
      <c r="E39" t="s">
        <v>205</v>
      </c>
      <c r="F39" s="8" t="str">
        <f t="shared" si="0"/>
        <v>14.0</v>
      </c>
      <c r="G39" s="52">
        <v>14</v>
      </c>
      <c r="H39" t="s">
        <v>183</v>
      </c>
    </row>
    <row r="40" spans="4:11">
      <c r="D40" s="43">
        <v>40430.347222222219</v>
      </c>
      <c r="E40" t="s">
        <v>209</v>
      </c>
      <c r="F40" s="8" t="str">
        <f t="shared" si="0"/>
        <v>12.5</v>
      </c>
      <c r="G40" s="52">
        <v>12.5</v>
      </c>
      <c r="H40" t="s">
        <v>183</v>
      </c>
    </row>
    <row r="41" spans="4:11">
      <c r="D41" s="43">
        <v>40437.367361111108</v>
      </c>
      <c r="E41" t="s">
        <v>205</v>
      </c>
      <c r="F41" s="8" t="str">
        <f t="shared" si="0"/>
        <v>14.0</v>
      </c>
      <c r="G41" s="52">
        <v>14</v>
      </c>
      <c r="H41" t="s">
        <v>183</v>
      </c>
    </row>
    <row r="42" spans="4:11">
      <c r="D42" s="43">
        <v>40444.462500000001</v>
      </c>
      <c r="E42" t="s">
        <v>209</v>
      </c>
      <c r="F42" s="8" t="str">
        <f t="shared" si="0"/>
        <v>12.5</v>
      </c>
      <c r="G42" s="52">
        <v>12.5</v>
      </c>
      <c r="H42" t="s">
        <v>183</v>
      </c>
      <c r="K42" s="43">
        <v>40278.6875</v>
      </c>
    </row>
    <row r="43" spans="4:11">
      <c r="D43" s="43">
        <v>40451.396527777775</v>
      </c>
      <c r="E43" t="s">
        <v>210</v>
      </c>
      <c r="F43" s="8" t="str">
        <f t="shared" si="0"/>
        <v>10.1</v>
      </c>
      <c r="G43" s="52">
        <v>10.1</v>
      </c>
      <c r="H43" t="s">
        <v>183</v>
      </c>
    </row>
    <row r="44" spans="4:11">
      <c r="D44" s="43">
        <v>40458.609722222223</v>
      </c>
      <c r="E44" t="s">
        <v>211</v>
      </c>
      <c r="F44" s="8" t="str">
        <f t="shared" si="0"/>
        <v>15.5</v>
      </c>
      <c r="G44" s="52">
        <v>15.5</v>
      </c>
      <c r="H44" t="s">
        <v>183</v>
      </c>
    </row>
    <row r="45" spans="4:11">
      <c r="D45" s="43">
        <v>40465.686805555553</v>
      </c>
      <c r="E45" t="s">
        <v>212</v>
      </c>
      <c r="F45" s="8" t="str">
        <f t="shared" si="0"/>
        <v>12.9</v>
      </c>
      <c r="G45" s="52">
        <v>12.9</v>
      </c>
      <c r="H45" t="s">
        <v>183</v>
      </c>
    </row>
    <row r="46" spans="4:11">
      <c r="D46" s="43">
        <v>40471.490277777775</v>
      </c>
      <c r="E46" t="s">
        <v>205</v>
      </c>
      <c r="F46" s="8" t="str">
        <f t="shared" si="0"/>
        <v>14.0</v>
      </c>
      <c r="G46" s="52">
        <v>14</v>
      </c>
      <c r="H46" t="s">
        <v>183</v>
      </c>
    </row>
    <row r="47" spans="4:11">
      <c r="D47" s="43">
        <v>40479.549305555556</v>
      </c>
      <c r="E47" t="s">
        <v>185</v>
      </c>
      <c r="F47" s="8" t="str">
        <f t="shared" si="0"/>
        <v>19.9</v>
      </c>
      <c r="G47" s="52">
        <v>19.899999999999999</v>
      </c>
      <c r="H47" t="s">
        <v>183</v>
      </c>
    </row>
    <row r="48" spans="4:11">
      <c r="D48" s="43">
        <v>40486.507638888892</v>
      </c>
      <c r="E48" t="s">
        <v>206</v>
      </c>
      <c r="F48" s="8" t="str">
        <f t="shared" si="0"/>
        <v>14.5</v>
      </c>
      <c r="G48" s="52">
        <v>14.5</v>
      </c>
      <c r="H48" t="s">
        <v>183</v>
      </c>
    </row>
    <row r="49" spans="4:10">
      <c r="D49" s="43">
        <v>40492.456250000003</v>
      </c>
      <c r="E49" t="s">
        <v>205</v>
      </c>
      <c r="F49" s="8" t="str">
        <f t="shared" si="0"/>
        <v>14.0</v>
      </c>
      <c r="G49" s="52">
        <v>14</v>
      </c>
      <c r="H49" t="s">
        <v>183</v>
      </c>
    </row>
    <row r="50" spans="4:10">
      <c r="D50" s="43">
        <v>40500.400694444441</v>
      </c>
      <c r="E50" t="s">
        <v>213</v>
      </c>
      <c r="F50" s="8" t="str">
        <f t="shared" si="0"/>
        <v>16.6</v>
      </c>
      <c r="G50" s="52">
        <v>16.600000000000001</v>
      </c>
      <c r="H50" t="s">
        <v>183</v>
      </c>
    </row>
    <row r="51" spans="4:10">
      <c r="D51" s="43">
        <v>40507.445138888892</v>
      </c>
      <c r="E51" t="s">
        <v>214</v>
      </c>
      <c r="F51" s="8" t="str">
        <f t="shared" si="0"/>
        <v>12.0</v>
      </c>
      <c r="G51" s="52">
        <v>12</v>
      </c>
      <c r="H51" t="s">
        <v>183</v>
      </c>
    </row>
    <row r="52" spans="4:10">
      <c r="D52" s="43">
        <v>40514.357638888891</v>
      </c>
      <c r="E52" t="s">
        <v>205</v>
      </c>
      <c r="F52" s="8" t="str">
        <f t="shared" si="0"/>
        <v>14.0</v>
      </c>
      <c r="G52" s="52">
        <v>14</v>
      </c>
      <c r="H52" t="s">
        <v>183</v>
      </c>
    </row>
    <row r="53" spans="4:10">
      <c r="D53" s="43">
        <v>40521</v>
      </c>
      <c r="E53" t="s">
        <v>215</v>
      </c>
      <c r="F53" s="8" t="str">
        <f t="shared" si="0"/>
        <v>9.62</v>
      </c>
      <c r="G53" s="52">
        <v>9.6199999999999992</v>
      </c>
      <c r="H53" t="s">
        <v>183</v>
      </c>
    </row>
    <row r="54" spans="4:10">
      <c r="D54" s="43">
        <v>40528</v>
      </c>
      <c r="E54" t="s">
        <v>203</v>
      </c>
      <c r="F54" s="8" t="str">
        <f>LEFT(E54,4)</f>
        <v>18.2</v>
      </c>
      <c r="G54" s="52">
        <v>18.2</v>
      </c>
      <c r="H54" t="s">
        <v>183</v>
      </c>
    </row>
    <row r="55" spans="4:10">
      <c r="D55" s="43">
        <v>40535</v>
      </c>
      <c r="E55" t="s">
        <v>202</v>
      </c>
      <c r="J55" t="s">
        <v>216</v>
      </c>
    </row>
    <row r="56" spans="4:10">
      <c r="D56" s="43">
        <v>40542</v>
      </c>
      <c r="E56" t="s">
        <v>202</v>
      </c>
      <c r="J56" t="s">
        <v>216</v>
      </c>
    </row>
    <row r="58" spans="4:10">
      <c r="F58" s="8"/>
      <c r="G58" s="8"/>
    </row>
    <row r="60" spans="4:10">
      <c r="F60" s="8"/>
      <c r="G60" s="8">
        <f>AVERAGE(G6:G54)</f>
        <v>21.375918367346941</v>
      </c>
    </row>
  </sheetData>
  <mergeCells count="1"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Faro</vt:lpstr>
      <vt:lpstr>Faro wint</vt:lpstr>
      <vt:lpstr>X10 X13 SO4</vt:lpstr>
      <vt:lpstr>X13 Zn</vt:lpstr>
      <vt:lpstr>Figs 4-2 4-3 X14 X10 X13 graphs</vt:lpstr>
      <vt:lpstr>Fig 4-4 X14winter graphs</vt:lpstr>
      <vt:lpstr>X10 Zn</vt:lpstr>
      <vt:lpstr>X5</vt:lpstr>
      <vt:lpstr>Sheet1</vt:lpstr>
      <vt:lpstr>Sheet3</vt:lpstr>
      <vt:lpstr>'Fig 4-4 X14winter graphs'!Print_Area</vt:lpstr>
      <vt:lpstr>'Figs 4-2 4-3 X14 X10 X13 graphs'!Print_Area</vt:lpstr>
    </vt:vector>
  </TitlesOfParts>
  <Company>Gartner Lee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Leslie Gomm</dc:creator>
  <cp:lastModifiedBy>jplatz</cp:lastModifiedBy>
  <cp:lastPrinted>2011-03-08T16:14:00Z</cp:lastPrinted>
  <dcterms:created xsi:type="dcterms:W3CDTF">2004-10-20T16:58:24Z</dcterms:created>
  <dcterms:modified xsi:type="dcterms:W3CDTF">2011-03-08T16:19:02Z</dcterms:modified>
</cp:coreProperties>
</file>