
<file path=[Content_Types].xml><?xml version="1.0" encoding="utf-8"?>
<Types xmlns="http://schemas.openxmlformats.org/package/2006/content-types">
  <Override PartName="/xl/chartsheets/sheet17.xml" ContentType="application/vnd.openxmlformats-officedocument.spreadsheetml.chart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chartsheets/sheet15.xml" ContentType="application/vnd.openxmlformats-officedocument.spreadsheetml.chartsheet+xml"/>
  <Override PartName="/xl/chartsheets/sheet2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chartsheets/sheet13.xml" ContentType="application/vnd.openxmlformats-officedocument.spreadsheetml.chartsheet+xml"/>
  <Override PartName="/xl/chartsheets/sheet22.xml" ContentType="application/vnd.openxmlformats-officedocument.spreadsheetml.chart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17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chartsheets/sheet11.xml" ContentType="application/vnd.openxmlformats-officedocument.spreadsheetml.chartsheet+xml"/>
  <Override PartName="/xl/chartsheets/sheet20.xml" ContentType="application/vnd.openxmlformats-officedocument.spreadsheetml.chart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8.xml" ContentType="application/vnd.openxmlformats-officedocument.spreadsheetml.chartshee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drawings/drawing22.xml" ContentType="application/vnd.openxmlformats-officedocument.drawingml.chartshapes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chartsheets/sheet1.xml" ContentType="application/vnd.openxmlformats-officedocument.spreadsheetml.chartsheet+xml"/>
  <Override PartName="/xl/chartsheets/sheet19.xml" ContentType="application/vnd.openxmlformats-officedocument.spreadsheetml.chart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Override PartName="/xl/chartsheets/sheet18.xml" ContentType="application/vnd.openxmlformats-officedocument.spreadsheetml.chartsheet+xml"/>
  <Default Extension="bin" ContentType="application/vnd.openxmlformats-officedocument.spreadsheetml.printerSettings"/>
  <Default Extension="png" ContentType="image/png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heets/sheet16.xml" ContentType="application/vnd.openxmlformats-officedocument.spreadsheetml.chart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heets/sheet14.xml" ContentType="application/vnd.openxmlformats-officedocument.spreadsheetml.chartsheet+xml"/>
  <Override PartName="/xl/chartsheets/sheet23.xml" ContentType="application/vnd.openxmlformats-officedocument.spreadsheetml.chart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chartsheets/sheet9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21.xml" ContentType="application/vnd.openxmlformats-officedocument.spreadsheetml.chart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10.xml" ContentType="application/vnd.openxmlformats-officedocument.spreadsheetml.chart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chartsheets/sheet5.xml" ContentType="application/vnd.openxmlformats-officedocument.spreadsheetml.chart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chartsheets/sheet3.xml" ContentType="application/vnd.openxmlformats-officedocument.spreadsheetml.chart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hidePivotFieldList="1" defaultThemeVersion="124226"/>
  <bookViews>
    <workbookView xWindow="735" yWindow="1200" windowWidth="15135" windowHeight="9300" activeTab="1"/>
  </bookViews>
  <sheets>
    <sheet name="Report" sheetId="40" r:id="rId1"/>
    <sheet name="Table 6-3" sheetId="132" r:id="rId2"/>
    <sheet name="Updated Report For Graphs" sheetId="49" r:id="rId3"/>
    <sheet name="SulfateS1A+B(6-3)" sheetId="121" r:id="rId4"/>
    <sheet name="ChartZinc S1A&amp;B(6-4)" sheetId="93" r:id="rId5"/>
    <sheet name="SulfateS2A+B,S3(6-5)" sheetId="122" r:id="rId6"/>
    <sheet name="ChartZinc S2A&amp;B, S3(6-6)" sheetId="94" r:id="rId7"/>
    <sheet name="SulfateSRK05-SP1A+B,SP2(6-7)" sheetId="123" r:id="rId8"/>
    <sheet name="ChartZinc SRK05-SP1A&amp;B,SP2(6-8)" sheetId="95" r:id="rId9"/>
    <sheet name="SulfateSRK05-SP3A+B(6-9)" sheetId="124" r:id="rId10"/>
    <sheet name="ChartZincSRK05-SP3A+B(6-10)" sheetId="96" r:id="rId11"/>
    <sheet name="SulfateSRK05-SP4A+B(6-11)" sheetId="125" r:id="rId12"/>
    <sheet name="ChartZincSRK05-SP4A+B(6-12)" sheetId="97" r:id="rId13"/>
    <sheet name="SulfateSRK05-SP5+6(6-13)" sheetId="126" r:id="rId14"/>
    <sheet name="ChartZincSRK05-SP5+6(6-14)" sheetId="98" r:id="rId15"/>
    <sheet name="SulfateSRK08-SP8A+B(6-15)" sheetId="128" r:id="rId16"/>
    <sheet name="ChartZincSRK08-SP8A+B(6-16)" sheetId="100" r:id="rId17"/>
    <sheet name="SulfateSRK08-SPW1,2+3(6-17)" sheetId="129" r:id="rId18"/>
    <sheet name="ChartZincSRK08-SPW1,2+3(6-18)" sheetId="101" r:id="rId19"/>
    <sheet name="SulfateSRK08-SBR1,2,3+4(6-19)" sheetId="127" r:id="rId20"/>
    <sheet name="ChartZincSRK08-SBR1,2,3+4(6-20)" sheetId="99" r:id="rId21"/>
    <sheet name="SulfateP09-SIS1,2+3(6-21)" sheetId="118" r:id="rId22"/>
    <sheet name="ChartZincP09-SIS1,S2+S3(6-22)" sheetId="102" r:id="rId23"/>
    <sheet name="SulfateP09-SIS4,5+6(6-23)" sheetId="119" r:id="rId24"/>
    <sheet name="ChartZincP09-SIS4,S5+S6(6-24)" sheetId="103" r:id="rId25"/>
    <sheet name="SulfateP96-6(6-25)" sheetId="120" r:id="rId26"/>
    <sheet name="ChartZincP96-6(6-26)" sheetId="104" r:id="rId27"/>
  </sheets>
  <definedNames>
    <definedName name="data">#REF!</definedName>
    <definedName name="_xlnm.Print_Area" localSheetId="2">'Updated Report For Graphs'!$A$1:$D$307</definedName>
  </definedNames>
  <calcPr calcId="125725"/>
</workbook>
</file>

<file path=xl/calcChain.xml><?xml version="1.0" encoding="utf-8"?>
<calcChain xmlns="http://schemas.openxmlformats.org/spreadsheetml/2006/main">
  <c r="D154" i="4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A46"/>
  <c r="B46"/>
  <c r="C46"/>
  <c r="A47"/>
  <c r="B47"/>
  <c r="C47"/>
  <c r="A48"/>
  <c r="B48"/>
  <c r="C48"/>
  <c r="A49"/>
  <c r="B49"/>
  <c r="C49"/>
  <c r="A50"/>
  <c r="B50"/>
  <c r="C50"/>
  <c r="A51"/>
  <c r="B51"/>
  <c r="C51"/>
  <c r="A52"/>
  <c r="B52"/>
  <c r="C52"/>
  <c r="A53"/>
  <c r="B53"/>
  <c r="C53"/>
  <c r="A54"/>
  <c r="B54"/>
  <c r="C54"/>
  <c r="A55"/>
  <c r="B55"/>
  <c r="C55"/>
  <c r="A56"/>
  <c r="B56"/>
  <c r="C56"/>
  <c r="A57"/>
  <c r="B57"/>
  <c r="C57"/>
  <c r="A58"/>
  <c r="B58"/>
  <c r="C58"/>
  <c r="A59"/>
  <c r="B59"/>
  <c r="C59"/>
  <c r="A60"/>
  <c r="B60"/>
  <c r="C60"/>
  <c r="A61"/>
  <c r="B61"/>
  <c r="C61"/>
  <c r="A62"/>
  <c r="B62"/>
  <c r="C62"/>
  <c r="A63"/>
  <c r="B63"/>
  <c r="C63"/>
  <c r="A64"/>
  <c r="B64"/>
  <c r="C64"/>
  <c r="A65"/>
  <c r="B65"/>
  <c r="C65"/>
  <c r="A66"/>
  <c r="B66"/>
  <c r="C66"/>
  <c r="A67"/>
  <c r="B67"/>
  <c r="C67"/>
  <c r="A68"/>
  <c r="B68"/>
  <c r="C68"/>
  <c r="A69"/>
  <c r="B69"/>
  <c r="C69"/>
  <c r="A70"/>
  <c r="B70"/>
  <c r="C70"/>
  <c r="A71"/>
  <c r="B71"/>
  <c r="C71"/>
  <c r="A72"/>
  <c r="B72"/>
  <c r="C72"/>
  <c r="A73"/>
  <c r="B73"/>
  <c r="C73"/>
  <c r="A74"/>
  <c r="B74"/>
  <c r="C74"/>
  <c r="A75"/>
  <c r="B75"/>
  <c r="C75"/>
  <c r="A76"/>
  <c r="B76"/>
  <c r="C76"/>
  <c r="A77"/>
  <c r="B77"/>
  <c r="C77"/>
  <c r="A78"/>
  <c r="B78"/>
  <c r="C78"/>
  <c r="A79"/>
  <c r="B79"/>
  <c r="C79"/>
  <c r="A80"/>
  <c r="B80"/>
  <c r="C80"/>
  <c r="A81"/>
  <c r="B81"/>
  <c r="C81"/>
  <c r="A82"/>
  <c r="B82"/>
  <c r="C82"/>
  <c r="A83"/>
  <c r="B83"/>
  <c r="C83"/>
  <c r="A84"/>
  <c r="B84"/>
  <c r="C84"/>
  <c r="A85"/>
  <c r="B85"/>
  <c r="C85"/>
  <c r="A86"/>
  <c r="B86"/>
  <c r="C86"/>
  <c r="A87"/>
  <c r="B87"/>
  <c r="C87"/>
  <c r="A88"/>
  <c r="B88"/>
  <c r="C88"/>
  <c r="A89"/>
  <c r="B89"/>
  <c r="C89"/>
  <c r="A90"/>
  <c r="B90"/>
  <c r="C90"/>
  <c r="A91"/>
  <c r="B91"/>
  <c r="C91"/>
  <c r="A92"/>
  <c r="B92"/>
  <c r="C92"/>
  <c r="A93"/>
  <c r="B93"/>
  <c r="C93"/>
  <c r="A94"/>
  <c r="B94"/>
  <c r="C94"/>
  <c r="A95"/>
  <c r="B95"/>
  <c r="C95"/>
  <c r="A96"/>
  <c r="B96"/>
  <c r="C96"/>
  <c r="A97"/>
  <c r="B97"/>
  <c r="C97"/>
  <c r="A98"/>
  <c r="B98"/>
  <c r="C98"/>
  <c r="A99"/>
  <c r="B99"/>
  <c r="C99"/>
  <c r="A100"/>
  <c r="B100"/>
  <c r="C100"/>
  <c r="A101"/>
  <c r="B101"/>
  <c r="C101"/>
  <c r="A102"/>
  <c r="B102"/>
  <c r="C102"/>
  <c r="A103"/>
  <c r="B103"/>
  <c r="C103"/>
  <c r="A104"/>
  <c r="B104"/>
  <c r="C104"/>
  <c r="A105"/>
  <c r="B105"/>
  <c r="C105"/>
  <c r="A106"/>
  <c r="B106"/>
  <c r="C106"/>
  <c r="A107"/>
  <c r="B107"/>
  <c r="C107"/>
  <c r="A108"/>
  <c r="B108"/>
  <c r="C108"/>
  <c r="A109"/>
  <c r="B109"/>
  <c r="C109"/>
  <c r="A110"/>
  <c r="B110"/>
  <c r="C110"/>
  <c r="A111"/>
  <c r="B111"/>
  <c r="C111"/>
  <c r="A112"/>
  <c r="B112"/>
  <c r="C112"/>
  <c r="A113"/>
  <c r="B113"/>
  <c r="C113"/>
  <c r="A114"/>
  <c r="B114"/>
  <c r="C114"/>
  <c r="A115"/>
  <c r="B115"/>
  <c r="C115"/>
  <c r="A116"/>
  <c r="B116"/>
  <c r="C116"/>
  <c r="A117"/>
  <c r="B117"/>
  <c r="C117"/>
  <c r="A118"/>
  <c r="B118"/>
  <c r="C118"/>
  <c r="A119"/>
  <c r="B119"/>
  <c r="C119"/>
  <c r="A120"/>
  <c r="B120"/>
  <c r="C120"/>
  <c r="A121"/>
  <c r="B121"/>
  <c r="C121"/>
  <c r="A122"/>
  <c r="B122"/>
  <c r="C122"/>
  <c r="A123"/>
  <c r="B123"/>
  <c r="C123"/>
  <c r="A124"/>
  <c r="B124"/>
  <c r="C124"/>
  <c r="A125"/>
  <c r="B125"/>
  <c r="C125"/>
  <c r="A126"/>
  <c r="B126"/>
  <c r="C126"/>
  <c r="A127"/>
  <c r="B127"/>
  <c r="C127"/>
  <c r="A128"/>
  <c r="B128"/>
  <c r="C128"/>
  <c r="A129"/>
  <c r="B129"/>
  <c r="C129"/>
  <c r="A130"/>
  <c r="B130"/>
  <c r="C130"/>
  <c r="A131"/>
  <c r="B131"/>
  <c r="C131"/>
  <c r="A132"/>
  <c r="B132"/>
  <c r="C132"/>
  <c r="A133"/>
  <c r="B133"/>
  <c r="C133"/>
  <c r="A134"/>
  <c r="B134"/>
  <c r="C134"/>
  <c r="A135"/>
  <c r="B135"/>
  <c r="C135"/>
  <c r="A136"/>
  <c r="B136"/>
  <c r="C136"/>
  <c r="A137"/>
  <c r="B137"/>
  <c r="C137"/>
  <c r="A138"/>
  <c r="B138"/>
  <c r="C138"/>
  <c r="A139"/>
  <c r="B139"/>
  <c r="C139"/>
  <c r="A140"/>
  <c r="B140"/>
  <c r="C140"/>
  <c r="A141"/>
  <c r="B141"/>
  <c r="C141"/>
  <c r="A142"/>
  <c r="B142"/>
  <c r="C142"/>
  <c r="A143"/>
  <c r="B143"/>
  <c r="C143"/>
  <c r="A144"/>
  <c r="B144"/>
  <c r="C144"/>
  <c r="A145"/>
  <c r="B145"/>
  <c r="C145"/>
  <c r="A146"/>
  <c r="B146"/>
  <c r="C146"/>
  <c r="A147"/>
  <c r="B147"/>
  <c r="C147"/>
  <c r="A148"/>
  <c r="B148"/>
  <c r="C148"/>
  <c r="A149"/>
  <c r="B149"/>
  <c r="C149"/>
  <c r="A150"/>
  <c r="B150"/>
  <c r="C150"/>
  <c r="A151"/>
  <c r="B151"/>
  <c r="C151"/>
  <c r="A152"/>
  <c r="B152"/>
  <c r="C152"/>
  <c r="A153"/>
  <c r="B153"/>
  <c r="C153"/>
  <c r="A154"/>
  <c r="B154"/>
  <c r="C154"/>
  <c r="A155"/>
  <c r="B155"/>
  <c r="C155"/>
  <c r="A156"/>
  <c r="B156"/>
  <c r="C156"/>
  <c r="A157"/>
  <c r="B157"/>
  <c r="C157"/>
  <c r="A158"/>
  <c r="B158"/>
  <c r="C158"/>
  <c r="A159"/>
  <c r="B159"/>
  <c r="C159"/>
  <c r="A160"/>
  <c r="B160"/>
  <c r="C160"/>
  <c r="A161"/>
  <c r="B161"/>
  <c r="C161"/>
  <c r="A162"/>
  <c r="B162"/>
  <c r="C162"/>
  <c r="A163"/>
  <c r="B163"/>
  <c r="C163"/>
  <c r="A164"/>
  <c r="B164"/>
  <c r="C164"/>
  <c r="A165"/>
  <c r="B165"/>
  <c r="C165"/>
  <c r="A166"/>
  <c r="B166"/>
  <c r="C166"/>
  <c r="A167"/>
  <c r="B167"/>
  <c r="C167"/>
  <c r="A168"/>
  <c r="B168"/>
  <c r="C168"/>
  <c r="A169"/>
  <c r="B169"/>
  <c r="C169"/>
  <c r="A170"/>
  <c r="B170"/>
  <c r="C170"/>
  <c r="A171"/>
  <c r="B171"/>
  <c r="C171"/>
  <c r="A172"/>
  <c r="B172"/>
  <c r="C172"/>
  <c r="A173"/>
  <c r="B173"/>
  <c r="C173"/>
  <c r="A174"/>
  <c r="B174"/>
  <c r="C174"/>
  <c r="A175"/>
  <c r="B175"/>
  <c r="C175"/>
  <c r="A176"/>
  <c r="B176"/>
  <c r="C176"/>
  <c r="A177"/>
  <c r="B177"/>
  <c r="C177"/>
  <c r="A178"/>
  <c r="B178"/>
  <c r="C178"/>
  <c r="A179"/>
  <c r="B179"/>
  <c r="C179"/>
  <c r="A180"/>
  <c r="B180"/>
  <c r="C180"/>
  <c r="A181"/>
  <c r="B181"/>
  <c r="C181"/>
  <c r="A182"/>
  <c r="B182"/>
  <c r="C182"/>
  <c r="A183"/>
  <c r="B183"/>
  <c r="C183"/>
  <c r="A184"/>
  <c r="B184"/>
  <c r="C184"/>
  <c r="A185"/>
  <c r="B185"/>
  <c r="C185"/>
  <c r="A186"/>
  <c r="B186"/>
  <c r="C186"/>
  <c r="A187"/>
  <c r="B187"/>
  <c r="C187"/>
  <c r="A188"/>
  <c r="B188"/>
  <c r="C188"/>
  <c r="A189"/>
  <c r="B189"/>
  <c r="C189"/>
  <c r="A190"/>
  <c r="B190"/>
  <c r="C190"/>
  <c r="A191"/>
  <c r="B191"/>
  <c r="C191"/>
  <c r="A192"/>
  <c r="B192"/>
  <c r="C192"/>
  <c r="A193"/>
  <c r="B193"/>
  <c r="C193"/>
  <c r="A194"/>
  <c r="B194"/>
  <c r="C194"/>
  <c r="A195"/>
  <c r="B195"/>
  <c r="C195"/>
  <c r="A196"/>
  <c r="B196"/>
  <c r="C196"/>
  <c r="A197"/>
  <c r="B197"/>
  <c r="C197"/>
  <c r="A198"/>
  <c r="B198"/>
  <c r="C198"/>
  <c r="A199"/>
  <c r="B199"/>
  <c r="C199"/>
  <c r="A200"/>
  <c r="B200"/>
  <c r="C200"/>
  <c r="A201"/>
  <c r="B201"/>
  <c r="C201"/>
  <c r="A202"/>
  <c r="B202"/>
  <c r="C202"/>
  <c r="A203"/>
  <c r="B203"/>
  <c r="C203"/>
  <c r="A204"/>
  <c r="B204"/>
  <c r="C204"/>
  <c r="A205"/>
  <c r="B205"/>
  <c r="C205"/>
  <c r="A206"/>
  <c r="B206"/>
  <c r="C206"/>
  <c r="A207"/>
  <c r="B207"/>
  <c r="C207"/>
  <c r="A208"/>
  <c r="B208"/>
  <c r="C208"/>
  <c r="A209"/>
  <c r="B209"/>
  <c r="C209"/>
  <c r="A210"/>
  <c r="B210"/>
  <c r="C210"/>
  <c r="A211"/>
  <c r="B211"/>
  <c r="C211"/>
  <c r="A212"/>
  <c r="B212"/>
  <c r="C212"/>
  <c r="A213"/>
  <c r="B213"/>
  <c r="C213"/>
  <c r="A214"/>
  <c r="B214"/>
  <c r="C214"/>
  <c r="A215"/>
  <c r="B215"/>
  <c r="C215"/>
  <c r="A216"/>
  <c r="B216"/>
  <c r="C216"/>
  <c r="A217"/>
  <c r="B217"/>
  <c r="C217"/>
  <c r="A218"/>
  <c r="B218"/>
  <c r="C218"/>
  <c r="A219"/>
  <c r="B219"/>
  <c r="C219"/>
  <c r="A220"/>
  <c r="B220"/>
  <c r="C220"/>
  <c r="A221"/>
  <c r="B221"/>
  <c r="C221"/>
  <c r="A222"/>
  <c r="B222"/>
  <c r="C222"/>
  <c r="A223"/>
  <c r="B223"/>
  <c r="C223"/>
  <c r="A224"/>
  <c r="B224"/>
  <c r="C224"/>
  <c r="A225"/>
  <c r="B225"/>
  <c r="C225"/>
  <c r="A226"/>
  <c r="B226"/>
  <c r="C226"/>
  <c r="A227"/>
  <c r="B227"/>
  <c r="C227"/>
  <c r="A228"/>
  <c r="B228"/>
  <c r="C228"/>
  <c r="A229"/>
  <c r="B229"/>
  <c r="C229"/>
  <c r="A230"/>
  <c r="B230"/>
  <c r="C230"/>
  <c r="A231"/>
  <c r="B231"/>
  <c r="C231"/>
  <c r="A232"/>
  <c r="B232"/>
  <c r="C232"/>
  <c r="A233"/>
  <c r="B233"/>
  <c r="C233"/>
  <c r="A234"/>
  <c r="B234"/>
  <c r="C234"/>
  <c r="A235"/>
  <c r="B235"/>
  <c r="C235"/>
  <c r="A236"/>
  <c r="B236"/>
  <c r="C236"/>
  <c r="A237"/>
  <c r="B237"/>
  <c r="C237"/>
  <c r="A238"/>
  <c r="B238"/>
  <c r="C238"/>
  <c r="A239"/>
  <c r="B239"/>
  <c r="C239"/>
  <c r="A240"/>
  <c r="B240"/>
  <c r="C240"/>
  <c r="A241"/>
  <c r="B241"/>
  <c r="C241"/>
  <c r="A242"/>
  <c r="B242"/>
  <c r="C242"/>
  <c r="A243"/>
  <c r="B243"/>
  <c r="C243"/>
  <c r="A244"/>
  <c r="B244"/>
  <c r="C244"/>
  <c r="A245"/>
  <c r="B245"/>
  <c r="C245"/>
  <c r="A246"/>
  <c r="B246"/>
  <c r="C246"/>
  <c r="A247"/>
  <c r="B247"/>
  <c r="C247"/>
  <c r="A248"/>
  <c r="B248"/>
  <c r="C248"/>
  <c r="A249"/>
  <c r="B249"/>
  <c r="C249"/>
  <c r="A250"/>
  <c r="B250"/>
  <c r="C250"/>
  <c r="A251"/>
  <c r="B251"/>
  <c r="C251"/>
  <c r="A252"/>
  <c r="B252"/>
  <c r="C252"/>
  <c r="A253"/>
  <c r="B253"/>
  <c r="C253"/>
  <c r="A254"/>
  <c r="B254"/>
  <c r="C254"/>
  <c r="A255"/>
  <c r="B255"/>
  <c r="C255"/>
  <c r="A256"/>
  <c r="B256"/>
  <c r="C256"/>
  <c r="A257"/>
  <c r="B257"/>
  <c r="C257"/>
  <c r="A258"/>
  <c r="B258"/>
  <c r="C258"/>
  <c r="A259"/>
  <c r="B259"/>
  <c r="C259"/>
  <c r="A260"/>
  <c r="B260"/>
  <c r="C260"/>
  <c r="A261"/>
  <c r="B261"/>
  <c r="C261"/>
  <c r="A262"/>
  <c r="B262"/>
  <c r="C262"/>
  <c r="A263"/>
  <c r="B263"/>
  <c r="C263"/>
  <c r="A264"/>
  <c r="B264"/>
  <c r="C264"/>
  <c r="A265"/>
  <c r="B265"/>
  <c r="C265"/>
  <c r="A266"/>
  <c r="B266"/>
  <c r="C266"/>
  <c r="A267"/>
  <c r="B267"/>
  <c r="C267"/>
  <c r="A268"/>
  <c r="B268"/>
  <c r="C268"/>
  <c r="A269"/>
  <c r="B269"/>
  <c r="C269"/>
  <c r="A270"/>
  <c r="B270"/>
  <c r="C270"/>
  <c r="A271"/>
  <c r="B271"/>
  <c r="C271"/>
  <c r="A272"/>
  <c r="B272"/>
  <c r="C272"/>
  <c r="A273"/>
  <c r="B273"/>
  <c r="C273"/>
  <c r="A274"/>
  <c r="B274"/>
  <c r="C274"/>
  <c r="A275"/>
  <c r="B275"/>
  <c r="C275"/>
  <c r="A276"/>
  <c r="B276"/>
  <c r="C276"/>
  <c r="A277"/>
  <c r="B277"/>
  <c r="C277"/>
  <c r="A278"/>
  <c r="B278"/>
  <c r="C278"/>
  <c r="A279"/>
  <c r="B279"/>
  <c r="C279"/>
  <c r="A280"/>
  <c r="B280"/>
  <c r="C280"/>
  <c r="A281"/>
  <c r="B281"/>
  <c r="C281"/>
  <c r="A282"/>
  <c r="B282"/>
  <c r="C282"/>
  <c r="A283"/>
  <c r="B283"/>
  <c r="C283"/>
  <c r="A284"/>
  <c r="B284"/>
  <c r="C284"/>
  <c r="A285"/>
  <c r="B285"/>
  <c r="C285"/>
  <c r="A286"/>
  <c r="B286"/>
  <c r="C286"/>
  <c r="A287"/>
  <c r="B287"/>
  <c r="C287"/>
  <c r="A288"/>
  <c r="B288"/>
  <c r="C288"/>
  <c r="A289"/>
  <c r="B289"/>
  <c r="C289"/>
  <c r="A290"/>
  <c r="B290"/>
  <c r="C290"/>
  <c r="A291"/>
  <c r="B291"/>
  <c r="C291"/>
  <c r="A292"/>
  <c r="B292"/>
  <c r="C292"/>
  <c r="A293"/>
  <c r="B293"/>
  <c r="C293"/>
  <c r="A294"/>
  <c r="B294"/>
  <c r="C294"/>
  <c r="A295"/>
  <c r="B295"/>
  <c r="C295"/>
  <c r="A296"/>
  <c r="B296"/>
  <c r="C296"/>
  <c r="A297"/>
  <c r="B297"/>
  <c r="C297"/>
  <c r="A298"/>
  <c r="B298"/>
  <c r="C298"/>
  <c r="A299"/>
  <c r="B299"/>
  <c r="C299"/>
  <c r="A300"/>
  <c r="B300"/>
  <c r="C300"/>
  <c r="A301"/>
  <c r="B301"/>
  <c r="C301"/>
  <c r="A302"/>
  <c r="B302"/>
  <c r="C302"/>
  <c r="A303"/>
  <c r="B303"/>
  <c r="C303"/>
  <c r="A304"/>
  <c r="B304"/>
  <c r="C304"/>
  <c r="A305"/>
  <c r="B305"/>
  <c r="C305"/>
  <c r="A306"/>
  <c r="B306"/>
  <c r="C306"/>
  <c r="A307"/>
  <c r="B307"/>
  <c r="C307"/>
  <c r="A1"/>
  <c r="B1"/>
  <c r="C1"/>
  <c r="D1"/>
  <c r="A2"/>
  <c r="B2"/>
  <c r="C2"/>
  <c r="A3"/>
  <c r="B3"/>
  <c r="C3"/>
  <c r="A4"/>
  <c r="B4"/>
  <c r="C4"/>
  <c r="A5"/>
  <c r="B5"/>
  <c r="C5"/>
  <c r="A6"/>
  <c r="B6"/>
  <c r="C6"/>
  <c r="A7"/>
  <c r="B7"/>
  <c r="C7"/>
  <c r="A8"/>
  <c r="B8"/>
  <c r="C8"/>
  <c r="A9"/>
  <c r="B9"/>
  <c r="C9"/>
  <c r="A10"/>
  <c r="B10"/>
  <c r="C10"/>
  <c r="A11"/>
  <c r="B11"/>
  <c r="C11"/>
  <c r="A12"/>
  <c r="B12"/>
  <c r="C12"/>
  <c r="A13"/>
  <c r="B13"/>
  <c r="C13"/>
  <c r="A14"/>
  <c r="B14"/>
  <c r="C14"/>
  <c r="A15"/>
  <c r="B15"/>
  <c r="C15"/>
  <c r="A16"/>
  <c r="B16"/>
  <c r="C16"/>
  <c r="A17"/>
  <c r="B17"/>
  <c r="C17"/>
  <c r="A18"/>
  <c r="B18"/>
  <c r="C18"/>
  <c r="A19"/>
  <c r="B19"/>
  <c r="C19"/>
  <c r="A20"/>
  <c r="B20"/>
  <c r="C20"/>
  <c r="A21"/>
  <c r="B21"/>
  <c r="C21"/>
  <c r="A22"/>
  <c r="B22"/>
  <c r="C22"/>
  <c r="A23"/>
  <c r="B23"/>
  <c r="C23"/>
  <c r="A24"/>
  <c r="B24"/>
  <c r="C24"/>
  <c r="A25"/>
  <c r="B25"/>
  <c r="C25"/>
  <c r="A26"/>
  <c r="B26"/>
  <c r="C26"/>
  <c r="A27"/>
  <c r="B27"/>
  <c r="C27"/>
  <c r="A28"/>
  <c r="B28"/>
  <c r="C28"/>
  <c r="A29"/>
  <c r="B29"/>
  <c r="C29"/>
  <c r="A30"/>
  <c r="B30"/>
  <c r="C30"/>
  <c r="A31"/>
  <c r="B31"/>
  <c r="C31"/>
  <c r="A32"/>
  <c r="B32"/>
  <c r="C32"/>
  <c r="A33"/>
  <c r="B33"/>
  <c r="C33"/>
  <c r="A34"/>
  <c r="B34"/>
  <c r="C34"/>
  <c r="A35"/>
  <c r="B35"/>
  <c r="C35"/>
  <c r="A36"/>
  <c r="B36"/>
  <c r="C36"/>
  <c r="A37"/>
  <c r="B37"/>
  <c r="C37"/>
  <c r="A38"/>
  <c r="B38"/>
  <c r="C38"/>
  <c r="A39"/>
  <c r="B39"/>
  <c r="C39"/>
  <c r="A40"/>
  <c r="B40"/>
  <c r="C40"/>
  <c r="A41"/>
  <c r="B41"/>
  <c r="C41"/>
  <c r="A42"/>
  <c r="B42"/>
  <c r="C42"/>
  <c r="A43"/>
  <c r="B43"/>
  <c r="C43"/>
  <c r="A44"/>
  <c r="B44"/>
  <c r="C44"/>
  <c r="A45"/>
  <c r="B45"/>
  <c r="C45"/>
  <c r="AO11" i="40"/>
  <c r="AO7"/>
  <c r="AO4"/>
  <c r="D3" i="49" s="1"/>
  <c r="D5" l="1"/>
  <c r="D4"/>
</calcChain>
</file>

<file path=xl/comments1.xml><?xml version="1.0" encoding="utf-8"?>
<comments xmlns="http://schemas.openxmlformats.org/spreadsheetml/2006/main">
  <authors>
    <author>jplatz</author>
  </authors>
  <commentList>
    <comment ref="C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F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H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I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J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K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L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M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O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P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Q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R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S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T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U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V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W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Z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AA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AB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AC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AD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AE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AF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AH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AJ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AK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AN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  <comment ref="AO42" authorId="0">
      <text>
        <r>
          <rPr>
            <sz val="9"/>
            <color indexed="81"/>
            <rFont val="Tahoma"/>
            <family val="2"/>
          </rPr>
          <t>More than one value represented by this value</t>
        </r>
      </text>
    </comment>
  </commentList>
</comments>
</file>

<file path=xl/sharedStrings.xml><?xml version="1.0" encoding="utf-8"?>
<sst xmlns="http://schemas.openxmlformats.org/spreadsheetml/2006/main" count="9735" uniqueCount="155">
  <si>
    <t>Ag-d</t>
  </si>
  <si>
    <t>Al-d</t>
  </si>
  <si>
    <t>ALK</t>
  </si>
  <si>
    <t>As-d</t>
  </si>
  <si>
    <t>Ba-d</t>
  </si>
  <si>
    <t>B-d</t>
  </si>
  <si>
    <t>Be-d</t>
  </si>
  <si>
    <t>Bi-d</t>
  </si>
  <si>
    <t>CaCO3-d</t>
  </si>
  <si>
    <t>Ca-d</t>
  </si>
  <si>
    <t>Cd-d</t>
  </si>
  <si>
    <t>Co-d</t>
  </si>
  <si>
    <t>COND</t>
  </si>
  <si>
    <t>CONDF</t>
  </si>
  <si>
    <t>Cr-d</t>
  </si>
  <si>
    <t>Cu-d</t>
  </si>
  <si>
    <t>Fe-d</t>
  </si>
  <si>
    <t>Hg-d</t>
  </si>
  <si>
    <t>K-d</t>
  </si>
  <si>
    <t>Li-d</t>
  </si>
  <si>
    <t>Mg-d</t>
  </si>
  <si>
    <t>Mn-d</t>
  </si>
  <si>
    <t>Mo-d</t>
  </si>
  <si>
    <t>Na-d</t>
  </si>
  <si>
    <t>Ni-d</t>
  </si>
  <si>
    <t>Pb-d</t>
  </si>
  <si>
    <t>Sb-d</t>
  </si>
  <si>
    <t>Se-d</t>
  </si>
  <si>
    <t>Si-d</t>
  </si>
  <si>
    <t>Sn-d</t>
  </si>
  <si>
    <t>SO4-d</t>
  </si>
  <si>
    <t>Sr-d</t>
  </si>
  <si>
    <t>Ti-d</t>
  </si>
  <si>
    <t>Tl-d</t>
  </si>
  <si>
    <t>U-d</t>
  </si>
  <si>
    <t>V-d</t>
  </si>
  <si>
    <t>Zn-d</t>
  </si>
  <si>
    <t>Zr-d</t>
  </si>
  <si>
    <t>µg/L</t>
  </si>
  <si>
    <t>mg/L</t>
  </si>
  <si>
    <t>µmho/cm</t>
  </si>
  <si>
    <t>°C</t>
  </si>
  <si>
    <t>SRK08-SPW3</t>
  </si>
  <si>
    <t>S1A</t>
  </si>
  <si>
    <t>S3</t>
  </si>
  <si>
    <t>S2B</t>
  </si>
  <si>
    <t>SRK08-SPW1</t>
  </si>
  <si>
    <t>P96-6</t>
  </si>
  <si>
    <t>S2A</t>
  </si>
  <si>
    <t>SRK05-SP1A</t>
  </si>
  <si>
    <t>SRK08-SP8A</t>
  </si>
  <si>
    <t>P09-SIS1</t>
  </si>
  <si>
    <t>S1B</t>
  </si>
  <si>
    <t>SRK05-SP5</t>
  </si>
  <si>
    <t>SRK05-SP3B</t>
  </si>
  <si>
    <t>SRK05-SP4A</t>
  </si>
  <si>
    <t>SRK08-SPW2</t>
  </si>
  <si>
    <t>SRK08-SBR1</t>
  </si>
  <si>
    <t>P09-SIS5</t>
  </si>
  <si>
    <t>SRK05-SP2</t>
  </si>
  <si>
    <t>SRK05-SP6</t>
  </si>
  <si>
    <t>P09-SIS6</t>
  </si>
  <si>
    <t>P09-SIS2</t>
  </si>
  <si>
    <t>SRK08-SBR4</t>
  </si>
  <si>
    <t>SRK05-SP4B</t>
  </si>
  <si>
    <t>SRK05-SP3A</t>
  </si>
  <si>
    <t>SRK05-SP1B</t>
  </si>
  <si>
    <t>SRK08-SBR2</t>
  </si>
  <si>
    <t>P09-SIS3</t>
  </si>
  <si>
    <t>SRK08-SP8B</t>
  </si>
  <si>
    <t>SRK08-SBR3</t>
  </si>
  <si>
    <t>P09-SIS4</t>
  </si>
  <si>
    <t>TEMP-C</t>
  </si>
  <si>
    <t>Acid(pH8.3)</t>
  </si>
  <si>
    <t>Station</t>
  </si>
  <si>
    <t>Date</t>
  </si>
  <si>
    <t>&lt;0.5</t>
  </si>
  <si>
    <t>&lt;0.1</t>
  </si>
  <si>
    <t>&lt;1000.0</t>
  </si>
  <si>
    <t>&lt;0.2</t>
  </si>
  <si>
    <t>&lt;2.0</t>
  </si>
  <si>
    <t>&lt;1.0</t>
  </si>
  <si>
    <t>&lt;0.4</t>
  </si>
  <si>
    <t>&lt;0.8</t>
  </si>
  <si>
    <t>&lt;10.0</t>
  </si>
  <si>
    <t>&lt;0.04</t>
  </si>
  <si>
    <t>&lt;4.0</t>
  </si>
  <si>
    <t>&lt;500.0</t>
  </si>
  <si>
    <t>&lt;5.0</t>
  </si>
  <si>
    <t>&lt;50.0</t>
  </si>
  <si>
    <t>&gt;3999.0</t>
  </si>
  <si>
    <t>&lt;0.05</t>
  </si>
  <si>
    <t>&lt;5000.0</t>
  </si>
  <si>
    <t>&lt;20.0</t>
  </si>
  <si>
    <t>&lt;30.0</t>
  </si>
  <si>
    <t>&lt;60.0</t>
  </si>
  <si>
    <t>&lt;100.0</t>
  </si>
  <si>
    <t>&lt;0.3</t>
  </si>
  <si>
    <t>&lt;3000.0</t>
  </si>
  <si>
    <t>&lt;3.0</t>
  </si>
  <si>
    <t>&lt;0.03</t>
  </si>
  <si>
    <t>&lt;300.0</t>
  </si>
  <si>
    <t>&lt;40.0</t>
  </si>
  <si>
    <t>&lt;0.005</t>
  </si>
  <si>
    <t>&lt;0.6</t>
  </si>
  <si>
    <t>&lt;200.0</t>
  </si>
  <si>
    <t>&lt;0.25</t>
  </si>
  <si>
    <t>&lt;2.5</t>
  </si>
  <si>
    <t>&lt;25.0</t>
  </si>
  <si>
    <t>&lt;1.5</t>
  </si>
  <si>
    <t>&lt;0.02</t>
  </si>
  <si>
    <t>&lt;0.01</t>
  </si>
  <si>
    <t>&lt;150.0</t>
  </si>
  <si>
    <t>&lt;250.0</t>
  </si>
  <si>
    <t>&lt;0.025</t>
  </si>
  <si>
    <t>&lt;90.0</t>
  </si>
  <si>
    <t>&lt;15.0</t>
  </si>
  <si>
    <t>&lt;0.15</t>
  </si>
  <si>
    <t>&lt;0.034</t>
  </si>
  <si>
    <t>&lt;0.085</t>
  </si>
  <si>
    <t>&lt;0.08</t>
  </si>
  <si>
    <t>&lt;30000.0</t>
  </si>
  <si>
    <t>&lt;50000.0</t>
  </si>
  <si>
    <t>&lt;0.002</t>
  </si>
  <si>
    <t xml:space="preserve"> </t>
  </si>
  <si>
    <t>Field Parameters</t>
  </si>
  <si>
    <t>Anions</t>
  </si>
  <si>
    <t>Physical Tests</t>
  </si>
  <si>
    <t>Dissolved Metals</t>
  </si>
  <si>
    <t>&lt;0.0001</t>
  </si>
  <si>
    <t>&lt;1</t>
  </si>
  <si>
    <t>&lt;0.0002</t>
  </si>
  <si>
    <t>&lt;0.001</t>
  </si>
  <si>
    <t>&lt;0.0004</t>
  </si>
  <si>
    <t>&lt;0.0008</t>
  </si>
  <si>
    <t>&lt;0.00004</t>
  </si>
  <si>
    <t>&lt;0.004</t>
  </si>
  <si>
    <t>&lt;0.0005</t>
  </si>
  <si>
    <t>&lt;0.00005</t>
  </si>
  <si>
    <t>&lt;5</t>
  </si>
  <si>
    <t>&lt;0.06</t>
  </si>
  <si>
    <t>&lt;0.0003</t>
  </si>
  <si>
    <t>&lt;3</t>
  </si>
  <si>
    <t>&lt;0.003</t>
  </si>
  <si>
    <t>&lt;0.00003</t>
  </si>
  <si>
    <t>&lt;0.0006</t>
  </si>
  <si>
    <t>&lt;0.00025</t>
  </si>
  <si>
    <t>&lt;0.0025</t>
  </si>
  <si>
    <t>&lt;0.0015</t>
  </si>
  <si>
    <t>&lt;0.00002</t>
  </si>
  <si>
    <t>&lt;0.00001</t>
  </si>
  <si>
    <t>&lt;0</t>
  </si>
  <si>
    <t>&lt;0.09</t>
  </si>
  <si>
    <t>&lt;0.015</t>
  </si>
  <si>
    <t>&lt;0.00008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</si>
</sst>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1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2" fillId="0" borderId="3" xfId="0" applyFont="1" applyBorder="1"/>
    <xf numFmtId="0" fontId="2" fillId="0" borderId="5" xfId="0" applyFont="1" applyBorder="1"/>
    <xf numFmtId="165" fontId="1" fillId="0" borderId="5" xfId="0" applyNumberFormat="1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166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0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166" fontId="1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2" fillId="0" borderId="3" xfId="0" applyNumberFormat="1" applyFont="1" applyBorder="1"/>
    <xf numFmtId="164" fontId="2" fillId="0" borderId="5" xfId="0" applyNumberFormat="1" applyFont="1" applyBorder="1"/>
    <xf numFmtId="2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2" fillId="0" borderId="1" xfId="0" applyFont="1" applyFill="1" applyBorder="1"/>
    <xf numFmtId="14" fontId="2" fillId="0" borderId="0" xfId="0" applyNumberFormat="1" applyFont="1" applyFill="1" applyBorder="1"/>
    <xf numFmtId="0" fontId="2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2" fontId="1" fillId="0" borderId="8" xfId="0" applyNumberFormat="1" applyFont="1" applyFill="1" applyBorder="1" applyAlignment="1">
      <alignment horizontal="right"/>
    </xf>
    <xf numFmtId="0" fontId="1" fillId="0" borderId="0" xfId="0" applyFont="1" applyFill="1"/>
    <xf numFmtId="0" fontId="2" fillId="0" borderId="3" xfId="0" applyFont="1" applyFill="1" applyBorder="1"/>
    <xf numFmtId="0" fontId="2" fillId="0" borderId="5" xfId="0" applyFont="1" applyFill="1" applyBorder="1"/>
    <xf numFmtId="1" fontId="1" fillId="0" borderId="5" xfId="0" applyNumberFormat="1" applyFont="1" applyFill="1" applyBorder="1" applyAlignment="1">
      <alignment horizontal="right"/>
    </xf>
    <xf numFmtId="166" fontId="1" fillId="0" borderId="5" xfId="0" applyNumberFormat="1" applyFont="1" applyFill="1" applyBorder="1" applyAlignment="1">
      <alignment horizontal="right"/>
    </xf>
    <xf numFmtId="0" fontId="2" fillId="0" borderId="0" xfId="0" applyFont="1" applyFill="1"/>
    <xf numFmtId="14" fontId="2" fillId="0" borderId="3" xfId="0" applyNumberFormat="1" applyFont="1" applyFill="1" applyBorder="1"/>
    <xf numFmtId="164" fontId="1" fillId="0" borderId="5" xfId="0" applyNumberFormat="1" applyFont="1" applyFill="1" applyBorder="1" applyAlignment="1">
      <alignment horizontal="right"/>
    </xf>
    <xf numFmtId="164" fontId="2" fillId="0" borderId="3" xfId="0" applyNumberFormat="1" applyFont="1" applyFill="1" applyBorder="1"/>
    <xf numFmtId="164" fontId="2" fillId="0" borderId="5" xfId="0" applyNumberFormat="1" applyFont="1" applyFill="1" applyBorder="1"/>
    <xf numFmtId="165" fontId="1" fillId="0" borderId="5" xfId="0" applyNumberFormat="1" applyFont="1" applyFill="1" applyBorder="1" applyAlignment="1">
      <alignment horizontal="right"/>
    </xf>
    <xf numFmtId="2" fontId="1" fillId="0" borderId="5" xfId="0" applyNumberFormat="1" applyFont="1" applyFill="1" applyBorder="1" applyAlignment="1">
      <alignment horizontal="right"/>
    </xf>
    <xf numFmtId="2" fontId="1" fillId="0" borderId="7" xfId="0" applyNumberFormat="1" applyFont="1" applyFill="1" applyBorder="1" applyAlignment="1">
      <alignment horizontal="right"/>
    </xf>
    <xf numFmtId="0" fontId="2" fillId="0" borderId="2" xfId="0" applyFont="1" applyFill="1" applyBorder="1"/>
    <xf numFmtId="0" fontId="2" fillId="0" borderId="4" xfId="0" applyFont="1" applyFill="1" applyBorder="1"/>
    <xf numFmtId="0" fontId="0" fillId="0" borderId="0" xfId="0" applyFill="1"/>
    <xf numFmtId="2" fontId="4" fillId="0" borderId="0" xfId="0" applyNumberFormat="1" applyFont="1" applyFill="1" applyBorder="1" applyAlignment="1">
      <alignment horizontal="right"/>
    </xf>
    <xf numFmtId="2" fontId="4" fillId="0" borderId="5" xfId="0" applyNumberFormat="1" applyFont="1" applyFill="1" applyBorder="1" applyAlignment="1">
      <alignment horizontal="right"/>
    </xf>
    <xf numFmtId="0" fontId="5" fillId="0" borderId="3" xfId="0" applyFont="1" applyFill="1" applyBorder="1"/>
    <xf numFmtId="0" fontId="5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164" fontId="0" fillId="0" borderId="0" xfId="0" applyNumberFormat="1" applyFill="1"/>
    <xf numFmtId="1" fontId="1" fillId="0" borderId="3" xfId="0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2" fontId="1" fillId="0" borderId="3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166" fontId="1" fillId="0" borderId="3" xfId="0" applyNumberFormat="1" applyFont="1" applyBorder="1" applyAlignment="1">
      <alignment horizontal="right"/>
    </xf>
    <xf numFmtId="2" fontId="4" fillId="0" borderId="3" xfId="0" applyNumberFormat="1" applyFont="1" applyFill="1" applyBorder="1" applyAlignment="1">
      <alignment horizontal="right"/>
    </xf>
    <xf numFmtId="2" fontId="1" fillId="0" borderId="3" xfId="0" applyNumberFormat="1" applyFont="1" applyFill="1" applyBorder="1" applyAlignment="1">
      <alignment horizontal="right"/>
    </xf>
    <xf numFmtId="2" fontId="1" fillId="0" borderId="6" xfId="0" applyNumberFormat="1" applyFont="1" applyFill="1" applyBorder="1" applyAlignment="1">
      <alignment horizontal="right"/>
    </xf>
    <xf numFmtId="14" fontId="2" fillId="0" borderId="5" xfId="0" applyNumberFormat="1" applyFont="1" applyFill="1" applyBorder="1"/>
    <xf numFmtId="165" fontId="1" fillId="0" borderId="3" xfId="0" applyNumberFormat="1" applyFont="1" applyFill="1" applyBorder="1" applyAlignment="1">
      <alignment horizontal="right"/>
    </xf>
    <xf numFmtId="166" fontId="1" fillId="0" borderId="3" xfId="0" applyNumberFormat="1" applyFont="1" applyFill="1" applyBorder="1" applyAlignment="1">
      <alignment horizontal="right"/>
    </xf>
    <xf numFmtId="0" fontId="2" fillId="0" borderId="9" xfId="0" applyFont="1" applyFill="1" applyBorder="1"/>
    <xf numFmtId="0" fontId="0" fillId="2" borderId="0" xfId="0" applyFill="1"/>
    <xf numFmtId="0" fontId="2" fillId="2" borderId="3" xfId="0" applyFont="1" applyFill="1" applyBorder="1"/>
    <xf numFmtId="0" fontId="2" fillId="2" borderId="5" xfId="0" applyFont="1" applyFill="1" applyBorder="1"/>
    <xf numFmtId="164" fontId="1" fillId="2" borderId="3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1" fillId="2" borderId="5" xfId="0" applyNumberFormat="1" applyFont="1" applyFill="1" applyBorder="1" applyAlignment="1">
      <alignment horizontal="right"/>
    </xf>
    <xf numFmtId="165" fontId="1" fillId="2" borderId="3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5" fontId="1" fillId="2" borderId="5" xfId="0" applyNumberFormat="1" applyFont="1" applyFill="1" applyBorder="1" applyAlignment="1">
      <alignment horizontal="right"/>
    </xf>
    <xf numFmtId="164" fontId="0" fillId="2" borderId="0" xfId="0" applyNumberFormat="1" applyFill="1"/>
    <xf numFmtId="164" fontId="2" fillId="2" borderId="3" xfId="0" applyNumberFormat="1" applyFont="1" applyFill="1" applyBorder="1"/>
    <xf numFmtId="164" fontId="2" fillId="2" borderId="5" xfId="0" applyNumberFormat="1" applyFont="1" applyFill="1" applyBorder="1"/>
    <xf numFmtId="164" fontId="1" fillId="2" borderId="6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14" fontId="2" fillId="0" borderId="1" xfId="0" applyNumberFormat="1" applyFont="1" applyFill="1" applyBorder="1"/>
    <xf numFmtId="0" fontId="8" fillId="0" borderId="0" xfId="0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4" fontId="9" fillId="0" borderId="3" xfId="0" applyNumberFormat="1" applyFont="1" applyFill="1" applyBorder="1" applyAlignment="1">
      <alignment horizontal="center"/>
    </xf>
    <xf numFmtId="164" fontId="8" fillId="0" borderId="3" xfId="0" applyNumberFormat="1" applyFont="1" applyFill="1" applyBorder="1" applyAlignment="1">
      <alignment horizontal="center"/>
    </xf>
    <xf numFmtId="1" fontId="8" fillId="0" borderId="3" xfId="0" applyNumberFormat="1" applyFont="1" applyFill="1" applyBorder="1" applyAlignment="1">
      <alignment horizontal="center"/>
    </xf>
    <xf numFmtId="2" fontId="8" fillId="0" borderId="3" xfId="0" applyNumberFormat="1" applyFont="1" applyFill="1" applyBorder="1" applyAlignment="1">
      <alignment horizontal="center"/>
    </xf>
    <xf numFmtId="166" fontId="8" fillId="0" borderId="3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166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166" fontId="8" fillId="0" borderId="5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165" fontId="8" fillId="0" borderId="8" xfId="0" applyNumberFormat="1" applyFont="1" applyFill="1" applyBorder="1" applyAlignment="1">
      <alignment horizontal="center"/>
    </xf>
    <xf numFmtId="165" fontId="8" fillId="0" borderId="5" xfId="0" applyNumberFormat="1" applyFont="1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8" fillId="0" borderId="3" xfId="0" applyNumberFormat="1" applyFont="1" applyFill="1" applyBorder="1" applyAlignment="1">
      <alignment horizontal="center"/>
    </xf>
    <xf numFmtId="165" fontId="8" fillId="0" borderId="6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4" fontId="9" fillId="0" borderId="8" xfId="0" applyNumberFormat="1" applyFont="1" applyFill="1" applyBorder="1" applyAlignment="1">
      <alignment horizontal="center"/>
    </xf>
    <xf numFmtId="0" fontId="6" fillId="0" borderId="13" xfId="0" applyFont="1" applyFill="1" applyBorder="1"/>
    <xf numFmtId="164" fontId="9" fillId="0" borderId="6" xfId="0" applyNumberFormat="1" applyFont="1" applyFill="1" applyBorder="1" applyAlignment="1">
      <alignment horizontal="center"/>
    </xf>
    <xf numFmtId="164" fontId="8" fillId="0" borderId="6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8" xfId="0" applyNumberFormat="1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0" fontId="10" fillId="0" borderId="8" xfId="0" applyFont="1" applyFill="1" applyBorder="1"/>
    <xf numFmtId="2" fontId="8" fillId="0" borderId="2" xfId="0" applyNumberFormat="1" applyFont="1" applyFill="1" applyBorder="1" applyAlignment="1">
      <alignment horizontal="center"/>
    </xf>
    <xf numFmtId="0" fontId="6" fillId="0" borderId="8" xfId="0" applyFont="1" applyFill="1" applyBorder="1"/>
    <xf numFmtId="2" fontId="8" fillId="0" borderId="1" xfId="0" applyNumberFormat="1" applyFont="1" applyFill="1" applyBorder="1" applyAlignment="1">
      <alignment horizontal="center"/>
    </xf>
    <xf numFmtId="2" fontId="8" fillId="0" borderId="4" xfId="0" applyNumberFormat="1" applyFont="1" applyFill="1" applyBorder="1" applyAlignment="1">
      <alignment horizontal="center"/>
    </xf>
    <xf numFmtId="0" fontId="6" fillId="0" borderId="7" xfId="0" applyFont="1" applyFill="1" applyBorder="1"/>
    <xf numFmtId="0" fontId="10" fillId="0" borderId="7" xfId="0" applyFont="1" applyFill="1" applyBorder="1"/>
    <xf numFmtId="0" fontId="8" fillId="0" borderId="15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center"/>
    </xf>
    <xf numFmtId="14" fontId="9" fillId="0" borderId="16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9" fillId="0" borderId="19" xfId="0" applyFont="1" applyFill="1" applyBorder="1" applyAlignment="1">
      <alignment horizontal="center"/>
    </xf>
    <xf numFmtId="14" fontId="9" fillId="0" borderId="14" xfId="0" applyNumberFormat="1" applyFont="1" applyFill="1" applyBorder="1" applyAlignment="1">
      <alignment horizontal="center"/>
    </xf>
    <xf numFmtId="1" fontId="8" fillId="0" borderId="12" xfId="0" applyNumberFormat="1" applyFont="1" applyFill="1" applyBorder="1" applyAlignment="1">
      <alignment horizontal="center"/>
    </xf>
    <xf numFmtId="164" fontId="8" fillId="0" borderId="14" xfId="0" applyNumberFormat="1" applyFont="1" applyFill="1" applyBorder="1" applyAlignment="1">
      <alignment horizontal="center"/>
    </xf>
    <xf numFmtId="164" fontId="8" fillId="0" borderId="13" xfId="0" applyNumberFormat="1" applyFont="1" applyFill="1" applyBorder="1" applyAlignment="1">
      <alignment horizontal="center"/>
    </xf>
    <xf numFmtId="1" fontId="8" fillId="0" borderId="14" xfId="0" applyNumberFormat="1" applyFont="1" applyFill="1" applyBorder="1" applyAlignment="1">
      <alignment horizontal="center"/>
    </xf>
    <xf numFmtId="2" fontId="8" fillId="0" borderId="12" xfId="0" applyNumberFormat="1" applyFont="1" applyFill="1" applyBorder="1" applyAlignment="1">
      <alignment horizontal="center"/>
    </xf>
    <xf numFmtId="165" fontId="8" fillId="0" borderId="14" xfId="0" applyNumberFormat="1" applyFont="1" applyFill="1" applyBorder="1" applyAlignment="1">
      <alignment horizontal="center"/>
    </xf>
    <xf numFmtId="2" fontId="8" fillId="0" borderId="14" xfId="0" applyNumberFormat="1" applyFont="1" applyFill="1" applyBorder="1" applyAlignment="1">
      <alignment horizontal="center"/>
    </xf>
    <xf numFmtId="166" fontId="8" fillId="0" borderId="14" xfId="0" applyNumberFormat="1" applyFont="1" applyFill="1" applyBorder="1" applyAlignment="1">
      <alignment horizontal="center"/>
    </xf>
    <xf numFmtId="165" fontId="8" fillId="0" borderId="13" xfId="0" applyNumberFormat="1" applyFont="1" applyFill="1" applyBorder="1" applyAlignment="1">
      <alignment horizontal="center"/>
    </xf>
    <xf numFmtId="1" fontId="8" fillId="0" borderId="2" xfId="0" applyNumberFormat="1" applyFont="1" applyFill="1" applyBorder="1" applyAlignment="1">
      <alignment horizontal="center"/>
    </xf>
    <xf numFmtId="0" fontId="6" fillId="0" borderId="6" xfId="0" applyFont="1" applyFill="1" applyBorder="1"/>
    <xf numFmtId="0" fontId="10" fillId="0" borderId="0" xfId="0" applyFont="1" applyBorder="1"/>
    <xf numFmtId="0" fontId="0" fillId="0" borderId="0" xfId="0" applyAlignment="1">
      <alignment horizontal="center"/>
    </xf>
    <xf numFmtId="14" fontId="6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6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14" fontId="6" fillId="0" borderId="2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9" fillId="0" borderId="12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2" fontId="6" fillId="0" borderId="10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6" fillId="0" borderId="20" xfId="0" applyNumberFormat="1" applyFont="1" applyFill="1" applyBorder="1" applyAlignment="1">
      <alignment horizontal="center"/>
    </xf>
    <xf numFmtId="2" fontId="6" fillId="0" borderId="5" xfId="0" applyNumberFormat="1" applyFont="1" applyFill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2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5.xml"/><Relationship Id="rId13" Type="http://schemas.openxmlformats.org/officeDocument/2006/relationships/chartsheet" Target="chartsheets/sheet10.xml"/><Relationship Id="rId18" Type="http://schemas.openxmlformats.org/officeDocument/2006/relationships/chartsheet" Target="chartsheets/sheet15.xml"/><Relationship Id="rId26" Type="http://schemas.openxmlformats.org/officeDocument/2006/relationships/chartsheet" Target="chartsheets/sheet23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18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9.xml"/><Relationship Id="rId17" Type="http://schemas.openxmlformats.org/officeDocument/2006/relationships/chartsheet" Target="chartsheets/sheet14.xml"/><Relationship Id="rId25" Type="http://schemas.openxmlformats.org/officeDocument/2006/relationships/chartsheet" Target="chartsheets/sheet22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3.xml"/><Relationship Id="rId20" Type="http://schemas.openxmlformats.org/officeDocument/2006/relationships/chartsheet" Target="chartsheets/sheet17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hartsheet" Target="chartsheets/sheet8.xml"/><Relationship Id="rId24" Type="http://schemas.openxmlformats.org/officeDocument/2006/relationships/chartsheet" Target="chartsheets/sheet21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12.xml"/><Relationship Id="rId23" Type="http://schemas.openxmlformats.org/officeDocument/2006/relationships/chartsheet" Target="chartsheets/sheet20.xml"/><Relationship Id="rId28" Type="http://schemas.openxmlformats.org/officeDocument/2006/relationships/theme" Target="theme/theme1.xml"/><Relationship Id="rId10" Type="http://schemas.openxmlformats.org/officeDocument/2006/relationships/chartsheet" Target="chartsheets/sheet7.xml"/><Relationship Id="rId19" Type="http://schemas.openxmlformats.org/officeDocument/2006/relationships/chartsheet" Target="chartsheets/sheet16.xml"/><Relationship Id="rId31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chartsheet" Target="chartsheets/sheet6.xml"/><Relationship Id="rId14" Type="http://schemas.openxmlformats.org/officeDocument/2006/relationships/chartsheet" Target="chartsheets/sheet11.xml"/><Relationship Id="rId22" Type="http://schemas.openxmlformats.org/officeDocument/2006/relationships/chartsheet" Target="chartsheets/sheet19.xml"/><Relationship Id="rId27" Type="http://schemas.openxmlformats.org/officeDocument/2006/relationships/chartsheet" Target="chartsheets/sheet24.xml"/><Relationship Id="rId30" Type="http://schemas.openxmlformats.org/officeDocument/2006/relationships/sharedStrings" Target="sharedStrings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9.7883597273404649E-2"/>
          <c:y val="2.2417621972392058E-2"/>
          <c:w val="0.81673454400017365"/>
          <c:h val="0.83258073727174098"/>
        </c:manualLayout>
      </c:layout>
      <c:scatterChart>
        <c:scatterStyle val="lineMarker"/>
        <c:ser>
          <c:idx val="0"/>
          <c:order val="0"/>
          <c:tx>
            <c:strRef>
              <c:f>'Updated Report For Graphs'!$A$50</c:f>
              <c:strCache>
                <c:ptCount val="1"/>
                <c:pt idx="0">
                  <c:v>S1A</c:v>
                </c:pt>
              </c:strCache>
            </c:strRef>
          </c:tx>
          <c:spPr>
            <a:ln w="9525"/>
          </c:spPr>
          <c:marker>
            <c:symbol val="diamond"/>
            <c:size val="4"/>
          </c:marker>
          <c:xVal>
            <c:numRef>
              <c:f>'Updated Report For Graphs'!$B$50:$B$77</c:f>
              <c:numCache>
                <c:formatCode>dd/mm/yyyy</c:formatCode>
                <c:ptCount val="28"/>
                <c:pt idx="0">
                  <c:v>35229</c:v>
                </c:pt>
                <c:pt idx="1">
                  <c:v>35335</c:v>
                </c:pt>
                <c:pt idx="2">
                  <c:v>35563</c:v>
                </c:pt>
                <c:pt idx="3">
                  <c:v>35695</c:v>
                </c:pt>
                <c:pt idx="4">
                  <c:v>35961</c:v>
                </c:pt>
                <c:pt idx="5">
                  <c:v>36099</c:v>
                </c:pt>
                <c:pt idx="6">
                  <c:v>36344</c:v>
                </c:pt>
                <c:pt idx="7">
                  <c:v>36464</c:v>
                </c:pt>
                <c:pt idx="8">
                  <c:v>36732</c:v>
                </c:pt>
                <c:pt idx="9">
                  <c:v>36821</c:v>
                </c:pt>
                <c:pt idx="10">
                  <c:v>37048</c:v>
                </c:pt>
                <c:pt idx="11">
                  <c:v>37190</c:v>
                </c:pt>
                <c:pt idx="12">
                  <c:v>37419</c:v>
                </c:pt>
                <c:pt idx="13">
                  <c:v>37524</c:v>
                </c:pt>
                <c:pt idx="14">
                  <c:v>37778</c:v>
                </c:pt>
                <c:pt idx="15">
                  <c:v>37889</c:v>
                </c:pt>
                <c:pt idx="16">
                  <c:v>38148</c:v>
                </c:pt>
                <c:pt idx="17">
                  <c:v>38253</c:v>
                </c:pt>
                <c:pt idx="18">
                  <c:v>38477</c:v>
                </c:pt>
                <c:pt idx="19">
                  <c:v>38607</c:v>
                </c:pt>
                <c:pt idx="20">
                  <c:v>38873</c:v>
                </c:pt>
                <c:pt idx="21">
                  <c:v>38980</c:v>
                </c:pt>
                <c:pt idx="22">
                  <c:v>39230</c:v>
                </c:pt>
                <c:pt idx="23">
                  <c:v>39358</c:v>
                </c:pt>
                <c:pt idx="24">
                  <c:v>39963.576388888891</c:v>
                </c:pt>
                <c:pt idx="25">
                  <c:v>40067.614583333336</c:v>
                </c:pt>
                <c:pt idx="26">
                  <c:v>40338.595138888886</c:v>
                </c:pt>
                <c:pt idx="27">
                  <c:v>40435.51666666667</c:v>
                </c:pt>
              </c:numCache>
            </c:numRef>
          </c:xVal>
          <c:yVal>
            <c:numRef>
              <c:f>'Updated Report For Graphs'!$C$50:$C$77</c:f>
              <c:numCache>
                <c:formatCode>General</c:formatCode>
                <c:ptCount val="28"/>
                <c:pt idx="0">
                  <c:v>1217</c:v>
                </c:pt>
                <c:pt idx="1">
                  <c:v>1299</c:v>
                </c:pt>
                <c:pt idx="2">
                  <c:v>1244</c:v>
                </c:pt>
                <c:pt idx="3">
                  <c:v>583</c:v>
                </c:pt>
                <c:pt idx="4">
                  <c:v>1325</c:v>
                </c:pt>
                <c:pt idx="5">
                  <c:v>2351</c:v>
                </c:pt>
                <c:pt idx="6">
                  <c:v>2356</c:v>
                </c:pt>
                <c:pt idx="7">
                  <c:v>2533</c:v>
                </c:pt>
                <c:pt idx="8">
                  <c:v>2530</c:v>
                </c:pt>
                <c:pt idx="9">
                  <c:v>2357</c:v>
                </c:pt>
                <c:pt idx="10">
                  <c:v>2964</c:v>
                </c:pt>
                <c:pt idx="11">
                  <c:v>3380</c:v>
                </c:pt>
                <c:pt idx="12">
                  <c:v>4080</c:v>
                </c:pt>
                <c:pt idx="13">
                  <c:v>3590</c:v>
                </c:pt>
                <c:pt idx="14">
                  <c:v>4040</c:v>
                </c:pt>
                <c:pt idx="15">
                  <c:v>4380</c:v>
                </c:pt>
                <c:pt idx="16">
                  <c:v>4130</c:v>
                </c:pt>
                <c:pt idx="17">
                  <c:v>4540</c:v>
                </c:pt>
                <c:pt idx="18">
                  <c:v>4550</c:v>
                </c:pt>
                <c:pt idx="19">
                  <c:v>4070</c:v>
                </c:pt>
                <c:pt idx="20">
                  <c:v>495</c:v>
                </c:pt>
                <c:pt idx="21">
                  <c:v>4990</c:v>
                </c:pt>
                <c:pt idx="22">
                  <c:v>5200</c:v>
                </c:pt>
                <c:pt idx="23">
                  <c:v>4800</c:v>
                </c:pt>
                <c:pt idx="24">
                  <c:v>4100</c:v>
                </c:pt>
                <c:pt idx="25">
                  <c:v>2000</c:v>
                </c:pt>
                <c:pt idx="26">
                  <c:v>250</c:v>
                </c:pt>
                <c:pt idx="27">
                  <c:v>100</c:v>
                </c:pt>
              </c:numCache>
            </c:numRef>
          </c:yVal>
        </c:ser>
        <c:ser>
          <c:idx val="1"/>
          <c:order val="1"/>
          <c:tx>
            <c:strRef>
              <c:f>'Updated Report For Graphs'!$A$78</c:f>
              <c:strCache>
                <c:ptCount val="1"/>
                <c:pt idx="0">
                  <c:v>S1B</c:v>
                </c:pt>
              </c:strCache>
            </c:strRef>
          </c:tx>
          <c:spPr>
            <a:ln w="9525"/>
          </c:spPr>
          <c:marker>
            <c:symbol val="square"/>
            <c:size val="3"/>
          </c:marker>
          <c:xVal>
            <c:numRef>
              <c:f>'Updated Report For Graphs'!$B$78:$B$101</c:f>
              <c:numCache>
                <c:formatCode>dd/mm/yyyy</c:formatCode>
                <c:ptCount val="24"/>
                <c:pt idx="0">
                  <c:v>35229</c:v>
                </c:pt>
                <c:pt idx="1">
                  <c:v>35335</c:v>
                </c:pt>
                <c:pt idx="2">
                  <c:v>35695</c:v>
                </c:pt>
                <c:pt idx="3">
                  <c:v>35961</c:v>
                </c:pt>
                <c:pt idx="4">
                  <c:v>36099</c:v>
                </c:pt>
                <c:pt idx="5">
                  <c:v>36344</c:v>
                </c:pt>
                <c:pt idx="6">
                  <c:v>36464</c:v>
                </c:pt>
                <c:pt idx="7">
                  <c:v>36732</c:v>
                </c:pt>
                <c:pt idx="8">
                  <c:v>36821</c:v>
                </c:pt>
                <c:pt idx="9">
                  <c:v>37048</c:v>
                </c:pt>
                <c:pt idx="10">
                  <c:v>37190</c:v>
                </c:pt>
                <c:pt idx="11">
                  <c:v>37419</c:v>
                </c:pt>
                <c:pt idx="12">
                  <c:v>37524</c:v>
                </c:pt>
                <c:pt idx="13">
                  <c:v>37778</c:v>
                </c:pt>
                <c:pt idx="14">
                  <c:v>37889</c:v>
                </c:pt>
                <c:pt idx="15">
                  <c:v>38148</c:v>
                </c:pt>
                <c:pt idx="16">
                  <c:v>38253</c:v>
                </c:pt>
                <c:pt idx="17">
                  <c:v>38477</c:v>
                </c:pt>
                <c:pt idx="18">
                  <c:v>38607</c:v>
                </c:pt>
                <c:pt idx="19">
                  <c:v>38873</c:v>
                </c:pt>
                <c:pt idx="20">
                  <c:v>38980</c:v>
                </c:pt>
                <c:pt idx="21">
                  <c:v>39230</c:v>
                </c:pt>
                <c:pt idx="22">
                  <c:v>39358</c:v>
                </c:pt>
                <c:pt idx="23">
                  <c:v>40067</c:v>
                </c:pt>
              </c:numCache>
            </c:numRef>
          </c:xVal>
          <c:yVal>
            <c:numRef>
              <c:f>'Updated Report For Graphs'!$C$78:$C$101</c:f>
              <c:numCache>
                <c:formatCode>General</c:formatCode>
                <c:ptCount val="24"/>
                <c:pt idx="0">
                  <c:v>937</c:v>
                </c:pt>
                <c:pt idx="1">
                  <c:v>921</c:v>
                </c:pt>
                <c:pt idx="2">
                  <c:v>306</c:v>
                </c:pt>
                <c:pt idx="3">
                  <c:v>348</c:v>
                </c:pt>
                <c:pt idx="4">
                  <c:v>820</c:v>
                </c:pt>
                <c:pt idx="5">
                  <c:v>626</c:v>
                </c:pt>
                <c:pt idx="6">
                  <c:v>863</c:v>
                </c:pt>
                <c:pt idx="7">
                  <c:v>0</c:v>
                </c:pt>
                <c:pt idx="8">
                  <c:v>351</c:v>
                </c:pt>
                <c:pt idx="9">
                  <c:v>1528</c:v>
                </c:pt>
                <c:pt idx="10">
                  <c:v>1150</c:v>
                </c:pt>
                <c:pt idx="11">
                  <c:v>1170</c:v>
                </c:pt>
                <c:pt idx="12">
                  <c:v>1150</c:v>
                </c:pt>
                <c:pt idx="13">
                  <c:v>1050</c:v>
                </c:pt>
                <c:pt idx="14">
                  <c:v>1630</c:v>
                </c:pt>
                <c:pt idx="15">
                  <c:v>551</c:v>
                </c:pt>
                <c:pt idx="16">
                  <c:v>760</c:v>
                </c:pt>
                <c:pt idx="17">
                  <c:v>403</c:v>
                </c:pt>
                <c:pt idx="18">
                  <c:v>703</c:v>
                </c:pt>
                <c:pt idx="19">
                  <c:v>585</c:v>
                </c:pt>
                <c:pt idx="20">
                  <c:v>471</c:v>
                </c:pt>
                <c:pt idx="21">
                  <c:v>818</c:v>
                </c:pt>
                <c:pt idx="22">
                  <c:v>767</c:v>
                </c:pt>
                <c:pt idx="23">
                  <c:v>0</c:v>
                </c:pt>
              </c:numCache>
            </c:numRef>
          </c:yVal>
        </c:ser>
        <c:axId val="37576064"/>
        <c:axId val="37647872"/>
      </c:scatterChart>
      <c:valAx>
        <c:axId val="37576064"/>
        <c:scaling>
          <c:orientation val="minMax"/>
          <c:max val="40543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  <c:layout/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37647872"/>
        <c:crosses val="autoZero"/>
        <c:crossBetween val="midCat"/>
      </c:valAx>
      <c:valAx>
        <c:axId val="37647872"/>
        <c:scaling>
          <c:orientation val="minMax"/>
          <c:max val="110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SO4-d (mg/L)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37576064"/>
        <c:crosses val="autoZero"/>
        <c:crossBetween val="midCat"/>
        <c:majorUnit val="1000"/>
        <c:minorUnit val="20"/>
      </c:valAx>
      <c:spPr>
        <a:ln>
          <a:solidFill>
            <a:sysClr val="windowText" lastClr="000000"/>
          </a:solidFill>
        </a:ln>
      </c:spPr>
    </c:plotArea>
    <c:legend>
      <c:legendPos val="r"/>
      <c:layout/>
    </c:legend>
    <c:plotVisOnly val="1"/>
    <c:dispBlanksAs val="gap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0.10158177213928603"/>
          <c:y val="2.2417621972392058E-2"/>
          <c:w val="0.78142191577152154"/>
          <c:h val="0.8033083489035554"/>
        </c:manualLayout>
      </c:layout>
      <c:scatterChart>
        <c:scatterStyle val="lineMarker"/>
        <c:ser>
          <c:idx val="0"/>
          <c:order val="0"/>
          <c:tx>
            <c:strRef>
              <c:f>'Updated Report For Graphs'!$A$208</c:f>
              <c:strCache>
                <c:ptCount val="1"/>
                <c:pt idx="0">
                  <c:v>SRK05-SP4A</c:v>
                </c:pt>
              </c:strCache>
            </c:strRef>
          </c:tx>
          <c:spPr>
            <a:ln w="9525"/>
          </c:spPr>
          <c:marker>
            <c:symbol val="diamond"/>
            <c:size val="4"/>
          </c:marker>
          <c:xVal>
            <c:numRef>
              <c:f>'Updated Report For Graphs'!$B$208:$B$215</c:f>
              <c:numCache>
                <c:formatCode>dd/mm/yyyy</c:formatCode>
                <c:ptCount val="8"/>
                <c:pt idx="0">
                  <c:v>38874</c:v>
                </c:pt>
                <c:pt idx="1">
                  <c:v>38980</c:v>
                </c:pt>
                <c:pt idx="2">
                  <c:v>39230</c:v>
                </c:pt>
                <c:pt idx="3">
                  <c:v>39358</c:v>
                </c:pt>
                <c:pt idx="4">
                  <c:v>40029.615277777775</c:v>
                </c:pt>
                <c:pt idx="5">
                  <c:v>40066.447916666664</c:v>
                </c:pt>
                <c:pt idx="6">
                  <c:v>40338.486111111109</c:v>
                </c:pt>
                <c:pt idx="7">
                  <c:v>40434.55972222222</c:v>
                </c:pt>
              </c:numCache>
            </c:numRef>
          </c:xVal>
          <c:yVal>
            <c:numRef>
              <c:f>'Updated Report For Graphs'!$D$208:$D$215</c:f>
              <c:numCache>
                <c:formatCode>0.00</c:formatCode>
                <c:ptCount val="8"/>
                <c:pt idx="0">
                  <c:v>1.04</c:v>
                </c:pt>
                <c:pt idx="1">
                  <c:v>0.995</c:v>
                </c:pt>
                <c:pt idx="2">
                  <c:v>0.95099999999999996</c:v>
                </c:pt>
                <c:pt idx="3">
                  <c:v>1.1599999999999999</c:v>
                </c:pt>
                <c:pt idx="4">
                  <c:v>190</c:v>
                </c:pt>
                <c:pt idx="5">
                  <c:v>18.100000000000001</c:v>
                </c:pt>
                <c:pt idx="6">
                  <c:v>1.96</c:v>
                </c:pt>
                <c:pt idx="7">
                  <c:v>1.82</c:v>
                </c:pt>
              </c:numCache>
            </c:numRef>
          </c:yVal>
        </c:ser>
        <c:ser>
          <c:idx val="1"/>
          <c:order val="1"/>
          <c:tx>
            <c:strRef>
              <c:f>'Updated Report For Graphs'!$A$216</c:f>
              <c:strCache>
                <c:ptCount val="1"/>
                <c:pt idx="0">
                  <c:v>SRK05-SP4B</c:v>
                </c:pt>
              </c:strCache>
            </c:strRef>
          </c:tx>
          <c:spPr>
            <a:ln w="9525"/>
          </c:spPr>
          <c:marker>
            <c:symbol val="square"/>
            <c:size val="4"/>
          </c:marker>
          <c:xVal>
            <c:numRef>
              <c:f>'Updated Report For Graphs'!$B$216:$B$221</c:f>
              <c:numCache>
                <c:formatCode>dd/mm/yyyy</c:formatCode>
                <c:ptCount val="6"/>
                <c:pt idx="0">
                  <c:v>38874</c:v>
                </c:pt>
                <c:pt idx="1">
                  <c:v>38980</c:v>
                </c:pt>
                <c:pt idx="2">
                  <c:v>39230</c:v>
                </c:pt>
                <c:pt idx="3">
                  <c:v>39358</c:v>
                </c:pt>
                <c:pt idx="4">
                  <c:v>40029.638194444444</c:v>
                </c:pt>
                <c:pt idx="5">
                  <c:v>40066.46875</c:v>
                </c:pt>
              </c:numCache>
            </c:numRef>
          </c:xVal>
          <c:yVal>
            <c:numRef>
              <c:f>'Updated Report For Graphs'!$D$216:$D$221</c:f>
              <c:numCache>
                <c:formatCode>0.00</c:formatCode>
                <c:ptCount val="6"/>
                <c:pt idx="0">
                  <c:v>362</c:v>
                </c:pt>
                <c:pt idx="1">
                  <c:v>373</c:v>
                </c:pt>
                <c:pt idx="2">
                  <c:v>318</c:v>
                </c:pt>
                <c:pt idx="3">
                  <c:v>447</c:v>
                </c:pt>
                <c:pt idx="4">
                  <c:v>255</c:v>
                </c:pt>
                <c:pt idx="5">
                  <c:v>371</c:v>
                </c:pt>
              </c:numCache>
            </c:numRef>
          </c:yVal>
        </c:ser>
        <c:axId val="42460672"/>
        <c:axId val="42462592"/>
      </c:scatterChart>
      <c:valAx>
        <c:axId val="42460672"/>
        <c:scaling>
          <c:orientation val="minMax"/>
          <c:max val="40543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2462592"/>
        <c:crosses val="autoZero"/>
        <c:crossBetween val="midCat"/>
      </c:valAx>
      <c:valAx>
        <c:axId val="42462592"/>
        <c:scaling>
          <c:orientation val="minMax"/>
          <c:max val="5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Zn-d (mg/L)</a:t>
                </a:r>
              </a:p>
            </c:rich>
          </c:tx>
        </c:title>
        <c:numFmt formatCode="0.00" sourceLinked="1"/>
        <c:majorTickMark val="none"/>
        <c:tickLblPos val="nextTo"/>
        <c:crossAx val="42460672"/>
        <c:crosses val="autoZero"/>
        <c:crossBetween val="midCat"/>
        <c:majorUnit val="25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88131230946620331"/>
          <c:y val="0.46752622983555664"/>
          <c:w val="0.11575839744141242"/>
          <c:h val="7.3024129286474698E-2"/>
        </c:manualLayout>
      </c:layout>
    </c:legend>
    <c:plotVisOnly val="1"/>
    <c:dispBlanksAs val="gap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9.7883597273404649E-2"/>
          <c:y val="2.2417621972392058E-2"/>
          <c:w val="0.78041130965464889"/>
          <c:h val="0.8033083489035554"/>
        </c:manualLayout>
      </c:layout>
      <c:scatterChart>
        <c:scatterStyle val="lineMarker"/>
        <c:ser>
          <c:idx val="0"/>
          <c:order val="0"/>
          <c:tx>
            <c:strRef>
              <c:f>'Updated Report For Graphs'!$A$222</c:f>
              <c:strCache>
                <c:ptCount val="1"/>
                <c:pt idx="0">
                  <c:v>SRK05-SP5</c:v>
                </c:pt>
              </c:strCache>
            </c:strRef>
          </c:tx>
          <c:spPr>
            <a:ln w="9525"/>
          </c:spPr>
          <c:marker>
            <c:symbol val="diamond"/>
            <c:size val="4"/>
          </c:marker>
          <c:xVal>
            <c:numRef>
              <c:f>'Updated Report For Graphs'!$B$222:$B$228</c:f>
              <c:numCache>
                <c:formatCode>dd/mm/yyyy</c:formatCode>
                <c:ptCount val="7"/>
                <c:pt idx="0">
                  <c:v>38873</c:v>
                </c:pt>
                <c:pt idx="1">
                  <c:v>38980</c:v>
                </c:pt>
                <c:pt idx="2">
                  <c:v>39230</c:v>
                </c:pt>
                <c:pt idx="3">
                  <c:v>39358</c:v>
                </c:pt>
                <c:pt idx="4">
                  <c:v>40029.649305555555</c:v>
                </c:pt>
                <c:pt idx="5">
                  <c:v>40067.416666666664</c:v>
                </c:pt>
                <c:pt idx="6">
                  <c:v>40435.631249999999</c:v>
                </c:pt>
              </c:numCache>
            </c:numRef>
          </c:xVal>
          <c:yVal>
            <c:numRef>
              <c:f>'Updated Report For Graphs'!$C$222:$C$228</c:f>
              <c:numCache>
                <c:formatCode>General</c:formatCode>
                <c:ptCount val="7"/>
                <c:pt idx="0">
                  <c:v>480</c:v>
                </c:pt>
                <c:pt idx="1">
                  <c:v>4360</c:v>
                </c:pt>
                <c:pt idx="2">
                  <c:v>5180</c:v>
                </c:pt>
                <c:pt idx="3">
                  <c:v>4800</c:v>
                </c:pt>
                <c:pt idx="4">
                  <c:v>4600</c:v>
                </c:pt>
                <c:pt idx="5">
                  <c:v>5700</c:v>
                </c:pt>
                <c:pt idx="6">
                  <c:v>5300</c:v>
                </c:pt>
              </c:numCache>
            </c:numRef>
          </c:yVal>
        </c:ser>
        <c:ser>
          <c:idx val="1"/>
          <c:order val="1"/>
          <c:tx>
            <c:strRef>
              <c:f>'Updated Report For Graphs'!$A$229</c:f>
              <c:strCache>
                <c:ptCount val="1"/>
                <c:pt idx="0">
                  <c:v>SRK05-SP6</c:v>
                </c:pt>
              </c:strCache>
            </c:strRef>
          </c:tx>
          <c:spPr>
            <a:ln w="9525"/>
          </c:spPr>
          <c:marker>
            <c:symbol val="square"/>
            <c:size val="3"/>
          </c:marker>
          <c:xVal>
            <c:numRef>
              <c:f>'Updated Report For Graphs'!$B$229:$B$229</c:f>
              <c:numCache>
                <c:formatCode>dd/mm/yyyy</c:formatCode>
                <c:ptCount val="1"/>
                <c:pt idx="0">
                  <c:v>39358</c:v>
                </c:pt>
              </c:numCache>
            </c:numRef>
          </c:xVal>
          <c:yVal>
            <c:numRef>
              <c:f>'Updated Report For Graphs'!$C$229:$C$229</c:f>
              <c:numCache>
                <c:formatCode>General</c:formatCode>
                <c:ptCount val="1"/>
                <c:pt idx="0">
                  <c:v>1380</c:v>
                </c:pt>
              </c:numCache>
            </c:numRef>
          </c:yVal>
        </c:ser>
        <c:axId val="83841408"/>
        <c:axId val="83843328"/>
      </c:scatterChart>
      <c:valAx>
        <c:axId val="83841408"/>
        <c:scaling>
          <c:orientation val="minMax"/>
          <c:max val="40543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83843328"/>
        <c:crosses val="autoZero"/>
        <c:crossBetween val="midCat"/>
      </c:valAx>
      <c:valAx>
        <c:axId val="83843328"/>
        <c:scaling>
          <c:orientation val="minMax"/>
          <c:max val="110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SO4-d (mg/L)</a:t>
                </a:r>
              </a:p>
            </c:rich>
          </c:tx>
        </c:title>
        <c:numFmt formatCode="General" sourceLinked="1"/>
        <c:majorTickMark val="none"/>
        <c:tickLblPos val="nextTo"/>
        <c:crossAx val="83841408"/>
        <c:crosses val="autoZero"/>
        <c:crossBetween val="midCat"/>
        <c:majorUnit val="1000"/>
        <c:minorUnit val="20"/>
      </c:valAx>
      <c:spPr>
        <a:ln>
          <a:solidFill>
            <a:sysClr val="windowText" lastClr="000000"/>
          </a:solidFill>
        </a:ln>
      </c:spPr>
    </c:plotArea>
    <c:legend>
      <c:legendPos val="r"/>
    </c:legend>
    <c:plotVisOnly val="1"/>
    <c:dispBlanksAs val="gap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0.10158177213928603"/>
          <c:y val="2.2417621972392058E-2"/>
          <c:w val="0.78843030715829276"/>
          <c:h val="0.83258073727174098"/>
        </c:manualLayout>
      </c:layout>
      <c:scatterChart>
        <c:scatterStyle val="lineMarker"/>
        <c:ser>
          <c:idx val="0"/>
          <c:order val="0"/>
          <c:tx>
            <c:strRef>
              <c:f>'Updated Report For Graphs'!$A$222</c:f>
              <c:strCache>
                <c:ptCount val="1"/>
                <c:pt idx="0">
                  <c:v>SRK05-SP5</c:v>
                </c:pt>
              </c:strCache>
            </c:strRef>
          </c:tx>
          <c:spPr>
            <a:ln w="9525"/>
          </c:spPr>
          <c:marker>
            <c:symbol val="diamond"/>
            <c:size val="4"/>
          </c:marker>
          <c:xVal>
            <c:numRef>
              <c:f>'Updated Report For Graphs'!$B$222:$B$228</c:f>
              <c:numCache>
                <c:formatCode>dd/mm/yyyy</c:formatCode>
                <c:ptCount val="7"/>
                <c:pt idx="0">
                  <c:v>38873</c:v>
                </c:pt>
                <c:pt idx="1">
                  <c:v>38980</c:v>
                </c:pt>
                <c:pt idx="2">
                  <c:v>39230</c:v>
                </c:pt>
                <c:pt idx="3">
                  <c:v>39358</c:v>
                </c:pt>
                <c:pt idx="4">
                  <c:v>40029.649305555555</c:v>
                </c:pt>
                <c:pt idx="5">
                  <c:v>40067.416666666664</c:v>
                </c:pt>
                <c:pt idx="6">
                  <c:v>40435.631249999999</c:v>
                </c:pt>
              </c:numCache>
            </c:numRef>
          </c:xVal>
          <c:yVal>
            <c:numRef>
              <c:f>'Updated Report For Graphs'!$D$222:$D$228</c:f>
              <c:numCache>
                <c:formatCode>0.00</c:formatCode>
                <c:ptCount val="7"/>
                <c:pt idx="0">
                  <c:v>211</c:v>
                </c:pt>
                <c:pt idx="1">
                  <c:v>218</c:v>
                </c:pt>
                <c:pt idx="2">
                  <c:v>234</c:v>
                </c:pt>
                <c:pt idx="3">
                  <c:v>324</c:v>
                </c:pt>
                <c:pt idx="4">
                  <c:v>276</c:v>
                </c:pt>
                <c:pt idx="5">
                  <c:v>346</c:v>
                </c:pt>
                <c:pt idx="6">
                  <c:v>363</c:v>
                </c:pt>
              </c:numCache>
            </c:numRef>
          </c:yVal>
        </c:ser>
        <c:ser>
          <c:idx val="1"/>
          <c:order val="1"/>
          <c:tx>
            <c:strRef>
              <c:f>'Updated Report For Graphs'!$A$229</c:f>
              <c:strCache>
                <c:ptCount val="1"/>
                <c:pt idx="0">
                  <c:v>SRK05-SP6</c:v>
                </c:pt>
              </c:strCache>
            </c:strRef>
          </c:tx>
          <c:spPr>
            <a:ln w="9525"/>
          </c:spPr>
          <c:marker>
            <c:symbol val="square"/>
            <c:size val="4"/>
          </c:marker>
          <c:xVal>
            <c:numRef>
              <c:f>'Updated Report For Graphs'!$B$229:$B$229</c:f>
              <c:numCache>
                <c:formatCode>dd/mm/yyyy</c:formatCode>
                <c:ptCount val="1"/>
                <c:pt idx="0">
                  <c:v>39358</c:v>
                </c:pt>
              </c:numCache>
            </c:numRef>
          </c:xVal>
          <c:yVal>
            <c:numRef>
              <c:f>'Updated Report For Graphs'!$D$229:$D$229</c:f>
              <c:numCache>
                <c:formatCode>0.00</c:formatCode>
                <c:ptCount val="1"/>
                <c:pt idx="0">
                  <c:v>8.0000000000000002E-3</c:v>
                </c:pt>
              </c:numCache>
            </c:numRef>
          </c:yVal>
        </c:ser>
        <c:axId val="42487168"/>
        <c:axId val="42497536"/>
      </c:scatterChart>
      <c:valAx>
        <c:axId val="42487168"/>
        <c:scaling>
          <c:orientation val="minMax"/>
          <c:max val="40543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2497536"/>
        <c:crosses val="autoZero"/>
        <c:crossBetween val="midCat"/>
      </c:valAx>
      <c:valAx>
        <c:axId val="42497536"/>
        <c:scaling>
          <c:orientation val="minMax"/>
          <c:max val="5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Zn-d (mg/L)</a:t>
                </a:r>
              </a:p>
            </c:rich>
          </c:tx>
        </c:title>
        <c:numFmt formatCode="0.00" sourceLinked="1"/>
        <c:majorTickMark val="none"/>
        <c:tickLblPos val="nextTo"/>
        <c:crossAx val="42487168"/>
        <c:crosses val="autoZero"/>
        <c:crossBetween val="midCat"/>
        <c:majorUnit val="25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88832070085297621"/>
          <c:y val="0.46348793535676375"/>
          <c:w val="0.10728535950845079"/>
          <c:h val="7.3024129286474698E-2"/>
        </c:manualLayout>
      </c:layout>
    </c:legend>
    <c:plotVisOnly val="1"/>
    <c:dispBlanksAs val="gap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9.7883597273404649E-2"/>
          <c:y val="2.2417621972392058E-2"/>
          <c:w val="0.77047362517549955"/>
          <c:h val="0.83258073727174098"/>
        </c:manualLayout>
      </c:layout>
      <c:scatterChart>
        <c:scatterStyle val="lineMarker"/>
        <c:ser>
          <c:idx val="0"/>
          <c:order val="0"/>
          <c:tx>
            <c:strRef>
              <c:f>'Updated Report For Graphs'!$A$241</c:f>
              <c:strCache>
                <c:ptCount val="1"/>
                <c:pt idx="0">
                  <c:v>SRK08-SP8A</c:v>
                </c:pt>
              </c:strCache>
            </c:strRef>
          </c:tx>
          <c:xVal>
            <c:numRef>
              <c:f>'Updated Report For Graphs'!$B$241:$B$241</c:f>
              <c:numCache>
                <c:formatCode>dd/mm/yyyy</c:formatCode>
                <c:ptCount val="1"/>
                <c:pt idx="0">
                  <c:v>40434.672222222223</c:v>
                </c:pt>
              </c:numCache>
            </c:numRef>
          </c:xVal>
          <c:yVal>
            <c:numRef>
              <c:f>'Updated Report For Graphs'!$C$241:$C$241</c:f>
              <c:numCache>
                <c:formatCode>General</c:formatCode>
                <c:ptCount val="1"/>
                <c:pt idx="0">
                  <c:v>860</c:v>
                </c:pt>
              </c:numCache>
            </c:numRef>
          </c:yVal>
        </c:ser>
        <c:ser>
          <c:idx val="1"/>
          <c:order val="1"/>
          <c:tx>
            <c:strRef>
              <c:f>'Updated Report For Graphs'!$A$242</c:f>
              <c:strCache>
                <c:ptCount val="1"/>
                <c:pt idx="0">
                  <c:v>SRK08-SP8B</c:v>
                </c:pt>
              </c:strCache>
            </c:strRef>
          </c:tx>
          <c:spPr>
            <a:ln w="9525"/>
          </c:spPr>
          <c:marker>
            <c:symbol val="square"/>
            <c:size val="7"/>
            <c:spPr>
              <a:noFill/>
            </c:spPr>
          </c:marker>
          <c:xVal>
            <c:numRef>
              <c:f>'Updated Report For Graphs'!$B$242:$B$242</c:f>
              <c:numCache>
                <c:formatCode>dd/mm/yyyy</c:formatCode>
                <c:ptCount val="1"/>
                <c:pt idx="0">
                  <c:v>40434.679166666669</c:v>
                </c:pt>
              </c:numCache>
            </c:numRef>
          </c:xVal>
          <c:yVal>
            <c:numRef>
              <c:f>'Updated Report For Graphs'!$C$242:$C$242</c:f>
              <c:numCache>
                <c:formatCode>General</c:formatCode>
                <c:ptCount val="1"/>
                <c:pt idx="0">
                  <c:v>640</c:v>
                </c:pt>
              </c:numCache>
            </c:numRef>
          </c:yVal>
        </c:ser>
        <c:axId val="40515456"/>
        <c:axId val="40522112"/>
      </c:scatterChart>
      <c:valAx>
        <c:axId val="40515456"/>
        <c:scaling>
          <c:orientation val="minMax"/>
          <c:max val="40543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0522112"/>
        <c:crosses val="autoZero"/>
        <c:crossBetween val="midCat"/>
      </c:valAx>
      <c:valAx>
        <c:axId val="40522112"/>
        <c:scaling>
          <c:orientation val="minMax"/>
          <c:max val="110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SO4-d (mg/L)</a:t>
                </a:r>
              </a:p>
            </c:rich>
          </c:tx>
        </c:title>
        <c:numFmt formatCode="General" sourceLinked="1"/>
        <c:majorTickMark val="none"/>
        <c:tickLblPos val="nextTo"/>
        <c:crossAx val="40515456"/>
        <c:crosses val="autoZero"/>
        <c:crossBetween val="midCat"/>
        <c:majorUnit val="1000"/>
        <c:minorUnit val="20"/>
      </c:valAx>
      <c:spPr>
        <a:ln>
          <a:solidFill>
            <a:sysClr val="windowText" lastClr="000000"/>
          </a:solidFill>
        </a:ln>
      </c:spPr>
    </c:plotArea>
    <c:legend>
      <c:legendPos val="r"/>
    </c:legend>
    <c:plotVisOnly val="1"/>
    <c:dispBlanksAs val="gap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'Updated Report For Graphs'!$A$241</c:f>
              <c:strCache>
                <c:ptCount val="1"/>
                <c:pt idx="0">
                  <c:v>SRK08-SP8A</c:v>
                </c:pt>
              </c:strCache>
            </c:strRef>
          </c:tx>
          <c:marker>
            <c:symbol val="diamond"/>
            <c:size val="7"/>
          </c:marker>
          <c:xVal>
            <c:numRef>
              <c:f>'Updated Report For Graphs'!$B$241:$B$241</c:f>
              <c:numCache>
                <c:formatCode>dd/mm/yyyy</c:formatCode>
                <c:ptCount val="1"/>
                <c:pt idx="0">
                  <c:v>40434.672222222223</c:v>
                </c:pt>
              </c:numCache>
            </c:numRef>
          </c:xVal>
          <c:yVal>
            <c:numRef>
              <c:f>'Updated Report For Graphs'!$D$241:$D$241</c:f>
              <c:numCache>
                <c:formatCode>0.00</c:formatCode>
                <c:ptCount val="1"/>
                <c:pt idx="0">
                  <c:v>0.45600000000000002</c:v>
                </c:pt>
              </c:numCache>
            </c:numRef>
          </c:yVal>
        </c:ser>
        <c:ser>
          <c:idx val="1"/>
          <c:order val="1"/>
          <c:tx>
            <c:strRef>
              <c:f>'Updated Report For Graphs'!$A$242</c:f>
              <c:strCache>
                <c:ptCount val="1"/>
                <c:pt idx="0">
                  <c:v>SRK08-SP8B</c:v>
                </c:pt>
              </c:strCache>
            </c:strRef>
          </c:tx>
          <c:spPr>
            <a:ln w="9525"/>
          </c:spPr>
          <c:marker>
            <c:symbol val="square"/>
            <c:size val="3"/>
          </c:marker>
          <c:xVal>
            <c:numRef>
              <c:f>'Updated Report For Graphs'!$B$242:$B$242</c:f>
              <c:numCache>
                <c:formatCode>dd/mm/yyyy</c:formatCode>
                <c:ptCount val="1"/>
                <c:pt idx="0">
                  <c:v>40434.679166666669</c:v>
                </c:pt>
              </c:numCache>
            </c:numRef>
          </c:xVal>
          <c:yVal>
            <c:numRef>
              <c:f>'Updated Report For Graphs'!$D$242:$D$242</c:f>
              <c:numCache>
                <c:formatCode>0.00</c:formatCode>
                <c:ptCount val="1"/>
                <c:pt idx="0">
                  <c:v>0.41299999999999998</c:v>
                </c:pt>
              </c:numCache>
            </c:numRef>
          </c:yVal>
        </c:ser>
        <c:axId val="67401216"/>
        <c:axId val="67403136"/>
      </c:scatterChart>
      <c:valAx>
        <c:axId val="67401216"/>
        <c:scaling>
          <c:orientation val="minMax"/>
          <c:max val="40543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67403136"/>
        <c:crosses val="autoZero"/>
        <c:crossBetween val="midCat"/>
      </c:valAx>
      <c:valAx>
        <c:axId val="67403136"/>
        <c:scaling>
          <c:orientation val="minMax"/>
          <c:max val="5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Zn-d (mg/L)</a:t>
                </a:r>
              </a:p>
            </c:rich>
          </c:tx>
        </c:title>
        <c:numFmt formatCode="0.00" sourceLinked="1"/>
        <c:majorTickMark val="none"/>
        <c:tickLblPos val="nextTo"/>
        <c:crossAx val="67401216"/>
        <c:crosses val="autoZero"/>
        <c:crossBetween val="midCat"/>
        <c:majorUnit val="25"/>
      </c:valAx>
      <c:spPr>
        <a:ln>
          <a:solidFill>
            <a:sysClr val="windowText" lastClr="000000"/>
          </a:solidFill>
        </a:ln>
      </c:spPr>
    </c:plotArea>
    <c:legend>
      <c:legendPos val="r"/>
    </c:legend>
    <c:plotVisOnly val="1"/>
    <c:dispBlanksAs val="gap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9.7883597273404649E-2"/>
          <c:y val="2.2417621972392058E-2"/>
          <c:w val="0.78056503987875048"/>
          <c:h val="0.83258073727174098"/>
        </c:manualLayout>
      </c:layout>
      <c:scatterChart>
        <c:scatterStyle val="lineMarker"/>
        <c:ser>
          <c:idx val="0"/>
          <c:order val="0"/>
          <c:tx>
            <c:strRef>
              <c:f>'Updated Report For Graphs'!$A$243</c:f>
              <c:strCache>
                <c:ptCount val="1"/>
                <c:pt idx="0">
                  <c:v>SRK08-SPW1</c:v>
                </c:pt>
              </c:strCache>
            </c:strRef>
          </c:tx>
          <c:spPr>
            <a:ln w="9525"/>
          </c:spPr>
          <c:marker>
            <c:symbol val="diamond"/>
            <c:size val="4"/>
          </c:marker>
          <c:xVal>
            <c:numRef>
              <c:f>'Updated Report For Graphs'!$B$243:$B$263</c:f>
              <c:numCache>
                <c:formatCode>dd/mm/yyyy</c:formatCode>
                <c:ptCount val="21"/>
                <c:pt idx="0">
                  <c:v>39909.347222222219</c:v>
                </c:pt>
                <c:pt idx="1">
                  <c:v>39938.447916666664</c:v>
                </c:pt>
                <c:pt idx="2">
                  <c:v>39974.677083333336</c:v>
                </c:pt>
                <c:pt idx="3">
                  <c:v>40007.604166666664</c:v>
                </c:pt>
                <c:pt idx="4">
                  <c:v>40035.458333333336</c:v>
                </c:pt>
                <c:pt idx="5">
                  <c:v>40057.659722222219</c:v>
                </c:pt>
                <c:pt idx="6">
                  <c:v>40091.727777777778</c:v>
                </c:pt>
                <c:pt idx="7">
                  <c:v>40121.572222222225</c:v>
                </c:pt>
                <c:pt idx="8">
                  <c:v>40148.539583333331</c:v>
                </c:pt>
                <c:pt idx="9">
                  <c:v>40164.576388888891</c:v>
                </c:pt>
                <c:pt idx="10">
                  <c:v>40184.557638888888</c:v>
                </c:pt>
                <c:pt idx="11">
                  <c:v>40226.402777777781</c:v>
                </c:pt>
                <c:pt idx="12">
                  <c:v>40246.277777777781</c:v>
                </c:pt>
                <c:pt idx="13">
                  <c:v>40281.613194444442</c:v>
                </c:pt>
                <c:pt idx="14">
                  <c:v>40301.711805555555</c:v>
                </c:pt>
                <c:pt idx="15">
                  <c:v>40342.586805555555</c:v>
                </c:pt>
                <c:pt idx="16">
                  <c:v>40369.366666666669</c:v>
                </c:pt>
                <c:pt idx="17">
                  <c:v>40393.504861111112</c:v>
                </c:pt>
                <c:pt idx="18">
                  <c:v>40422.443055555559</c:v>
                </c:pt>
                <c:pt idx="19">
                  <c:v>40458.584027777775</c:v>
                </c:pt>
                <c:pt idx="20">
                  <c:v>40490.479861111111</c:v>
                </c:pt>
              </c:numCache>
            </c:numRef>
          </c:xVal>
          <c:yVal>
            <c:numRef>
              <c:f>'Updated Report For Graphs'!$C$243:$C$263</c:f>
              <c:numCache>
                <c:formatCode>General</c:formatCode>
                <c:ptCount val="21"/>
                <c:pt idx="0">
                  <c:v>430</c:v>
                </c:pt>
                <c:pt idx="1">
                  <c:v>360</c:v>
                </c:pt>
                <c:pt idx="2">
                  <c:v>400</c:v>
                </c:pt>
                <c:pt idx="3">
                  <c:v>300</c:v>
                </c:pt>
                <c:pt idx="4">
                  <c:v>3800</c:v>
                </c:pt>
                <c:pt idx="5">
                  <c:v>740</c:v>
                </c:pt>
                <c:pt idx="6">
                  <c:v>420</c:v>
                </c:pt>
                <c:pt idx="7">
                  <c:v>300</c:v>
                </c:pt>
                <c:pt idx="8">
                  <c:v>320</c:v>
                </c:pt>
                <c:pt idx="9">
                  <c:v>330</c:v>
                </c:pt>
                <c:pt idx="10">
                  <c:v>360</c:v>
                </c:pt>
                <c:pt idx="11">
                  <c:v>250</c:v>
                </c:pt>
                <c:pt idx="12">
                  <c:v>230</c:v>
                </c:pt>
                <c:pt idx="13">
                  <c:v>280</c:v>
                </c:pt>
                <c:pt idx="14">
                  <c:v>340</c:v>
                </c:pt>
                <c:pt idx="15">
                  <c:v>280</c:v>
                </c:pt>
                <c:pt idx="16">
                  <c:v>280</c:v>
                </c:pt>
                <c:pt idx="17">
                  <c:v>300</c:v>
                </c:pt>
                <c:pt idx="18">
                  <c:v>300</c:v>
                </c:pt>
                <c:pt idx="19">
                  <c:v>290</c:v>
                </c:pt>
                <c:pt idx="20">
                  <c:v>280</c:v>
                </c:pt>
              </c:numCache>
            </c:numRef>
          </c:yVal>
        </c:ser>
        <c:ser>
          <c:idx val="1"/>
          <c:order val="1"/>
          <c:tx>
            <c:strRef>
              <c:f>'Updated Report For Graphs'!$A$264</c:f>
              <c:strCache>
                <c:ptCount val="1"/>
                <c:pt idx="0">
                  <c:v>SRK08-SPW2</c:v>
                </c:pt>
              </c:strCache>
            </c:strRef>
          </c:tx>
          <c:spPr>
            <a:ln w="9525"/>
          </c:spPr>
          <c:marker>
            <c:symbol val="square"/>
            <c:size val="3"/>
          </c:marker>
          <c:xVal>
            <c:numRef>
              <c:f>'Updated Report For Graphs'!$B$264:$B$285</c:f>
              <c:numCache>
                <c:formatCode>dd/mm/yyyy</c:formatCode>
                <c:ptCount val="22"/>
                <c:pt idx="0">
                  <c:v>39909.350694444445</c:v>
                </c:pt>
                <c:pt idx="1">
                  <c:v>39938.451388888891</c:v>
                </c:pt>
                <c:pt idx="2">
                  <c:v>39974.680555555555</c:v>
                </c:pt>
                <c:pt idx="3">
                  <c:v>40007.611111111109</c:v>
                </c:pt>
                <c:pt idx="4">
                  <c:v>40035.461805555555</c:v>
                </c:pt>
                <c:pt idx="5">
                  <c:v>40057.520833333336</c:v>
                </c:pt>
                <c:pt idx="6">
                  <c:v>40091.731249999997</c:v>
                </c:pt>
                <c:pt idx="7">
                  <c:v>40121.520833333336</c:v>
                </c:pt>
                <c:pt idx="8">
                  <c:v>40148.543749999997</c:v>
                </c:pt>
                <c:pt idx="9">
                  <c:v>40164.583333333336</c:v>
                </c:pt>
                <c:pt idx="10">
                  <c:v>40184.559027777781</c:v>
                </c:pt>
                <c:pt idx="11">
                  <c:v>40226.40625</c:v>
                </c:pt>
                <c:pt idx="12">
                  <c:v>40246.28125</c:v>
                </c:pt>
                <c:pt idx="13">
                  <c:v>40281.61041666667</c:v>
                </c:pt>
                <c:pt idx="14">
                  <c:v>40301.703472222223</c:v>
                </c:pt>
                <c:pt idx="15">
                  <c:v>40342.59097222222</c:v>
                </c:pt>
                <c:pt idx="16">
                  <c:v>40369.376388888886</c:v>
                </c:pt>
                <c:pt idx="17">
                  <c:v>40393.499305555553</c:v>
                </c:pt>
                <c:pt idx="18">
                  <c:v>40422.449305555558</c:v>
                </c:pt>
                <c:pt idx="19">
                  <c:v>40458.575694444444</c:v>
                </c:pt>
                <c:pt idx="20">
                  <c:v>40490.472222222219</c:v>
                </c:pt>
                <c:pt idx="21">
                  <c:v>40513.416666666664</c:v>
                </c:pt>
              </c:numCache>
            </c:numRef>
          </c:xVal>
          <c:yVal>
            <c:numRef>
              <c:f>'Updated Report For Graphs'!$C$264:$C$285</c:f>
              <c:numCache>
                <c:formatCode>General</c:formatCode>
                <c:ptCount val="22"/>
                <c:pt idx="0">
                  <c:v>5600</c:v>
                </c:pt>
                <c:pt idx="1">
                  <c:v>3400</c:v>
                </c:pt>
                <c:pt idx="2">
                  <c:v>5100</c:v>
                </c:pt>
                <c:pt idx="3">
                  <c:v>4500</c:v>
                </c:pt>
                <c:pt idx="4">
                  <c:v>4400</c:v>
                </c:pt>
                <c:pt idx="5">
                  <c:v>5100</c:v>
                </c:pt>
                <c:pt idx="6">
                  <c:v>4400</c:v>
                </c:pt>
                <c:pt idx="7">
                  <c:v>4300</c:v>
                </c:pt>
                <c:pt idx="8">
                  <c:v>3600</c:v>
                </c:pt>
                <c:pt idx="9">
                  <c:v>4100</c:v>
                </c:pt>
                <c:pt idx="10">
                  <c:v>4200</c:v>
                </c:pt>
                <c:pt idx="11">
                  <c:v>3800</c:v>
                </c:pt>
                <c:pt idx="12">
                  <c:v>3000</c:v>
                </c:pt>
                <c:pt idx="13">
                  <c:v>3700</c:v>
                </c:pt>
                <c:pt idx="14">
                  <c:v>3400</c:v>
                </c:pt>
                <c:pt idx="15">
                  <c:v>2800</c:v>
                </c:pt>
                <c:pt idx="16">
                  <c:v>2800</c:v>
                </c:pt>
                <c:pt idx="17">
                  <c:v>2800</c:v>
                </c:pt>
                <c:pt idx="18">
                  <c:v>2700</c:v>
                </c:pt>
                <c:pt idx="19">
                  <c:v>2700</c:v>
                </c:pt>
                <c:pt idx="20">
                  <c:v>2800</c:v>
                </c:pt>
                <c:pt idx="21">
                  <c:v>3000</c:v>
                </c:pt>
              </c:numCache>
            </c:numRef>
          </c:yVal>
        </c:ser>
        <c:ser>
          <c:idx val="2"/>
          <c:order val="2"/>
          <c:tx>
            <c:strRef>
              <c:f>'Updated Report For Graphs'!$A$286</c:f>
              <c:strCache>
                <c:ptCount val="1"/>
                <c:pt idx="0">
                  <c:v>SRK08-SPW3</c:v>
                </c:pt>
              </c:strCache>
            </c:strRef>
          </c:tx>
          <c:spPr>
            <a:ln w="9525"/>
          </c:spPr>
          <c:marker>
            <c:symbol val="triangle"/>
            <c:size val="4"/>
          </c:marker>
          <c:xVal>
            <c:numRef>
              <c:f>'Updated Report For Graphs'!$B$286:$B$307</c:f>
              <c:numCache>
                <c:formatCode>dd/mm/yyyy</c:formatCode>
                <c:ptCount val="22"/>
                <c:pt idx="0">
                  <c:v>39909.354166666664</c:v>
                </c:pt>
                <c:pt idx="1">
                  <c:v>39938.454861111109</c:v>
                </c:pt>
                <c:pt idx="2">
                  <c:v>39974.684027777781</c:v>
                </c:pt>
                <c:pt idx="3">
                  <c:v>40007.618055555555</c:v>
                </c:pt>
                <c:pt idx="4">
                  <c:v>40035.465277777781</c:v>
                </c:pt>
                <c:pt idx="5">
                  <c:v>40057.524305555555</c:v>
                </c:pt>
                <c:pt idx="6">
                  <c:v>40091.736111111109</c:v>
                </c:pt>
                <c:pt idx="7">
                  <c:v>40121.523611111108</c:v>
                </c:pt>
                <c:pt idx="8">
                  <c:v>40148.54583333333</c:v>
                </c:pt>
                <c:pt idx="9">
                  <c:v>40164.59375</c:v>
                </c:pt>
                <c:pt idx="10">
                  <c:v>40184.558333333334</c:v>
                </c:pt>
                <c:pt idx="11">
                  <c:v>40226.413194444445</c:v>
                </c:pt>
                <c:pt idx="12">
                  <c:v>40246.288194444445</c:v>
                </c:pt>
                <c:pt idx="13">
                  <c:v>40281.599305555559</c:v>
                </c:pt>
                <c:pt idx="14">
                  <c:v>40301.70208333333</c:v>
                </c:pt>
                <c:pt idx="15">
                  <c:v>40342.584722222222</c:v>
                </c:pt>
                <c:pt idx="16">
                  <c:v>40369.371527777781</c:v>
                </c:pt>
                <c:pt idx="17">
                  <c:v>40393.492361111108</c:v>
                </c:pt>
                <c:pt idx="18">
                  <c:v>40422.452777777777</c:v>
                </c:pt>
                <c:pt idx="19">
                  <c:v>40458.569444444445</c:v>
                </c:pt>
                <c:pt idx="20">
                  <c:v>40490.473611111112</c:v>
                </c:pt>
                <c:pt idx="21">
                  <c:v>40513.438194444447</c:v>
                </c:pt>
              </c:numCache>
            </c:numRef>
          </c:xVal>
          <c:yVal>
            <c:numRef>
              <c:f>'Updated Report For Graphs'!$C$286:$C$307</c:f>
              <c:numCache>
                <c:formatCode>General</c:formatCode>
                <c:ptCount val="22"/>
                <c:pt idx="0">
                  <c:v>3000</c:v>
                </c:pt>
                <c:pt idx="1">
                  <c:v>5000</c:v>
                </c:pt>
                <c:pt idx="2">
                  <c:v>4400</c:v>
                </c:pt>
                <c:pt idx="3">
                  <c:v>6500</c:v>
                </c:pt>
                <c:pt idx="4">
                  <c:v>7500</c:v>
                </c:pt>
                <c:pt idx="5">
                  <c:v>6800</c:v>
                </c:pt>
                <c:pt idx="6">
                  <c:v>5900</c:v>
                </c:pt>
                <c:pt idx="7">
                  <c:v>6300</c:v>
                </c:pt>
                <c:pt idx="8">
                  <c:v>4400</c:v>
                </c:pt>
                <c:pt idx="9">
                  <c:v>4300</c:v>
                </c:pt>
                <c:pt idx="10">
                  <c:v>4300</c:v>
                </c:pt>
                <c:pt idx="11">
                  <c:v>5800</c:v>
                </c:pt>
                <c:pt idx="12">
                  <c:v>4400</c:v>
                </c:pt>
                <c:pt idx="13">
                  <c:v>6300</c:v>
                </c:pt>
                <c:pt idx="14">
                  <c:v>7300</c:v>
                </c:pt>
                <c:pt idx="15">
                  <c:v>5100</c:v>
                </c:pt>
                <c:pt idx="16">
                  <c:v>3000</c:v>
                </c:pt>
                <c:pt idx="17">
                  <c:v>4700</c:v>
                </c:pt>
                <c:pt idx="18">
                  <c:v>3200</c:v>
                </c:pt>
                <c:pt idx="19">
                  <c:v>4600</c:v>
                </c:pt>
                <c:pt idx="20">
                  <c:v>4600</c:v>
                </c:pt>
                <c:pt idx="21">
                  <c:v>5100</c:v>
                </c:pt>
              </c:numCache>
            </c:numRef>
          </c:yVal>
        </c:ser>
        <c:axId val="67443712"/>
        <c:axId val="67458176"/>
      </c:scatterChart>
      <c:valAx>
        <c:axId val="67443712"/>
        <c:scaling>
          <c:orientation val="minMax"/>
          <c:max val="40543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67458176"/>
        <c:crosses val="autoZero"/>
        <c:crossBetween val="midCat"/>
      </c:valAx>
      <c:valAx>
        <c:axId val="67458176"/>
        <c:scaling>
          <c:orientation val="minMax"/>
          <c:max val="110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SO4-d (mg/L)</a:t>
                </a:r>
              </a:p>
            </c:rich>
          </c:tx>
        </c:title>
        <c:numFmt formatCode="General" sourceLinked="1"/>
        <c:majorTickMark val="none"/>
        <c:tickLblPos val="nextTo"/>
        <c:crossAx val="67443712"/>
        <c:crosses val="autoZero"/>
        <c:crossBetween val="midCat"/>
        <c:majorUnit val="1000"/>
        <c:minorUnit val="20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87529261216136545"/>
          <c:y val="0.4452318235411572"/>
          <c:w val="0.12031344820006468"/>
          <c:h val="0.10953619392971226"/>
        </c:manualLayout>
      </c:layout>
    </c:legend>
    <c:plotVisOnly val="1"/>
    <c:dispBlanksAs val="gap"/>
  </c:char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0.10158177213928603"/>
          <c:y val="2.2417621972392058E-2"/>
          <c:w val="0.76807898573572653"/>
          <c:h val="0.8033083489035554"/>
        </c:manualLayout>
      </c:layout>
      <c:scatterChart>
        <c:scatterStyle val="lineMarker"/>
        <c:ser>
          <c:idx val="0"/>
          <c:order val="0"/>
          <c:tx>
            <c:strRef>
              <c:f>'Updated Report For Graphs'!$A$243</c:f>
              <c:strCache>
                <c:ptCount val="1"/>
                <c:pt idx="0">
                  <c:v>SRK08-SPW1</c:v>
                </c:pt>
              </c:strCache>
            </c:strRef>
          </c:tx>
          <c:spPr>
            <a:ln w="9525"/>
          </c:spPr>
          <c:marker>
            <c:symbol val="diamond"/>
            <c:size val="4"/>
          </c:marker>
          <c:xVal>
            <c:numRef>
              <c:f>'Updated Report For Graphs'!$B$243:$B$263</c:f>
              <c:numCache>
                <c:formatCode>dd/mm/yyyy</c:formatCode>
                <c:ptCount val="21"/>
                <c:pt idx="0">
                  <c:v>39909.347222222219</c:v>
                </c:pt>
                <c:pt idx="1">
                  <c:v>39938.447916666664</c:v>
                </c:pt>
                <c:pt idx="2">
                  <c:v>39974.677083333336</c:v>
                </c:pt>
                <c:pt idx="3">
                  <c:v>40007.604166666664</c:v>
                </c:pt>
                <c:pt idx="4">
                  <c:v>40035.458333333336</c:v>
                </c:pt>
                <c:pt idx="5">
                  <c:v>40057.659722222219</c:v>
                </c:pt>
                <c:pt idx="6">
                  <c:v>40091.727777777778</c:v>
                </c:pt>
                <c:pt idx="7">
                  <c:v>40121.572222222225</c:v>
                </c:pt>
                <c:pt idx="8">
                  <c:v>40148.539583333331</c:v>
                </c:pt>
                <c:pt idx="9">
                  <c:v>40164.576388888891</c:v>
                </c:pt>
                <c:pt idx="10">
                  <c:v>40184.557638888888</c:v>
                </c:pt>
                <c:pt idx="11">
                  <c:v>40226.402777777781</c:v>
                </c:pt>
                <c:pt idx="12">
                  <c:v>40246.277777777781</c:v>
                </c:pt>
                <c:pt idx="13">
                  <c:v>40281.613194444442</c:v>
                </c:pt>
                <c:pt idx="14">
                  <c:v>40301.711805555555</c:v>
                </c:pt>
                <c:pt idx="15">
                  <c:v>40342.586805555555</c:v>
                </c:pt>
                <c:pt idx="16">
                  <c:v>40369.366666666669</c:v>
                </c:pt>
                <c:pt idx="17">
                  <c:v>40393.504861111112</c:v>
                </c:pt>
                <c:pt idx="18">
                  <c:v>40422.443055555559</c:v>
                </c:pt>
                <c:pt idx="19">
                  <c:v>40458.584027777775</c:v>
                </c:pt>
                <c:pt idx="20">
                  <c:v>40490.479861111111</c:v>
                </c:pt>
              </c:numCache>
            </c:numRef>
          </c:xVal>
          <c:yVal>
            <c:numRef>
              <c:f>'Updated Report For Graphs'!$D$243:$D$263</c:f>
              <c:numCache>
                <c:formatCode>0.00</c:formatCode>
                <c:ptCount val="21"/>
                <c:pt idx="0">
                  <c:v>1.34</c:v>
                </c:pt>
                <c:pt idx="1">
                  <c:v>1.06</c:v>
                </c:pt>
                <c:pt idx="2">
                  <c:v>1.42</c:v>
                </c:pt>
                <c:pt idx="3">
                  <c:v>1.1599999999999999</c:v>
                </c:pt>
                <c:pt idx="4">
                  <c:v>147</c:v>
                </c:pt>
                <c:pt idx="5">
                  <c:v>17.899999999999999</c:v>
                </c:pt>
                <c:pt idx="6">
                  <c:v>11.4</c:v>
                </c:pt>
                <c:pt idx="7">
                  <c:v>7.07</c:v>
                </c:pt>
                <c:pt idx="8">
                  <c:v>3.97</c:v>
                </c:pt>
                <c:pt idx="9">
                  <c:v>3.42</c:v>
                </c:pt>
                <c:pt idx="10">
                  <c:v>2.29</c:v>
                </c:pt>
                <c:pt idx="11">
                  <c:v>1.57</c:v>
                </c:pt>
                <c:pt idx="12">
                  <c:v>1.51</c:v>
                </c:pt>
                <c:pt idx="13">
                  <c:v>1.29</c:v>
                </c:pt>
                <c:pt idx="14">
                  <c:v>1.4</c:v>
                </c:pt>
                <c:pt idx="15">
                  <c:v>1.72</c:v>
                </c:pt>
                <c:pt idx="16">
                  <c:v>1.52</c:v>
                </c:pt>
                <c:pt idx="17">
                  <c:v>1.63</c:v>
                </c:pt>
                <c:pt idx="18">
                  <c:v>1.56</c:v>
                </c:pt>
                <c:pt idx="19">
                  <c:v>1.47</c:v>
                </c:pt>
                <c:pt idx="20">
                  <c:v>1.85</c:v>
                </c:pt>
              </c:numCache>
            </c:numRef>
          </c:yVal>
        </c:ser>
        <c:ser>
          <c:idx val="1"/>
          <c:order val="1"/>
          <c:tx>
            <c:strRef>
              <c:f>'Updated Report For Graphs'!$A$264</c:f>
              <c:strCache>
                <c:ptCount val="1"/>
                <c:pt idx="0">
                  <c:v>SRK08-SPW2</c:v>
                </c:pt>
              </c:strCache>
            </c:strRef>
          </c:tx>
          <c:spPr>
            <a:ln w="9525"/>
          </c:spPr>
          <c:marker>
            <c:symbol val="square"/>
            <c:size val="4"/>
          </c:marker>
          <c:xVal>
            <c:numRef>
              <c:f>'Updated Report For Graphs'!$B$264:$B$285</c:f>
              <c:numCache>
                <c:formatCode>dd/mm/yyyy</c:formatCode>
                <c:ptCount val="22"/>
                <c:pt idx="0">
                  <c:v>39909.350694444445</c:v>
                </c:pt>
                <c:pt idx="1">
                  <c:v>39938.451388888891</c:v>
                </c:pt>
                <c:pt idx="2">
                  <c:v>39974.680555555555</c:v>
                </c:pt>
                <c:pt idx="3">
                  <c:v>40007.611111111109</c:v>
                </c:pt>
                <c:pt idx="4">
                  <c:v>40035.461805555555</c:v>
                </c:pt>
                <c:pt idx="5">
                  <c:v>40057.520833333336</c:v>
                </c:pt>
                <c:pt idx="6">
                  <c:v>40091.731249999997</c:v>
                </c:pt>
                <c:pt idx="7">
                  <c:v>40121.520833333336</c:v>
                </c:pt>
                <c:pt idx="8">
                  <c:v>40148.543749999997</c:v>
                </c:pt>
                <c:pt idx="9">
                  <c:v>40164.583333333336</c:v>
                </c:pt>
                <c:pt idx="10">
                  <c:v>40184.559027777781</c:v>
                </c:pt>
                <c:pt idx="11">
                  <c:v>40226.40625</c:v>
                </c:pt>
                <c:pt idx="12">
                  <c:v>40246.28125</c:v>
                </c:pt>
                <c:pt idx="13">
                  <c:v>40281.61041666667</c:v>
                </c:pt>
                <c:pt idx="14">
                  <c:v>40301.703472222223</c:v>
                </c:pt>
                <c:pt idx="15">
                  <c:v>40342.59097222222</c:v>
                </c:pt>
                <c:pt idx="16">
                  <c:v>40369.376388888886</c:v>
                </c:pt>
                <c:pt idx="17">
                  <c:v>40393.499305555553</c:v>
                </c:pt>
                <c:pt idx="18">
                  <c:v>40422.449305555558</c:v>
                </c:pt>
                <c:pt idx="19">
                  <c:v>40458.575694444444</c:v>
                </c:pt>
                <c:pt idx="20">
                  <c:v>40490.472222222219</c:v>
                </c:pt>
                <c:pt idx="21">
                  <c:v>40513.416666666664</c:v>
                </c:pt>
              </c:numCache>
            </c:numRef>
          </c:xVal>
          <c:yVal>
            <c:numRef>
              <c:f>'Updated Report For Graphs'!$D$264:$D$285</c:f>
              <c:numCache>
                <c:formatCode>0.00</c:formatCode>
                <c:ptCount val="22"/>
                <c:pt idx="0">
                  <c:v>280</c:v>
                </c:pt>
                <c:pt idx="1">
                  <c:v>257</c:v>
                </c:pt>
                <c:pt idx="2">
                  <c:v>223</c:v>
                </c:pt>
                <c:pt idx="3">
                  <c:v>199</c:v>
                </c:pt>
                <c:pt idx="4">
                  <c:v>198</c:v>
                </c:pt>
                <c:pt idx="5">
                  <c:v>233</c:v>
                </c:pt>
                <c:pt idx="6">
                  <c:v>231</c:v>
                </c:pt>
                <c:pt idx="7">
                  <c:v>263</c:v>
                </c:pt>
                <c:pt idx="8">
                  <c:v>160</c:v>
                </c:pt>
                <c:pt idx="9">
                  <c:v>198</c:v>
                </c:pt>
                <c:pt idx="10">
                  <c:v>185</c:v>
                </c:pt>
                <c:pt idx="11">
                  <c:v>193</c:v>
                </c:pt>
                <c:pt idx="12">
                  <c:v>176</c:v>
                </c:pt>
                <c:pt idx="13">
                  <c:v>144</c:v>
                </c:pt>
                <c:pt idx="14">
                  <c:v>177</c:v>
                </c:pt>
                <c:pt idx="15">
                  <c:v>148</c:v>
                </c:pt>
                <c:pt idx="16">
                  <c:v>163</c:v>
                </c:pt>
                <c:pt idx="17">
                  <c:v>153</c:v>
                </c:pt>
                <c:pt idx="18">
                  <c:v>141</c:v>
                </c:pt>
                <c:pt idx="19">
                  <c:v>159</c:v>
                </c:pt>
                <c:pt idx="20">
                  <c:v>163</c:v>
                </c:pt>
                <c:pt idx="21">
                  <c:v>153</c:v>
                </c:pt>
              </c:numCache>
            </c:numRef>
          </c:yVal>
        </c:ser>
        <c:ser>
          <c:idx val="2"/>
          <c:order val="2"/>
          <c:tx>
            <c:strRef>
              <c:f>'Updated Report For Graphs'!$A$286</c:f>
              <c:strCache>
                <c:ptCount val="1"/>
                <c:pt idx="0">
                  <c:v>SRK08-SPW3</c:v>
                </c:pt>
              </c:strCache>
            </c:strRef>
          </c:tx>
          <c:spPr>
            <a:ln w="9525"/>
          </c:spPr>
          <c:marker>
            <c:symbol val="triangle"/>
            <c:size val="4"/>
          </c:marker>
          <c:xVal>
            <c:numRef>
              <c:f>'Updated Report For Graphs'!$B$286:$B$307</c:f>
              <c:numCache>
                <c:formatCode>dd/mm/yyyy</c:formatCode>
                <c:ptCount val="22"/>
                <c:pt idx="0">
                  <c:v>39909.354166666664</c:v>
                </c:pt>
                <c:pt idx="1">
                  <c:v>39938.454861111109</c:v>
                </c:pt>
                <c:pt idx="2">
                  <c:v>39974.684027777781</c:v>
                </c:pt>
                <c:pt idx="3">
                  <c:v>40007.618055555555</c:v>
                </c:pt>
                <c:pt idx="4">
                  <c:v>40035.465277777781</c:v>
                </c:pt>
                <c:pt idx="5">
                  <c:v>40057.524305555555</c:v>
                </c:pt>
                <c:pt idx="6">
                  <c:v>40091.736111111109</c:v>
                </c:pt>
                <c:pt idx="7">
                  <c:v>40121.523611111108</c:v>
                </c:pt>
                <c:pt idx="8">
                  <c:v>40148.54583333333</c:v>
                </c:pt>
                <c:pt idx="9">
                  <c:v>40164.59375</c:v>
                </c:pt>
                <c:pt idx="10">
                  <c:v>40184.558333333334</c:v>
                </c:pt>
                <c:pt idx="11">
                  <c:v>40226.413194444445</c:v>
                </c:pt>
                <c:pt idx="12">
                  <c:v>40246.288194444445</c:v>
                </c:pt>
                <c:pt idx="13">
                  <c:v>40281.599305555559</c:v>
                </c:pt>
                <c:pt idx="14">
                  <c:v>40301.70208333333</c:v>
                </c:pt>
                <c:pt idx="15">
                  <c:v>40342.584722222222</c:v>
                </c:pt>
                <c:pt idx="16">
                  <c:v>40369.371527777781</c:v>
                </c:pt>
                <c:pt idx="17">
                  <c:v>40393.492361111108</c:v>
                </c:pt>
                <c:pt idx="18">
                  <c:v>40422.452777777777</c:v>
                </c:pt>
                <c:pt idx="19">
                  <c:v>40458.569444444445</c:v>
                </c:pt>
                <c:pt idx="20">
                  <c:v>40490.473611111112</c:v>
                </c:pt>
                <c:pt idx="21">
                  <c:v>40513.438194444447</c:v>
                </c:pt>
              </c:numCache>
            </c:numRef>
          </c:xVal>
          <c:yVal>
            <c:numRef>
              <c:f>'Updated Report For Graphs'!$D$286:$D$307</c:f>
              <c:numCache>
                <c:formatCode>0.00</c:formatCode>
                <c:ptCount val="22"/>
                <c:pt idx="0">
                  <c:v>232</c:v>
                </c:pt>
                <c:pt idx="1">
                  <c:v>410</c:v>
                </c:pt>
                <c:pt idx="2">
                  <c:v>208</c:v>
                </c:pt>
                <c:pt idx="3">
                  <c:v>354</c:v>
                </c:pt>
                <c:pt idx="4">
                  <c:v>486</c:v>
                </c:pt>
                <c:pt idx="5">
                  <c:v>385</c:v>
                </c:pt>
                <c:pt idx="6">
                  <c:v>392</c:v>
                </c:pt>
                <c:pt idx="7">
                  <c:v>469</c:v>
                </c:pt>
                <c:pt idx="8">
                  <c:v>283</c:v>
                </c:pt>
                <c:pt idx="9">
                  <c:v>296</c:v>
                </c:pt>
                <c:pt idx="10">
                  <c:v>291</c:v>
                </c:pt>
                <c:pt idx="11">
                  <c:v>434</c:v>
                </c:pt>
                <c:pt idx="12">
                  <c:v>368</c:v>
                </c:pt>
                <c:pt idx="13">
                  <c:v>366</c:v>
                </c:pt>
                <c:pt idx="14">
                  <c:v>520</c:v>
                </c:pt>
                <c:pt idx="15">
                  <c:v>329</c:v>
                </c:pt>
                <c:pt idx="16">
                  <c:v>227</c:v>
                </c:pt>
                <c:pt idx="17">
                  <c:v>307</c:v>
                </c:pt>
                <c:pt idx="18">
                  <c:v>200</c:v>
                </c:pt>
                <c:pt idx="19">
                  <c:v>328</c:v>
                </c:pt>
                <c:pt idx="20">
                  <c:v>291</c:v>
                </c:pt>
                <c:pt idx="21">
                  <c:v>349</c:v>
                </c:pt>
              </c:numCache>
            </c:numRef>
          </c:yVal>
        </c:ser>
        <c:axId val="66612224"/>
        <c:axId val="66626688"/>
      </c:scatterChart>
      <c:valAx>
        <c:axId val="66612224"/>
        <c:scaling>
          <c:orientation val="minMax"/>
          <c:max val="40543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66626688"/>
        <c:crosses val="autoZero"/>
        <c:crossBetween val="midCat"/>
      </c:valAx>
      <c:valAx>
        <c:axId val="66626688"/>
        <c:scaling>
          <c:orientation val="minMax"/>
          <c:max val="6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Zn-d (mg/L)</a:t>
                </a:r>
              </a:p>
            </c:rich>
          </c:tx>
        </c:title>
        <c:numFmt formatCode="0.00" sourceLinked="1"/>
        <c:majorTickMark val="none"/>
        <c:tickLblPos val="nextTo"/>
        <c:crossAx val="66612224"/>
        <c:crosses val="autoZero"/>
        <c:crossBetween val="midCat"/>
        <c:majorUnit val="25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87382796561517573"/>
          <c:y val="0.4452318235411572"/>
          <c:w val="0.12031344820006468"/>
          <c:h val="0.10953619392971226"/>
        </c:manualLayout>
      </c:layout>
    </c:legend>
    <c:plotVisOnly val="1"/>
    <c:dispBlanksAs val="gap"/>
  </c:chart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9.7883597273404649E-2"/>
          <c:y val="2.2417621972392058E-2"/>
          <c:w val="0.77059079689919563"/>
          <c:h val="0.8033083489035554"/>
        </c:manualLayout>
      </c:layout>
      <c:scatterChart>
        <c:scatterStyle val="lineMarker"/>
        <c:ser>
          <c:idx val="0"/>
          <c:order val="0"/>
          <c:tx>
            <c:strRef>
              <c:f>'Updated Report For Graphs'!$A$230</c:f>
              <c:strCache>
                <c:ptCount val="1"/>
                <c:pt idx="0">
                  <c:v>SRK08-SBR1</c:v>
                </c:pt>
              </c:strCache>
            </c:strRef>
          </c:tx>
          <c:spPr>
            <a:ln w="9525"/>
          </c:spPr>
          <c:marker>
            <c:symbol val="diamond"/>
            <c:size val="4"/>
          </c:marker>
          <c:xVal>
            <c:numRef>
              <c:f>'Updated Report For Graphs'!$B$230:$B$231</c:f>
              <c:numCache>
                <c:formatCode>dd/mm/yyyy</c:formatCode>
                <c:ptCount val="2"/>
                <c:pt idx="0">
                  <c:v>39963.645833333336</c:v>
                </c:pt>
                <c:pt idx="1">
                  <c:v>40066.413194444445</c:v>
                </c:pt>
              </c:numCache>
            </c:numRef>
          </c:xVal>
          <c:yVal>
            <c:numRef>
              <c:f>'Updated Report For Graphs'!$C$230:$C$231</c:f>
              <c:numCache>
                <c:formatCode>General</c:formatCode>
                <c:ptCount val="2"/>
                <c:pt idx="0">
                  <c:v>2800</c:v>
                </c:pt>
                <c:pt idx="1">
                  <c:v>1700</c:v>
                </c:pt>
              </c:numCache>
            </c:numRef>
          </c:yVal>
        </c:ser>
        <c:ser>
          <c:idx val="1"/>
          <c:order val="1"/>
          <c:tx>
            <c:strRef>
              <c:f>'Updated Report For Graphs'!$A$232</c:f>
              <c:strCache>
                <c:ptCount val="1"/>
                <c:pt idx="0">
                  <c:v>SRK08-SBR2</c:v>
                </c:pt>
              </c:strCache>
            </c:strRef>
          </c:tx>
          <c:spPr>
            <a:ln w="9525"/>
          </c:spPr>
          <c:marker>
            <c:symbol val="square"/>
            <c:size val="3"/>
          </c:marker>
          <c:xVal>
            <c:numRef>
              <c:f>'Updated Report For Graphs'!$B$232:$B$234</c:f>
              <c:numCache>
                <c:formatCode>dd/mm/yyyy</c:formatCode>
                <c:ptCount val="3"/>
                <c:pt idx="0">
                  <c:v>39963.6875</c:v>
                </c:pt>
                <c:pt idx="1">
                  <c:v>40066.5</c:v>
                </c:pt>
                <c:pt idx="2">
                  <c:v>40435.588194444441</c:v>
                </c:pt>
              </c:numCache>
            </c:numRef>
          </c:xVal>
          <c:yVal>
            <c:numRef>
              <c:f>'Updated Report For Graphs'!$C$232:$C$234</c:f>
              <c:numCache>
                <c:formatCode>General</c:formatCode>
                <c:ptCount val="3"/>
                <c:pt idx="0">
                  <c:v>1300</c:v>
                </c:pt>
                <c:pt idx="1">
                  <c:v>1100</c:v>
                </c:pt>
                <c:pt idx="2">
                  <c:v>440</c:v>
                </c:pt>
              </c:numCache>
            </c:numRef>
          </c:yVal>
        </c:ser>
        <c:ser>
          <c:idx val="2"/>
          <c:order val="2"/>
          <c:tx>
            <c:strRef>
              <c:f>'Updated Report For Graphs'!$A$235</c:f>
              <c:strCache>
                <c:ptCount val="1"/>
                <c:pt idx="0">
                  <c:v>SRK08-SBR3</c:v>
                </c:pt>
              </c:strCache>
            </c:strRef>
          </c:tx>
          <c:spPr>
            <a:ln w="9525"/>
          </c:spPr>
          <c:marker>
            <c:symbol val="triangle"/>
            <c:size val="4"/>
          </c:marker>
          <c:xVal>
            <c:numRef>
              <c:f>'Updated Report For Graphs'!$B$235:$B$237</c:f>
              <c:numCache>
                <c:formatCode>dd/mm/yyyy</c:formatCode>
                <c:ptCount val="3"/>
                <c:pt idx="0">
                  <c:v>40029.604166666664</c:v>
                </c:pt>
                <c:pt idx="1">
                  <c:v>40066.479166666664</c:v>
                </c:pt>
                <c:pt idx="2">
                  <c:v>40435.486111111109</c:v>
                </c:pt>
              </c:numCache>
            </c:numRef>
          </c:xVal>
          <c:yVal>
            <c:numRef>
              <c:f>'Updated Report For Graphs'!$C$235:$C$237</c:f>
              <c:numCache>
                <c:formatCode>General</c:formatCode>
                <c:ptCount val="3"/>
                <c:pt idx="0">
                  <c:v>1100</c:v>
                </c:pt>
                <c:pt idx="1">
                  <c:v>1800</c:v>
                </c:pt>
                <c:pt idx="2">
                  <c:v>1200</c:v>
                </c:pt>
              </c:numCache>
            </c:numRef>
          </c:yVal>
        </c:ser>
        <c:ser>
          <c:idx val="3"/>
          <c:order val="3"/>
          <c:tx>
            <c:strRef>
              <c:f>'Updated Report For Graphs'!$A$238</c:f>
              <c:strCache>
                <c:ptCount val="1"/>
                <c:pt idx="0">
                  <c:v>SRK08-SBR4</c:v>
                </c:pt>
              </c:strCache>
            </c:strRef>
          </c:tx>
          <c:spPr>
            <a:ln w="9525"/>
          </c:spPr>
          <c:marker>
            <c:symbol val="x"/>
            <c:size val="4"/>
          </c:marker>
          <c:xVal>
            <c:numRef>
              <c:f>'Updated Report For Graphs'!$B$238:$B$240</c:f>
              <c:numCache>
                <c:formatCode>dd/mm/yyyy</c:formatCode>
                <c:ptCount val="3"/>
                <c:pt idx="0">
                  <c:v>39963.680555555555</c:v>
                </c:pt>
                <c:pt idx="1">
                  <c:v>40066.427083333336</c:v>
                </c:pt>
                <c:pt idx="2">
                  <c:v>40435.628472222219</c:v>
                </c:pt>
              </c:numCache>
            </c:numRef>
          </c:xVal>
          <c:yVal>
            <c:numRef>
              <c:f>'Updated Report For Graphs'!$C$238:$C$240</c:f>
              <c:numCache>
                <c:formatCode>General</c:formatCode>
                <c:ptCount val="3"/>
                <c:pt idx="0">
                  <c:v>4400</c:v>
                </c:pt>
                <c:pt idx="1">
                  <c:v>4500</c:v>
                </c:pt>
                <c:pt idx="2">
                  <c:v>1300</c:v>
                </c:pt>
              </c:numCache>
            </c:numRef>
          </c:yVal>
        </c:ser>
        <c:axId val="66958848"/>
        <c:axId val="66960768"/>
      </c:scatterChart>
      <c:valAx>
        <c:axId val="66958848"/>
        <c:scaling>
          <c:orientation val="minMax"/>
          <c:max val="40543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66960768"/>
        <c:crosses val="autoZero"/>
        <c:crossBetween val="midCat"/>
      </c:valAx>
      <c:valAx>
        <c:axId val="66960768"/>
        <c:scaling>
          <c:orientation val="minMax"/>
          <c:max val="110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SO4-d (mg/L)</a:t>
                </a:r>
              </a:p>
            </c:rich>
          </c:tx>
        </c:title>
        <c:numFmt formatCode="General" sourceLinked="1"/>
        <c:majorTickMark val="none"/>
        <c:tickLblPos val="nextTo"/>
        <c:crossAx val="66958848"/>
        <c:crosses val="autoZero"/>
        <c:crossBetween val="midCat"/>
        <c:majorUnit val="1000"/>
        <c:minorUnit val="20"/>
      </c:valAx>
      <c:spPr>
        <a:ln>
          <a:solidFill>
            <a:sysClr val="windowText" lastClr="000000"/>
          </a:solidFill>
        </a:ln>
      </c:spPr>
    </c:plotArea>
    <c:legend>
      <c:legendPos val="r"/>
    </c:legend>
    <c:plotVisOnly val="1"/>
    <c:dispBlanksAs val="gap"/>
  </c:char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0.10158177213928603"/>
          <c:y val="2.2417621972392058E-2"/>
          <c:w val="0.76908959185259795"/>
          <c:h val="0.83258073727174098"/>
        </c:manualLayout>
      </c:layout>
      <c:scatterChart>
        <c:scatterStyle val="lineMarker"/>
        <c:ser>
          <c:idx val="0"/>
          <c:order val="0"/>
          <c:tx>
            <c:strRef>
              <c:f>'Updated Report For Graphs'!$A$230</c:f>
              <c:strCache>
                <c:ptCount val="1"/>
                <c:pt idx="0">
                  <c:v>SRK08-SBR1</c:v>
                </c:pt>
              </c:strCache>
            </c:strRef>
          </c:tx>
          <c:spPr>
            <a:ln>
              <a:prstDash val="dash"/>
            </a:ln>
          </c:spPr>
          <c:marker>
            <c:symbol val="diamond"/>
            <c:size val="6"/>
            <c:spPr>
              <a:noFill/>
            </c:spPr>
          </c:marker>
          <c:xVal>
            <c:numRef>
              <c:f>'Updated Report For Graphs'!$B$230:$B$231</c:f>
              <c:numCache>
                <c:formatCode>dd/mm/yyyy</c:formatCode>
                <c:ptCount val="2"/>
                <c:pt idx="0">
                  <c:v>39963.645833333336</c:v>
                </c:pt>
                <c:pt idx="1">
                  <c:v>40066.413194444445</c:v>
                </c:pt>
              </c:numCache>
            </c:numRef>
          </c:xVal>
          <c:yVal>
            <c:numRef>
              <c:f>'Updated Report For Graphs'!$D$230:$D$231</c:f>
              <c:numCache>
                <c:formatCode>0.00</c:formatCode>
                <c:ptCount val="2"/>
                <c:pt idx="0">
                  <c:v>0.77300000000000002</c:v>
                </c:pt>
                <c:pt idx="1">
                  <c:v>0.755</c:v>
                </c:pt>
              </c:numCache>
            </c:numRef>
          </c:yVal>
        </c:ser>
        <c:ser>
          <c:idx val="1"/>
          <c:order val="1"/>
          <c:tx>
            <c:strRef>
              <c:f>'Updated Report For Graphs'!$A$232</c:f>
              <c:strCache>
                <c:ptCount val="1"/>
                <c:pt idx="0">
                  <c:v>SRK08-SBR2</c:v>
                </c:pt>
              </c:strCache>
            </c:strRef>
          </c:tx>
          <c:spPr>
            <a:ln w="9525"/>
          </c:spPr>
          <c:marker>
            <c:symbol val="square"/>
            <c:size val="4"/>
          </c:marker>
          <c:xVal>
            <c:numRef>
              <c:f>'Updated Report For Graphs'!$B$232:$B$234</c:f>
              <c:numCache>
                <c:formatCode>dd/mm/yyyy</c:formatCode>
                <c:ptCount val="3"/>
                <c:pt idx="0">
                  <c:v>39963.6875</c:v>
                </c:pt>
                <c:pt idx="1">
                  <c:v>40066.5</c:v>
                </c:pt>
                <c:pt idx="2">
                  <c:v>40435.588194444441</c:v>
                </c:pt>
              </c:numCache>
            </c:numRef>
          </c:xVal>
          <c:yVal>
            <c:numRef>
              <c:f>'Updated Report For Graphs'!$D$232:$D$234</c:f>
              <c:numCache>
                <c:formatCode>0.00</c:formatCode>
                <c:ptCount val="3"/>
                <c:pt idx="0">
                  <c:v>20.6</c:v>
                </c:pt>
                <c:pt idx="1">
                  <c:v>26.3</c:v>
                </c:pt>
                <c:pt idx="2">
                  <c:v>6.15</c:v>
                </c:pt>
              </c:numCache>
            </c:numRef>
          </c:yVal>
        </c:ser>
        <c:ser>
          <c:idx val="2"/>
          <c:order val="2"/>
          <c:tx>
            <c:strRef>
              <c:f>'Updated Report For Graphs'!$A$235</c:f>
              <c:strCache>
                <c:ptCount val="1"/>
                <c:pt idx="0">
                  <c:v>SRK08-SBR3</c:v>
                </c:pt>
              </c:strCache>
            </c:strRef>
          </c:tx>
          <c:spPr>
            <a:ln w="9525">
              <a:solidFill>
                <a:srgbClr val="FFFF00"/>
              </a:solidFill>
              <a:prstDash val="solid"/>
            </a:ln>
            <a:effectLst>
              <a:outerShdw blurRad="50800" dist="50800" dir="5400000" algn="ctr" rotWithShape="0">
                <a:srgbClr val="000000">
                  <a:alpha val="0"/>
                </a:srgbClr>
              </a:outerShdw>
            </a:effectLst>
          </c:spPr>
          <c:marker>
            <c:symbol val="triangle"/>
            <c:size val="3"/>
            <c:spPr>
              <a:solidFill>
                <a:srgbClr val="FFFF00"/>
              </a:solidFill>
              <a:effectLst>
                <a:outerShdw blurRad="50800" dist="50800" dir="5400000" algn="ctr" rotWithShape="0">
                  <a:srgbClr val="000000">
                    <a:alpha val="0"/>
                  </a:srgbClr>
                </a:outerShdw>
              </a:effectLst>
            </c:spPr>
          </c:marker>
          <c:xVal>
            <c:numRef>
              <c:f>'Updated Report For Graphs'!$B$235:$B$237</c:f>
              <c:numCache>
                <c:formatCode>dd/mm/yyyy</c:formatCode>
                <c:ptCount val="3"/>
                <c:pt idx="0">
                  <c:v>40029.604166666664</c:v>
                </c:pt>
                <c:pt idx="1">
                  <c:v>40066.479166666664</c:v>
                </c:pt>
                <c:pt idx="2">
                  <c:v>40435.486111111109</c:v>
                </c:pt>
              </c:numCache>
            </c:numRef>
          </c:xVal>
          <c:yVal>
            <c:numRef>
              <c:f>'Updated Report For Graphs'!$D$235:$D$237</c:f>
              <c:numCache>
                <c:formatCode>0.00</c:formatCode>
                <c:ptCount val="3"/>
                <c:pt idx="0">
                  <c:v>0.04</c:v>
                </c:pt>
                <c:pt idx="1">
                  <c:v>7.5499999999999998E-2</c:v>
                </c:pt>
                <c:pt idx="2">
                  <c:v>9.5000000000000001E-2</c:v>
                </c:pt>
              </c:numCache>
            </c:numRef>
          </c:yVal>
        </c:ser>
        <c:ser>
          <c:idx val="3"/>
          <c:order val="3"/>
          <c:tx>
            <c:strRef>
              <c:f>'Updated Report For Graphs'!$A$238</c:f>
              <c:strCache>
                <c:ptCount val="1"/>
                <c:pt idx="0">
                  <c:v>SRK08-SBR4</c:v>
                </c:pt>
              </c:strCache>
            </c:strRef>
          </c:tx>
          <c:spPr>
            <a:ln w="9525"/>
          </c:spPr>
          <c:marker>
            <c:symbol val="x"/>
            <c:size val="4"/>
          </c:marker>
          <c:xVal>
            <c:numRef>
              <c:f>'Updated Report For Graphs'!$B$238:$B$240</c:f>
              <c:numCache>
                <c:formatCode>dd/mm/yyyy</c:formatCode>
                <c:ptCount val="3"/>
                <c:pt idx="0">
                  <c:v>39963.680555555555</c:v>
                </c:pt>
                <c:pt idx="1">
                  <c:v>40066.427083333336</c:v>
                </c:pt>
                <c:pt idx="2">
                  <c:v>40435.628472222219</c:v>
                </c:pt>
              </c:numCache>
            </c:numRef>
          </c:xVal>
          <c:yVal>
            <c:numRef>
              <c:f>'Updated Report For Graphs'!$D$238:$D$240</c:f>
              <c:numCache>
                <c:formatCode>0.00</c:formatCode>
                <c:ptCount val="3"/>
                <c:pt idx="0">
                  <c:v>153</c:v>
                </c:pt>
                <c:pt idx="1">
                  <c:v>204</c:v>
                </c:pt>
                <c:pt idx="2">
                  <c:v>27.3</c:v>
                </c:pt>
              </c:numCache>
            </c:numRef>
          </c:yVal>
        </c:ser>
        <c:axId val="67184512"/>
        <c:axId val="67190784"/>
      </c:scatterChart>
      <c:valAx>
        <c:axId val="67184512"/>
        <c:scaling>
          <c:orientation val="minMax"/>
          <c:max val="40543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67190784"/>
        <c:crosses val="autoZero"/>
        <c:crossBetween val="midCat"/>
      </c:valAx>
      <c:valAx>
        <c:axId val="67190784"/>
        <c:scaling>
          <c:orientation val="minMax"/>
          <c:max val="5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Zn-d (mg/L)</a:t>
                </a:r>
              </a:p>
            </c:rich>
          </c:tx>
        </c:title>
        <c:numFmt formatCode="0.00" sourceLinked="1"/>
        <c:majorTickMark val="none"/>
        <c:tickLblPos val="nextTo"/>
        <c:crossAx val="67184512"/>
        <c:crosses val="autoZero"/>
        <c:crossBetween val="midCat"/>
        <c:majorUnit val="25"/>
      </c:valAx>
      <c:spPr>
        <a:ln>
          <a:solidFill>
            <a:sysClr val="windowText" lastClr="000000"/>
          </a:solidFill>
        </a:ln>
      </c:spPr>
    </c:plotArea>
    <c:legend>
      <c:legendPos val="r"/>
    </c:legend>
    <c:plotVisOnly val="1"/>
    <c:dispBlanksAs val="gap"/>
  </c:char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9.7883597273404649E-2"/>
          <c:y val="2.2417621972392058E-2"/>
          <c:w val="0.7937468587944646"/>
          <c:h val="0.83258073727174098"/>
        </c:manualLayout>
      </c:layout>
      <c:scatterChart>
        <c:scatterStyle val="lineMarker"/>
        <c:ser>
          <c:idx val="0"/>
          <c:order val="0"/>
          <c:tx>
            <c:strRef>
              <c:f>'Updated Report For Graphs'!$A$3</c:f>
              <c:strCache>
                <c:ptCount val="1"/>
                <c:pt idx="0">
                  <c:v>P09-SIS1</c:v>
                </c:pt>
              </c:strCache>
            </c:strRef>
          </c:tx>
          <c:spPr>
            <a:ln w="9525"/>
          </c:spPr>
          <c:marker>
            <c:symbol val="diamond"/>
            <c:size val="4"/>
          </c:marker>
          <c:xVal>
            <c:numRef>
              <c:f>'Updated Report For Graphs'!$B$3:$B$5</c:f>
              <c:numCache>
                <c:formatCode>dd/mm/yyyy</c:formatCode>
                <c:ptCount val="3"/>
                <c:pt idx="0">
                  <c:v>40120.576388888891</c:v>
                </c:pt>
                <c:pt idx="1">
                  <c:v>40384.618055555555</c:v>
                </c:pt>
                <c:pt idx="2">
                  <c:v>40484.650694444441</c:v>
                </c:pt>
              </c:numCache>
            </c:numRef>
          </c:xVal>
          <c:yVal>
            <c:numRef>
              <c:f>'Updated Report For Graphs'!$C$3:$C$5</c:f>
              <c:numCache>
                <c:formatCode>General</c:formatCode>
                <c:ptCount val="3"/>
                <c:pt idx="0">
                  <c:v>6800</c:v>
                </c:pt>
                <c:pt idx="1">
                  <c:v>11000</c:v>
                </c:pt>
                <c:pt idx="2">
                  <c:v>7800</c:v>
                </c:pt>
              </c:numCache>
            </c:numRef>
          </c:yVal>
        </c:ser>
        <c:ser>
          <c:idx val="1"/>
          <c:order val="1"/>
          <c:tx>
            <c:strRef>
              <c:f>'Updated Report For Graphs'!$A$6</c:f>
              <c:strCache>
                <c:ptCount val="1"/>
                <c:pt idx="0">
                  <c:v>P09-SIS2</c:v>
                </c:pt>
              </c:strCache>
            </c:strRef>
          </c:tx>
          <c:spPr>
            <a:ln w="9525"/>
          </c:spPr>
          <c:marker>
            <c:symbol val="square"/>
            <c:size val="3"/>
          </c:marker>
          <c:xVal>
            <c:numRef>
              <c:f>'Updated Report For Graphs'!$B$6:$B$10</c:f>
              <c:numCache>
                <c:formatCode>dd/mm/yyyy</c:formatCode>
                <c:ptCount val="5"/>
                <c:pt idx="0">
                  <c:v>40120.590277777781</c:v>
                </c:pt>
                <c:pt idx="1">
                  <c:v>40338.544444444444</c:v>
                </c:pt>
                <c:pt idx="2">
                  <c:v>40383.703472222223</c:v>
                </c:pt>
                <c:pt idx="3">
                  <c:v>40434.565972222219</c:v>
                </c:pt>
                <c:pt idx="4">
                  <c:v>40484.631944444445</c:v>
                </c:pt>
              </c:numCache>
            </c:numRef>
          </c:xVal>
          <c:yVal>
            <c:numRef>
              <c:f>'Updated Report For Graphs'!$C$6:$C$10</c:f>
              <c:numCache>
                <c:formatCode>General</c:formatCode>
                <c:ptCount val="5"/>
                <c:pt idx="0">
                  <c:v>8700</c:v>
                </c:pt>
                <c:pt idx="1">
                  <c:v>11000</c:v>
                </c:pt>
                <c:pt idx="2">
                  <c:v>8400</c:v>
                </c:pt>
                <c:pt idx="3">
                  <c:v>9700</c:v>
                </c:pt>
                <c:pt idx="4">
                  <c:v>8800</c:v>
                </c:pt>
              </c:numCache>
            </c:numRef>
          </c:yVal>
        </c:ser>
        <c:ser>
          <c:idx val="2"/>
          <c:order val="2"/>
          <c:tx>
            <c:strRef>
              <c:f>'Updated Report For Graphs'!$A$11</c:f>
              <c:strCache>
                <c:ptCount val="1"/>
                <c:pt idx="0">
                  <c:v>P09-SIS3</c:v>
                </c:pt>
              </c:strCache>
            </c:strRef>
          </c:tx>
          <c:spPr>
            <a:ln w="9525"/>
          </c:spPr>
          <c:marker>
            <c:symbol val="triangle"/>
            <c:size val="4"/>
          </c:marker>
          <c:xVal>
            <c:numRef>
              <c:f>'Updated Report For Graphs'!$B$11:$B$15</c:f>
              <c:numCache>
                <c:formatCode>dd/mm/yyyy</c:formatCode>
                <c:ptCount val="5"/>
                <c:pt idx="0">
                  <c:v>40120.59375</c:v>
                </c:pt>
                <c:pt idx="1">
                  <c:v>40338.489583333336</c:v>
                </c:pt>
                <c:pt idx="2">
                  <c:v>40383.670138888891</c:v>
                </c:pt>
                <c:pt idx="3">
                  <c:v>40435.589583333334</c:v>
                </c:pt>
                <c:pt idx="4">
                  <c:v>40484.649305555555</c:v>
                </c:pt>
              </c:numCache>
            </c:numRef>
          </c:xVal>
          <c:yVal>
            <c:numRef>
              <c:f>'Updated Report For Graphs'!$C$11:$C$15</c:f>
              <c:numCache>
                <c:formatCode>General</c:formatCode>
                <c:ptCount val="5"/>
                <c:pt idx="0">
                  <c:v>7600</c:v>
                </c:pt>
                <c:pt idx="1">
                  <c:v>11000</c:v>
                </c:pt>
                <c:pt idx="2">
                  <c:v>7200</c:v>
                </c:pt>
                <c:pt idx="3">
                  <c:v>9500</c:v>
                </c:pt>
                <c:pt idx="4">
                  <c:v>9300</c:v>
                </c:pt>
              </c:numCache>
            </c:numRef>
          </c:yVal>
        </c:ser>
        <c:axId val="67229184"/>
        <c:axId val="67231104"/>
      </c:scatterChart>
      <c:valAx>
        <c:axId val="67229184"/>
        <c:scaling>
          <c:orientation val="minMax"/>
          <c:max val="40543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67231104"/>
        <c:crosses val="autoZero"/>
        <c:crossBetween val="midCat"/>
      </c:valAx>
      <c:valAx>
        <c:axId val="67231104"/>
        <c:scaling>
          <c:orientation val="minMax"/>
          <c:max val="110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SO4-d (mg/L)</a:t>
                </a:r>
              </a:p>
            </c:rich>
          </c:tx>
        </c:title>
        <c:numFmt formatCode="General" sourceLinked="1"/>
        <c:majorTickMark val="none"/>
        <c:tickLblPos val="nextTo"/>
        <c:crossAx val="67229184"/>
        <c:crosses val="autoZero"/>
        <c:crossBetween val="midCat"/>
        <c:majorUnit val="1000"/>
        <c:minorUnit val="20"/>
      </c:valAx>
      <c:spPr>
        <a:ln>
          <a:solidFill>
            <a:sysClr val="windowText" lastClr="000000"/>
          </a:solidFill>
        </a:ln>
      </c:spPr>
    </c:plotArea>
    <c:legend>
      <c:legendPos val="r"/>
    </c:legend>
    <c:plotVisOnly val="1"/>
    <c:dispBlanksAs val="gap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'Updated Report For Graphs'!$A$50</c:f>
              <c:strCache>
                <c:ptCount val="1"/>
                <c:pt idx="0">
                  <c:v>S1A</c:v>
                </c:pt>
              </c:strCache>
            </c:strRef>
          </c:tx>
          <c:spPr>
            <a:ln w="12700"/>
          </c:spPr>
          <c:marker>
            <c:symbol val="diamond"/>
            <c:size val="4"/>
          </c:marker>
          <c:xVal>
            <c:numRef>
              <c:f>'Updated Report For Graphs'!$B$50:$B$77</c:f>
              <c:numCache>
                <c:formatCode>dd/mm/yyyy</c:formatCode>
                <c:ptCount val="28"/>
                <c:pt idx="0">
                  <c:v>35229</c:v>
                </c:pt>
                <c:pt idx="1">
                  <c:v>35335</c:v>
                </c:pt>
                <c:pt idx="2">
                  <c:v>35563</c:v>
                </c:pt>
                <c:pt idx="3">
                  <c:v>35695</c:v>
                </c:pt>
                <c:pt idx="4">
                  <c:v>35961</c:v>
                </c:pt>
                <c:pt idx="5">
                  <c:v>36099</c:v>
                </c:pt>
                <c:pt idx="6">
                  <c:v>36344</c:v>
                </c:pt>
                <c:pt idx="7">
                  <c:v>36464</c:v>
                </c:pt>
                <c:pt idx="8">
                  <c:v>36732</c:v>
                </c:pt>
                <c:pt idx="9">
                  <c:v>36821</c:v>
                </c:pt>
                <c:pt idx="10">
                  <c:v>37048</c:v>
                </c:pt>
                <c:pt idx="11">
                  <c:v>37190</c:v>
                </c:pt>
                <c:pt idx="12">
                  <c:v>37419</c:v>
                </c:pt>
                <c:pt idx="13">
                  <c:v>37524</c:v>
                </c:pt>
                <c:pt idx="14">
                  <c:v>37778</c:v>
                </c:pt>
                <c:pt idx="15">
                  <c:v>37889</c:v>
                </c:pt>
                <c:pt idx="16">
                  <c:v>38148</c:v>
                </c:pt>
                <c:pt idx="17">
                  <c:v>38253</c:v>
                </c:pt>
                <c:pt idx="18">
                  <c:v>38477</c:v>
                </c:pt>
                <c:pt idx="19">
                  <c:v>38607</c:v>
                </c:pt>
                <c:pt idx="20">
                  <c:v>38873</c:v>
                </c:pt>
                <c:pt idx="21">
                  <c:v>38980</c:v>
                </c:pt>
                <c:pt idx="22">
                  <c:v>39230</c:v>
                </c:pt>
                <c:pt idx="23">
                  <c:v>39358</c:v>
                </c:pt>
                <c:pt idx="24">
                  <c:v>39963.576388888891</c:v>
                </c:pt>
                <c:pt idx="25">
                  <c:v>40067.614583333336</c:v>
                </c:pt>
                <c:pt idx="26">
                  <c:v>40338.595138888886</c:v>
                </c:pt>
                <c:pt idx="27">
                  <c:v>40435.51666666667</c:v>
                </c:pt>
              </c:numCache>
            </c:numRef>
          </c:xVal>
          <c:yVal>
            <c:numRef>
              <c:f>'Updated Report For Graphs'!$D$50:$D$77</c:f>
              <c:numCache>
                <c:formatCode>0.00</c:formatCode>
                <c:ptCount val="28"/>
                <c:pt idx="0">
                  <c:v>0.1</c:v>
                </c:pt>
                <c:pt idx="1">
                  <c:v>0.12</c:v>
                </c:pt>
                <c:pt idx="2">
                  <c:v>0.23</c:v>
                </c:pt>
                <c:pt idx="3">
                  <c:v>0.19</c:v>
                </c:pt>
                <c:pt idx="4">
                  <c:v>0.1</c:v>
                </c:pt>
                <c:pt idx="5">
                  <c:v>0.23</c:v>
                </c:pt>
                <c:pt idx="6">
                  <c:v>0.61</c:v>
                </c:pt>
                <c:pt idx="7">
                  <c:v>0.21</c:v>
                </c:pt>
                <c:pt idx="8">
                  <c:v>1.25</c:v>
                </c:pt>
                <c:pt idx="9">
                  <c:v>0.31</c:v>
                </c:pt>
                <c:pt idx="10">
                  <c:v>3.56</c:v>
                </c:pt>
                <c:pt idx="11">
                  <c:v>8.3699999999999992</c:v>
                </c:pt>
                <c:pt idx="12">
                  <c:v>23.2</c:v>
                </c:pt>
                <c:pt idx="13">
                  <c:v>34.5</c:v>
                </c:pt>
                <c:pt idx="14">
                  <c:v>57.3</c:v>
                </c:pt>
                <c:pt idx="15">
                  <c:v>79.7</c:v>
                </c:pt>
                <c:pt idx="16">
                  <c:v>100</c:v>
                </c:pt>
                <c:pt idx="17">
                  <c:v>92.7</c:v>
                </c:pt>
                <c:pt idx="18">
                  <c:v>113</c:v>
                </c:pt>
                <c:pt idx="19">
                  <c:v>118</c:v>
                </c:pt>
                <c:pt idx="20">
                  <c:v>142</c:v>
                </c:pt>
                <c:pt idx="21">
                  <c:v>166</c:v>
                </c:pt>
                <c:pt idx="22">
                  <c:v>208</c:v>
                </c:pt>
                <c:pt idx="23">
                  <c:v>215</c:v>
                </c:pt>
                <c:pt idx="24">
                  <c:v>81.5</c:v>
                </c:pt>
                <c:pt idx="25">
                  <c:v>29.5</c:v>
                </c:pt>
                <c:pt idx="26">
                  <c:v>3.09</c:v>
                </c:pt>
                <c:pt idx="27">
                  <c:v>1.1200000000000001</c:v>
                </c:pt>
              </c:numCache>
            </c:numRef>
          </c:yVal>
        </c:ser>
        <c:ser>
          <c:idx val="1"/>
          <c:order val="1"/>
          <c:tx>
            <c:strRef>
              <c:f>'Updated Report For Graphs'!$A$78</c:f>
              <c:strCache>
                <c:ptCount val="1"/>
                <c:pt idx="0">
                  <c:v>S1B</c:v>
                </c:pt>
              </c:strCache>
            </c:strRef>
          </c:tx>
          <c:spPr>
            <a:ln w="12700"/>
          </c:spPr>
          <c:marker>
            <c:symbol val="square"/>
            <c:size val="3"/>
          </c:marker>
          <c:xVal>
            <c:numRef>
              <c:f>'Updated Report For Graphs'!$B$78:$B$101</c:f>
              <c:numCache>
                <c:formatCode>dd/mm/yyyy</c:formatCode>
                <c:ptCount val="24"/>
                <c:pt idx="0">
                  <c:v>35229</c:v>
                </c:pt>
                <c:pt idx="1">
                  <c:v>35335</c:v>
                </c:pt>
                <c:pt idx="2">
                  <c:v>35695</c:v>
                </c:pt>
                <c:pt idx="3">
                  <c:v>35961</c:v>
                </c:pt>
                <c:pt idx="4">
                  <c:v>36099</c:v>
                </c:pt>
                <c:pt idx="5">
                  <c:v>36344</c:v>
                </c:pt>
                <c:pt idx="6">
                  <c:v>36464</c:v>
                </c:pt>
                <c:pt idx="7">
                  <c:v>36732</c:v>
                </c:pt>
                <c:pt idx="8">
                  <c:v>36821</c:v>
                </c:pt>
                <c:pt idx="9">
                  <c:v>37048</c:v>
                </c:pt>
                <c:pt idx="10">
                  <c:v>37190</c:v>
                </c:pt>
                <c:pt idx="11">
                  <c:v>37419</c:v>
                </c:pt>
                <c:pt idx="12">
                  <c:v>37524</c:v>
                </c:pt>
                <c:pt idx="13">
                  <c:v>37778</c:v>
                </c:pt>
                <c:pt idx="14">
                  <c:v>37889</c:v>
                </c:pt>
                <c:pt idx="15">
                  <c:v>38148</c:v>
                </c:pt>
                <c:pt idx="16">
                  <c:v>38253</c:v>
                </c:pt>
                <c:pt idx="17">
                  <c:v>38477</c:v>
                </c:pt>
                <c:pt idx="18">
                  <c:v>38607</c:v>
                </c:pt>
                <c:pt idx="19">
                  <c:v>38873</c:v>
                </c:pt>
                <c:pt idx="20">
                  <c:v>38980</c:v>
                </c:pt>
                <c:pt idx="21">
                  <c:v>39230</c:v>
                </c:pt>
                <c:pt idx="22">
                  <c:v>39358</c:v>
                </c:pt>
                <c:pt idx="23">
                  <c:v>40067</c:v>
                </c:pt>
              </c:numCache>
            </c:numRef>
          </c:xVal>
          <c:yVal>
            <c:numRef>
              <c:f>'Updated Report For Graphs'!$D$78:$D$101</c:f>
              <c:numCache>
                <c:formatCode>0.00</c:formatCode>
                <c:ptCount val="24"/>
                <c:pt idx="0">
                  <c:v>0.05</c:v>
                </c:pt>
                <c:pt idx="1">
                  <c:v>5.0000000000000001E-4</c:v>
                </c:pt>
                <c:pt idx="2">
                  <c:v>0.1</c:v>
                </c:pt>
                <c:pt idx="3">
                  <c:v>0.05</c:v>
                </c:pt>
                <c:pt idx="4">
                  <c:v>0.03</c:v>
                </c:pt>
                <c:pt idx="5">
                  <c:v>0.11</c:v>
                </c:pt>
                <c:pt idx="6">
                  <c:v>0.03</c:v>
                </c:pt>
                <c:pt idx="7">
                  <c:v>0</c:v>
                </c:pt>
                <c:pt idx="8">
                  <c:v>0.04</c:v>
                </c:pt>
                <c:pt idx="9">
                  <c:v>0.1</c:v>
                </c:pt>
                <c:pt idx="10">
                  <c:v>0.05</c:v>
                </c:pt>
                <c:pt idx="11">
                  <c:v>7.0000000000000007E-2</c:v>
                </c:pt>
                <c:pt idx="12">
                  <c:v>0.03</c:v>
                </c:pt>
                <c:pt idx="13">
                  <c:v>7.0000000000000007E-2</c:v>
                </c:pt>
                <c:pt idx="14">
                  <c:v>7.2999999999999995E-2</c:v>
                </c:pt>
                <c:pt idx="15">
                  <c:v>2.7399999999999997E-2</c:v>
                </c:pt>
                <c:pt idx="16">
                  <c:v>0.109</c:v>
                </c:pt>
                <c:pt idx="17">
                  <c:v>6.7000000000000004E-2</c:v>
                </c:pt>
                <c:pt idx="18">
                  <c:v>5.0999999999999997E-2</c:v>
                </c:pt>
                <c:pt idx="19">
                  <c:v>0.112</c:v>
                </c:pt>
                <c:pt idx="20">
                  <c:v>0.124</c:v>
                </c:pt>
                <c:pt idx="21">
                  <c:v>0.124</c:v>
                </c:pt>
                <c:pt idx="22">
                  <c:v>3.5</c:v>
                </c:pt>
                <c:pt idx="23">
                  <c:v>0</c:v>
                </c:pt>
              </c:numCache>
            </c:numRef>
          </c:yVal>
        </c:ser>
        <c:axId val="37903744"/>
        <c:axId val="37980800"/>
      </c:scatterChart>
      <c:valAx>
        <c:axId val="37903744"/>
        <c:scaling>
          <c:orientation val="minMax"/>
          <c:max val="40544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  <c:layout/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37980800"/>
        <c:crosses val="autoZero"/>
        <c:crossBetween val="midCat"/>
        <c:minorUnit val="8.0888887999799994"/>
      </c:valAx>
      <c:valAx>
        <c:axId val="37980800"/>
        <c:scaling>
          <c:orientation val="minMax"/>
          <c:max val="5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Zn-d (mg/L)</a:t>
                </a:r>
              </a:p>
            </c:rich>
          </c:tx>
          <c:layout/>
        </c:title>
        <c:numFmt formatCode="0.00" sourceLinked="1"/>
        <c:majorTickMark val="none"/>
        <c:tickLblPos val="nextTo"/>
        <c:crossAx val="37903744"/>
        <c:crosses val="autoZero"/>
        <c:crossBetween val="midCat"/>
        <c:majorUnit val="25"/>
      </c:valAx>
      <c:spPr>
        <a:ln>
          <a:solidFill>
            <a:schemeClr val="tx1"/>
          </a:solidFill>
        </a:ln>
      </c:spPr>
    </c:plotArea>
    <c:legend>
      <c:legendPos val="r"/>
      <c:layout/>
    </c:legend>
    <c:plotVisOnly val="1"/>
    <c:dispBlanksAs val="gap"/>
  </c:char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'Updated Report For Graphs'!$A$3</c:f>
              <c:strCache>
                <c:ptCount val="1"/>
                <c:pt idx="0">
                  <c:v>P09-SIS1</c:v>
                </c:pt>
              </c:strCache>
            </c:strRef>
          </c:tx>
          <c:spPr>
            <a:ln w="15875"/>
          </c:spPr>
          <c:marker>
            <c:symbol val="diamond"/>
            <c:size val="4"/>
            <c:spPr>
              <a:noFill/>
            </c:spPr>
          </c:marker>
          <c:xVal>
            <c:numRef>
              <c:f>'Updated Report For Graphs'!$B$3:$B$5</c:f>
              <c:numCache>
                <c:formatCode>dd/mm/yyyy</c:formatCode>
                <c:ptCount val="3"/>
                <c:pt idx="0">
                  <c:v>40120.576388888891</c:v>
                </c:pt>
                <c:pt idx="1">
                  <c:v>40384.618055555555</c:v>
                </c:pt>
                <c:pt idx="2">
                  <c:v>40484.650694444441</c:v>
                </c:pt>
              </c:numCache>
            </c:numRef>
          </c:xVal>
          <c:yVal>
            <c:numRef>
              <c:f>'Updated Report For Graphs'!$D$3:$D$5</c:f>
              <c:numCache>
                <c:formatCode>0.00</c:formatCode>
                <c:ptCount val="3"/>
                <c:pt idx="0">
                  <c:v>150</c:v>
                </c:pt>
                <c:pt idx="1">
                  <c:v>670</c:v>
                </c:pt>
                <c:pt idx="2">
                  <c:v>448</c:v>
                </c:pt>
              </c:numCache>
            </c:numRef>
          </c:yVal>
        </c:ser>
        <c:ser>
          <c:idx val="1"/>
          <c:order val="1"/>
          <c:tx>
            <c:strRef>
              <c:f>'Updated Report For Graphs'!$A$6</c:f>
              <c:strCache>
                <c:ptCount val="1"/>
                <c:pt idx="0">
                  <c:v>P09-SIS2</c:v>
                </c:pt>
              </c:strCache>
            </c:strRef>
          </c:tx>
          <c:spPr>
            <a:ln w="9525"/>
          </c:spPr>
          <c:marker>
            <c:symbol val="square"/>
            <c:size val="4"/>
            <c:spPr>
              <a:noFill/>
            </c:spPr>
          </c:marker>
          <c:xVal>
            <c:numRef>
              <c:f>'Updated Report For Graphs'!$B$6:$B$10</c:f>
              <c:numCache>
                <c:formatCode>dd/mm/yyyy</c:formatCode>
                <c:ptCount val="5"/>
                <c:pt idx="0">
                  <c:v>40120.590277777781</c:v>
                </c:pt>
                <c:pt idx="1">
                  <c:v>40338.544444444444</c:v>
                </c:pt>
                <c:pt idx="2">
                  <c:v>40383.703472222223</c:v>
                </c:pt>
                <c:pt idx="3">
                  <c:v>40434.565972222219</c:v>
                </c:pt>
                <c:pt idx="4">
                  <c:v>40484.631944444445</c:v>
                </c:pt>
              </c:numCache>
            </c:numRef>
          </c:xVal>
          <c:yVal>
            <c:numRef>
              <c:f>'Updated Report For Graphs'!$D$6:$D$10</c:f>
              <c:numCache>
                <c:formatCode>0.00</c:formatCode>
                <c:ptCount val="5"/>
                <c:pt idx="0">
                  <c:v>586</c:v>
                </c:pt>
                <c:pt idx="1">
                  <c:v>826</c:v>
                </c:pt>
                <c:pt idx="2">
                  <c:v>566</c:v>
                </c:pt>
                <c:pt idx="3">
                  <c:v>666</c:v>
                </c:pt>
                <c:pt idx="4">
                  <c:v>667</c:v>
                </c:pt>
              </c:numCache>
            </c:numRef>
          </c:yVal>
        </c:ser>
        <c:ser>
          <c:idx val="2"/>
          <c:order val="2"/>
          <c:tx>
            <c:strRef>
              <c:f>'Updated Report For Graphs'!$A$11</c:f>
              <c:strCache>
                <c:ptCount val="1"/>
                <c:pt idx="0">
                  <c:v>P09-SIS3</c:v>
                </c:pt>
              </c:strCache>
            </c:strRef>
          </c:tx>
          <c:spPr>
            <a:ln w="15875">
              <a:prstDash val="solid"/>
            </a:ln>
          </c:spPr>
          <c:marker>
            <c:symbol val="triangle"/>
            <c:size val="4"/>
          </c:marker>
          <c:xVal>
            <c:numRef>
              <c:f>'Updated Report For Graphs'!$B$11:$B$15</c:f>
              <c:numCache>
                <c:formatCode>dd/mm/yyyy</c:formatCode>
                <c:ptCount val="5"/>
                <c:pt idx="0">
                  <c:v>40120.59375</c:v>
                </c:pt>
                <c:pt idx="1">
                  <c:v>40338.489583333336</c:v>
                </c:pt>
                <c:pt idx="2">
                  <c:v>40383.670138888891</c:v>
                </c:pt>
                <c:pt idx="3">
                  <c:v>40435.589583333334</c:v>
                </c:pt>
                <c:pt idx="4">
                  <c:v>40484.649305555555</c:v>
                </c:pt>
              </c:numCache>
            </c:numRef>
          </c:xVal>
          <c:yVal>
            <c:numRef>
              <c:f>'Updated Report For Graphs'!$D$11:$D$15</c:f>
              <c:numCache>
                <c:formatCode>0.00</c:formatCode>
                <c:ptCount val="5"/>
                <c:pt idx="0">
                  <c:v>530</c:v>
                </c:pt>
                <c:pt idx="1">
                  <c:v>883</c:v>
                </c:pt>
                <c:pt idx="2">
                  <c:v>493</c:v>
                </c:pt>
                <c:pt idx="3">
                  <c:v>722</c:v>
                </c:pt>
                <c:pt idx="4">
                  <c:v>669</c:v>
                </c:pt>
              </c:numCache>
            </c:numRef>
          </c:yVal>
        </c:ser>
        <c:axId val="67520000"/>
        <c:axId val="67521920"/>
      </c:scatterChart>
      <c:valAx>
        <c:axId val="67520000"/>
        <c:scaling>
          <c:orientation val="minMax"/>
          <c:max val="40543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67521920"/>
        <c:crosses val="autoZero"/>
        <c:crossBetween val="midCat"/>
      </c:valAx>
      <c:valAx>
        <c:axId val="67521920"/>
        <c:scaling>
          <c:orientation val="minMax"/>
          <c:max val="10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Zn-d (mg/L)</a:t>
                </a:r>
              </a:p>
            </c:rich>
          </c:tx>
        </c:title>
        <c:numFmt formatCode="0.00" sourceLinked="1"/>
        <c:majorTickMark val="none"/>
        <c:tickLblPos val="nextTo"/>
        <c:crossAx val="67520000"/>
        <c:crosses val="autoZero"/>
        <c:crossBetween val="midCat"/>
        <c:majorUnit val="100"/>
      </c:valAx>
      <c:spPr>
        <a:ln>
          <a:solidFill>
            <a:sysClr val="windowText" lastClr="000000"/>
          </a:solidFill>
        </a:ln>
      </c:spPr>
    </c:plotArea>
    <c:legend>
      <c:legendPos val="r"/>
    </c:legend>
    <c:plotVisOnly val="1"/>
    <c:dispBlanksAs val="gap"/>
  </c:chart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9.7883597273404649E-2"/>
          <c:y val="2.2417621972392058E-2"/>
          <c:w val="0.78788827260970484"/>
          <c:h val="0.8033083489035554"/>
        </c:manualLayout>
      </c:layout>
      <c:scatterChart>
        <c:scatterStyle val="lineMarker"/>
        <c:ser>
          <c:idx val="0"/>
          <c:order val="0"/>
          <c:tx>
            <c:strRef>
              <c:f>'Updated Report For Graphs'!$A$16</c:f>
              <c:strCache>
                <c:ptCount val="1"/>
                <c:pt idx="0">
                  <c:v>P09-SIS4</c:v>
                </c:pt>
              </c:strCache>
            </c:strRef>
          </c:tx>
          <c:spPr>
            <a:ln w="28575"/>
          </c:spPr>
          <c:xVal>
            <c:numRef>
              <c:f>'Updated Report For Graphs'!$B$16:$B$16</c:f>
              <c:numCache>
                <c:formatCode>dd/mm/yyyy</c:formatCode>
                <c:ptCount val="1"/>
                <c:pt idx="0">
                  <c:v>40120.614583333336</c:v>
                </c:pt>
              </c:numCache>
            </c:numRef>
          </c:xVal>
          <c:yVal>
            <c:numRef>
              <c:f>'Updated Report For Graphs'!#REF!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ser>
          <c:idx val="1"/>
          <c:order val="1"/>
          <c:tx>
            <c:strRef>
              <c:f>'Updated Report For Graphs'!$A$17</c:f>
              <c:strCache>
                <c:ptCount val="1"/>
                <c:pt idx="0">
                  <c:v>P09-SIS5</c:v>
                </c:pt>
              </c:strCache>
            </c:strRef>
          </c:tx>
          <c:spPr>
            <a:ln w="9525"/>
          </c:spPr>
          <c:marker>
            <c:symbol val="square"/>
            <c:size val="7"/>
            <c:spPr>
              <a:noFill/>
            </c:spPr>
          </c:marker>
          <c:xVal>
            <c:numRef>
              <c:f>'Updated Report For Graphs'!$B$17:$B$17</c:f>
              <c:numCache>
                <c:formatCode>dd/mm/yyyy</c:formatCode>
                <c:ptCount val="1"/>
                <c:pt idx="0">
                  <c:v>40120.604166666664</c:v>
                </c:pt>
              </c:numCache>
            </c:numRef>
          </c:xVal>
          <c:yVal>
            <c:numRef>
              <c:f>'Updated Report For Graphs'!#REF!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ser>
          <c:idx val="2"/>
          <c:order val="2"/>
          <c:tx>
            <c:strRef>
              <c:f>'Updated Report For Graphs'!$A$18</c:f>
              <c:strCache>
                <c:ptCount val="1"/>
                <c:pt idx="0">
                  <c:v>P09-SIS6</c:v>
                </c:pt>
              </c:strCache>
            </c:strRef>
          </c:tx>
          <c:spPr>
            <a:ln w="9525"/>
          </c:spPr>
          <c:marker>
            <c:symbol val="triangle"/>
            <c:size val="4"/>
          </c:marker>
          <c:xVal>
            <c:numRef>
              <c:f>'Updated Report For Graphs'!$B$18:$B$18</c:f>
              <c:numCache>
                <c:formatCode>dd/mm/yyyy</c:formatCode>
                <c:ptCount val="1"/>
                <c:pt idx="0">
                  <c:v>40120.625</c:v>
                </c:pt>
              </c:numCache>
            </c:numRef>
          </c:xVal>
          <c:yVal>
            <c:numRef>
              <c:f>'Updated Report For Graphs'!#REF!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</c:ser>
        <c:axId val="67118208"/>
        <c:axId val="67120128"/>
      </c:scatterChart>
      <c:valAx>
        <c:axId val="67118208"/>
        <c:scaling>
          <c:orientation val="minMax"/>
          <c:max val="40543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67120128"/>
        <c:crosses val="autoZero"/>
        <c:crossBetween val="midCat"/>
      </c:valAx>
      <c:valAx>
        <c:axId val="67120128"/>
        <c:scaling>
          <c:orientation val="minMax"/>
          <c:max val="110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SO4-d (mg/L)</a:t>
                </a:r>
              </a:p>
            </c:rich>
          </c:tx>
        </c:title>
        <c:numFmt formatCode="General" sourceLinked="1"/>
        <c:majorTickMark val="none"/>
        <c:tickLblPos val="nextTo"/>
        <c:crossAx val="67118208"/>
        <c:crosses val="autoZero"/>
        <c:crossBetween val="midCat"/>
        <c:majorUnit val="1000"/>
        <c:minorUnit val="20"/>
      </c:valAx>
      <c:spPr>
        <a:ln>
          <a:solidFill>
            <a:sysClr val="windowText" lastClr="000000"/>
          </a:solidFill>
        </a:ln>
      </c:spPr>
    </c:plotArea>
    <c:legend>
      <c:legendPos val="r"/>
    </c:legend>
    <c:plotVisOnly val="1"/>
    <c:dispBlanksAs val="gap"/>
  </c:char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0.10158177213928603"/>
          <c:y val="2.2417621972392058E-2"/>
          <c:w val="0.79297797702096429"/>
          <c:h val="0.83258073727174098"/>
        </c:manualLayout>
      </c:layout>
      <c:scatterChart>
        <c:scatterStyle val="lineMarker"/>
        <c:ser>
          <c:idx val="0"/>
          <c:order val="0"/>
          <c:tx>
            <c:strRef>
              <c:f>'Updated Report For Graphs'!$A$16</c:f>
              <c:strCache>
                <c:ptCount val="1"/>
                <c:pt idx="0">
                  <c:v>P09-SIS4</c:v>
                </c:pt>
              </c:strCache>
            </c:strRef>
          </c:tx>
          <c:spPr>
            <a:ln w="9525"/>
          </c:spPr>
          <c:marker>
            <c:symbol val="diamond"/>
            <c:size val="4"/>
          </c:marker>
          <c:xVal>
            <c:numRef>
              <c:f>'Updated Report For Graphs'!$B$16:$B$16</c:f>
              <c:numCache>
                <c:formatCode>dd/mm/yyyy</c:formatCode>
                <c:ptCount val="1"/>
                <c:pt idx="0">
                  <c:v>40120.614583333336</c:v>
                </c:pt>
              </c:numCache>
            </c:numRef>
          </c:xVal>
          <c:yVal>
            <c:numRef>
              <c:f>'Updated Report For Graphs'!$D$16:$D$16</c:f>
              <c:numCache>
                <c:formatCode>0.00</c:formatCode>
                <c:ptCount val="1"/>
                <c:pt idx="0">
                  <c:v>285</c:v>
                </c:pt>
              </c:numCache>
            </c:numRef>
          </c:yVal>
        </c:ser>
        <c:ser>
          <c:idx val="1"/>
          <c:order val="1"/>
          <c:tx>
            <c:strRef>
              <c:f>'Updated Report For Graphs'!$A$17</c:f>
              <c:strCache>
                <c:ptCount val="1"/>
                <c:pt idx="0">
                  <c:v>P09-SIS5</c:v>
                </c:pt>
              </c:strCache>
            </c:strRef>
          </c:tx>
          <c:spPr>
            <a:ln w="9525"/>
          </c:spPr>
          <c:marker>
            <c:symbol val="square"/>
            <c:size val="4"/>
          </c:marker>
          <c:xVal>
            <c:numRef>
              <c:f>'Updated Report For Graphs'!$B$17:$B$17</c:f>
              <c:numCache>
                <c:formatCode>dd/mm/yyyy</c:formatCode>
                <c:ptCount val="1"/>
                <c:pt idx="0">
                  <c:v>40120.604166666664</c:v>
                </c:pt>
              </c:numCache>
            </c:numRef>
          </c:xVal>
          <c:yVal>
            <c:numRef>
              <c:f>'Updated Report For Graphs'!$D$17:$D$17</c:f>
              <c:numCache>
                <c:formatCode>0.00</c:formatCode>
                <c:ptCount val="1"/>
                <c:pt idx="0">
                  <c:v>7.39</c:v>
                </c:pt>
              </c:numCache>
            </c:numRef>
          </c:yVal>
        </c:ser>
        <c:ser>
          <c:idx val="2"/>
          <c:order val="2"/>
          <c:tx>
            <c:strRef>
              <c:f>'Updated Report For Graphs'!$A$18</c:f>
              <c:strCache>
                <c:ptCount val="1"/>
                <c:pt idx="0">
                  <c:v>P09-SIS6</c:v>
                </c:pt>
              </c:strCache>
            </c:strRef>
          </c:tx>
          <c:spPr>
            <a:ln w="9525"/>
          </c:spPr>
          <c:marker>
            <c:symbol val="triangle"/>
            <c:size val="4"/>
          </c:marker>
          <c:xVal>
            <c:numRef>
              <c:f>'Updated Report For Graphs'!$B$18:$B$18</c:f>
              <c:numCache>
                <c:formatCode>dd/mm/yyyy</c:formatCode>
                <c:ptCount val="1"/>
                <c:pt idx="0">
                  <c:v>40120.625</c:v>
                </c:pt>
              </c:numCache>
            </c:numRef>
          </c:xVal>
          <c:yVal>
            <c:numRef>
              <c:f>'Updated Report For Graphs'!$D$18:$D$18</c:f>
              <c:numCache>
                <c:formatCode>0.00</c:formatCode>
                <c:ptCount val="1"/>
                <c:pt idx="0">
                  <c:v>14.2</c:v>
                </c:pt>
              </c:numCache>
            </c:numRef>
          </c:yVal>
        </c:ser>
        <c:axId val="79011840"/>
        <c:axId val="79013760"/>
      </c:scatterChart>
      <c:valAx>
        <c:axId val="79011840"/>
        <c:scaling>
          <c:orientation val="minMax"/>
          <c:max val="40543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79013760"/>
        <c:crosses val="autoZero"/>
        <c:crossBetween val="midCat"/>
      </c:valAx>
      <c:valAx>
        <c:axId val="79013760"/>
        <c:scaling>
          <c:orientation val="minMax"/>
          <c:max val="5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Zn-d (mg/L)</a:t>
                </a:r>
              </a:p>
            </c:rich>
          </c:tx>
        </c:title>
        <c:numFmt formatCode="0.00" sourceLinked="1"/>
        <c:majorTickMark val="none"/>
        <c:tickLblPos val="nextTo"/>
        <c:crossAx val="79011840"/>
        <c:crosses val="autoZero"/>
        <c:crossBetween val="midCat"/>
        <c:majorUnit val="25"/>
      </c:valAx>
      <c:spPr>
        <a:ln>
          <a:solidFill>
            <a:sysClr val="windowText" lastClr="000000"/>
          </a:solidFill>
        </a:ln>
      </c:spPr>
    </c:plotArea>
    <c:legend>
      <c:legendPos val="r"/>
    </c:legend>
    <c:plotVisOnly val="1"/>
    <c:dispBlanksAs val="gap"/>
  </c:char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9.7883597273404649E-2"/>
          <c:y val="2.2417621972392058E-2"/>
          <c:w val="0.81382716294273549"/>
          <c:h val="0.83258073727174098"/>
        </c:manualLayout>
      </c:layout>
      <c:scatterChart>
        <c:scatterStyle val="lineMarker"/>
        <c:ser>
          <c:idx val="0"/>
          <c:order val="0"/>
          <c:tx>
            <c:strRef>
              <c:f>'Updated Report For Graphs'!$A$19</c:f>
              <c:strCache>
                <c:ptCount val="1"/>
                <c:pt idx="0">
                  <c:v>P96-6</c:v>
                </c:pt>
              </c:strCache>
            </c:strRef>
          </c:tx>
          <c:spPr>
            <a:ln w="9525"/>
          </c:spPr>
          <c:marker>
            <c:symbol val="diamond"/>
            <c:size val="4"/>
          </c:marker>
          <c:xVal>
            <c:numRef>
              <c:f>'Updated Report For Graphs'!$B$19:$B$49</c:f>
              <c:numCache>
                <c:formatCode>dd/mm/yyyy</c:formatCode>
                <c:ptCount val="31"/>
                <c:pt idx="0">
                  <c:v>35333</c:v>
                </c:pt>
                <c:pt idx="1">
                  <c:v>35563</c:v>
                </c:pt>
                <c:pt idx="2">
                  <c:v>35695</c:v>
                </c:pt>
                <c:pt idx="3">
                  <c:v>35961</c:v>
                </c:pt>
                <c:pt idx="4">
                  <c:v>36088</c:v>
                </c:pt>
                <c:pt idx="5">
                  <c:v>36150</c:v>
                </c:pt>
                <c:pt idx="6">
                  <c:v>36345</c:v>
                </c:pt>
                <c:pt idx="7">
                  <c:v>36463</c:v>
                </c:pt>
                <c:pt idx="8">
                  <c:v>36732</c:v>
                </c:pt>
                <c:pt idx="9">
                  <c:v>36821</c:v>
                </c:pt>
                <c:pt idx="10">
                  <c:v>37047</c:v>
                </c:pt>
                <c:pt idx="11">
                  <c:v>37189</c:v>
                </c:pt>
                <c:pt idx="12">
                  <c:v>37418</c:v>
                </c:pt>
                <c:pt idx="13">
                  <c:v>37524</c:v>
                </c:pt>
                <c:pt idx="14">
                  <c:v>37778</c:v>
                </c:pt>
                <c:pt idx="15">
                  <c:v>37889</c:v>
                </c:pt>
                <c:pt idx="16">
                  <c:v>38147</c:v>
                </c:pt>
                <c:pt idx="17">
                  <c:v>38259</c:v>
                </c:pt>
                <c:pt idx="18">
                  <c:v>38477</c:v>
                </c:pt>
                <c:pt idx="19">
                  <c:v>38606</c:v>
                </c:pt>
                <c:pt idx="20">
                  <c:v>38873</c:v>
                </c:pt>
                <c:pt idx="21">
                  <c:v>38978</c:v>
                </c:pt>
                <c:pt idx="22">
                  <c:v>39230</c:v>
                </c:pt>
                <c:pt idx="23">
                  <c:v>39357</c:v>
                </c:pt>
                <c:pt idx="24">
                  <c:v>39963.545138888891</c:v>
                </c:pt>
                <c:pt idx="25">
                  <c:v>40068.53125</c:v>
                </c:pt>
                <c:pt idx="26">
                  <c:v>40344.348611111112</c:v>
                </c:pt>
                <c:pt idx="27">
                  <c:v>40344.366666666669</c:v>
                </c:pt>
                <c:pt idx="28">
                  <c:v>40344.375</c:v>
                </c:pt>
                <c:pt idx="29">
                  <c:v>40442.508333333331</c:v>
                </c:pt>
                <c:pt idx="30">
                  <c:v>40442.532638888886</c:v>
                </c:pt>
              </c:numCache>
            </c:numRef>
          </c:xVal>
          <c:yVal>
            <c:numRef>
              <c:f>'Updated Report For Graphs'!$C$19:$C$49</c:f>
              <c:numCache>
                <c:formatCode>General</c:formatCode>
                <c:ptCount val="31"/>
                <c:pt idx="0">
                  <c:v>108</c:v>
                </c:pt>
                <c:pt idx="1">
                  <c:v>174</c:v>
                </c:pt>
                <c:pt idx="2">
                  <c:v>97</c:v>
                </c:pt>
                <c:pt idx="3">
                  <c:v>250</c:v>
                </c:pt>
                <c:pt idx="4">
                  <c:v>254</c:v>
                </c:pt>
                <c:pt idx="5">
                  <c:v>342</c:v>
                </c:pt>
                <c:pt idx="6">
                  <c:v>428</c:v>
                </c:pt>
                <c:pt idx="7">
                  <c:v>341</c:v>
                </c:pt>
                <c:pt idx="8">
                  <c:v>207</c:v>
                </c:pt>
                <c:pt idx="9">
                  <c:v>397</c:v>
                </c:pt>
                <c:pt idx="10">
                  <c:v>246</c:v>
                </c:pt>
                <c:pt idx="11">
                  <c:v>193</c:v>
                </c:pt>
                <c:pt idx="12">
                  <c:v>303</c:v>
                </c:pt>
                <c:pt idx="13">
                  <c:v>183</c:v>
                </c:pt>
                <c:pt idx="14">
                  <c:v>251</c:v>
                </c:pt>
                <c:pt idx="15">
                  <c:v>220</c:v>
                </c:pt>
                <c:pt idx="16">
                  <c:v>278</c:v>
                </c:pt>
                <c:pt idx="17">
                  <c:v>0</c:v>
                </c:pt>
                <c:pt idx="18">
                  <c:v>286</c:v>
                </c:pt>
                <c:pt idx="19">
                  <c:v>1030</c:v>
                </c:pt>
                <c:pt idx="20">
                  <c:v>298</c:v>
                </c:pt>
                <c:pt idx="21">
                  <c:v>268</c:v>
                </c:pt>
                <c:pt idx="22">
                  <c:v>264</c:v>
                </c:pt>
                <c:pt idx="23">
                  <c:v>268</c:v>
                </c:pt>
                <c:pt idx="24">
                  <c:v>370</c:v>
                </c:pt>
                <c:pt idx="25">
                  <c:v>690</c:v>
                </c:pt>
                <c:pt idx="26">
                  <c:v>0</c:v>
                </c:pt>
                <c:pt idx="27">
                  <c:v>350</c:v>
                </c:pt>
                <c:pt idx="28">
                  <c:v>0</c:v>
                </c:pt>
                <c:pt idx="29">
                  <c:v>0</c:v>
                </c:pt>
                <c:pt idx="30">
                  <c:v>480</c:v>
                </c:pt>
              </c:numCache>
            </c:numRef>
          </c:yVal>
        </c:ser>
        <c:axId val="67307392"/>
        <c:axId val="67321856"/>
      </c:scatterChart>
      <c:valAx>
        <c:axId val="67307392"/>
        <c:scaling>
          <c:orientation val="minMax"/>
          <c:max val="40543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67321856"/>
        <c:crosses val="autoZero"/>
        <c:crossBetween val="midCat"/>
      </c:valAx>
      <c:valAx>
        <c:axId val="67321856"/>
        <c:scaling>
          <c:orientation val="minMax"/>
          <c:max val="110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SO4-d (mg/L)</a:t>
                </a:r>
              </a:p>
            </c:rich>
          </c:tx>
        </c:title>
        <c:numFmt formatCode="General" sourceLinked="1"/>
        <c:majorTickMark val="none"/>
        <c:tickLblPos val="nextTo"/>
        <c:crossAx val="67307392"/>
        <c:crosses val="autoZero"/>
        <c:crossBetween val="midCat"/>
        <c:majorUnit val="1000"/>
        <c:minorUnit val="20"/>
      </c:valAx>
      <c:spPr>
        <a:ln>
          <a:solidFill>
            <a:sysClr val="windowText" lastClr="000000"/>
          </a:solidFill>
        </a:ln>
      </c:spPr>
    </c:plotArea>
    <c:legend>
      <c:legendPos val="r"/>
    </c:legend>
    <c:plotVisOnly val="1"/>
    <c:dispBlanksAs val="span"/>
  </c:char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0.10158177213928603"/>
          <c:y val="2.2417621972392058E-2"/>
          <c:w val="0.80427040189209253"/>
          <c:h val="0.8033083489035554"/>
        </c:manualLayout>
      </c:layout>
      <c:scatterChart>
        <c:scatterStyle val="lineMarker"/>
        <c:ser>
          <c:idx val="0"/>
          <c:order val="0"/>
          <c:tx>
            <c:strRef>
              <c:f>'Updated Report For Graphs'!$A$19</c:f>
              <c:strCache>
                <c:ptCount val="1"/>
                <c:pt idx="0">
                  <c:v>P96-6</c:v>
                </c:pt>
              </c:strCache>
            </c:strRef>
          </c:tx>
          <c:spPr>
            <a:ln w="9525"/>
          </c:spPr>
          <c:marker>
            <c:symbol val="diamond"/>
            <c:size val="4"/>
          </c:marker>
          <c:xVal>
            <c:numRef>
              <c:f>'Updated Report For Graphs'!$B$19:$B$49</c:f>
              <c:numCache>
                <c:formatCode>dd/mm/yyyy</c:formatCode>
                <c:ptCount val="31"/>
                <c:pt idx="0">
                  <c:v>35333</c:v>
                </c:pt>
                <c:pt idx="1">
                  <c:v>35563</c:v>
                </c:pt>
                <c:pt idx="2">
                  <c:v>35695</c:v>
                </c:pt>
                <c:pt idx="3">
                  <c:v>35961</c:v>
                </c:pt>
                <c:pt idx="4">
                  <c:v>36088</c:v>
                </c:pt>
                <c:pt idx="5">
                  <c:v>36150</c:v>
                </c:pt>
                <c:pt idx="6">
                  <c:v>36345</c:v>
                </c:pt>
                <c:pt idx="7">
                  <c:v>36463</c:v>
                </c:pt>
                <c:pt idx="8">
                  <c:v>36732</c:v>
                </c:pt>
                <c:pt idx="9">
                  <c:v>36821</c:v>
                </c:pt>
                <c:pt idx="10">
                  <c:v>37047</c:v>
                </c:pt>
                <c:pt idx="11">
                  <c:v>37189</c:v>
                </c:pt>
                <c:pt idx="12">
                  <c:v>37418</c:v>
                </c:pt>
                <c:pt idx="13">
                  <c:v>37524</c:v>
                </c:pt>
                <c:pt idx="14">
                  <c:v>37778</c:v>
                </c:pt>
                <c:pt idx="15">
                  <c:v>37889</c:v>
                </c:pt>
                <c:pt idx="16">
                  <c:v>38147</c:v>
                </c:pt>
                <c:pt idx="17">
                  <c:v>38259</c:v>
                </c:pt>
                <c:pt idx="18">
                  <c:v>38477</c:v>
                </c:pt>
                <c:pt idx="19">
                  <c:v>38606</c:v>
                </c:pt>
                <c:pt idx="20">
                  <c:v>38873</c:v>
                </c:pt>
                <c:pt idx="21">
                  <c:v>38978</c:v>
                </c:pt>
                <c:pt idx="22">
                  <c:v>39230</c:v>
                </c:pt>
                <c:pt idx="23">
                  <c:v>39357</c:v>
                </c:pt>
                <c:pt idx="24">
                  <c:v>39963.545138888891</c:v>
                </c:pt>
                <c:pt idx="25">
                  <c:v>40068.53125</c:v>
                </c:pt>
                <c:pt idx="26">
                  <c:v>40344.348611111112</c:v>
                </c:pt>
                <c:pt idx="27">
                  <c:v>40344.366666666669</c:v>
                </c:pt>
                <c:pt idx="28">
                  <c:v>40344.375</c:v>
                </c:pt>
                <c:pt idx="29">
                  <c:v>40442.508333333331</c:v>
                </c:pt>
                <c:pt idx="30">
                  <c:v>40442.532638888886</c:v>
                </c:pt>
              </c:numCache>
            </c:numRef>
          </c:xVal>
          <c:yVal>
            <c:numRef>
              <c:f>'Updated Report For Graphs'!$D$19:$D$49</c:f>
              <c:numCache>
                <c:formatCode>0.00</c:formatCode>
                <c:ptCount val="31"/>
                <c:pt idx="0">
                  <c:v>0.54</c:v>
                </c:pt>
                <c:pt idx="1">
                  <c:v>1.26</c:v>
                </c:pt>
                <c:pt idx="2">
                  <c:v>1.29</c:v>
                </c:pt>
                <c:pt idx="3">
                  <c:v>0.33</c:v>
                </c:pt>
                <c:pt idx="4">
                  <c:v>0.98</c:v>
                </c:pt>
                <c:pt idx="5">
                  <c:v>0.11</c:v>
                </c:pt>
                <c:pt idx="6">
                  <c:v>0.76</c:v>
                </c:pt>
                <c:pt idx="7">
                  <c:v>0.41</c:v>
                </c:pt>
                <c:pt idx="8">
                  <c:v>2.77</c:v>
                </c:pt>
                <c:pt idx="9">
                  <c:v>0.1</c:v>
                </c:pt>
                <c:pt idx="10">
                  <c:v>1.46</c:v>
                </c:pt>
                <c:pt idx="11">
                  <c:v>0.31</c:v>
                </c:pt>
                <c:pt idx="12">
                  <c:v>0.68</c:v>
                </c:pt>
                <c:pt idx="13">
                  <c:v>0.3</c:v>
                </c:pt>
                <c:pt idx="14">
                  <c:v>0.87</c:v>
                </c:pt>
                <c:pt idx="15">
                  <c:v>0.61199999999999999</c:v>
                </c:pt>
                <c:pt idx="16">
                  <c:v>1.17</c:v>
                </c:pt>
                <c:pt idx="17">
                  <c:v>0</c:v>
                </c:pt>
                <c:pt idx="18">
                  <c:v>0.72699999999999998</c:v>
                </c:pt>
                <c:pt idx="19">
                  <c:v>0.55500000000000005</c:v>
                </c:pt>
                <c:pt idx="20">
                  <c:v>0.84</c:v>
                </c:pt>
                <c:pt idx="21">
                  <c:v>0.219</c:v>
                </c:pt>
                <c:pt idx="22">
                  <c:v>0.80800000000000005</c:v>
                </c:pt>
                <c:pt idx="23">
                  <c:v>0.23899999999999999</c:v>
                </c:pt>
                <c:pt idx="24">
                  <c:v>0.72599999999999998</c:v>
                </c:pt>
                <c:pt idx="25">
                  <c:v>0.47699999999999998</c:v>
                </c:pt>
                <c:pt idx="26">
                  <c:v>0</c:v>
                </c:pt>
                <c:pt idx="27">
                  <c:v>0.41899999999999998</c:v>
                </c:pt>
                <c:pt idx="28">
                  <c:v>0</c:v>
                </c:pt>
                <c:pt idx="29">
                  <c:v>0</c:v>
                </c:pt>
                <c:pt idx="30">
                  <c:v>0.34</c:v>
                </c:pt>
              </c:numCache>
            </c:numRef>
          </c:yVal>
        </c:ser>
        <c:axId val="80420224"/>
        <c:axId val="80426496"/>
      </c:scatterChart>
      <c:valAx>
        <c:axId val="80420224"/>
        <c:scaling>
          <c:orientation val="minMax"/>
          <c:max val="40543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80426496"/>
        <c:crosses val="autoZero"/>
        <c:crossBetween val="midCat"/>
      </c:valAx>
      <c:valAx>
        <c:axId val="80426496"/>
        <c:scaling>
          <c:orientation val="minMax"/>
          <c:max val="5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Zn-d (mg/L)</a:t>
                </a:r>
              </a:p>
            </c:rich>
          </c:tx>
        </c:title>
        <c:numFmt formatCode="0.00" sourceLinked="1"/>
        <c:majorTickMark val="none"/>
        <c:tickLblPos val="nextTo"/>
        <c:crossAx val="80420224"/>
        <c:crosses val="autoZero"/>
        <c:crossBetween val="midCat"/>
        <c:majorUnit val="25"/>
      </c:valAx>
      <c:spPr>
        <a:noFill/>
        <a:ln>
          <a:solidFill>
            <a:sysClr val="windowText" lastClr="000000"/>
          </a:solidFill>
        </a:ln>
      </c:spPr>
    </c:plotArea>
    <c:legend>
      <c:legendPos val="r"/>
    </c:legend>
    <c:plotVisOnly val="1"/>
    <c:dispBlanksAs val="gap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9.7883597273404649E-2"/>
          <c:y val="2.2417621972392058E-2"/>
          <c:w val="0.81526989745398493"/>
          <c:h val="0.8033083489035554"/>
        </c:manualLayout>
      </c:layout>
      <c:scatterChart>
        <c:scatterStyle val="lineMarker"/>
        <c:ser>
          <c:idx val="0"/>
          <c:order val="0"/>
          <c:tx>
            <c:strRef>
              <c:f>'Updated Report For Graphs'!$A$102</c:f>
              <c:strCache>
                <c:ptCount val="1"/>
                <c:pt idx="0">
                  <c:v>S2A</c:v>
                </c:pt>
              </c:strCache>
            </c:strRef>
          </c:tx>
          <c:spPr>
            <a:ln w="9525"/>
          </c:spPr>
          <c:marker>
            <c:symbol val="diamond"/>
            <c:size val="4"/>
          </c:marker>
          <c:xVal>
            <c:numRef>
              <c:f>'Updated Report For Graphs'!$B$102:$B$127</c:f>
              <c:numCache>
                <c:formatCode>dd/mm/yyyy</c:formatCode>
                <c:ptCount val="26"/>
                <c:pt idx="0">
                  <c:v>35229</c:v>
                </c:pt>
                <c:pt idx="1">
                  <c:v>35335</c:v>
                </c:pt>
                <c:pt idx="2">
                  <c:v>35695</c:v>
                </c:pt>
                <c:pt idx="3">
                  <c:v>35961</c:v>
                </c:pt>
                <c:pt idx="4">
                  <c:v>36099</c:v>
                </c:pt>
                <c:pt idx="5">
                  <c:v>36344</c:v>
                </c:pt>
                <c:pt idx="6">
                  <c:v>36464</c:v>
                </c:pt>
                <c:pt idx="7">
                  <c:v>36732</c:v>
                </c:pt>
                <c:pt idx="8">
                  <c:v>36821</c:v>
                </c:pt>
                <c:pt idx="9">
                  <c:v>37048</c:v>
                </c:pt>
                <c:pt idx="10">
                  <c:v>37419</c:v>
                </c:pt>
                <c:pt idx="11">
                  <c:v>37524</c:v>
                </c:pt>
                <c:pt idx="12">
                  <c:v>37778</c:v>
                </c:pt>
                <c:pt idx="13">
                  <c:v>37889</c:v>
                </c:pt>
                <c:pt idx="14">
                  <c:v>38148</c:v>
                </c:pt>
                <c:pt idx="15">
                  <c:v>38253</c:v>
                </c:pt>
                <c:pt idx="16">
                  <c:v>38477</c:v>
                </c:pt>
                <c:pt idx="17">
                  <c:v>38607</c:v>
                </c:pt>
                <c:pt idx="18">
                  <c:v>38874</c:v>
                </c:pt>
                <c:pt idx="19">
                  <c:v>38980</c:v>
                </c:pt>
                <c:pt idx="20">
                  <c:v>39230</c:v>
                </c:pt>
                <c:pt idx="21">
                  <c:v>39358</c:v>
                </c:pt>
                <c:pt idx="22">
                  <c:v>39963.635416666664</c:v>
                </c:pt>
                <c:pt idx="23">
                  <c:v>40066.499305555553</c:v>
                </c:pt>
                <c:pt idx="24">
                  <c:v>40338.622916666667</c:v>
                </c:pt>
                <c:pt idx="25">
                  <c:v>40435.569444444445</c:v>
                </c:pt>
              </c:numCache>
            </c:numRef>
          </c:xVal>
          <c:yVal>
            <c:numRef>
              <c:f>'Updated Report For Graphs'!$C$102:$C$127</c:f>
              <c:numCache>
                <c:formatCode>General</c:formatCode>
                <c:ptCount val="26"/>
                <c:pt idx="0">
                  <c:v>808</c:v>
                </c:pt>
                <c:pt idx="1">
                  <c:v>1367</c:v>
                </c:pt>
                <c:pt idx="2">
                  <c:v>505</c:v>
                </c:pt>
                <c:pt idx="3">
                  <c:v>529</c:v>
                </c:pt>
                <c:pt idx="4">
                  <c:v>1069</c:v>
                </c:pt>
                <c:pt idx="5">
                  <c:v>1491</c:v>
                </c:pt>
                <c:pt idx="6">
                  <c:v>1385</c:v>
                </c:pt>
                <c:pt idx="7">
                  <c:v>1408</c:v>
                </c:pt>
                <c:pt idx="8">
                  <c:v>0</c:v>
                </c:pt>
                <c:pt idx="9">
                  <c:v>1263</c:v>
                </c:pt>
                <c:pt idx="10">
                  <c:v>2190</c:v>
                </c:pt>
                <c:pt idx="11">
                  <c:v>4120</c:v>
                </c:pt>
                <c:pt idx="12">
                  <c:v>2400</c:v>
                </c:pt>
                <c:pt idx="13">
                  <c:v>2410</c:v>
                </c:pt>
                <c:pt idx="14">
                  <c:v>4340</c:v>
                </c:pt>
                <c:pt idx="15">
                  <c:v>4610</c:v>
                </c:pt>
                <c:pt idx="16">
                  <c:v>1860</c:v>
                </c:pt>
                <c:pt idx="17">
                  <c:v>3910</c:v>
                </c:pt>
                <c:pt idx="18">
                  <c:v>4650</c:v>
                </c:pt>
                <c:pt idx="19">
                  <c:v>6280</c:v>
                </c:pt>
                <c:pt idx="20">
                  <c:v>4450</c:v>
                </c:pt>
                <c:pt idx="21">
                  <c:v>4790</c:v>
                </c:pt>
                <c:pt idx="22">
                  <c:v>1300</c:v>
                </c:pt>
                <c:pt idx="23">
                  <c:v>950</c:v>
                </c:pt>
                <c:pt idx="24">
                  <c:v>520</c:v>
                </c:pt>
                <c:pt idx="25">
                  <c:v>380</c:v>
                </c:pt>
              </c:numCache>
            </c:numRef>
          </c:yVal>
        </c:ser>
        <c:ser>
          <c:idx val="1"/>
          <c:order val="1"/>
          <c:tx>
            <c:strRef>
              <c:f>'Updated Report For Graphs'!$A$128</c:f>
              <c:strCache>
                <c:ptCount val="1"/>
                <c:pt idx="0">
                  <c:v>S2B</c:v>
                </c:pt>
              </c:strCache>
            </c:strRef>
          </c:tx>
          <c:spPr>
            <a:ln w="9525"/>
          </c:spPr>
          <c:marker>
            <c:symbol val="square"/>
            <c:size val="3"/>
          </c:marker>
          <c:xVal>
            <c:numRef>
              <c:f>'Updated Report For Graphs'!$B$128:$B$154</c:f>
              <c:numCache>
                <c:formatCode>dd/mm/yyyy</c:formatCode>
                <c:ptCount val="27"/>
                <c:pt idx="0">
                  <c:v>35229</c:v>
                </c:pt>
                <c:pt idx="1">
                  <c:v>35335</c:v>
                </c:pt>
                <c:pt idx="2">
                  <c:v>35563</c:v>
                </c:pt>
                <c:pt idx="3">
                  <c:v>35695</c:v>
                </c:pt>
                <c:pt idx="4">
                  <c:v>35961</c:v>
                </c:pt>
                <c:pt idx="5">
                  <c:v>36099</c:v>
                </c:pt>
                <c:pt idx="6">
                  <c:v>36344</c:v>
                </c:pt>
                <c:pt idx="7">
                  <c:v>36464</c:v>
                </c:pt>
                <c:pt idx="8">
                  <c:v>36732</c:v>
                </c:pt>
                <c:pt idx="9">
                  <c:v>36821</c:v>
                </c:pt>
                <c:pt idx="10">
                  <c:v>37048</c:v>
                </c:pt>
                <c:pt idx="11">
                  <c:v>37190</c:v>
                </c:pt>
                <c:pt idx="12">
                  <c:v>37419</c:v>
                </c:pt>
                <c:pt idx="13">
                  <c:v>37524</c:v>
                </c:pt>
                <c:pt idx="14">
                  <c:v>37778</c:v>
                </c:pt>
                <c:pt idx="15">
                  <c:v>37889</c:v>
                </c:pt>
                <c:pt idx="16">
                  <c:v>38148</c:v>
                </c:pt>
                <c:pt idx="17">
                  <c:v>38253</c:v>
                </c:pt>
                <c:pt idx="18">
                  <c:v>38477</c:v>
                </c:pt>
                <c:pt idx="19">
                  <c:v>38607</c:v>
                </c:pt>
                <c:pt idx="20">
                  <c:v>38874</c:v>
                </c:pt>
                <c:pt idx="21">
                  <c:v>38980</c:v>
                </c:pt>
                <c:pt idx="22">
                  <c:v>39230</c:v>
                </c:pt>
                <c:pt idx="23">
                  <c:v>39358</c:v>
                </c:pt>
                <c:pt idx="24">
                  <c:v>39963.625</c:v>
                </c:pt>
                <c:pt idx="25">
                  <c:v>40066.507638888892</c:v>
                </c:pt>
                <c:pt idx="26">
                  <c:v>40435.586805555555</c:v>
                </c:pt>
              </c:numCache>
            </c:numRef>
          </c:xVal>
          <c:yVal>
            <c:numRef>
              <c:f>'Updated Report For Graphs'!$C$128:$C$154</c:f>
              <c:numCache>
                <c:formatCode>General</c:formatCode>
                <c:ptCount val="27"/>
                <c:pt idx="0">
                  <c:v>0</c:v>
                </c:pt>
                <c:pt idx="1">
                  <c:v>771</c:v>
                </c:pt>
                <c:pt idx="2">
                  <c:v>562</c:v>
                </c:pt>
                <c:pt idx="3">
                  <c:v>452</c:v>
                </c:pt>
                <c:pt idx="4">
                  <c:v>725</c:v>
                </c:pt>
                <c:pt idx="5">
                  <c:v>550</c:v>
                </c:pt>
                <c:pt idx="6">
                  <c:v>1300</c:v>
                </c:pt>
                <c:pt idx="7">
                  <c:v>345</c:v>
                </c:pt>
                <c:pt idx="8">
                  <c:v>388</c:v>
                </c:pt>
                <c:pt idx="9">
                  <c:v>696</c:v>
                </c:pt>
                <c:pt idx="10">
                  <c:v>1200</c:v>
                </c:pt>
                <c:pt idx="11">
                  <c:v>2210</c:v>
                </c:pt>
                <c:pt idx="12">
                  <c:v>2250</c:v>
                </c:pt>
                <c:pt idx="13">
                  <c:v>2550</c:v>
                </c:pt>
                <c:pt idx="14">
                  <c:v>2490</c:v>
                </c:pt>
                <c:pt idx="15">
                  <c:v>2410</c:v>
                </c:pt>
                <c:pt idx="16">
                  <c:v>1380</c:v>
                </c:pt>
                <c:pt idx="17">
                  <c:v>2370</c:v>
                </c:pt>
                <c:pt idx="18">
                  <c:v>1760</c:v>
                </c:pt>
                <c:pt idx="19">
                  <c:v>2510</c:v>
                </c:pt>
                <c:pt idx="20">
                  <c:v>3070</c:v>
                </c:pt>
                <c:pt idx="21">
                  <c:v>3230</c:v>
                </c:pt>
                <c:pt idx="22">
                  <c:v>3010</c:v>
                </c:pt>
                <c:pt idx="23">
                  <c:v>2960</c:v>
                </c:pt>
                <c:pt idx="24">
                  <c:v>5900</c:v>
                </c:pt>
                <c:pt idx="25">
                  <c:v>6400</c:v>
                </c:pt>
                <c:pt idx="26">
                  <c:v>7700</c:v>
                </c:pt>
              </c:numCache>
            </c:numRef>
          </c:yVal>
        </c:ser>
        <c:ser>
          <c:idx val="2"/>
          <c:order val="2"/>
          <c:tx>
            <c:strRef>
              <c:f>'Updated Report For Graphs'!$A$155</c:f>
              <c:strCache>
                <c:ptCount val="1"/>
                <c:pt idx="0">
                  <c:v>S3</c:v>
                </c:pt>
              </c:strCache>
            </c:strRef>
          </c:tx>
          <c:spPr>
            <a:ln w="9525"/>
          </c:spPr>
          <c:marker>
            <c:symbol val="triangle"/>
            <c:size val="4"/>
          </c:marker>
          <c:xVal>
            <c:numRef>
              <c:f>'Updated Report For Graphs'!$B$155:$B$177</c:f>
              <c:numCache>
                <c:formatCode>dd/mm/yyyy</c:formatCode>
                <c:ptCount val="23"/>
                <c:pt idx="0">
                  <c:v>35229</c:v>
                </c:pt>
                <c:pt idx="1">
                  <c:v>35335</c:v>
                </c:pt>
                <c:pt idx="2">
                  <c:v>35563</c:v>
                </c:pt>
                <c:pt idx="3">
                  <c:v>35695</c:v>
                </c:pt>
                <c:pt idx="4">
                  <c:v>35961</c:v>
                </c:pt>
                <c:pt idx="5">
                  <c:v>36099</c:v>
                </c:pt>
                <c:pt idx="6">
                  <c:v>36464</c:v>
                </c:pt>
                <c:pt idx="7">
                  <c:v>36732</c:v>
                </c:pt>
                <c:pt idx="8">
                  <c:v>36821</c:v>
                </c:pt>
                <c:pt idx="9">
                  <c:v>37048</c:v>
                </c:pt>
                <c:pt idx="10">
                  <c:v>37190</c:v>
                </c:pt>
                <c:pt idx="11">
                  <c:v>37419</c:v>
                </c:pt>
                <c:pt idx="12">
                  <c:v>37524</c:v>
                </c:pt>
                <c:pt idx="13">
                  <c:v>37778</c:v>
                </c:pt>
                <c:pt idx="14">
                  <c:v>37889</c:v>
                </c:pt>
                <c:pt idx="15">
                  <c:v>38148</c:v>
                </c:pt>
                <c:pt idx="16">
                  <c:v>38253</c:v>
                </c:pt>
                <c:pt idx="17">
                  <c:v>38477</c:v>
                </c:pt>
                <c:pt idx="18">
                  <c:v>38607</c:v>
                </c:pt>
                <c:pt idx="19">
                  <c:v>38873</c:v>
                </c:pt>
                <c:pt idx="20">
                  <c:v>38980</c:v>
                </c:pt>
                <c:pt idx="21">
                  <c:v>39231</c:v>
                </c:pt>
                <c:pt idx="22">
                  <c:v>39358</c:v>
                </c:pt>
              </c:numCache>
            </c:numRef>
          </c:xVal>
          <c:yVal>
            <c:numRef>
              <c:f>'Updated Report For Graphs'!$C$155:$C$177</c:f>
              <c:numCache>
                <c:formatCode>General</c:formatCode>
                <c:ptCount val="23"/>
                <c:pt idx="0">
                  <c:v>1371</c:v>
                </c:pt>
                <c:pt idx="1">
                  <c:v>876</c:v>
                </c:pt>
                <c:pt idx="2">
                  <c:v>1345</c:v>
                </c:pt>
                <c:pt idx="3">
                  <c:v>708</c:v>
                </c:pt>
                <c:pt idx="4">
                  <c:v>1323</c:v>
                </c:pt>
                <c:pt idx="5">
                  <c:v>1862</c:v>
                </c:pt>
                <c:pt idx="6">
                  <c:v>2119</c:v>
                </c:pt>
                <c:pt idx="7">
                  <c:v>2025</c:v>
                </c:pt>
                <c:pt idx="8">
                  <c:v>1994</c:v>
                </c:pt>
                <c:pt idx="9">
                  <c:v>2792</c:v>
                </c:pt>
                <c:pt idx="10">
                  <c:v>3210</c:v>
                </c:pt>
                <c:pt idx="11">
                  <c:v>4420</c:v>
                </c:pt>
                <c:pt idx="12">
                  <c:v>4350</c:v>
                </c:pt>
                <c:pt idx="13">
                  <c:v>3440</c:v>
                </c:pt>
                <c:pt idx="14">
                  <c:v>4080</c:v>
                </c:pt>
                <c:pt idx="15">
                  <c:v>4790</c:v>
                </c:pt>
                <c:pt idx="16">
                  <c:v>4560</c:v>
                </c:pt>
                <c:pt idx="17">
                  <c:v>4610</c:v>
                </c:pt>
                <c:pt idx="18">
                  <c:v>4360</c:v>
                </c:pt>
                <c:pt idx="19">
                  <c:v>535</c:v>
                </c:pt>
                <c:pt idx="20">
                  <c:v>5080</c:v>
                </c:pt>
                <c:pt idx="21">
                  <c:v>4560</c:v>
                </c:pt>
                <c:pt idx="22">
                  <c:v>5781</c:v>
                </c:pt>
              </c:numCache>
            </c:numRef>
          </c:yVal>
        </c:ser>
        <c:axId val="38658432"/>
        <c:axId val="38660352"/>
      </c:scatterChart>
      <c:valAx>
        <c:axId val="38658432"/>
        <c:scaling>
          <c:orientation val="minMax"/>
          <c:max val="40543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38660352"/>
        <c:crosses val="autoZero"/>
        <c:crossBetween val="midCat"/>
      </c:valAx>
      <c:valAx>
        <c:axId val="38660352"/>
        <c:scaling>
          <c:orientation val="minMax"/>
          <c:max val="110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SO4-d (mg/L)</a:t>
                </a:r>
              </a:p>
            </c:rich>
          </c:tx>
        </c:title>
        <c:numFmt formatCode="General" sourceLinked="1"/>
        <c:majorTickMark val="none"/>
        <c:tickLblPos val="nextTo"/>
        <c:crossAx val="38658432"/>
        <c:crosses val="autoZero"/>
        <c:crossBetween val="midCat"/>
        <c:majorUnit val="1000"/>
        <c:minorUnit val="20"/>
      </c:valAx>
      <c:spPr>
        <a:ln>
          <a:solidFill>
            <a:sysClr val="windowText" lastClr="000000"/>
          </a:solidFill>
        </a:ln>
      </c:spPr>
    </c:plotArea>
    <c:legend>
      <c:legendPos val="r"/>
    </c:legend>
    <c:plotVisOnly val="1"/>
    <c:dispBlanksAs val="gap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/>
      <c:scatterChart>
        <c:scatterStyle val="lineMarker"/>
        <c:ser>
          <c:idx val="2"/>
          <c:order val="0"/>
          <c:tx>
            <c:strRef>
              <c:f>'Updated Report For Graphs'!$A$102</c:f>
              <c:strCache>
                <c:ptCount val="1"/>
                <c:pt idx="0">
                  <c:v>S2A</c:v>
                </c:pt>
              </c:strCache>
            </c:strRef>
          </c:tx>
          <c:spPr>
            <a:ln w="15875"/>
          </c:spPr>
          <c:marker>
            <c:symbol val="triangle"/>
            <c:size val="4"/>
          </c:marker>
          <c:xVal>
            <c:numRef>
              <c:f>'Updated Report For Graphs'!$B$102:$B$127</c:f>
              <c:numCache>
                <c:formatCode>dd/mm/yyyy</c:formatCode>
                <c:ptCount val="26"/>
                <c:pt idx="0">
                  <c:v>35229</c:v>
                </c:pt>
                <c:pt idx="1">
                  <c:v>35335</c:v>
                </c:pt>
                <c:pt idx="2">
                  <c:v>35695</c:v>
                </c:pt>
                <c:pt idx="3">
                  <c:v>35961</c:v>
                </c:pt>
                <c:pt idx="4">
                  <c:v>36099</c:v>
                </c:pt>
                <c:pt idx="5">
                  <c:v>36344</c:v>
                </c:pt>
                <c:pt idx="6">
                  <c:v>36464</c:v>
                </c:pt>
                <c:pt idx="7">
                  <c:v>36732</c:v>
                </c:pt>
                <c:pt idx="8">
                  <c:v>36821</c:v>
                </c:pt>
                <c:pt idx="9">
                  <c:v>37048</c:v>
                </c:pt>
                <c:pt idx="10">
                  <c:v>37419</c:v>
                </c:pt>
                <c:pt idx="11">
                  <c:v>37524</c:v>
                </c:pt>
                <c:pt idx="12">
                  <c:v>37778</c:v>
                </c:pt>
                <c:pt idx="13">
                  <c:v>37889</c:v>
                </c:pt>
                <c:pt idx="14">
                  <c:v>38148</c:v>
                </c:pt>
                <c:pt idx="15">
                  <c:v>38253</c:v>
                </c:pt>
                <c:pt idx="16">
                  <c:v>38477</c:v>
                </c:pt>
                <c:pt idx="17">
                  <c:v>38607</c:v>
                </c:pt>
                <c:pt idx="18">
                  <c:v>38874</c:v>
                </c:pt>
                <c:pt idx="19">
                  <c:v>38980</c:v>
                </c:pt>
                <c:pt idx="20">
                  <c:v>39230</c:v>
                </c:pt>
                <c:pt idx="21">
                  <c:v>39358</c:v>
                </c:pt>
                <c:pt idx="22">
                  <c:v>39963.635416666664</c:v>
                </c:pt>
                <c:pt idx="23">
                  <c:v>40066.499305555553</c:v>
                </c:pt>
                <c:pt idx="24">
                  <c:v>40338.622916666667</c:v>
                </c:pt>
                <c:pt idx="25">
                  <c:v>40435.569444444445</c:v>
                </c:pt>
              </c:numCache>
            </c:numRef>
          </c:xVal>
          <c:yVal>
            <c:numRef>
              <c:f>'Updated Report For Graphs'!$D$102:$D$127</c:f>
              <c:numCache>
                <c:formatCode>0.00</c:formatCode>
                <c:ptCount val="26"/>
                <c:pt idx="0">
                  <c:v>0.04</c:v>
                </c:pt>
                <c:pt idx="1">
                  <c:v>7.0000000000000007E-2</c:v>
                </c:pt>
                <c:pt idx="2">
                  <c:v>0.12</c:v>
                </c:pt>
                <c:pt idx="3">
                  <c:v>0.05</c:v>
                </c:pt>
                <c:pt idx="4">
                  <c:v>0.05</c:v>
                </c:pt>
                <c:pt idx="5">
                  <c:v>0.04</c:v>
                </c:pt>
                <c:pt idx="6">
                  <c:v>5.0000000000000001E-4</c:v>
                </c:pt>
                <c:pt idx="7">
                  <c:v>0.31</c:v>
                </c:pt>
                <c:pt idx="8">
                  <c:v>0</c:v>
                </c:pt>
                <c:pt idx="9">
                  <c:v>0.76</c:v>
                </c:pt>
                <c:pt idx="10">
                  <c:v>22.2</c:v>
                </c:pt>
                <c:pt idx="11">
                  <c:v>39.700000000000003</c:v>
                </c:pt>
                <c:pt idx="12">
                  <c:v>48.5</c:v>
                </c:pt>
                <c:pt idx="13">
                  <c:v>92.6</c:v>
                </c:pt>
                <c:pt idx="14">
                  <c:v>113</c:v>
                </c:pt>
                <c:pt idx="15">
                  <c:v>124</c:v>
                </c:pt>
                <c:pt idx="16">
                  <c:v>127</c:v>
                </c:pt>
                <c:pt idx="17">
                  <c:v>178</c:v>
                </c:pt>
                <c:pt idx="18">
                  <c:v>202</c:v>
                </c:pt>
                <c:pt idx="19">
                  <c:v>192</c:v>
                </c:pt>
                <c:pt idx="20">
                  <c:v>207</c:v>
                </c:pt>
                <c:pt idx="21">
                  <c:v>241</c:v>
                </c:pt>
                <c:pt idx="22">
                  <c:v>12.3</c:v>
                </c:pt>
                <c:pt idx="23">
                  <c:v>9.15</c:v>
                </c:pt>
                <c:pt idx="24">
                  <c:v>4.91</c:v>
                </c:pt>
                <c:pt idx="25">
                  <c:v>2.79</c:v>
                </c:pt>
              </c:numCache>
            </c:numRef>
          </c:yVal>
        </c:ser>
        <c:ser>
          <c:idx val="3"/>
          <c:order val="1"/>
          <c:tx>
            <c:strRef>
              <c:f>'Updated Report For Graphs'!$A$128</c:f>
              <c:strCache>
                <c:ptCount val="1"/>
                <c:pt idx="0">
                  <c:v>S2B</c:v>
                </c:pt>
              </c:strCache>
            </c:strRef>
          </c:tx>
          <c:spPr>
            <a:ln w="15875"/>
          </c:spPr>
          <c:marker>
            <c:symbol val="x"/>
            <c:size val="4"/>
          </c:marker>
          <c:xVal>
            <c:numRef>
              <c:f>'Updated Report For Graphs'!$B$128:$B$154</c:f>
              <c:numCache>
                <c:formatCode>dd/mm/yyyy</c:formatCode>
                <c:ptCount val="27"/>
                <c:pt idx="0">
                  <c:v>35229</c:v>
                </c:pt>
                <c:pt idx="1">
                  <c:v>35335</c:v>
                </c:pt>
                <c:pt idx="2">
                  <c:v>35563</c:v>
                </c:pt>
                <c:pt idx="3">
                  <c:v>35695</c:v>
                </c:pt>
                <c:pt idx="4">
                  <c:v>35961</c:v>
                </c:pt>
                <c:pt idx="5">
                  <c:v>36099</c:v>
                </c:pt>
                <c:pt idx="6">
                  <c:v>36344</c:v>
                </c:pt>
                <c:pt idx="7">
                  <c:v>36464</c:v>
                </c:pt>
                <c:pt idx="8">
                  <c:v>36732</c:v>
                </c:pt>
                <c:pt idx="9">
                  <c:v>36821</c:v>
                </c:pt>
                <c:pt idx="10">
                  <c:v>37048</c:v>
                </c:pt>
                <c:pt idx="11">
                  <c:v>37190</c:v>
                </c:pt>
                <c:pt idx="12">
                  <c:v>37419</c:v>
                </c:pt>
                <c:pt idx="13">
                  <c:v>37524</c:v>
                </c:pt>
                <c:pt idx="14">
                  <c:v>37778</c:v>
                </c:pt>
                <c:pt idx="15">
                  <c:v>37889</c:v>
                </c:pt>
                <c:pt idx="16">
                  <c:v>38148</c:v>
                </c:pt>
                <c:pt idx="17">
                  <c:v>38253</c:v>
                </c:pt>
                <c:pt idx="18">
                  <c:v>38477</c:v>
                </c:pt>
                <c:pt idx="19">
                  <c:v>38607</c:v>
                </c:pt>
                <c:pt idx="20">
                  <c:v>38874</c:v>
                </c:pt>
                <c:pt idx="21">
                  <c:v>38980</c:v>
                </c:pt>
                <c:pt idx="22">
                  <c:v>39230</c:v>
                </c:pt>
                <c:pt idx="23">
                  <c:v>39358</c:v>
                </c:pt>
                <c:pt idx="24">
                  <c:v>39963.625</c:v>
                </c:pt>
                <c:pt idx="25">
                  <c:v>40066.507638888892</c:v>
                </c:pt>
                <c:pt idx="26">
                  <c:v>40435.586805555555</c:v>
                </c:pt>
              </c:numCache>
            </c:numRef>
          </c:xVal>
          <c:yVal>
            <c:numRef>
              <c:f>'Updated Report For Graphs'!$D$128:$D$154</c:f>
              <c:numCache>
                <c:formatCode>0.00</c:formatCode>
                <c:ptCount val="27"/>
                <c:pt idx="0">
                  <c:v>0.15</c:v>
                </c:pt>
                <c:pt idx="1">
                  <c:v>0.14000000000000001</c:v>
                </c:pt>
                <c:pt idx="2">
                  <c:v>0.27</c:v>
                </c:pt>
                <c:pt idx="3">
                  <c:v>0.1</c:v>
                </c:pt>
                <c:pt idx="4">
                  <c:v>0.08</c:v>
                </c:pt>
                <c:pt idx="5">
                  <c:v>0.14000000000000001</c:v>
                </c:pt>
                <c:pt idx="6">
                  <c:v>7.0000000000000007E-2</c:v>
                </c:pt>
                <c:pt idx="7">
                  <c:v>0.2</c:v>
                </c:pt>
                <c:pt idx="8">
                  <c:v>0.22</c:v>
                </c:pt>
                <c:pt idx="9">
                  <c:v>0.05</c:v>
                </c:pt>
                <c:pt idx="10">
                  <c:v>1.37</c:v>
                </c:pt>
                <c:pt idx="11">
                  <c:v>0.19</c:v>
                </c:pt>
                <c:pt idx="12">
                  <c:v>1.1000000000000001</c:v>
                </c:pt>
                <c:pt idx="13">
                  <c:v>9.3000000000000007</c:v>
                </c:pt>
                <c:pt idx="14">
                  <c:v>0.9</c:v>
                </c:pt>
                <c:pt idx="15">
                  <c:v>0.73</c:v>
                </c:pt>
                <c:pt idx="16">
                  <c:v>0.112</c:v>
                </c:pt>
                <c:pt idx="17">
                  <c:v>29.6</c:v>
                </c:pt>
                <c:pt idx="18">
                  <c:v>8.65</c:v>
                </c:pt>
                <c:pt idx="19">
                  <c:v>1.19</c:v>
                </c:pt>
                <c:pt idx="20">
                  <c:v>68.400000000000006</c:v>
                </c:pt>
                <c:pt idx="21">
                  <c:v>29</c:v>
                </c:pt>
                <c:pt idx="22">
                  <c:v>89.9</c:v>
                </c:pt>
                <c:pt idx="23">
                  <c:v>20.5</c:v>
                </c:pt>
                <c:pt idx="24">
                  <c:v>185</c:v>
                </c:pt>
                <c:pt idx="25">
                  <c:v>243</c:v>
                </c:pt>
                <c:pt idx="26">
                  <c:v>393</c:v>
                </c:pt>
              </c:numCache>
            </c:numRef>
          </c:yVal>
        </c:ser>
        <c:ser>
          <c:idx val="4"/>
          <c:order val="2"/>
          <c:tx>
            <c:strRef>
              <c:f>'Updated Report For Graphs'!$A$155</c:f>
              <c:strCache>
                <c:ptCount val="1"/>
                <c:pt idx="0">
                  <c:v>S3</c:v>
                </c:pt>
              </c:strCache>
            </c:strRef>
          </c:tx>
          <c:spPr>
            <a:ln w="15875"/>
          </c:spPr>
          <c:marker>
            <c:symbol val="star"/>
            <c:size val="4"/>
          </c:marker>
          <c:xVal>
            <c:numRef>
              <c:f>'Updated Report For Graphs'!$B$155:$B$177</c:f>
              <c:numCache>
                <c:formatCode>dd/mm/yyyy</c:formatCode>
                <c:ptCount val="23"/>
                <c:pt idx="0">
                  <c:v>35229</c:v>
                </c:pt>
                <c:pt idx="1">
                  <c:v>35335</c:v>
                </c:pt>
                <c:pt idx="2">
                  <c:v>35563</c:v>
                </c:pt>
                <c:pt idx="3">
                  <c:v>35695</c:v>
                </c:pt>
                <c:pt idx="4">
                  <c:v>35961</c:v>
                </c:pt>
                <c:pt idx="5">
                  <c:v>36099</c:v>
                </c:pt>
                <c:pt idx="6">
                  <c:v>36464</c:v>
                </c:pt>
                <c:pt idx="7">
                  <c:v>36732</c:v>
                </c:pt>
                <c:pt idx="8">
                  <c:v>36821</c:v>
                </c:pt>
                <c:pt idx="9">
                  <c:v>37048</c:v>
                </c:pt>
                <c:pt idx="10">
                  <c:v>37190</c:v>
                </c:pt>
                <c:pt idx="11">
                  <c:v>37419</c:v>
                </c:pt>
                <c:pt idx="12">
                  <c:v>37524</c:v>
                </c:pt>
                <c:pt idx="13">
                  <c:v>37778</c:v>
                </c:pt>
                <c:pt idx="14">
                  <c:v>37889</c:v>
                </c:pt>
                <c:pt idx="15">
                  <c:v>38148</c:v>
                </c:pt>
                <c:pt idx="16">
                  <c:v>38253</c:v>
                </c:pt>
                <c:pt idx="17">
                  <c:v>38477</c:v>
                </c:pt>
                <c:pt idx="18">
                  <c:v>38607</c:v>
                </c:pt>
                <c:pt idx="19">
                  <c:v>38873</c:v>
                </c:pt>
                <c:pt idx="20">
                  <c:v>38980</c:v>
                </c:pt>
                <c:pt idx="21">
                  <c:v>39231</c:v>
                </c:pt>
                <c:pt idx="22">
                  <c:v>39358</c:v>
                </c:pt>
              </c:numCache>
            </c:numRef>
          </c:xVal>
          <c:yVal>
            <c:numRef>
              <c:f>'Updated Report For Graphs'!$D$155:$D$177</c:f>
              <c:numCache>
                <c:formatCode>0.00</c:formatCode>
                <c:ptCount val="23"/>
                <c:pt idx="0">
                  <c:v>0.09</c:v>
                </c:pt>
                <c:pt idx="1">
                  <c:v>0.08</c:v>
                </c:pt>
                <c:pt idx="2">
                  <c:v>3.73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0.03</c:v>
                </c:pt>
                <c:pt idx="7">
                  <c:v>0.24</c:v>
                </c:pt>
                <c:pt idx="8">
                  <c:v>0.05</c:v>
                </c:pt>
                <c:pt idx="9">
                  <c:v>0.03</c:v>
                </c:pt>
                <c:pt idx="10">
                  <c:v>4.18</c:v>
                </c:pt>
                <c:pt idx="11">
                  <c:v>17.5</c:v>
                </c:pt>
                <c:pt idx="12">
                  <c:v>23</c:v>
                </c:pt>
                <c:pt idx="13">
                  <c:v>43.1</c:v>
                </c:pt>
                <c:pt idx="14">
                  <c:v>68.2</c:v>
                </c:pt>
                <c:pt idx="15">
                  <c:v>101</c:v>
                </c:pt>
                <c:pt idx="16">
                  <c:v>86.7</c:v>
                </c:pt>
                <c:pt idx="17">
                  <c:v>158</c:v>
                </c:pt>
                <c:pt idx="18">
                  <c:v>165</c:v>
                </c:pt>
                <c:pt idx="19">
                  <c:v>295</c:v>
                </c:pt>
                <c:pt idx="20">
                  <c:v>285</c:v>
                </c:pt>
                <c:pt idx="21">
                  <c:v>310</c:v>
                </c:pt>
                <c:pt idx="22">
                  <c:v>365</c:v>
                </c:pt>
              </c:numCache>
            </c:numRef>
          </c:yVal>
        </c:ser>
        <c:axId val="42213376"/>
        <c:axId val="42215296"/>
      </c:scatterChart>
      <c:valAx>
        <c:axId val="42213376"/>
        <c:scaling>
          <c:orientation val="minMax"/>
          <c:max val="40543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2215296"/>
        <c:crosses val="autoZero"/>
        <c:crossBetween val="midCat"/>
      </c:valAx>
      <c:valAx>
        <c:axId val="42215296"/>
        <c:scaling>
          <c:orientation val="minMax"/>
          <c:max val="5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Zn-d (mg/L)</a:t>
                </a:r>
              </a:p>
            </c:rich>
          </c:tx>
        </c:title>
        <c:numFmt formatCode="0.00" sourceLinked="1"/>
        <c:majorTickMark val="none"/>
        <c:tickLblPos val="nextTo"/>
        <c:crossAx val="42213376"/>
        <c:crosses val="autoZero"/>
        <c:crossBetween val="midCat"/>
        <c:majorUnit val="25"/>
      </c:valAx>
      <c:spPr>
        <a:ln>
          <a:solidFill>
            <a:schemeClr val="tx1"/>
          </a:solidFill>
        </a:ln>
      </c:spPr>
    </c:plotArea>
    <c:legend>
      <c:legendPos val="r"/>
    </c:legend>
    <c:plotVisOnly val="1"/>
    <c:dispBlanksAs val="gap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9.7883597273404649E-2"/>
          <c:y val="2.2417621972392058E-2"/>
          <c:w val="0.77340291826788032"/>
          <c:h val="0.8033083489035554"/>
        </c:manualLayout>
      </c:layout>
      <c:scatterChart>
        <c:scatterStyle val="lineMarker"/>
        <c:ser>
          <c:idx val="0"/>
          <c:order val="0"/>
          <c:tx>
            <c:strRef>
              <c:f>'Updated Report For Graphs'!$A$178</c:f>
              <c:strCache>
                <c:ptCount val="1"/>
                <c:pt idx="0">
                  <c:v>SRK05-SP1A</c:v>
                </c:pt>
              </c:strCache>
            </c:strRef>
          </c:tx>
          <c:spPr>
            <a:ln w="9525"/>
          </c:spPr>
          <c:marker>
            <c:symbol val="diamond"/>
            <c:size val="4"/>
          </c:marker>
          <c:xVal>
            <c:numRef>
              <c:f>'Updated Report For Graphs'!$B$178:$B$183</c:f>
              <c:numCache>
                <c:formatCode>dd/mm/yyyy</c:formatCode>
                <c:ptCount val="6"/>
                <c:pt idx="0">
                  <c:v>38874</c:v>
                </c:pt>
                <c:pt idx="1">
                  <c:v>38980</c:v>
                </c:pt>
                <c:pt idx="2">
                  <c:v>39231</c:v>
                </c:pt>
                <c:pt idx="3">
                  <c:v>39358</c:v>
                </c:pt>
                <c:pt idx="4">
                  <c:v>40067.569444444445</c:v>
                </c:pt>
                <c:pt idx="5">
                  <c:v>40435.525694444441</c:v>
                </c:pt>
              </c:numCache>
            </c:numRef>
          </c:xVal>
          <c:yVal>
            <c:numRef>
              <c:f>'Updated Report For Graphs'!$C$178:$C$183</c:f>
              <c:numCache>
                <c:formatCode>General</c:formatCode>
                <c:ptCount val="6"/>
                <c:pt idx="0">
                  <c:v>446</c:v>
                </c:pt>
                <c:pt idx="1">
                  <c:v>457</c:v>
                </c:pt>
                <c:pt idx="2">
                  <c:v>558</c:v>
                </c:pt>
                <c:pt idx="3">
                  <c:v>460</c:v>
                </c:pt>
                <c:pt idx="4">
                  <c:v>650</c:v>
                </c:pt>
                <c:pt idx="5">
                  <c:v>770</c:v>
                </c:pt>
              </c:numCache>
            </c:numRef>
          </c:yVal>
        </c:ser>
        <c:ser>
          <c:idx val="1"/>
          <c:order val="1"/>
          <c:tx>
            <c:strRef>
              <c:f>'Updated Report For Graphs'!$A$184</c:f>
              <c:strCache>
                <c:ptCount val="1"/>
                <c:pt idx="0">
                  <c:v>SRK05-SP1B</c:v>
                </c:pt>
              </c:strCache>
            </c:strRef>
          </c:tx>
          <c:spPr>
            <a:ln w="9525"/>
          </c:spPr>
          <c:marker>
            <c:symbol val="square"/>
            <c:size val="3"/>
          </c:marker>
          <c:xVal>
            <c:numRef>
              <c:f>'Updated Report For Graphs'!$B$184:$B$189</c:f>
              <c:numCache>
                <c:formatCode>dd/mm/yyyy</c:formatCode>
                <c:ptCount val="6"/>
                <c:pt idx="0">
                  <c:v>38874</c:v>
                </c:pt>
                <c:pt idx="1">
                  <c:v>38980</c:v>
                </c:pt>
                <c:pt idx="2">
                  <c:v>39231</c:v>
                </c:pt>
                <c:pt idx="3">
                  <c:v>39358</c:v>
                </c:pt>
                <c:pt idx="4">
                  <c:v>40067.56527777778</c:v>
                </c:pt>
                <c:pt idx="5">
                  <c:v>40435.506249999999</c:v>
                </c:pt>
              </c:numCache>
            </c:numRef>
          </c:xVal>
          <c:yVal>
            <c:numRef>
              <c:f>'Updated Report For Graphs'!$C$184:$C$189</c:f>
              <c:numCache>
                <c:formatCode>General</c:formatCode>
                <c:ptCount val="6"/>
                <c:pt idx="0">
                  <c:v>276</c:v>
                </c:pt>
                <c:pt idx="1">
                  <c:v>217</c:v>
                </c:pt>
                <c:pt idx="2">
                  <c:v>276</c:v>
                </c:pt>
                <c:pt idx="3">
                  <c:v>249</c:v>
                </c:pt>
                <c:pt idx="4">
                  <c:v>280</c:v>
                </c:pt>
                <c:pt idx="5">
                  <c:v>170</c:v>
                </c:pt>
              </c:numCache>
            </c:numRef>
          </c:yVal>
        </c:ser>
        <c:ser>
          <c:idx val="2"/>
          <c:order val="2"/>
          <c:tx>
            <c:strRef>
              <c:f>'Updated Report For Graphs'!$A$190</c:f>
              <c:strCache>
                <c:ptCount val="1"/>
                <c:pt idx="0">
                  <c:v>SRK05-SP2</c:v>
                </c:pt>
              </c:strCache>
            </c:strRef>
          </c:tx>
          <c:spPr>
            <a:ln w="9525"/>
          </c:spPr>
          <c:marker>
            <c:symbol val="triangle"/>
            <c:size val="4"/>
          </c:marker>
          <c:xVal>
            <c:numRef>
              <c:f>'Updated Report For Graphs'!$B$190:$B$195</c:f>
              <c:numCache>
                <c:formatCode>dd/mm/yyyy</c:formatCode>
                <c:ptCount val="6"/>
                <c:pt idx="0">
                  <c:v>38874</c:v>
                </c:pt>
                <c:pt idx="1">
                  <c:v>38980</c:v>
                </c:pt>
                <c:pt idx="2">
                  <c:v>39231</c:v>
                </c:pt>
                <c:pt idx="3">
                  <c:v>39358</c:v>
                </c:pt>
                <c:pt idx="4">
                  <c:v>40067.583333333336</c:v>
                </c:pt>
                <c:pt idx="5">
                  <c:v>40435.481944444444</c:v>
                </c:pt>
              </c:numCache>
            </c:numRef>
          </c:xVal>
          <c:yVal>
            <c:numRef>
              <c:f>'Updated Report For Graphs'!$C$190:$C$195</c:f>
              <c:numCache>
                <c:formatCode>General</c:formatCode>
                <c:ptCount val="6"/>
                <c:pt idx="0">
                  <c:v>40.4</c:v>
                </c:pt>
                <c:pt idx="1">
                  <c:v>44.6</c:v>
                </c:pt>
                <c:pt idx="2">
                  <c:v>41.6</c:v>
                </c:pt>
                <c:pt idx="3">
                  <c:v>33.700000000000003</c:v>
                </c:pt>
                <c:pt idx="4">
                  <c:v>38</c:v>
                </c:pt>
                <c:pt idx="5">
                  <c:v>42</c:v>
                </c:pt>
              </c:numCache>
            </c:numRef>
          </c:yVal>
        </c:ser>
        <c:axId val="42240640"/>
        <c:axId val="42242816"/>
      </c:scatterChart>
      <c:valAx>
        <c:axId val="42240640"/>
        <c:scaling>
          <c:orientation val="minMax"/>
          <c:max val="40543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2242816"/>
        <c:crosses val="autoZero"/>
        <c:crossBetween val="midCat"/>
      </c:valAx>
      <c:valAx>
        <c:axId val="42242816"/>
        <c:scaling>
          <c:orientation val="minMax"/>
          <c:max val="110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SO4-d (mg/L)</a:t>
                </a:r>
              </a:p>
            </c:rich>
          </c:tx>
        </c:title>
        <c:numFmt formatCode="General" sourceLinked="1"/>
        <c:majorTickMark val="none"/>
        <c:tickLblPos val="nextTo"/>
        <c:crossAx val="42240640"/>
        <c:crosses val="autoZero"/>
        <c:crossBetween val="midCat"/>
        <c:majorUnit val="1000"/>
        <c:minorUnit val="20"/>
      </c:valAx>
      <c:spPr>
        <a:ln>
          <a:solidFill>
            <a:sysClr val="windowText" lastClr="000000"/>
          </a:solidFill>
        </a:ln>
      </c:spPr>
    </c:plotArea>
    <c:legend>
      <c:legendPos val="r"/>
    </c:legend>
    <c:plotVisOnly val="1"/>
    <c:dispBlanksAs val="gap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0.10158177213928603"/>
          <c:y val="2.2417621972392058E-2"/>
          <c:w val="0.76897242012890421"/>
          <c:h val="0.83258073727174098"/>
        </c:manualLayout>
      </c:layout>
      <c:scatterChart>
        <c:scatterStyle val="lineMarker"/>
        <c:ser>
          <c:idx val="0"/>
          <c:order val="0"/>
          <c:tx>
            <c:strRef>
              <c:f>'Updated Report For Graphs'!$A$178</c:f>
              <c:strCache>
                <c:ptCount val="1"/>
                <c:pt idx="0">
                  <c:v>SRK05-SP1A</c:v>
                </c:pt>
              </c:strCache>
            </c:strRef>
          </c:tx>
          <c:spPr>
            <a:ln w="9525"/>
          </c:spPr>
          <c:marker>
            <c:symbol val="diamond"/>
            <c:size val="4"/>
          </c:marker>
          <c:xVal>
            <c:numRef>
              <c:f>'Updated Report For Graphs'!$B$178:$B$183</c:f>
              <c:numCache>
                <c:formatCode>dd/mm/yyyy</c:formatCode>
                <c:ptCount val="6"/>
                <c:pt idx="0">
                  <c:v>38874</c:v>
                </c:pt>
                <c:pt idx="1">
                  <c:v>38980</c:v>
                </c:pt>
                <c:pt idx="2">
                  <c:v>39231</c:v>
                </c:pt>
                <c:pt idx="3">
                  <c:v>39358</c:v>
                </c:pt>
                <c:pt idx="4">
                  <c:v>40067.569444444445</c:v>
                </c:pt>
                <c:pt idx="5">
                  <c:v>40435.525694444441</c:v>
                </c:pt>
              </c:numCache>
            </c:numRef>
          </c:xVal>
          <c:yVal>
            <c:numRef>
              <c:f>'Updated Report For Graphs'!$D$178:$D$183</c:f>
              <c:numCache>
                <c:formatCode>0.00</c:formatCode>
                <c:ptCount val="6"/>
                <c:pt idx="0">
                  <c:v>1.59</c:v>
                </c:pt>
                <c:pt idx="1">
                  <c:v>1.41</c:v>
                </c:pt>
                <c:pt idx="2">
                  <c:v>0.98299999999999998</c:v>
                </c:pt>
                <c:pt idx="3">
                  <c:v>1.46</c:v>
                </c:pt>
                <c:pt idx="4">
                  <c:v>1.82</c:v>
                </c:pt>
                <c:pt idx="5">
                  <c:v>2.14</c:v>
                </c:pt>
              </c:numCache>
            </c:numRef>
          </c:yVal>
        </c:ser>
        <c:ser>
          <c:idx val="1"/>
          <c:order val="1"/>
          <c:tx>
            <c:strRef>
              <c:f>'Updated Report For Graphs'!$A$184</c:f>
              <c:strCache>
                <c:ptCount val="1"/>
                <c:pt idx="0">
                  <c:v>SRK05-SP1B</c:v>
                </c:pt>
              </c:strCache>
            </c:strRef>
          </c:tx>
          <c:spPr>
            <a:ln w="9525">
              <a:prstDash val="sysDash"/>
            </a:ln>
          </c:spPr>
          <c:marker>
            <c:symbol val="square"/>
            <c:size val="2"/>
          </c:marker>
          <c:xVal>
            <c:numRef>
              <c:f>'Updated Report For Graphs'!$B$184:$B$189</c:f>
              <c:numCache>
                <c:formatCode>dd/mm/yyyy</c:formatCode>
                <c:ptCount val="6"/>
                <c:pt idx="0">
                  <c:v>38874</c:v>
                </c:pt>
                <c:pt idx="1">
                  <c:v>38980</c:v>
                </c:pt>
                <c:pt idx="2">
                  <c:v>39231</c:v>
                </c:pt>
                <c:pt idx="3">
                  <c:v>39358</c:v>
                </c:pt>
                <c:pt idx="4">
                  <c:v>40067.56527777778</c:v>
                </c:pt>
                <c:pt idx="5">
                  <c:v>40435.506249999999</c:v>
                </c:pt>
              </c:numCache>
            </c:numRef>
          </c:xVal>
          <c:yVal>
            <c:numRef>
              <c:f>'Updated Report For Graphs'!$D$184:$D$188</c:f>
              <c:numCache>
                <c:formatCode>0.00</c:formatCode>
                <c:ptCount val="5"/>
                <c:pt idx="0">
                  <c:v>0.24299999999999999</c:v>
                </c:pt>
                <c:pt idx="1">
                  <c:v>0.27200000000000002</c:v>
                </c:pt>
                <c:pt idx="2">
                  <c:v>0.27800000000000002</c:v>
                </c:pt>
                <c:pt idx="3">
                  <c:v>0.218</c:v>
                </c:pt>
                <c:pt idx="4">
                  <c:v>0.16700000000000001</c:v>
                </c:pt>
              </c:numCache>
            </c:numRef>
          </c:yVal>
        </c:ser>
        <c:ser>
          <c:idx val="2"/>
          <c:order val="2"/>
          <c:tx>
            <c:strRef>
              <c:f>'Updated Report For Graphs'!$A$190</c:f>
              <c:strCache>
                <c:ptCount val="1"/>
                <c:pt idx="0">
                  <c:v>SRK05-SP2</c:v>
                </c:pt>
              </c:strCache>
            </c:strRef>
          </c:tx>
          <c:spPr>
            <a:ln w="6350">
              <a:prstDash val="sysDot"/>
            </a:ln>
          </c:spPr>
          <c:marker>
            <c:symbol val="triangle"/>
            <c:size val="3"/>
            <c:spPr>
              <a:noFill/>
            </c:spPr>
          </c:marker>
          <c:xVal>
            <c:numRef>
              <c:f>'Updated Report For Graphs'!$B$190:$B$195</c:f>
              <c:numCache>
                <c:formatCode>dd/mm/yyyy</c:formatCode>
                <c:ptCount val="6"/>
                <c:pt idx="0">
                  <c:v>38874</c:v>
                </c:pt>
                <c:pt idx="1">
                  <c:v>38980</c:v>
                </c:pt>
                <c:pt idx="2">
                  <c:v>39231</c:v>
                </c:pt>
                <c:pt idx="3">
                  <c:v>39358</c:v>
                </c:pt>
                <c:pt idx="4">
                  <c:v>40067.583333333336</c:v>
                </c:pt>
                <c:pt idx="5">
                  <c:v>40435.481944444444</c:v>
                </c:pt>
              </c:numCache>
            </c:numRef>
          </c:xVal>
          <c:yVal>
            <c:numRef>
              <c:f>'Updated Report For Graphs'!$D$190:$D$195</c:f>
              <c:numCache>
                <c:formatCode>0.00</c:formatCode>
                <c:ptCount val="6"/>
                <c:pt idx="0">
                  <c:v>0.129</c:v>
                </c:pt>
                <c:pt idx="1">
                  <c:v>0.126</c:v>
                </c:pt>
                <c:pt idx="2">
                  <c:v>0.128</c:v>
                </c:pt>
                <c:pt idx="3">
                  <c:v>0.105</c:v>
                </c:pt>
                <c:pt idx="4">
                  <c:v>0.107</c:v>
                </c:pt>
                <c:pt idx="5">
                  <c:v>0.17100000000000001</c:v>
                </c:pt>
              </c:numCache>
            </c:numRef>
          </c:yVal>
        </c:ser>
        <c:axId val="40339328"/>
        <c:axId val="40341888"/>
      </c:scatterChart>
      <c:valAx>
        <c:axId val="40339328"/>
        <c:scaling>
          <c:orientation val="minMax"/>
          <c:max val="40543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0341888"/>
        <c:crosses val="autoZero"/>
        <c:crossBetween val="midCat"/>
      </c:valAx>
      <c:valAx>
        <c:axId val="40341888"/>
        <c:scaling>
          <c:orientation val="minMax"/>
          <c:max val="5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Zn-d (mg/L)</a:t>
                </a:r>
              </a:p>
            </c:rich>
          </c:tx>
        </c:title>
        <c:numFmt formatCode="0.00" sourceLinked="1"/>
        <c:majorTickMark val="none"/>
        <c:tickLblPos val="nextTo"/>
        <c:crossAx val="40339328"/>
        <c:crosses val="autoZero"/>
        <c:crossBetween val="midCat"/>
        <c:majorUnit val="25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6593352073120544"/>
          <c:y val="0.44119352906236525"/>
          <c:w val="0.12967253963022168"/>
          <c:h val="0.10953619392971226"/>
        </c:manualLayout>
      </c:layout>
    </c:legend>
    <c:plotVisOnly val="1"/>
    <c:dispBlanksAs val="gap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9.7883597273404649E-2"/>
          <c:y val="2.2417621972392058E-2"/>
          <c:w val="0.77486756481406938"/>
          <c:h val="0.8033083489035554"/>
        </c:manualLayout>
      </c:layout>
      <c:scatterChart>
        <c:scatterStyle val="lineMarker"/>
        <c:ser>
          <c:idx val="0"/>
          <c:order val="0"/>
          <c:tx>
            <c:strRef>
              <c:f>'Updated Report For Graphs'!$A$196</c:f>
              <c:strCache>
                <c:ptCount val="1"/>
                <c:pt idx="0">
                  <c:v>SRK05-SP3A</c:v>
                </c:pt>
              </c:strCache>
            </c:strRef>
          </c:tx>
          <c:spPr>
            <a:ln w="9525"/>
          </c:spPr>
          <c:marker>
            <c:symbol val="diamond"/>
            <c:size val="4"/>
          </c:marker>
          <c:xVal>
            <c:numRef>
              <c:f>'Updated Report For Graphs'!$B$196:$B$201</c:f>
              <c:numCache>
                <c:formatCode>dd/mm/yyyy</c:formatCode>
                <c:ptCount val="6"/>
                <c:pt idx="0">
                  <c:v>38874</c:v>
                </c:pt>
                <c:pt idx="1">
                  <c:v>38980</c:v>
                </c:pt>
                <c:pt idx="2">
                  <c:v>39230</c:v>
                </c:pt>
                <c:pt idx="3">
                  <c:v>39358</c:v>
                </c:pt>
                <c:pt idx="4">
                  <c:v>40067.618055555555</c:v>
                </c:pt>
                <c:pt idx="5">
                  <c:v>40435.448611111111</c:v>
                </c:pt>
              </c:numCache>
            </c:numRef>
          </c:xVal>
          <c:yVal>
            <c:numRef>
              <c:f>'Updated Report For Graphs'!$C$196:$C$201</c:f>
              <c:numCache>
                <c:formatCode>General</c:formatCode>
                <c:ptCount val="6"/>
                <c:pt idx="0">
                  <c:v>268</c:v>
                </c:pt>
                <c:pt idx="1">
                  <c:v>239</c:v>
                </c:pt>
                <c:pt idx="2">
                  <c:v>327</c:v>
                </c:pt>
                <c:pt idx="3">
                  <c:v>295</c:v>
                </c:pt>
                <c:pt idx="4">
                  <c:v>470</c:v>
                </c:pt>
                <c:pt idx="5">
                  <c:v>490</c:v>
                </c:pt>
              </c:numCache>
            </c:numRef>
          </c:yVal>
        </c:ser>
        <c:ser>
          <c:idx val="1"/>
          <c:order val="1"/>
          <c:tx>
            <c:strRef>
              <c:f>'Updated Report For Graphs'!$A$202</c:f>
              <c:strCache>
                <c:ptCount val="1"/>
                <c:pt idx="0">
                  <c:v>SRK05-SP3B</c:v>
                </c:pt>
              </c:strCache>
            </c:strRef>
          </c:tx>
          <c:spPr>
            <a:ln w="9525"/>
          </c:spPr>
          <c:marker>
            <c:symbol val="square"/>
            <c:size val="3"/>
          </c:marker>
          <c:xVal>
            <c:numRef>
              <c:f>'Updated Report For Graphs'!$B$202:$B$207</c:f>
              <c:numCache>
                <c:formatCode>dd/mm/yyyy</c:formatCode>
                <c:ptCount val="6"/>
                <c:pt idx="0">
                  <c:v>38874</c:v>
                </c:pt>
                <c:pt idx="1">
                  <c:v>38980</c:v>
                </c:pt>
                <c:pt idx="2">
                  <c:v>39230</c:v>
                </c:pt>
                <c:pt idx="3">
                  <c:v>39358</c:v>
                </c:pt>
                <c:pt idx="4">
                  <c:v>40067.614583333336</c:v>
                </c:pt>
                <c:pt idx="5">
                  <c:v>40435.442361111112</c:v>
                </c:pt>
              </c:numCache>
            </c:numRef>
          </c:xVal>
          <c:yVal>
            <c:numRef>
              <c:f>'Updated Report For Graphs'!$C$202:$C$207</c:f>
              <c:numCache>
                <c:formatCode>General</c:formatCode>
                <c:ptCount val="6"/>
                <c:pt idx="0">
                  <c:v>263</c:v>
                </c:pt>
                <c:pt idx="1">
                  <c:v>257</c:v>
                </c:pt>
                <c:pt idx="2">
                  <c:v>277</c:v>
                </c:pt>
                <c:pt idx="3">
                  <c:v>285</c:v>
                </c:pt>
                <c:pt idx="4">
                  <c:v>380</c:v>
                </c:pt>
                <c:pt idx="5">
                  <c:v>320</c:v>
                </c:pt>
              </c:numCache>
            </c:numRef>
          </c:yVal>
        </c:ser>
        <c:axId val="40567936"/>
        <c:axId val="40569856"/>
      </c:scatterChart>
      <c:valAx>
        <c:axId val="40567936"/>
        <c:scaling>
          <c:orientation val="minMax"/>
          <c:max val="40543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0569856"/>
        <c:crosses val="autoZero"/>
        <c:crossBetween val="midCat"/>
      </c:valAx>
      <c:valAx>
        <c:axId val="40569856"/>
        <c:scaling>
          <c:orientation val="minMax"/>
          <c:max val="110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SO4-d (mg/L)</a:t>
                </a:r>
              </a:p>
            </c:rich>
          </c:tx>
        </c:title>
        <c:numFmt formatCode="General" sourceLinked="1"/>
        <c:majorTickMark val="none"/>
        <c:tickLblPos val="nextTo"/>
        <c:crossAx val="40567936"/>
        <c:crosses val="autoZero"/>
        <c:crossBetween val="midCat"/>
        <c:majorUnit val="1000"/>
        <c:minorUnit val="20"/>
      </c:valAx>
      <c:spPr>
        <a:ln>
          <a:solidFill>
            <a:sysClr val="windowText" lastClr="000000"/>
          </a:solidFill>
        </a:ln>
      </c:spPr>
    </c:plotArea>
    <c:legend>
      <c:legendPos val="r"/>
    </c:legend>
    <c:plotVisOnly val="1"/>
    <c:dispBlanksAs val="gap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0.10158177213928603"/>
          <c:y val="2.2417621972392058E-2"/>
          <c:w val="0.76604312703652322"/>
          <c:h val="0.83258073727174098"/>
        </c:manualLayout>
      </c:layout>
      <c:scatterChart>
        <c:scatterStyle val="lineMarker"/>
        <c:ser>
          <c:idx val="0"/>
          <c:order val="0"/>
          <c:tx>
            <c:strRef>
              <c:f>'Updated Report For Graphs'!$A$196</c:f>
              <c:strCache>
                <c:ptCount val="1"/>
                <c:pt idx="0">
                  <c:v>SRK05-SP3A</c:v>
                </c:pt>
              </c:strCache>
            </c:strRef>
          </c:tx>
          <c:spPr>
            <a:ln w="9525"/>
          </c:spPr>
          <c:marker>
            <c:symbol val="diamond"/>
            <c:size val="4"/>
          </c:marker>
          <c:xVal>
            <c:numRef>
              <c:f>'Updated Report For Graphs'!$B$196:$B$201</c:f>
              <c:numCache>
                <c:formatCode>dd/mm/yyyy</c:formatCode>
                <c:ptCount val="6"/>
                <c:pt idx="0">
                  <c:v>38874</c:v>
                </c:pt>
                <c:pt idx="1">
                  <c:v>38980</c:v>
                </c:pt>
                <c:pt idx="2">
                  <c:v>39230</c:v>
                </c:pt>
                <c:pt idx="3">
                  <c:v>39358</c:v>
                </c:pt>
                <c:pt idx="4">
                  <c:v>40067.618055555555</c:v>
                </c:pt>
                <c:pt idx="5">
                  <c:v>40435.448611111111</c:v>
                </c:pt>
              </c:numCache>
            </c:numRef>
          </c:xVal>
          <c:yVal>
            <c:numRef>
              <c:f>'Updated Report For Graphs'!$D$196:$D$200</c:f>
              <c:numCache>
                <c:formatCode>0.00</c:formatCode>
                <c:ptCount val="5"/>
                <c:pt idx="0">
                  <c:v>1.02</c:v>
                </c:pt>
                <c:pt idx="1">
                  <c:v>1.02</c:v>
                </c:pt>
                <c:pt idx="2">
                  <c:v>1.07</c:v>
                </c:pt>
                <c:pt idx="3">
                  <c:v>1</c:v>
                </c:pt>
                <c:pt idx="4">
                  <c:v>1.4</c:v>
                </c:pt>
              </c:numCache>
            </c:numRef>
          </c:yVal>
        </c:ser>
        <c:ser>
          <c:idx val="1"/>
          <c:order val="1"/>
          <c:tx>
            <c:strRef>
              <c:f>'Updated Report For Graphs'!$A$202</c:f>
              <c:strCache>
                <c:ptCount val="1"/>
                <c:pt idx="0">
                  <c:v>SRK05-SP3B</c:v>
                </c:pt>
              </c:strCache>
            </c:strRef>
          </c:tx>
          <c:spPr>
            <a:ln w="9525">
              <a:prstDash val="sysDot"/>
            </a:ln>
          </c:spPr>
          <c:marker>
            <c:symbol val="square"/>
            <c:size val="3"/>
            <c:spPr>
              <a:noFill/>
            </c:spPr>
          </c:marker>
          <c:xVal>
            <c:numRef>
              <c:f>'Updated Report For Graphs'!$B$202:$B$207</c:f>
              <c:numCache>
                <c:formatCode>dd/mm/yyyy</c:formatCode>
                <c:ptCount val="6"/>
                <c:pt idx="0">
                  <c:v>38874</c:v>
                </c:pt>
                <c:pt idx="1">
                  <c:v>38980</c:v>
                </c:pt>
                <c:pt idx="2">
                  <c:v>39230</c:v>
                </c:pt>
                <c:pt idx="3">
                  <c:v>39358</c:v>
                </c:pt>
                <c:pt idx="4">
                  <c:v>40067.614583333336</c:v>
                </c:pt>
                <c:pt idx="5">
                  <c:v>40435.442361111112</c:v>
                </c:pt>
              </c:numCache>
            </c:numRef>
          </c:xVal>
          <c:yVal>
            <c:numRef>
              <c:f>'Updated Report For Graphs'!$D$202:$D$207</c:f>
              <c:numCache>
                <c:formatCode>0.00</c:formatCode>
                <c:ptCount val="6"/>
                <c:pt idx="0">
                  <c:v>0.75700000000000001</c:v>
                </c:pt>
                <c:pt idx="1">
                  <c:v>0.75</c:v>
                </c:pt>
                <c:pt idx="2">
                  <c:v>0.78300000000000003</c:v>
                </c:pt>
                <c:pt idx="3">
                  <c:v>0.74399999999999999</c:v>
                </c:pt>
                <c:pt idx="4">
                  <c:v>1.55</c:v>
                </c:pt>
                <c:pt idx="5">
                  <c:v>1.66</c:v>
                </c:pt>
              </c:numCache>
            </c:numRef>
          </c:yVal>
        </c:ser>
        <c:axId val="40582528"/>
        <c:axId val="42354560"/>
      </c:scatterChart>
      <c:valAx>
        <c:axId val="40582528"/>
        <c:scaling>
          <c:orientation val="minMax"/>
          <c:max val="40543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2354560"/>
        <c:crosses val="autoZero"/>
        <c:crossBetween val="midCat"/>
      </c:valAx>
      <c:valAx>
        <c:axId val="42354560"/>
        <c:scaling>
          <c:orientation val="minMax"/>
          <c:max val="5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Zn-d (mg/L)</a:t>
                </a:r>
              </a:p>
            </c:rich>
          </c:tx>
        </c:title>
        <c:numFmt formatCode="0.00" sourceLinked="1"/>
        <c:majorTickMark val="none"/>
        <c:tickLblPos val="nextTo"/>
        <c:crossAx val="40582528"/>
        <c:crosses val="autoZero"/>
        <c:crossBetween val="midCat"/>
        <c:majorUnit val="25"/>
      </c:valAx>
      <c:spPr>
        <a:ln>
          <a:solidFill>
            <a:schemeClr val="tx1"/>
          </a:solidFill>
        </a:ln>
      </c:spPr>
    </c:plotArea>
    <c:legend>
      <c:legendPos val="r"/>
    </c:legend>
    <c:plotVisOnly val="1"/>
    <c:dispBlanksAs val="gap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9.7883597273404649E-2"/>
          <c:y val="2.2417621972392058E-2"/>
          <c:w val="0.77779685790645214"/>
          <c:h val="0.83258073727174098"/>
        </c:manualLayout>
      </c:layout>
      <c:scatterChart>
        <c:scatterStyle val="lineMarker"/>
        <c:ser>
          <c:idx val="0"/>
          <c:order val="0"/>
          <c:tx>
            <c:strRef>
              <c:f>'Updated Report For Graphs'!$A$208</c:f>
              <c:strCache>
                <c:ptCount val="1"/>
                <c:pt idx="0">
                  <c:v>SRK05-SP4A</c:v>
                </c:pt>
              </c:strCache>
            </c:strRef>
          </c:tx>
          <c:spPr>
            <a:ln w="9525"/>
          </c:spPr>
          <c:marker>
            <c:symbol val="diamond"/>
            <c:size val="4"/>
          </c:marker>
          <c:xVal>
            <c:numRef>
              <c:f>'Updated Report For Graphs'!$B$208:$B$215</c:f>
              <c:numCache>
                <c:formatCode>dd/mm/yyyy</c:formatCode>
                <c:ptCount val="8"/>
                <c:pt idx="0">
                  <c:v>38874</c:v>
                </c:pt>
                <c:pt idx="1">
                  <c:v>38980</c:v>
                </c:pt>
                <c:pt idx="2">
                  <c:v>39230</c:v>
                </c:pt>
                <c:pt idx="3">
                  <c:v>39358</c:v>
                </c:pt>
                <c:pt idx="4">
                  <c:v>40029.615277777775</c:v>
                </c:pt>
                <c:pt idx="5">
                  <c:v>40066.447916666664</c:v>
                </c:pt>
                <c:pt idx="6">
                  <c:v>40338.486111111109</c:v>
                </c:pt>
                <c:pt idx="7">
                  <c:v>40434.55972222222</c:v>
                </c:pt>
              </c:numCache>
            </c:numRef>
          </c:xVal>
          <c:yVal>
            <c:numRef>
              <c:f>'Updated Report For Graphs'!$C$208:$C$215</c:f>
              <c:numCache>
                <c:formatCode>General</c:formatCode>
                <c:ptCount val="8"/>
                <c:pt idx="0">
                  <c:v>179</c:v>
                </c:pt>
                <c:pt idx="1">
                  <c:v>173</c:v>
                </c:pt>
                <c:pt idx="2">
                  <c:v>292</c:v>
                </c:pt>
                <c:pt idx="3">
                  <c:v>296</c:v>
                </c:pt>
                <c:pt idx="4">
                  <c:v>3900</c:v>
                </c:pt>
                <c:pt idx="5">
                  <c:v>450</c:v>
                </c:pt>
                <c:pt idx="6">
                  <c:v>270</c:v>
                </c:pt>
                <c:pt idx="7">
                  <c:v>240</c:v>
                </c:pt>
              </c:numCache>
            </c:numRef>
          </c:yVal>
        </c:ser>
        <c:ser>
          <c:idx val="1"/>
          <c:order val="1"/>
          <c:tx>
            <c:strRef>
              <c:f>'Updated Report For Graphs'!$A$216</c:f>
              <c:strCache>
                <c:ptCount val="1"/>
                <c:pt idx="0">
                  <c:v>SRK05-SP4B</c:v>
                </c:pt>
              </c:strCache>
            </c:strRef>
          </c:tx>
          <c:spPr>
            <a:ln w="9525"/>
          </c:spPr>
          <c:marker>
            <c:symbol val="square"/>
            <c:size val="3"/>
          </c:marker>
          <c:xVal>
            <c:numRef>
              <c:f>'Updated Report For Graphs'!$B$216:$B$221</c:f>
              <c:numCache>
                <c:formatCode>dd/mm/yyyy</c:formatCode>
                <c:ptCount val="6"/>
                <c:pt idx="0">
                  <c:v>38874</c:v>
                </c:pt>
                <c:pt idx="1">
                  <c:v>38980</c:v>
                </c:pt>
                <c:pt idx="2">
                  <c:v>39230</c:v>
                </c:pt>
                <c:pt idx="3">
                  <c:v>39358</c:v>
                </c:pt>
                <c:pt idx="4">
                  <c:v>40029.638194444444</c:v>
                </c:pt>
                <c:pt idx="5">
                  <c:v>40066.46875</c:v>
                </c:pt>
              </c:numCache>
            </c:numRef>
          </c:xVal>
          <c:yVal>
            <c:numRef>
              <c:f>'Updated Report For Graphs'!$C$216:$C$221</c:f>
              <c:numCache>
                <c:formatCode>General</c:formatCode>
                <c:ptCount val="6"/>
                <c:pt idx="0">
                  <c:v>4790</c:v>
                </c:pt>
                <c:pt idx="1">
                  <c:v>3660</c:v>
                </c:pt>
                <c:pt idx="2">
                  <c:v>4760</c:v>
                </c:pt>
                <c:pt idx="3">
                  <c:v>4730</c:v>
                </c:pt>
                <c:pt idx="4">
                  <c:v>4800</c:v>
                </c:pt>
                <c:pt idx="5">
                  <c:v>5900</c:v>
                </c:pt>
              </c:numCache>
            </c:numRef>
          </c:yVal>
        </c:ser>
        <c:axId val="42384000"/>
        <c:axId val="42386176"/>
      </c:scatterChart>
      <c:valAx>
        <c:axId val="42384000"/>
        <c:scaling>
          <c:orientation val="minMax"/>
          <c:max val="40543"/>
          <c:min val="35065"/>
        </c:scaling>
        <c:axPos val="b"/>
        <c:title>
          <c:tx>
            <c:strRef>
              <c:f>Report!$B$3</c:f>
              <c:strCache>
                <c:ptCount val="1"/>
                <c:pt idx="0">
                  <c:v>Date</c:v>
                </c:pt>
              </c:strCache>
            </c:strRef>
          </c:tx>
        </c:title>
        <c:numFmt formatCode="mmm/yy" sourceLinked="0"/>
        <c:maj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2386176"/>
        <c:crosses val="autoZero"/>
        <c:crossBetween val="midCat"/>
      </c:valAx>
      <c:valAx>
        <c:axId val="42386176"/>
        <c:scaling>
          <c:orientation val="minMax"/>
          <c:max val="11000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SO4-d (mg/L)</a:t>
                </a:r>
              </a:p>
            </c:rich>
          </c:tx>
        </c:title>
        <c:numFmt formatCode="General" sourceLinked="1"/>
        <c:majorTickMark val="none"/>
        <c:tickLblPos val="nextTo"/>
        <c:crossAx val="42384000"/>
        <c:crosses val="autoZero"/>
        <c:crossBetween val="midCat"/>
        <c:majorUnit val="1000"/>
        <c:minorUnit val="20"/>
      </c:valAx>
      <c:spPr>
        <a:ln>
          <a:solidFill>
            <a:sysClr val="windowText" lastClr="000000"/>
          </a:solidFill>
        </a:ln>
      </c:spPr>
    </c:plotArea>
    <c:legend>
      <c:legendPos val="r"/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chart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chart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chart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chart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chart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chart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chart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chart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chart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chart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chart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chart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chart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chart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7030A0"/>
  </sheetPr>
  <sheetViews>
    <sheetView zoomScale="119" workbookViewId="0" zoomToFit="1"/>
  </sheetViews>
  <pageMargins left="0.70866141732283472" right="0.70866141732283472" top="0.94488188976377963" bottom="0.74803149606299213" header="0.31496062992125984" footer="0.31496062992125984"/>
  <pageSetup orientation="landscape" r:id="rId1"/>
  <headerFooter>
    <oddHeader>&amp;L&amp;G&amp;C&amp;"Arial,Bold"&amp;14Figure 6-3: S-Wells Area Sulfate Concentration (Dissolved) 
S1A+B (1996-2010)&amp;R&amp;G</oddHeader>
  </headerFooter>
  <drawing r:id="rId2"/>
  <legacyDrawingHF r:id="rId3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6" workbookViewId="0" zoomToFit="1"/>
  </sheetViews>
  <pageMargins left="0.70866141732283472" right="0.70866141732283472" top="0.87" bottom="0.65" header="0.31496062992125984" footer="0.31496062992125984"/>
  <pageSetup orientation="landscape" r:id="rId1"/>
  <headerFooter>
    <oddHeader>&amp;L&amp;G&amp;C&amp;"Arial,Bold"&amp;14Figure 6-12: S-Wells Area Zinc Concentration (Dissolved) 
SRK05-SP4A+B (1996-2010)&amp;R&amp;G</oddHeader>
  </headerFooter>
  <drawing r:id="rId2"/>
  <legacyDrawingHF r:id="rId3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rgb="FF7030A0"/>
  </sheetPr>
  <sheetViews>
    <sheetView zoomScale="116" workbookViewId="0" zoomToFit="1"/>
  </sheetViews>
  <pageMargins left="0.70866141732283472" right="0.70866141732283472" top="0.85" bottom="0.64" header="0.31496062992125984" footer="0.31496062992125984"/>
  <pageSetup orientation="landscape" r:id="rId1"/>
  <headerFooter>
    <oddHeader>&amp;L&amp;G&amp;C&amp;"Arial,Bold"&amp;14Figure 6-13: S-Wells Area Sulfate Concentration (Dissolved) 
SRK05-SP5+6 (1996-2010)&amp;R&amp;G</oddHeader>
  </headerFooter>
  <drawing r:id="rId2"/>
  <legacyDrawingHF r:id="rId3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5" workbookViewId="0" zoomToFit="1"/>
  </sheetViews>
  <pageMargins left="0.70866141732283472" right="0.70866141732283472" top="0.82" bottom="0.64" header="0.31496062992125984" footer="0.31496062992125984"/>
  <pageSetup orientation="landscape" r:id="rId1"/>
  <headerFooter>
    <oddHeader>&amp;L&amp;G&amp;C&amp;"Arial,Bold"&amp;14Figure 6-14: S-Wells Area Zinc Concentration (Dissolved) 
SRK05-SP5 + 6 (1996-2010)&amp;R&amp;G</oddHeader>
  </headerFooter>
  <drawing r:id="rId2"/>
  <legacyDrawingHF r:id="rId3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rgb="FF7030A0"/>
  </sheetPr>
  <sheetViews>
    <sheetView zoomScale="115" workbookViewId="0" zoomToFit="1"/>
  </sheetViews>
  <pageMargins left="0.70866141732283472" right="0.70866141732283472" top="0.86" bottom="0.61" header="0.31496062992125984" footer="0.31496062992125984"/>
  <pageSetup orientation="landscape" r:id="rId1"/>
  <headerFooter>
    <oddHeader>&amp;L&amp;G&amp;C&amp;"Arial,Bold"&amp;14Figure 6-15: S-Wells Area Sulfate Concentration (Dissolved) 
SRK08-SP8A+B (1996-2010)&amp;R&amp;G</oddHeader>
  </headerFooter>
  <drawing r:id="rId2"/>
  <legacyDrawingHF r:id="rId3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5" workbookViewId="0" zoomToFit="1"/>
  </sheetViews>
  <pageMargins left="0.70866141732283472" right="0.70866141732283472" top="0.81" bottom="0.64" header="0.31496062992125984" footer="0.31496062992125984"/>
  <pageSetup orientation="landscape" r:id="rId1"/>
  <headerFooter>
    <oddHeader>&amp;L&amp;G&amp;C&amp;"Arial,Bold"&amp;14Figure 6-16: S-Wells Area Zinc Concentration (Dissolved) 
SRK08-SP8A+B (1996-2010)&amp;R&amp;G</oddHeader>
  </headerFooter>
  <drawing r:id="rId2"/>
  <legacyDrawingHF r:id="rId3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rgb="FF7030A0"/>
  </sheetPr>
  <sheetViews>
    <sheetView zoomScale="116" workbookViewId="0" zoomToFit="1"/>
  </sheetViews>
  <pageMargins left="0.70866141732283472" right="0.70866141732283472" top="0.85" bottom="0.68" header="0.31496062992125984" footer="0.31496062992125984"/>
  <pageSetup orientation="landscape" r:id="rId1"/>
  <headerFooter>
    <oddHeader>&amp;L&amp;G&amp;C&amp;"Arial,Bold"&amp;14Figure 6-17: S-Wells Area Sulfate Concentration (Dissolved)
 SRK08 - SPW1, 2 + 3 (1996-2010)&amp;R&amp;G</oddHeader>
  </headerFooter>
  <drawing r:id="rId2"/>
  <legacyDrawingHF r:id="rId3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6" workbookViewId="0" zoomToFit="1"/>
  </sheetViews>
  <pageMargins left="0.70866141732283472" right="0.70866141732283472" top="0.87" bottom="0.67" header="0.31496062992125984" footer="0.31496062992125984"/>
  <pageSetup orientation="landscape" r:id="rId1"/>
  <headerFooter>
    <oddHeader>&amp;L&amp;G&amp;C&amp;"Arial,Bold"&amp;14Figure 6-18: S-Wells Area Zinc Concentration (Dissolved) 
SRK08-SPW 1,2+3 (1996-2010)&amp;R&amp;G</oddHeader>
  </headerFooter>
  <drawing r:id="rId2"/>
  <legacyDrawingHF r:id="rId3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rgb="FF7030A0"/>
  </sheetPr>
  <sheetViews>
    <sheetView zoomScale="116" workbookViewId="0" zoomToFit="1"/>
  </sheetViews>
  <pageMargins left="0.70866141732283472" right="0.70866141732283472" top="0.87" bottom="0.62" header="0.31496062992125984" footer="0.31496062992125984"/>
  <pageSetup orientation="landscape" r:id="rId1"/>
  <headerFooter>
    <oddHeader>&amp;L&amp;G&amp;C&amp;"Arial,Bold"&amp;14Figure 6-19: S-Wells Area Sulfate Concentration (Dissolved) 
SRK08-SBR 1,2,3+4 (1996-2010)&amp;R&amp;G</oddHeader>
  </headerFooter>
  <drawing r:id="rId2"/>
  <legacyDrawingHF r:id="rId3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5" workbookViewId="0" zoomToFit="1"/>
  </sheetViews>
  <pageMargins left="0.70866141732283472" right="0.70866141732283472" top="0.82" bottom="0.63" header="0.31496062992125984" footer="0.31496062992125984"/>
  <pageSetup orientation="landscape" r:id="rId1"/>
  <headerFooter>
    <oddHeader>&amp;L&amp;G&amp;C&amp;"Arial,Bold"&amp;14Figure 6-20: S-Wells Area Zinc Concentration (Dissolved) 
SRK08-SBR 1,2,3+4 (1996-2010)&amp;R&amp;G</oddHeader>
  </headerFooter>
  <drawing r:id="rId2"/>
  <legacyDrawingHF r:id="rId3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rgb="FF7030A0"/>
  </sheetPr>
  <sheetViews>
    <sheetView zoomScale="115" workbookViewId="0" zoomToFit="1"/>
  </sheetViews>
  <pageMargins left="0.70866141732283472" right="0.70866141732283472" top="0.83" bottom="0.64" header="0.31496062992125984" footer="0.31496062992125984"/>
  <pageSetup orientation="landscape" r:id="rId1"/>
  <headerFooter>
    <oddHeader>&amp;L&amp;G&amp;C&amp;"Arial,Bold"&amp;14Figure 6-21: S-Wells Area Sulfate Concentration (Dissolved) 
P09-SIS1,2+3 (1996-2010)&amp;R&amp;G</oddHead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9" workbookViewId="0" zoomToFit="1"/>
  </sheetViews>
  <pageMargins left="0.70866141732283472" right="0.70866141732283472" top="0.94488188976377963" bottom="0.74803149606299213" header="0.31496062992125984" footer="0.31496062992125984"/>
  <pageSetup orientation="landscape" r:id="rId1"/>
  <headerFooter>
    <oddHeader>&amp;L&amp;G&amp;C&amp;"Arial,Bold"&amp;14Figure 6-4: S-Wells Area Zinc Concentration (Dissolved) 
S1A + B (1996-2010)&amp;R&amp;G</oddHeader>
  </headerFooter>
  <drawing r:id="rId2"/>
  <legacyDrawingHF r:id="rId3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6" workbookViewId="0" zoomToFit="1"/>
  </sheetViews>
  <pageMargins left="0.70866141732283472" right="0.70866141732283472" top="0.93" bottom="0.6" header="0.31496062992125984" footer="0.31496062992125984"/>
  <pageSetup orientation="landscape" r:id="rId1"/>
  <headerFooter>
    <oddHeader>&amp;L&amp;G&amp;C&amp;"Arial,Bold"&amp;14Figure 6-22: S-Wells Area Zinc Concentration (Dissolved) 
P09-SIS1,2+3 (1996-2010)&amp;R&amp;G</oddHeader>
  </headerFooter>
  <drawing r:id="rId2"/>
  <legacyDrawingHF r:id="rId3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rgb="FF7030A0"/>
  </sheetPr>
  <sheetViews>
    <sheetView zoomScale="115" workbookViewId="0" zoomToFit="1"/>
  </sheetViews>
  <pageMargins left="0.70866141732283472" right="0.70866141732283472" top="0.92" bottom="0.52" header="0.31496062992125984" footer="0.31496062992125984"/>
  <pageSetup orientation="landscape" r:id="rId1"/>
  <headerFooter>
    <oddHeader>&amp;L&amp;G&amp;C&amp;"Arial,Bold"&amp;14Figure 6-23: S-Wells Area Sulfate Concentration (Dissolved) 
P09-SIS4,5+6 (1996-2010)&amp;R&amp;G</oddHeader>
  </headerFooter>
  <drawing r:id="rId2"/>
  <legacyDrawingHF r:id="rId3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8" workbookViewId="0" zoomToFit="1"/>
  </sheetViews>
  <pageMargins left="0.70866141732283472" right="0.70866141732283472" top="0.84" bottom="0.74803149606299213" header="0.31496062992125984" footer="0.31496062992125984"/>
  <pageSetup orientation="landscape" r:id="rId1"/>
  <headerFooter>
    <oddHeader>&amp;L&amp;G&amp;C&amp;"Arial,Bold"&amp;14Figure 6-24: S-Wells Area Zinc Concentration (Dissolved) 
P09-SIS4,5+6 (1996-2010)&amp;R&amp;G</oddHeader>
  </headerFooter>
  <drawing r:id="rId2"/>
  <legacyDrawingHF r:id="rId3"/>
</chartsheet>
</file>

<file path=xl/chartsheets/sheet23.xml><?xml version="1.0" encoding="utf-8"?>
<chartsheet xmlns="http://schemas.openxmlformats.org/spreadsheetml/2006/main" xmlns:r="http://schemas.openxmlformats.org/officeDocument/2006/relationships">
  <sheetPr>
    <tabColor rgb="FF7030A0"/>
  </sheetPr>
  <sheetViews>
    <sheetView zoomScale="115" workbookViewId="0" zoomToFit="1"/>
  </sheetViews>
  <pageMargins left="0.70866141732283472" right="0.70866141732283472" top="0.84" bottom="0.61" header="0.31496062992125984" footer="0.31496062992125984"/>
  <pageSetup orientation="landscape" r:id="rId1"/>
  <headerFooter>
    <oddHeader>&amp;L&amp;G&amp;C&amp;"Arial,Bold"&amp;14Figure 6-25: S-Wells Area Sulfate Concentration (Dissolved) 
P96-6 (1996-2010)&amp;R&amp;G</oddHeader>
  </headerFooter>
  <drawing r:id="rId2"/>
  <legacyDrawingHF r:id="rId3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5" workbookViewId="0" zoomToFit="1"/>
  </sheetViews>
  <pageMargins left="0.70866141732283472" right="0.70866141732283472" top="0.9055118110236221" bottom="0.54" header="0.31496062992125984" footer="0.31496062992125984"/>
  <pageSetup orientation="landscape" r:id="rId1"/>
  <headerFooter>
    <oddHeader>&amp;L&amp;G&amp;C&amp;"Arial,Bold"&amp;14Figure 6-26: S-Wells Area Zinc Concentration (Dissolved) 
P96-6 (1996-2010)&amp;R&amp;G</oddHead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rgb="FF7030A0"/>
  </sheetPr>
  <sheetViews>
    <sheetView zoomScale="119" workbookViewId="0" zoomToFit="1"/>
  </sheetViews>
  <pageMargins left="0.70866141732283472" right="0.70866141732283472" top="0.94488188976377963" bottom="0.74803149606299213" header="0.31496062992125984" footer="0.31496062992125984"/>
  <pageSetup orientation="landscape" r:id="rId1"/>
  <headerFooter>
    <oddHeader>&amp;L&amp;G&amp;C&amp;"Arial,Bold"&amp;14Figure 6-5: S-Wells Area Sulfate Concentration (Dissolved) 
S2A + B, S3 (1996-2010)&amp;R&amp;G</oddHeader>
  </headerFooter>
  <drawing r:id="rId2"/>
  <legacyDrawingHF r:id="rId3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6" workbookViewId="0" zoomToFit="1"/>
  </sheetViews>
  <pageMargins left="0.70866141732283472" right="0.70866141732283472" top="0.87" bottom="0.64" header="0.31496062992125984" footer="0.31496062992125984"/>
  <pageSetup orientation="landscape" r:id="rId1"/>
  <headerFooter>
    <oddHeader>&amp;L&amp;G&amp;C&amp;"Arial,Bold"&amp;14Figure 6-6: S-Wells Area Zinc Concentration (Dissolved) 
S2A + B, S3 (1996-2010)&amp;R&amp;G</oddHeader>
  </headerFooter>
  <drawing r:id="rId2"/>
  <legacyDrawingHF r:id="rId3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rgb="FF7030A0"/>
  </sheetPr>
  <sheetViews>
    <sheetView zoomScale="116" workbookViewId="0" zoomToFit="1"/>
  </sheetViews>
  <pageMargins left="0.70866141732283472" right="0.70866141732283472" top="0.91" bottom="0.62" header="0.31496062992125984" footer="0.31496062992125984"/>
  <pageSetup orientation="landscape" r:id="rId1"/>
  <headerFooter>
    <oddHeader>&amp;L&amp;G&amp;C&amp;"Arial,Bold"&amp;14Figure 6-7: S-Wells Area Sulfate Concentration (Dissolved) 
SRK05-SP1A+B, -SP2 (1996-2010)&amp;R&amp;G</oddHeader>
  </headerFooter>
  <drawing r:id="rId2"/>
  <legacyDrawingHF r:id="rId3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6" workbookViewId="0" zoomToFit="1"/>
  </sheetViews>
  <pageMargins left="0.70866141732283472" right="0.70866141732283472" top="0.94" bottom="0.6" header="0.31496062992125984" footer="0.31496062992125984"/>
  <pageSetup orientation="landscape" r:id="rId1"/>
  <headerFooter>
    <oddHeader>&amp;L&amp;G&amp;C&amp;"Arial,Bold"&amp;14Figure 6-8: S-Wells Area Zinc Concentration (Dissolved) 
SRK05-SP1A+B, -SP2 (1996-2010)&amp;R&amp;G</oddHeader>
  </headerFooter>
  <drawing r:id="rId2"/>
  <legacyDrawingHF r:id="rId3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rgb="FF7030A0"/>
  </sheetPr>
  <sheetViews>
    <sheetView zoomScale="115" workbookViewId="0" zoomToFit="1"/>
  </sheetViews>
  <pageMargins left="0.70866141732283472" right="0.70866141732283472" top="0.86" bottom="0.56999999999999995" header="0.31496062992125984" footer="0.31496062992125984"/>
  <pageSetup orientation="landscape" r:id="rId1"/>
  <headerFooter>
    <oddHeader>&amp;L&amp;G&amp;C&amp;"Arial,Bold"&amp;14Figure 6-9: S-Wells Area Sulfate Concentration (Dissolved) 
SRK05-SP3A+B (1996-2010)&amp;R&amp;G</oddHeader>
  </headerFooter>
  <drawing r:id="rId2"/>
  <legacyDrawingHF r:id="rId3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zoomScale="116" workbookViewId="0" zoomToFit="1"/>
  </sheetViews>
  <pageMargins left="0.70866141732283472" right="0.70866141732283472" top="0.87" bottom="0.66" header="0.31496062992125984" footer="0.31496062992125984"/>
  <pageSetup orientation="landscape" r:id="rId1"/>
  <headerFooter>
    <oddHeader>&amp;L&amp;G&amp;C&amp;"Arial,Bold"&amp;14Figure 6-10: S-Wells Area Zinc Concentration (Dissolved) 
SRK05-SP3A+B (1996-2010)&amp;R&amp;G</oddHeader>
  </headerFooter>
  <drawing r:id="rId2"/>
  <legacyDrawingHF r:id="rId3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rgb="FF7030A0"/>
  </sheetPr>
  <sheetViews>
    <sheetView zoomScale="116" workbookViewId="0" zoomToFit="1"/>
  </sheetViews>
  <pageMargins left="0.70866141732283472" right="0.70866141732283472" top="0.86" bottom="0.66" header="0.31496062992125984" footer="0.31496062992125984"/>
  <pageSetup orientation="landscape" r:id="rId1"/>
  <headerFooter>
    <oddHeader>&amp;L&amp;G&amp;C&amp;"Arial,Bold"&amp;14Figure 6-11: S-Wells Area Sulfate Concentration (Dissolved) 
SRK05-SP4A+B (1996-2010)&amp;R&amp;G</oddHead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6029" y="24011"/>
    <xdr:ext cx="8564496" cy="605117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0.14867</cdr:x>
      <cdr:y>0.05483</cdr:y>
    </cdr:from>
    <cdr:to>
      <cdr:x>0.3125</cdr:x>
      <cdr:y>0.08877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89159" y="344871"/>
          <a:ext cx="1420539" cy="213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800">
              <a:solidFill>
                <a:srgbClr val="FF0000"/>
              </a:solidFill>
            </a:rPr>
            <a:t>*Note Y-Axis Scale</a:t>
          </a:r>
        </a:p>
        <a:p xmlns:a="http://schemas.openxmlformats.org/drawingml/2006/main">
          <a:endParaRPr lang="en-CA" sz="800">
            <a:solidFill>
              <a:srgbClr val="FF0000"/>
            </a:solidFill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6008" y="32017"/>
    <xdr:ext cx="8654612" cy="604317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0.15436</cdr:x>
      <cdr:y>0.11749</cdr:y>
    </cdr:from>
    <cdr:to>
      <cdr:x>0.30208</cdr:x>
      <cdr:y>0.18146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38427" y="739009"/>
          <a:ext cx="1280948" cy="4023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800">
              <a:solidFill>
                <a:srgbClr val="FF0000"/>
              </a:solidFill>
            </a:rPr>
            <a:t>*Note Y-Axis</a:t>
          </a:r>
          <a:r>
            <a:rPr lang="en-CA" sz="800" baseline="0">
              <a:solidFill>
                <a:srgbClr val="FF0000"/>
              </a:solidFill>
            </a:rPr>
            <a:t> Scale</a:t>
          </a:r>
          <a:endParaRPr lang="en-CA" sz="800">
            <a:solidFill>
              <a:srgbClr val="FF0000"/>
            </a:solidFill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-18492" y="24013"/>
    <xdr:ext cx="8639017" cy="60831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71034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S379"/>
  <sheetViews>
    <sheetView workbookViewId="0">
      <pane xSplit="2" ySplit="3" topLeftCell="M4" activePane="bottomRight" state="frozen"/>
      <selection sqref="A1:A1048576"/>
      <selection pane="topRight" sqref="A1:A1048576"/>
      <selection pane="bottomLeft" sqref="A1:A1048576"/>
      <selection pane="bottomRight" activeCell="S25" sqref="S25"/>
    </sheetView>
  </sheetViews>
  <sheetFormatPr defaultRowHeight="12.75"/>
  <cols>
    <col min="1" max="1" width="13" style="37" customWidth="1"/>
    <col min="2" max="2" width="14.28515625" style="37" customWidth="1"/>
    <col min="3" max="8" width="9.140625" style="37"/>
    <col min="9" max="9" width="9.140625" style="58"/>
    <col min="10" max="10" width="9.140625" style="44"/>
    <col min="11" max="12" width="9.140625" style="37"/>
    <col min="13" max="13" width="9.140625" style="44"/>
    <col min="14" max="18" width="9.140625" style="37"/>
    <col min="19" max="19" width="9.85546875" style="44" customWidth="1"/>
    <col min="20" max="20" width="9.140625" style="37"/>
    <col min="21" max="21" width="9.140625" style="58"/>
    <col min="22" max="25" width="9.140625" style="37"/>
    <col min="26" max="26" width="9.140625" style="44"/>
    <col min="27" max="27" width="10.28515625" style="44" customWidth="1"/>
    <col min="28" max="40" width="9.140625" style="37"/>
    <col min="41" max="41" width="9.140625" style="67"/>
    <col min="42" max="16384" width="9.140625" style="37"/>
  </cols>
  <sheetData>
    <row r="1" spans="1:45" ht="13.5" thickBot="1"/>
    <row r="2" spans="1:45" ht="12.75" customHeight="1">
      <c r="A2" s="22"/>
      <c r="B2" s="22"/>
      <c r="C2" s="23" t="s">
        <v>73</v>
      </c>
      <c r="D2" s="23" t="s">
        <v>13</v>
      </c>
      <c r="E2" s="30" t="s">
        <v>72</v>
      </c>
      <c r="F2" s="23" t="s">
        <v>12</v>
      </c>
      <c r="G2" s="23" t="s">
        <v>8</v>
      </c>
      <c r="H2" s="23" t="s">
        <v>2</v>
      </c>
      <c r="I2" s="59" t="s">
        <v>30</v>
      </c>
      <c r="J2" s="11" t="s">
        <v>0</v>
      </c>
      <c r="K2" s="1" t="s">
        <v>1</v>
      </c>
      <c r="L2" s="1" t="s">
        <v>3</v>
      </c>
      <c r="M2" s="11" t="s">
        <v>4</v>
      </c>
      <c r="N2" s="1" t="s">
        <v>5</v>
      </c>
      <c r="O2" s="1" t="s">
        <v>6</v>
      </c>
      <c r="P2" s="1" t="s">
        <v>7</v>
      </c>
      <c r="Q2" s="1" t="s">
        <v>9</v>
      </c>
      <c r="R2" s="1" t="s">
        <v>10</v>
      </c>
      <c r="S2" s="11" t="s">
        <v>11</v>
      </c>
      <c r="T2" s="1" t="s">
        <v>14</v>
      </c>
      <c r="U2" s="59" t="s">
        <v>15</v>
      </c>
      <c r="V2" s="1" t="s">
        <v>16</v>
      </c>
      <c r="W2" s="1" t="s">
        <v>17</v>
      </c>
      <c r="X2" s="1" t="s">
        <v>18</v>
      </c>
      <c r="Y2" s="1" t="s">
        <v>19</v>
      </c>
      <c r="Z2" s="11" t="s">
        <v>20</v>
      </c>
      <c r="AA2" s="11" t="s">
        <v>21</v>
      </c>
      <c r="AB2" s="1" t="s">
        <v>22</v>
      </c>
      <c r="AC2" s="1" t="s">
        <v>23</v>
      </c>
      <c r="AD2" s="1" t="s">
        <v>24</v>
      </c>
      <c r="AE2" s="1" t="s">
        <v>25</v>
      </c>
      <c r="AF2" s="1" t="s">
        <v>26</v>
      </c>
      <c r="AG2" s="1" t="s">
        <v>27</v>
      </c>
      <c r="AH2" s="40" t="s">
        <v>28</v>
      </c>
      <c r="AI2" s="1" t="s">
        <v>29</v>
      </c>
      <c r="AJ2" s="23" t="s">
        <v>31</v>
      </c>
      <c r="AK2" s="1" t="s">
        <v>32</v>
      </c>
      <c r="AL2" s="1" t="s">
        <v>33</v>
      </c>
      <c r="AM2" s="1" t="s">
        <v>34</v>
      </c>
      <c r="AN2" s="1" t="s">
        <v>35</v>
      </c>
      <c r="AO2" s="68" t="s">
        <v>36</v>
      </c>
      <c r="AP2" s="42" t="s">
        <v>37</v>
      </c>
      <c r="AQ2" s="17"/>
      <c r="AR2" s="17"/>
    </row>
    <row r="3" spans="1:45" ht="13.5" customHeight="1" thickBot="1">
      <c r="A3" s="27" t="s">
        <v>74</v>
      </c>
      <c r="B3" s="27" t="s">
        <v>75</v>
      </c>
      <c r="C3" s="24" t="s">
        <v>39</v>
      </c>
      <c r="D3" s="24" t="s">
        <v>40</v>
      </c>
      <c r="E3" s="31" t="s">
        <v>41</v>
      </c>
      <c r="F3" s="24" t="s">
        <v>40</v>
      </c>
      <c r="G3" s="24" t="s">
        <v>39</v>
      </c>
      <c r="H3" s="24" t="s">
        <v>39</v>
      </c>
      <c r="I3" s="60" t="s">
        <v>39</v>
      </c>
      <c r="J3" s="12" t="s">
        <v>38</v>
      </c>
      <c r="K3" s="2" t="s">
        <v>38</v>
      </c>
      <c r="L3" s="2" t="s">
        <v>38</v>
      </c>
      <c r="M3" s="12" t="s">
        <v>38</v>
      </c>
      <c r="N3" s="2" t="s">
        <v>38</v>
      </c>
      <c r="O3" s="2" t="s">
        <v>38</v>
      </c>
      <c r="P3" s="2" t="s">
        <v>38</v>
      </c>
      <c r="Q3" s="2" t="s">
        <v>39</v>
      </c>
      <c r="R3" s="2" t="s">
        <v>38</v>
      </c>
      <c r="S3" s="12" t="s">
        <v>38</v>
      </c>
      <c r="T3" s="2" t="s">
        <v>38</v>
      </c>
      <c r="U3" s="60" t="s">
        <v>38</v>
      </c>
      <c r="V3" s="2" t="s">
        <v>38</v>
      </c>
      <c r="W3" s="2" t="s">
        <v>38</v>
      </c>
      <c r="X3" s="2" t="s">
        <v>39</v>
      </c>
      <c r="Y3" s="2" t="s">
        <v>39</v>
      </c>
      <c r="Z3" s="12" t="s">
        <v>39</v>
      </c>
      <c r="AA3" s="12" t="s">
        <v>38</v>
      </c>
      <c r="AB3" s="2" t="s">
        <v>38</v>
      </c>
      <c r="AC3" s="2" t="s">
        <v>39</v>
      </c>
      <c r="AD3" s="2" t="s">
        <v>38</v>
      </c>
      <c r="AE3" s="2" t="s">
        <v>38</v>
      </c>
      <c r="AF3" s="2" t="s">
        <v>38</v>
      </c>
      <c r="AG3" s="2" t="s">
        <v>38</v>
      </c>
      <c r="AH3" s="41" t="s">
        <v>38</v>
      </c>
      <c r="AI3" s="2" t="s">
        <v>38</v>
      </c>
      <c r="AJ3" s="24" t="s">
        <v>38</v>
      </c>
      <c r="AK3" s="2" t="s">
        <v>38</v>
      </c>
      <c r="AL3" s="2" t="s">
        <v>38</v>
      </c>
      <c r="AM3" s="2" t="s">
        <v>38</v>
      </c>
      <c r="AN3" s="2" t="s">
        <v>38</v>
      </c>
      <c r="AO3" s="69" t="s">
        <v>38</v>
      </c>
      <c r="AP3" s="43" t="s">
        <v>38</v>
      </c>
      <c r="AQ3" s="17"/>
      <c r="AR3" s="17"/>
    </row>
    <row r="4" spans="1:45">
      <c r="A4" s="35" t="s">
        <v>51</v>
      </c>
      <c r="B4" s="28">
        <v>40120.576388888891</v>
      </c>
      <c r="C4" s="45">
        <v>337</v>
      </c>
      <c r="D4" s="46">
        <v>7670</v>
      </c>
      <c r="E4" s="46"/>
      <c r="F4" s="46">
        <v>7280</v>
      </c>
      <c r="G4" s="45">
        <v>6320</v>
      </c>
      <c r="H4" s="52">
        <v>250</v>
      </c>
      <c r="I4" s="61">
        <v>6800</v>
      </c>
      <c r="J4" s="47" t="s">
        <v>77</v>
      </c>
      <c r="K4" s="48">
        <v>12</v>
      </c>
      <c r="L4" s="48">
        <v>11.5</v>
      </c>
      <c r="M4" s="47">
        <v>59.1</v>
      </c>
      <c r="N4" s="48" t="s">
        <v>78</v>
      </c>
      <c r="O4" s="48" t="s">
        <v>79</v>
      </c>
      <c r="P4" s="48" t="s">
        <v>77</v>
      </c>
      <c r="Q4" s="48">
        <v>642</v>
      </c>
      <c r="R4" s="48">
        <v>9.6999999999999993</v>
      </c>
      <c r="S4" s="47">
        <v>65.2</v>
      </c>
      <c r="T4" s="48" t="s">
        <v>80</v>
      </c>
      <c r="U4" s="64">
        <v>2</v>
      </c>
      <c r="V4" s="48">
        <v>50100</v>
      </c>
      <c r="W4" s="48"/>
      <c r="X4" s="48">
        <v>12</v>
      </c>
      <c r="Y4" s="50">
        <v>0.17</v>
      </c>
      <c r="Z4" s="47">
        <v>1140</v>
      </c>
      <c r="AA4" s="47">
        <v>54400</v>
      </c>
      <c r="AB4" s="48" t="s">
        <v>81</v>
      </c>
      <c r="AC4" s="48">
        <v>52</v>
      </c>
      <c r="AD4" s="50">
        <v>703</v>
      </c>
      <c r="AE4" s="49">
        <v>0.2</v>
      </c>
      <c r="AF4" s="48" t="s">
        <v>82</v>
      </c>
      <c r="AG4" s="49" t="s">
        <v>83</v>
      </c>
      <c r="AH4" s="51">
        <v>11600</v>
      </c>
      <c r="AI4" s="48" t="s">
        <v>79</v>
      </c>
      <c r="AJ4" s="52">
        <v>2280</v>
      </c>
      <c r="AK4" s="48" t="s">
        <v>84</v>
      </c>
      <c r="AL4" s="48" t="s">
        <v>85</v>
      </c>
      <c r="AM4" s="49">
        <v>1.5</v>
      </c>
      <c r="AN4" s="48" t="s">
        <v>86</v>
      </c>
      <c r="AO4" s="61">
        <f>150000</f>
        <v>150000</v>
      </c>
      <c r="AP4" s="53" t="s">
        <v>80</v>
      </c>
      <c r="AQ4" s="13"/>
      <c r="AR4" s="14"/>
      <c r="AS4" s="22"/>
    </row>
    <row r="5" spans="1:45">
      <c r="A5" s="15"/>
      <c r="B5" s="16">
        <v>40338.495833333334</v>
      </c>
      <c r="C5" s="14"/>
      <c r="D5" s="19"/>
      <c r="E5" s="19"/>
      <c r="F5" s="19"/>
      <c r="G5" s="14"/>
      <c r="H5" s="13"/>
      <c r="I5" s="62"/>
      <c r="J5" s="10"/>
      <c r="K5" s="8"/>
      <c r="L5" s="8"/>
      <c r="M5" s="10"/>
      <c r="N5" s="8"/>
      <c r="O5" s="8"/>
      <c r="P5" s="8"/>
      <c r="Q5" s="8"/>
      <c r="R5" s="8"/>
      <c r="S5" s="10"/>
      <c r="T5" s="8"/>
      <c r="U5" s="65"/>
      <c r="V5" s="8"/>
      <c r="W5" s="8"/>
      <c r="X5" s="8"/>
      <c r="Y5" s="9"/>
      <c r="Z5" s="10"/>
      <c r="AA5" s="10"/>
      <c r="AB5" s="8"/>
      <c r="AC5" s="8"/>
      <c r="AD5" s="9"/>
      <c r="AE5" s="7"/>
      <c r="AF5" s="8"/>
      <c r="AG5" s="7"/>
      <c r="AH5" s="38"/>
      <c r="AI5" s="8"/>
      <c r="AJ5" s="13"/>
      <c r="AK5" s="8"/>
      <c r="AL5" s="8"/>
      <c r="AM5" s="7"/>
      <c r="AN5" s="8"/>
      <c r="AO5" s="62"/>
      <c r="AP5" s="21"/>
      <c r="AQ5" s="13"/>
      <c r="AR5" s="14"/>
    </row>
    <row r="6" spans="1:45">
      <c r="A6" s="15"/>
      <c r="B6" s="16">
        <v>40383.620138888888</v>
      </c>
      <c r="C6" s="14"/>
      <c r="D6" s="19"/>
      <c r="E6" s="19"/>
      <c r="F6" s="19"/>
      <c r="G6" s="14"/>
      <c r="H6" s="13"/>
      <c r="I6" s="62"/>
      <c r="J6" s="10"/>
      <c r="K6" s="8"/>
      <c r="L6" s="8"/>
      <c r="M6" s="10"/>
      <c r="N6" s="8"/>
      <c r="O6" s="8"/>
      <c r="P6" s="8"/>
      <c r="Q6" s="8"/>
      <c r="R6" s="8"/>
      <c r="S6" s="10"/>
      <c r="T6" s="8"/>
      <c r="U6" s="65"/>
      <c r="V6" s="8"/>
      <c r="W6" s="8"/>
      <c r="X6" s="8"/>
      <c r="Y6" s="9"/>
      <c r="Z6" s="10"/>
      <c r="AA6" s="10"/>
      <c r="AB6" s="8"/>
      <c r="AC6" s="8"/>
      <c r="AD6" s="9"/>
      <c r="AE6" s="7"/>
      <c r="AF6" s="8"/>
      <c r="AG6" s="7"/>
      <c r="AH6" s="38"/>
      <c r="AI6" s="8"/>
      <c r="AJ6" s="13"/>
      <c r="AK6" s="8"/>
      <c r="AL6" s="8"/>
      <c r="AM6" s="7"/>
      <c r="AN6" s="8"/>
      <c r="AO6" s="62"/>
      <c r="AP6" s="21"/>
      <c r="AQ6" s="13"/>
      <c r="AR6" s="14"/>
    </row>
    <row r="7" spans="1:45">
      <c r="A7" s="15"/>
      <c r="B7" s="16">
        <v>40384.618055555555</v>
      </c>
      <c r="C7" s="14">
        <v>1090</v>
      </c>
      <c r="D7" s="19">
        <v>9050</v>
      </c>
      <c r="E7" s="19"/>
      <c r="F7" s="19">
        <v>9670</v>
      </c>
      <c r="G7" s="14">
        <v>8020</v>
      </c>
      <c r="H7" s="13">
        <v>170</v>
      </c>
      <c r="I7" s="62">
        <v>11000</v>
      </c>
      <c r="J7" s="10">
        <v>0.5</v>
      </c>
      <c r="K7" s="8">
        <v>48</v>
      </c>
      <c r="L7" s="8">
        <v>2</v>
      </c>
      <c r="M7" s="10">
        <v>30</v>
      </c>
      <c r="N7" s="8" t="s">
        <v>87</v>
      </c>
      <c r="O7" s="8" t="s">
        <v>81</v>
      </c>
      <c r="P7" s="8" t="s">
        <v>84</v>
      </c>
      <c r="Q7" s="8">
        <v>471</v>
      </c>
      <c r="R7" s="8">
        <v>148</v>
      </c>
      <c r="S7" s="10">
        <v>1050</v>
      </c>
      <c r="T7" s="8" t="s">
        <v>84</v>
      </c>
      <c r="U7" s="65">
        <v>3</v>
      </c>
      <c r="V7" s="8">
        <v>3830</v>
      </c>
      <c r="W7" s="8"/>
      <c r="X7" s="8">
        <v>17.100000000000001</v>
      </c>
      <c r="Y7" s="9">
        <v>0.22500000000000001</v>
      </c>
      <c r="Z7" s="10">
        <v>1660</v>
      </c>
      <c r="AA7" s="10">
        <v>169000</v>
      </c>
      <c r="AB7" s="8" t="s">
        <v>84</v>
      </c>
      <c r="AC7" s="8">
        <v>48.7</v>
      </c>
      <c r="AD7" s="9">
        <v>3870</v>
      </c>
      <c r="AE7" s="7" t="s">
        <v>80</v>
      </c>
      <c r="AF7" s="8" t="s">
        <v>88</v>
      </c>
      <c r="AG7" s="7" t="s">
        <v>81</v>
      </c>
      <c r="AH7" s="38">
        <v>12000</v>
      </c>
      <c r="AI7" s="8" t="s">
        <v>89</v>
      </c>
      <c r="AJ7" s="13">
        <v>2410</v>
      </c>
      <c r="AK7" s="8" t="s">
        <v>89</v>
      </c>
      <c r="AL7" s="8" t="s">
        <v>76</v>
      </c>
      <c r="AM7" s="7" t="s">
        <v>81</v>
      </c>
      <c r="AN7" s="8" t="s">
        <v>89</v>
      </c>
      <c r="AO7" s="62">
        <f>670000</f>
        <v>670000</v>
      </c>
      <c r="AP7" s="21" t="s">
        <v>88</v>
      </c>
      <c r="AQ7" s="13"/>
      <c r="AR7" s="14"/>
    </row>
    <row r="8" spans="1:45">
      <c r="A8" s="15"/>
      <c r="B8" s="16">
        <v>40434.525000000001</v>
      </c>
      <c r="C8" s="14"/>
      <c r="D8" s="19"/>
      <c r="E8" s="19"/>
      <c r="F8" s="19"/>
      <c r="G8" s="14"/>
      <c r="H8" s="13"/>
      <c r="I8" s="62"/>
      <c r="J8" s="10"/>
      <c r="K8" s="8"/>
      <c r="L8" s="8"/>
      <c r="M8" s="10"/>
      <c r="N8" s="8"/>
      <c r="O8" s="8"/>
      <c r="P8" s="8"/>
      <c r="Q8" s="8"/>
      <c r="R8" s="8"/>
      <c r="S8" s="10"/>
      <c r="T8" s="8"/>
      <c r="U8" s="65"/>
      <c r="V8" s="8"/>
      <c r="W8" s="8"/>
      <c r="X8" s="8"/>
      <c r="Y8" s="9"/>
      <c r="Z8" s="10"/>
      <c r="AA8" s="10"/>
      <c r="AB8" s="8"/>
      <c r="AC8" s="8"/>
      <c r="AD8" s="9"/>
      <c r="AE8" s="7"/>
      <c r="AF8" s="8"/>
      <c r="AG8" s="7"/>
      <c r="AH8" s="38"/>
      <c r="AI8" s="8"/>
      <c r="AJ8" s="13"/>
      <c r="AK8" s="8"/>
      <c r="AL8" s="8"/>
      <c r="AM8" s="7"/>
      <c r="AN8" s="8"/>
      <c r="AO8" s="62"/>
      <c r="AP8" s="21"/>
      <c r="AQ8" s="13"/>
      <c r="AR8" s="14"/>
    </row>
    <row r="9" spans="1:45">
      <c r="A9" s="15"/>
      <c r="B9" s="16">
        <v>40435</v>
      </c>
      <c r="C9" s="14"/>
      <c r="D9" s="19"/>
      <c r="E9" s="19"/>
      <c r="F9" s="19"/>
      <c r="G9" s="14"/>
      <c r="H9" s="13"/>
      <c r="I9" s="62"/>
      <c r="J9" s="10"/>
      <c r="K9" s="8"/>
      <c r="L9" s="8"/>
      <c r="M9" s="10"/>
      <c r="N9" s="8"/>
      <c r="O9" s="8"/>
      <c r="P9" s="8"/>
      <c r="Q9" s="8"/>
      <c r="R9" s="8"/>
      <c r="S9" s="10"/>
      <c r="T9" s="8"/>
      <c r="U9" s="65"/>
      <c r="V9" s="8"/>
      <c r="W9" s="8"/>
      <c r="X9" s="8"/>
      <c r="Y9" s="9"/>
      <c r="Z9" s="10"/>
      <c r="AA9" s="10"/>
      <c r="AB9" s="8"/>
      <c r="AC9" s="8"/>
      <c r="AD9" s="9"/>
      <c r="AE9" s="7"/>
      <c r="AF9" s="8"/>
      <c r="AG9" s="7"/>
      <c r="AH9" s="38"/>
      <c r="AI9" s="8"/>
      <c r="AJ9" s="13"/>
      <c r="AK9" s="8"/>
      <c r="AL9" s="8"/>
      <c r="AM9" s="7"/>
      <c r="AN9" s="8"/>
      <c r="AO9" s="62"/>
      <c r="AP9" s="21"/>
      <c r="AQ9" s="13"/>
      <c r="AR9" s="14"/>
    </row>
    <row r="10" spans="1:45">
      <c r="A10" s="15"/>
      <c r="B10" s="16">
        <v>40484.61041666667</v>
      </c>
      <c r="C10" s="14"/>
      <c r="D10" s="19"/>
      <c r="E10" s="19"/>
      <c r="F10" s="19"/>
      <c r="G10" s="14"/>
      <c r="H10" s="13"/>
      <c r="I10" s="62"/>
      <c r="J10" s="10"/>
      <c r="K10" s="8"/>
      <c r="L10" s="8"/>
      <c r="M10" s="10"/>
      <c r="N10" s="8"/>
      <c r="O10" s="8"/>
      <c r="P10" s="8"/>
      <c r="Q10" s="8"/>
      <c r="R10" s="8"/>
      <c r="S10" s="10"/>
      <c r="T10" s="8"/>
      <c r="U10" s="65"/>
      <c r="V10" s="8"/>
      <c r="W10" s="8"/>
      <c r="X10" s="8"/>
      <c r="Y10" s="9"/>
      <c r="Z10" s="10"/>
      <c r="AA10" s="10"/>
      <c r="AB10" s="8"/>
      <c r="AC10" s="8"/>
      <c r="AD10" s="9"/>
      <c r="AE10" s="7"/>
      <c r="AF10" s="8"/>
      <c r="AG10" s="7"/>
      <c r="AH10" s="38"/>
      <c r="AI10" s="8"/>
      <c r="AJ10" s="13"/>
      <c r="AK10" s="8"/>
      <c r="AL10" s="8"/>
      <c r="AM10" s="7"/>
      <c r="AN10" s="8"/>
      <c r="AO10" s="62"/>
      <c r="AP10" s="21"/>
      <c r="AQ10" s="13"/>
      <c r="AR10" s="14"/>
    </row>
    <row r="11" spans="1:45" ht="13.5" thickBot="1">
      <c r="A11" s="36"/>
      <c r="B11" s="54">
        <v>40484.650694444441</v>
      </c>
      <c r="C11" s="25">
        <v>462</v>
      </c>
      <c r="D11" s="29" t="s">
        <v>90</v>
      </c>
      <c r="E11" s="29"/>
      <c r="F11" s="29">
        <v>8110</v>
      </c>
      <c r="G11" s="25">
        <v>7950</v>
      </c>
      <c r="H11" s="33">
        <v>300</v>
      </c>
      <c r="I11" s="63">
        <v>7800</v>
      </c>
      <c r="J11" s="6">
        <v>0.03</v>
      </c>
      <c r="K11" s="4">
        <v>41</v>
      </c>
      <c r="L11" s="4">
        <v>20.2</v>
      </c>
      <c r="M11" s="6">
        <v>36</v>
      </c>
      <c r="N11" s="4">
        <v>105</v>
      </c>
      <c r="O11" s="4" t="s">
        <v>77</v>
      </c>
      <c r="P11" s="4" t="s">
        <v>81</v>
      </c>
      <c r="Q11" s="4">
        <v>642</v>
      </c>
      <c r="R11" s="4">
        <v>73.099999999999994</v>
      </c>
      <c r="S11" s="6">
        <v>676</v>
      </c>
      <c r="T11" s="4" t="s">
        <v>81</v>
      </c>
      <c r="U11" s="66">
        <v>1.5</v>
      </c>
      <c r="V11" s="4">
        <v>20300</v>
      </c>
      <c r="W11" s="4"/>
      <c r="X11" s="4">
        <v>15.3</v>
      </c>
      <c r="Y11" s="5">
        <v>0.19500000000000001</v>
      </c>
      <c r="Z11" s="6">
        <v>1540</v>
      </c>
      <c r="AA11" s="6">
        <v>119000</v>
      </c>
      <c r="AB11" s="4">
        <v>3</v>
      </c>
      <c r="AC11" s="4">
        <v>52.8</v>
      </c>
      <c r="AD11" s="5">
        <v>2280</v>
      </c>
      <c r="AE11" s="3">
        <v>3</v>
      </c>
      <c r="AF11" s="4" t="s">
        <v>76</v>
      </c>
      <c r="AG11" s="3" t="s">
        <v>77</v>
      </c>
      <c r="AH11" s="39">
        <v>12800</v>
      </c>
      <c r="AI11" s="4" t="s">
        <v>88</v>
      </c>
      <c r="AJ11" s="33">
        <v>2680</v>
      </c>
      <c r="AK11" s="4" t="s">
        <v>88</v>
      </c>
      <c r="AL11" s="4" t="s">
        <v>91</v>
      </c>
      <c r="AM11" s="3">
        <v>6.4</v>
      </c>
      <c r="AN11" s="4" t="s">
        <v>88</v>
      </c>
      <c r="AO11" s="63">
        <f>448000</f>
        <v>448000</v>
      </c>
      <c r="AP11" s="34" t="s">
        <v>76</v>
      </c>
      <c r="AQ11" s="13"/>
      <c r="AR11" s="14"/>
    </row>
    <row r="12" spans="1:45">
      <c r="A12" s="35" t="s">
        <v>62</v>
      </c>
      <c r="B12" s="28">
        <v>40120.590277777781</v>
      </c>
      <c r="C12" s="45">
        <v>1140</v>
      </c>
      <c r="D12" s="46">
        <v>8660</v>
      </c>
      <c r="E12" s="46"/>
      <c r="F12" s="46">
        <v>8270</v>
      </c>
      <c r="G12" s="45">
        <v>7210</v>
      </c>
      <c r="H12" s="52">
        <v>170</v>
      </c>
      <c r="I12" s="61">
        <v>8700</v>
      </c>
      <c r="J12" s="47">
        <v>0.8</v>
      </c>
      <c r="K12" s="48">
        <v>48</v>
      </c>
      <c r="L12" s="48" t="s">
        <v>80</v>
      </c>
      <c r="M12" s="47">
        <v>33</v>
      </c>
      <c r="N12" s="48" t="s">
        <v>92</v>
      </c>
      <c r="O12" s="48" t="s">
        <v>81</v>
      </c>
      <c r="P12" s="48" t="s">
        <v>76</v>
      </c>
      <c r="Q12" s="48">
        <v>560</v>
      </c>
      <c r="R12" s="48">
        <v>121</v>
      </c>
      <c r="S12" s="47">
        <v>372</v>
      </c>
      <c r="T12" s="48" t="s">
        <v>84</v>
      </c>
      <c r="U12" s="64">
        <v>12</v>
      </c>
      <c r="V12" s="48">
        <v>3090</v>
      </c>
      <c r="W12" s="48"/>
      <c r="X12" s="48">
        <v>15</v>
      </c>
      <c r="Y12" s="50">
        <v>0.222</v>
      </c>
      <c r="Z12" s="47">
        <v>1410</v>
      </c>
      <c r="AA12" s="47">
        <v>130000</v>
      </c>
      <c r="AB12" s="48" t="s">
        <v>88</v>
      </c>
      <c r="AC12" s="48">
        <v>53</v>
      </c>
      <c r="AD12" s="50">
        <v>3090</v>
      </c>
      <c r="AE12" s="49">
        <v>4.0999999999999996</v>
      </c>
      <c r="AF12" s="48" t="s">
        <v>80</v>
      </c>
      <c r="AG12" s="49" t="s">
        <v>86</v>
      </c>
      <c r="AH12" s="51">
        <v>13800</v>
      </c>
      <c r="AI12" s="48" t="s">
        <v>81</v>
      </c>
      <c r="AJ12" s="52">
        <v>2530</v>
      </c>
      <c r="AK12" s="48" t="s">
        <v>89</v>
      </c>
      <c r="AL12" s="48" t="s">
        <v>79</v>
      </c>
      <c r="AM12" s="49">
        <v>3.3</v>
      </c>
      <c r="AN12" s="48" t="s">
        <v>93</v>
      </c>
      <c r="AO12" s="61">
        <v>586000</v>
      </c>
      <c r="AP12" s="53" t="s">
        <v>84</v>
      </c>
      <c r="AQ12" s="13"/>
      <c r="AR12" s="14"/>
    </row>
    <row r="13" spans="1:45">
      <c r="A13" s="15"/>
      <c r="B13" s="16">
        <v>40338.536111111112</v>
      </c>
      <c r="C13" s="14"/>
      <c r="D13" s="19"/>
      <c r="E13" s="19"/>
      <c r="F13" s="19"/>
      <c r="G13" s="14"/>
      <c r="H13" s="13"/>
      <c r="I13" s="62"/>
      <c r="J13" s="10"/>
      <c r="K13" s="8"/>
      <c r="L13" s="8"/>
      <c r="M13" s="10"/>
      <c r="N13" s="8"/>
      <c r="O13" s="8"/>
      <c r="P13" s="8"/>
      <c r="Q13" s="8"/>
      <c r="R13" s="8"/>
      <c r="S13" s="10"/>
      <c r="T13" s="8"/>
      <c r="U13" s="65"/>
      <c r="V13" s="8"/>
      <c r="W13" s="8"/>
      <c r="X13" s="8"/>
      <c r="Y13" s="9"/>
      <c r="Z13" s="10"/>
      <c r="AA13" s="10"/>
      <c r="AB13" s="8"/>
      <c r="AC13" s="8"/>
      <c r="AD13" s="9"/>
      <c r="AE13" s="7"/>
      <c r="AF13" s="8"/>
      <c r="AG13" s="7"/>
      <c r="AH13" s="38"/>
      <c r="AI13" s="8"/>
      <c r="AJ13" s="13"/>
      <c r="AK13" s="8"/>
      <c r="AL13" s="8"/>
      <c r="AM13" s="7"/>
      <c r="AN13" s="8"/>
      <c r="AO13" s="62"/>
      <c r="AP13" s="21"/>
      <c r="AQ13" s="13"/>
      <c r="AR13" s="14"/>
    </row>
    <row r="14" spans="1:45">
      <c r="A14" s="15"/>
      <c r="B14" s="16">
        <v>40338.544444444444</v>
      </c>
      <c r="C14" s="14">
        <v>992</v>
      </c>
      <c r="D14" s="19" t="s">
        <v>90</v>
      </c>
      <c r="E14" s="19"/>
      <c r="F14" s="19">
        <v>9950</v>
      </c>
      <c r="G14" s="14">
        <v>9130</v>
      </c>
      <c r="H14" s="13">
        <v>160</v>
      </c>
      <c r="I14" s="62">
        <v>11000</v>
      </c>
      <c r="J14" s="10" t="s">
        <v>76</v>
      </c>
      <c r="K14" s="8">
        <v>57</v>
      </c>
      <c r="L14" s="8" t="s">
        <v>80</v>
      </c>
      <c r="M14" s="10">
        <v>26</v>
      </c>
      <c r="N14" s="8" t="s">
        <v>92</v>
      </c>
      <c r="O14" s="8" t="s">
        <v>81</v>
      </c>
      <c r="P14" s="8" t="s">
        <v>76</v>
      </c>
      <c r="Q14" s="8">
        <v>498</v>
      </c>
      <c r="R14" s="8">
        <v>250</v>
      </c>
      <c r="S14" s="10">
        <v>1270</v>
      </c>
      <c r="T14" s="8" t="s">
        <v>84</v>
      </c>
      <c r="U14" s="65">
        <v>10</v>
      </c>
      <c r="V14" s="8">
        <v>1160</v>
      </c>
      <c r="W14" s="8"/>
      <c r="X14" s="8">
        <v>17</v>
      </c>
      <c r="Y14" s="9">
        <v>0.23400000000000001</v>
      </c>
      <c r="Z14" s="10">
        <v>1920</v>
      </c>
      <c r="AA14" s="10">
        <v>165000</v>
      </c>
      <c r="AB14" s="8">
        <v>10</v>
      </c>
      <c r="AC14" s="8">
        <v>59</v>
      </c>
      <c r="AD14" s="9">
        <v>4340</v>
      </c>
      <c r="AE14" s="7">
        <v>1.5</v>
      </c>
      <c r="AF14" s="8" t="s">
        <v>80</v>
      </c>
      <c r="AG14" s="7" t="s">
        <v>86</v>
      </c>
      <c r="AH14" s="38">
        <v>12100</v>
      </c>
      <c r="AI14" s="8" t="s">
        <v>81</v>
      </c>
      <c r="AJ14" s="13">
        <v>2400</v>
      </c>
      <c r="AK14" s="8" t="s">
        <v>89</v>
      </c>
      <c r="AL14" s="8" t="s">
        <v>79</v>
      </c>
      <c r="AM14" s="7">
        <v>5.6</v>
      </c>
      <c r="AN14" s="8" t="s">
        <v>93</v>
      </c>
      <c r="AO14" s="62">
        <v>826000</v>
      </c>
      <c r="AP14" s="21" t="s">
        <v>84</v>
      </c>
      <c r="AQ14" s="13"/>
      <c r="AR14" s="14"/>
    </row>
    <row r="15" spans="1:45">
      <c r="A15" s="15"/>
      <c r="B15" s="16">
        <v>40383.688194444447</v>
      </c>
      <c r="C15" s="14"/>
      <c r="D15" s="19"/>
      <c r="E15" s="19"/>
      <c r="F15" s="19"/>
      <c r="G15" s="14"/>
      <c r="H15" s="13"/>
      <c r="I15" s="62"/>
      <c r="J15" s="10"/>
      <c r="K15" s="8"/>
      <c r="L15" s="8"/>
      <c r="M15" s="10"/>
      <c r="N15" s="8"/>
      <c r="O15" s="8"/>
      <c r="P15" s="8"/>
      <c r="Q15" s="8"/>
      <c r="R15" s="8"/>
      <c r="S15" s="10"/>
      <c r="T15" s="8"/>
      <c r="U15" s="65"/>
      <c r="V15" s="8"/>
      <c r="W15" s="8"/>
      <c r="X15" s="8"/>
      <c r="Y15" s="9"/>
      <c r="Z15" s="10"/>
      <c r="AA15" s="10"/>
      <c r="AB15" s="8"/>
      <c r="AC15" s="8"/>
      <c r="AD15" s="9"/>
      <c r="AE15" s="7"/>
      <c r="AF15" s="8"/>
      <c r="AG15" s="7"/>
      <c r="AH15" s="38"/>
      <c r="AI15" s="8"/>
      <c r="AJ15" s="13"/>
      <c r="AK15" s="8"/>
      <c r="AL15" s="8"/>
      <c r="AM15" s="7"/>
      <c r="AN15" s="8"/>
      <c r="AO15" s="62"/>
      <c r="AP15" s="21"/>
      <c r="AQ15" s="13"/>
      <c r="AR15" s="14"/>
    </row>
    <row r="16" spans="1:45">
      <c r="A16" s="15"/>
      <c r="B16" s="16">
        <v>40383.703472222223</v>
      </c>
      <c r="C16" s="14">
        <v>1070</v>
      </c>
      <c r="D16" s="19">
        <v>9180</v>
      </c>
      <c r="E16" s="19"/>
      <c r="F16" s="19">
        <v>8730</v>
      </c>
      <c r="G16" s="14">
        <v>6990</v>
      </c>
      <c r="H16" s="13">
        <v>180</v>
      </c>
      <c r="I16" s="62">
        <v>8400</v>
      </c>
      <c r="J16" s="10">
        <v>0.4</v>
      </c>
      <c r="K16" s="8">
        <v>234</v>
      </c>
      <c r="L16" s="8">
        <v>4</v>
      </c>
      <c r="M16" s="10">
        <v>27</v>
      </c>
      <c r="N16" s="8" t="s">
        <v>87</v>
      </c>
      <c r="O16" s="8" t="s">
        <v>81</v>
      </c>
      <c r="P16" s="8" t="s">
        <v>84</v>
      </c>
      <c r="Q16" s="8">
        <v>422</v>
      </c>
      <c r="R16" s="8">
        <v>172</v>
      </c>
      <c r="S16" s="10">
        <v>914</v>
      </c>
      <c r="T16" s="8" t="s">
        <v>84</v>
      </c>
      <c r="U16" s="65">
        <v>10</v>
      </c>
      <c r="V16" s="8">
        <v>1900</v>
      </c>
      <c r="W16" s="8"/>
      <c r="X16" s="8">
        <v>16.3</v>
      </c>
      <c r="Y16" s="9">
        <v>0.223</v>
      </c>
      <c r="Z16" s="10">
        <v>1440</v>
      </c>
      <c r="AA16" s="10">
        <v>141000</v>
      </c>
      <c r="AB16" s="8" t="s">
        <v>84</v>
      </c>
      <c r="AC16" s="8">
        <v>49.7</v>
      </c>
      <c r="AD16" s="9">
        <v>3290</v>
      </c>
      <c r="AE16" s="7" t="s">
        <v>80</v>
      </c>
      <c r="AF16" s="8" t="s">
        <v>88</v>
      </c>
      <c r="AG16" s="7" t="s">
        <v>81</v>
      </c>
      <c r="AH16" s="38">
        <v>11900</v>
      </c>
      <c r="AI16" s="8" t="s">
        <v>89</v>
      </c>
      <c r="AJ16" s="13">
        <v>2230</v>
      </c>
      <c r="AK16" s="8" t="s">
        <v>89</v>
      </c>
      <c r="AL16" s="8" t="s">
        <v>76</v>
      </c>
      <c r="AM16" s="7">
        <v>5</v>
      </c>
      <c r="AN16" s="8" t="s">
        <v>89</v>
      </c>
      <c r="AO16" s="62">
        <v>566000</v>
      </c>
      <c r="AP16" s="21" t="s">
        <v>88</v>
      </c>
      <c r="AQ16" s="13"/>
      <c r="AR16" s="14"/>
    </row>
    <row r="17" spans="1:44">
      <c r="A17" s="15"/>
      <c r="B17" s="16">
        <v>40434.519444444442</v>
      </c>
      <c r="C17" s="14"/>
      <c r="D17" s="19"/>
      <c r="E17" s="19"/>
      <c r="F17" s="19"/>
      <c r="G17" s="14"/>
      <c r="H17" s="13"/>
      <c r="I17" s="62"/>
      <c r="J17" s="10"/>
      <c r="K17" s="8"/>
      <c r="L17" s="8"/>
      <c r="M17" s="10"/>
      <c r="N17" s="8"/>
      <c r="O17" s="8"/>
      <c r="P17" s="8"/>
      <c r="Q17" s="8"/>
      <c r="R17" s="8"/>
      <c r="S17" s="10"/>
      <c r="T17" s="8"/>
      <c r="U17" s="65"/>
      <c r="V17" s="8"/>
      <c r="W17" s="8"/>
      <c r="X17" s="8"/>
      <c r="Y17" s="9"/>
      <c r="Z17" s="10"/>
      <c r="AA17" s="10"/>
      <c r="AB17" s="8"/>
      <c r="AC17" s="8"/>
      <c r="AD17" s="9"/>
      <c r="AE17" s="7"/>
      <c r="AF17" s="8"/>
      <c r="AG17" s="7"/>
      <c r="AH17" s="38"/>
      <c r="AI17" s="8"/>
      <c r="AJ17" s="13"/>
      <c r="AK17" s="8"/>
      <c r="AL17" s="8"/>
      <c r="AM17" s="7"/>
      <c r="AN17" s="8"/>
      <c r="AO17" s="62"/>
      <c r="AP17" s="21"/>
      <c r="AQ17" s="13"/>
      <c r="AR17" s="14"/>
    </row>
    <row r="18" spans="1:44">
      <c r="A18" s="15"/>
      <c r="B18" s="16">
        <v>40434.565972222219</v>
      </c>
      <c r="C18" s="14">
        <v>830</v>
      </c>
      <c r="D18" s="19">
        <v>9480</v>
      </c>
      <c r="E18" s="19"/>
      <c r="F18" s="19">
        <v>9190</v>
      </c>
      <c r="G18" s="14">
        <v>7800</v>
      </c>
      <c r="H18" s="13">
        <v>200</v>
      </c>
      <c r="I18" s="62">
        <v>9700</v>
      </c>
      <c r="J18" s="10">
        <v>0.4</v>
      </c>
      <c r="K18" s="8" t="s">
        <v>94</v>
      </c>
      <c r="L18" s="8">
        <v>2</v>
      </c>
      <c r="M18" s="10">
        <v>25</v>
      </c>
      <c r="N18" s="8" t="s">
        <v>87</v>
      </c>
      <c r="O18" s="8" t="s">
        <v>81</v>
      </c>
      <c r="P18" s="8" t="s">
        <v>84</v>
      </c>
      <c r="Q18" s="8">
        <v>497</v>
      </c>
      <c r="R18" s="8">
        <v>219</v>
      </c>
      <c r="S18" s="10">
        <v>1230</v>
      </c>
      <c r="T18" s="8" t="s">
        <v>84</v>
      </c>
      <c r="U18" s="65">
        <v>317</v>
      </c>
      <c r="V18" s="8">
        <v>1520</v>
      </c>
      <c r="W18" s="8"/>
      <c r="X18" s="8">
        <v>16.8</v>
      </c>
      <c r="Y18" s="9"/>
      <c r="Z18" s="10">
        <v>1590</v>
      </c>
      <c r="AA18" s="10">
        <v>163000</v>
      </c>
      <c r="AB18" s="8" t="s">
        <v>84</v>
      </c>
      <c r="AC18" s="8">
        <v>51.9</v>
      </c>
      <c r="AD18" s="9">
        <v>3830</v>
      </c>
      <c r="AE18" s="7" t="s">
        <v>80</v>
      </c>
      <c r="AF18" s="8" t="s">
        <v>88</v>
      </c>
      <c r="AG18" s="7" t="s">
        <v>81</v>
      </c>
      <c r="AH18" s="38">
        <v>12700</v>
      </c>
      <c r="AI18" s="8" t="s">
        <v>89</v>
      </c>
      <c r="AJ18" s="13">
        <v>2490</v>
      </c>
      <c r="AK18" s="8" t="s">
        <v>89</v>
      </c>
      <c r="AL18" s="8" t="s">
        <v>76</v>
      </c>
      <c r="AM18" s="7">
        <v>6</v>
      </c>
      <c r="AN18" s="8" t="s">
        <v>89</v>
      </c>
      <c r="AO18" s="62">
        <v>666000</v>
      </c>
      <c r="AP18" s="21" t="s">
        <v>88</v>
      </c>
      <c r="AQ18" s="13"/>
      <c r="AR18" s="14"/>
    </row>
    <row r="19" spans="1:44">
      <c r="A19" s="15"/>
      <c r="B19" s="16">
        <v>40484.61041666667</v>
      </c>
      <c r="C19" s="14"/>
      <c r="D19" s="19"/>
      <c r="E19" s="19"/>
      <c r="F19" s="19"/>
      <c r="G19" s="14"/>
      <c r="H19" s="13"/>
      <c r="I19" s="62"/>
      <c r="J19" s="10"/>
      <c r="K19" s="8"/>
      <c r="L19" s="8"/>
      <c r="M19" s="10"/>
      <c r="N19" s="8"/>
      <c r="O19" s="8"/>
      <c r="P19" s="8"/>
      <c r="Q19" s="8"/>
      <c r="R19" s="8"/>
      <c r="S19" s="10"/>
      <c r="T19" s="8"/>
      <c r="U19" s="65"/>
      <c r="V19" s="8"/>
      <c r="W19" s="8"/>
      <c r="X19" s="8"/>
      <c r="Y19" s="9"/>
      <c r="Z19" s="10"/>
      <c r="AA19" s="10"/>
      <c r="AB19" s="8"/>
      <c r="AC19" s="8"/>
      <c r="AD19" s="9"/>
      <c r="AE19" s="7"/>
      <c r="AF19" s="8"/>
      <c r="AG19" s="7"/>
      <c r="AH19" s="38"/>
      <c r="AI19" s="8"/>
      <c r="AJ19" s="13"/>
      <c r="AK19" s="8"/>
      <c r="AL19" s="8"/>
      <c r="AM19" s="7"/>
      <c r="AN19" s="8"/>
      <c r="AO19" s="62"/>
      <c r="AP19" s="21"/>
      <c r="AQ19" s="13"/>
      <c r="AR19" s="14"/>
    </row>
    <row r="20" spans="1:44" ht="13.5" thickBot="1">
      <c r="A20" s="36"/>
      <c r="B20" s="54">
        <v>40484.631944444445</v>
      </c>
      <c r="C20" s="25">
        <v>917</v>
      </c>
      <c r="D20" s="29" t="s">
        <v>90</v>
      </c>
      <c r="E20" s="29"/>
      <c r="F20" s="29">
        <v>9340</v>
      </c>
      <c r="G20" s="25">
        <v>7270</v>
      </c>
      <c r="H20" s="33">
        <v>190</v>
      </c>
      <c r="I20" s="63">
        <v>8800</v>
      </c>
      <c r="J20" s="6">
        <v>0.6</v>
      </c>
      <c r="K20" s="4" t="s">
        <v>95</v>
      </c>
      <c r="L20" s="4" t="s">
        <v>80</v>
      </c>
      <c r="M20" s="6">
        <v>28</v>
      </c>
      <c r="N20" s="4" t="s">
        <v>78</v>
      </c>
      <c r="O20" s="4" t="s">
        <v>80</v>
      </c>
      <c r="P20" s="4" t="s">
        <v>93</v>
      </c>
      <c r="Q20" s="4">
        <v>459</v>
      </c>
      <c r="R20" s="4">
        <v>249</v>
      </c>
      <c r="S20" s="6">
        <v>1180</v>
      </c>
      <c r="T20" s="4" t="s">
        <v>93</v>
      </c>
      <c r="U20" s="66">
        <v>7</v>
      </c>
      <c r="V20" s="4">
        <v>1130</v>
      </c>
      <c r="W20" s="4"/>
      <c r="X20" s="4">
        <v>15</v>
      </c>
      <c r="Y20" s="5">
        <v>0.184</v>
      </c>
      <c r="Z20" s="6">
        <v>1490</v>
      </c>
      <c r="AA20" s="6">
        <v>149000</v>
      </c>
      <c r="AB20" s="4" t="s">
        <v>93</v>
      </c>
      <c r="AC20" s="4">
        <v>44</v>
      </c>
      <c r="AD20" s="5">
        <v>3560</v>
      </c>
      <c r="AE20" s="3" t="s">
        <v>86</v>
      </c>
      <c r="AF20" s="4" t="s">
        <v>84</v>
      </c>
      <c r="AG20" s="3" t="s">
        <v>80</v>
      </c>
      <c r="AH20" s="39">
        <v>12900</v>
      </c>
      <c r="AI20" s="4" t="s">
        <v>96</v>
      </c>
      <c r="AJ20" s="33">
        <v>2110</v>
      </c>
      <c r="AK20" s="4" t="s">
        <v>96</v>
      </c>
      <c r="AL20" s="4" t="s">
        <v>81</v>
      </c>
      <c r="AM20" s="3">
        <v>6</v>
      </c>
      <c r="AN20" s="4" t="s">
        <v>96</v>
      </c>
      <c r="AO20" s="63">
        <v>667000</v>
      </c>
      <c r="AP20" s="34" t="s">
        <v>84</v>
      </c>
      <c r="AQ20" s="13"/>
      <c r="AR20" s="14"/>
    </row>
    <row r="21" spans="1:44">
      <c r="A21" s="15" t="s">
        <v>68</v>
      </c>
      <c r="B21" s="16">
        <v>40120.59375</v>
      </c>
      <c r="C21" s="14">
        <v>780</v>
      </c>
      <c r="D21" s="19">
        <v>7910</v>
      </c>
      <c r="E21" s="19"/>
      <c r="F21" s="19">
        <v>7600</v>
      </c>
      <c r="G21" s="14">
        <v>6210</v>
      </c>
      <c r="H21" s="13">
        <v>180</v>
      </c>
      <c r="I21" s="62">
        <v>7600</v>
      </c>
      <c r="J21" s="10" t="s">
        <v>76</v>
      </c>
      <c r="K21" s="8">
        <v>26</v>
      </c>
      <c r="L21" s="8" t="s">
        <v>80</v>
      </c>
      <c r="M21" s="10">
        <v>20</v>
      </c>
      <c r="N21" s="8" t="s">
        <v>92</v>
      </c>
      <c r="O21" s="8" t="s">
        <v>81</v>
      </c>
      <c r="P21" s="8" t="s">
        <v>76</v>
      </c>
      <c r="Q21" s="8">
        <v>485</v>
      </c>
      <c r="R21" s="8">
        <v>109</v>
      </c>
      <c r="S21" s="10">
        <v>39.5</v>
      </c>
      <c r="T21" s="8" t="s">
        <v>84</v>
      </c>
      <c r="U21" s="65">
        <v>20</v>
      </c>
      <c r="V21" s="8">
        <v>337</v>
      </c>
      <c r="W21" s="8"/>
      <c r="X21" s="8">
        <v>13</v>
      </c>
      <c r="Y21" s="9">
        <v>0.183</v>
      </c>
      <c r="Z21" s="10">
        <v>1220</v>
      </c>
      <c r="AA21" s="10">
        <v>112000</v>
      </c>
      <c r="AB21" s="8" t="s">
        <v>88</v>
      </c>
      <c r="AC21" s="8">
        <v>43</v>
      </c>
      <c r="AD21" s="9">
        <v>2910</v>
      </c>
      <c r="AE21" s="7">
        <v>1.9</v>
      </c>
      <c r="AF21" s="8" t="s">
        <v>80</v>
      </c>
      <c r="AG21" s="7" t="s">
        <v>86</v>
      </c>
      <c r="AH21" s="38">
        <v>12900</v>
      </c>
      <c r="AI21" s="8" t="s">
        <v>81</v>
      </c>
      <c r="AJ21" s="13">
        <v>2130</v>
      </c>
      <c r="AK21" s="8" t="s">
        <v>89</v>
      </c>
      <c r="AL21" s="8" t="s">
        <v>79</v>
      </c>
      <c r="AM21" s="7">
        <v>6.4</v>
      </c>
      <c r="AN21" s="8" t="s">
        <v>93</v>
      </c>
      <c r="AO21" s="62">
        <v>530000</v>
      </c>
      <c r="AP21" s="21" t="s">
        <v>84</v>
      </c>
      <c r="AQ21" s="13"/>
      <c r="AR21" s="14"/>
    </row>
    <row r="22" spans="1:44">
      <c r="A22" s="15"/>
      <c r="B22" s="16">
        <v>40338.456944444442</v>
      </c>
      <c r="C22" s="14"/>
      <c r="D22" s="19"/>
      <c r="E22" s="19"/>
      <c r="F22" s="19"/>
      <c r="G22" s="14"/>
      <c r="H22" s="13"/>
      <c r="I22" s="62"/>
      <c r="J22" s="10"/>
      <c r="K22" s="8"/>
      <c r="L22" s="8"/>
      <c r="M22" s="10"/>
      <c r="N22" s="8"/>
      <c r="O22" s="8"/>
      <c r="P22" s="8"/>
      <c r="Q22" s="8"/>
      <c r="R22" s="8"/>
      <c r="S22" s="10"/>
      <c r="T22" s="8"/>
      <c r="U22" s="65"/>
      <c r="V22" s="8"/>
      <c r="W22" s="8"/>
      <c r="X22" s="8"/>
      <c r="Y22" s="9"/>
      <c r="Z22" s="10"/>
      <c r="AA22" s="10"/>
      <c r="AB22" s="8"/>
      <c r="AC22" s="8"/>
      <c r="AD22" s="9"/>
      <c r="AE22" s="7"/>
      <c r="AF22" s="8"/>
      <c r="AG22" s="7"/>
      <c r="AH22" s="38"/>
      <c r="AI22" s="8"/>
      <c r="AJ22" s="13"/>
      <c r="AK22" s="8"/>
      <c r="AL22" s="8"/>
      <c r="AM22" s="7"/>
      <c r="AN22" s="8"/>
      <c r="AO22" s="62"/>
      <c r="AP22" s="21"/>
      <c r="AQ22" s="13"/>
      <c r="AR22" s="14"/>
    </row>
    <row r="23" spans="1:44">
      <c r="A23" s="15"/>
      <c r="B23" s="16">
        <v>40338.489583333336</v>
      </c>
      <c r="C23" s="14">
        <v>1160</v>
      </c>
      <c r="D23" s="19" t="s">
        <v>90</v>
      </c>
      <c r="E23" s="19"/>
      <c r="F23" s="19">
        <v>10000</v>
      </c>
      <c r="G23" s="14">
        <v>8010</v>
      </c>
      <c r="H23" s="13">
        <v>180</v>
      </c>
      <c r="I23" s="62">
        <v>11000</v>
      </c>
      <c r="J23" s="10">
        <v>0.8</v>
      </c>
      <c r="K23" s="8">
        <v>36</v>
      </c>
      <c r="L23" s="8" t="s">
        <v>81</v>
      </c>
      <c r="M23" s="10">
        <v>21</v>
      </c>
      <c r="N23" s="8" t="s">
        <v>87</v>
      </c>
      <c r="O23" s="8" t="s">
        <v>81</v>
      </c>
      <c r="P23" s="8" t="s">
        <v>84</v>
      </c>
      <c r="Q23" s="8">
        <v>492</v>
      </c>
      <c r="R23" s="8">
        <v>217</v>
      </c>
      <c r="S23" s="10">
        <v>517</v>
      </c>
      <c r="T23" s="8" t="s">
        <v>84</v>
      </c>
      <c r="U23" s="65">
        <v>19</v>
      </c>
      <c r="V23" s="8">
        <v>213</v>
      </c>
      <c r="W23" s="8"/>
      <c r="X23" s="8">
        <v>15.4</v>
      </c>
      <c r="Y23" s="9">
        <v>0.20699999999999999</v>
      </c>
      <c r="Z23" s="10">
        <v>1650</v>
      </c>
      <c r="AA23" s="10">
        <v>180000</v>
      </c>
      <c r="AB23" s="8" t="s">
        <v>84</v>
      </c>
      <c r="AC23" s="8">
        <v>45.4</v>
      </c>
      <c r="AD23" s="9">
        <v>4400</v>
      </c>
      <c r="AE23" s="7" t="s">
        <v>80</v>
      </c>
      <c r="AF23" s="8" t="s">
        <v>88</v>
      </c>
      <c r="AG23" s="7" t="s">
        <v>81</v>
      </c>
      <c r="AH23" s="38">
        <v>13000</v>
      </c>
      <c r="AI23" s="8" t="s">
        <v>89</v>
      </c>
      <c r="AJ23" s="13">
        <v>2490</v>
      </c>
      <c r="AK23" s="8" t="s">
        <v>89</v>
      </c>
      <c r="AL23" s="8" t="s">
        <v>76</v>
      </c>
      <c r="AM23" s="7">
        <v>5</v>
      </c>
      <c r="AN23" s="8" t="s">
        <v>89</v>
      </c>
      <c r="AO23" s="62">
        <v>883000</v>
      </c>
      <c r="AP23" s="21" t="s">
        <v>88</v>
      </c>
      <c r="AQ23" s="13"/>
      <c r="AR23" s="14"/>
    </row>
    <row r="24" spans="1:44">
      <c r="A24" s="15"/>
      <c r="B24" s="16">
        <v>40383.65625</v>
      </c>
      <c r="C24" s="14"/>
      <c r="D24" s="19"/>
      <c r="E24" s="19"/>
      <c r="F24" s="19"/>
      <c r="G24" s="14"/>
      <c r="H24" s="13"/>
      <c r="I24" s="62"/>
      <c r="J24" s="10"/>
      <c r="K24" s="8"/>
      <c r="L24" s="8"/>
      <c r="M24" s="10"/>
      <c r="N24" s="8"/>
      <c r="O24" s="8"/>
      <c r="P24" s="8"/>
      <c r="Q24" s="8"/>
      <c r="R24" s="8"/>
      <c r="S24" s="10"/>
      <c r="T24" s="8"/>
      <c r="U24" s="65"/>
      <c r="V24" s="8"/>
      <c r="W24" s="8"/>
      <c r="X24" s="8"/>
      <c r="Y24" s="9"/>
      <c r="Z24" s="10"/>
      <c r="AA24" s="10"/>
      <c r="AB24" s="8"/>
      <c r="AC24" s="8"/>
      <c r="AD24" s="9"/>
      <c r="AE24" s="7"/>
      <c r="AF24" s="8"/>
      <c r="AG24" s="7"/>
      <c r="AH24" s="38"/>
      <c r="AI24" s="8"/>
      <c r="AJ24" s="13"/>
      <c r="AK24" s="8"/>
      <c r="AL24" s="8"/>
      <c r="AM24" s="7"/>
      <c r="AN24" s="8"/>
      <c r="AO24" s="62"/>
      <c r="AP24" s="21"/>
      <c r="AQ24" s="13"/>
      <c r="AR24" s="14"/>
    </row>
    <row r="25" spans="1:44">
      <c r="A25" s="15"/>
      <c r="B25" s="16">
        <v>40383.670138888891</v>
      </c>
      <c r="C25" s="14">
        <v>860</v>
      </c>
      <c r="D25" s="19">
        <v>4160</v>
      </c>
      <c r="E25" s="19"/>
      <c r="F25" s="19">
        <v>7720</v>
      </c>
      <c r="G25" s="14">
        <v>5820</v>
      </c>
      <c r="H25" s="13">
        <v>170</v>
      </c>
      <c r="I25" s="62">
        <v>7200</v>
      </c>
      <c r="J25" s="10">
        <v>0.4</v>
      </c>
      <c r="K25" s="8">
        <v>205</v>
      </c>
      <c r="L25" s="8">
        <v>2</v>
      </c>
      <c r="M25" s="10">
        <v>24</v>
      </c>
      <c r="N25" s="8" t="s">
        <v>87</v>
      </c>
      <c r="O25" s="8" t="s">
        <v>81</v>
      </c>
      <c r="P25" s="8" t="s">
        <v>84</v>
      </c>
      <c r="Q25" s="8">
        <v>341</v>
      </c>
      <c r="R25" s="8">
        <v>141</v>
      </c>
      <c r="S25" s="10">
        <v>305</v>
      </c>
      <c r="T25" s="8" t="s">
        <v>84</v>
      </c>
      <c r="U25" s="65">
        <v>17</v>
      </c>
      <c r="V25" s="8">
        <v>266</v>
      </c>
      <c r="W25" s="8"/>
      <c r="X25" s="8">
        <v>15</v>
      </c>
      <c r="Y25" s="9">
        <v>0.20100000000000001</v>
      </c>
      <c r="Z25" s="10">
        <v>1210</v>
      </c>
      <c r="AA25" s="10">
        <v>101000</v>
      </c>
      <c r="AB25" s="8" t="s">
        <v>84</v>
      </c>
      <c r="AC25" s="8">
        <v>41.4</v>
      </c>
      <c r="AD25" s="9">
        <v>2900</v>
      </c>
      <c r="AE25" s="7" t="s">
        <v>80</v>
      </c>
      <c r="AF25" s="8" t="s">
        <v>88</v>
      </c>
      <c r="AG25" s="7" t="s">
        <v>81</v>
      </c>
      <c r="AH25" s="38">
        <v>12100</v>
      </c>
      <c r="AI25" s="8" t="s">
        <v>89</v>
      </c>
      <c r="AJ25" s="13">
        <v>1980</v>
      </c>
      <c r="AK25" s="8" t="s">
        <v>89</v>
      </c>
      <c r="AL25" s="8" t="s">
        <v>76</v>
      </c>
      <c r="AM25" s="7">
        <v>3</v>
      </c>
      <c r="AN25" s="8" t="s">
        <v>89</v>
      </c>
      <c r="AO25" s="62">
        <v>493000</v>
      </c>
      <c r="AP25" s="21" t="s">
        <v>88</v>
      </c>
      <c r="AQ25" s="13"/>
      <c r="AR25" s="14"/>
    </row>
    <row r="26" spans="1:44">
      <c r="A26" s="15"/>
      <c r="B26" s="16">
        <v>40434.508333333331</v>
      </c>
      <c r="C26" s="14"/>
      <c r="D26" s="19"/>
      <c r="E26" s="19"/>
      <c r="F26" s="19"/>
      <c r="G26" s="14"/>
      <c r="H26" s="13"/>
      <c r="I26" s="62"/>
      <c r="J26" s="10"/>
      <c r="K26" s="8"/>
      <c r="L26" s="8"/>
      <c r="M26" s="10"/>
      <c r="N26" s="8"/>
      <c r="O26" s="8"/>
      <c r="P26" s="8"/>
      <c r="Q26" s="8"/>
      <c r="R26" s="8"/>
      <c r="S26" s="10"/>
      <c r="T26" s="8"/>
      <c r="U26" s="65"/>
      <c r="V26" s="8"/>
      <c r="W26" s="8"/>
      <c r="X26" s="8"/>
      <c r="Y26" s="9"/>
      <c r="Z26" s="10"/>
      <c r="AA26" s="10"/>
      <c r="AB26" s="8"/>
      <c r="AC26" s="8"/>
      <c r="AD26" s="9"/>
      <c r="AE26" s="7"/>
      <c r="AF26" s="8"/>
      <c r="AG26" s="7"/>
      <c r="AH26" s="38"/>
      <c r="AI26" s="8"/>
      <c r="AJ26" s="13"/>
      <c r="AK26" s="8"/>
      <c r="AL26" s="8"/>
      <c r="AM26" s="7"/>
      <c r="AN26" s="8"/>
      <c r="AO26" s="62"/>
      <c r="AP26" s="21"/>
      <c r="AQ26" s="13"/>
      <c r="AR26" s="14"/>
    </row>
    <row r="27" spans="1:44">
      <c r="A27" s="15"/>
      <c r="B27" s="16">
        <v>40435.589583333334</v>
      </c>
      <c r="C27" s="14">
        <v>913</v>
      </c>
      <c r="D27" s="19">
        <v>9580</v>
      </c>
      <c r="E27" s="19"/>
      <c r="F27" s="19">
        <v>9500</v>
      </c>
      <c r="G27" s="14">
        <v>7850</v>
      </c>
      <c r="H27" s="13">
        <v>190</v>
      </c>
      <c r="I27" s="62">
        <v>9500</v>
      </c>
      <c r="J27" s="10">
        <v>0.6</v>
      </c>
      <c r="K27" s="8" t="s">
        <v>94</v>
      </c>
      <c r="L27" s="8" t="s">
        <v>81</v>
      </c>
      <c r="M27" s="10">
        <v>25</v>
      </c>
      <c r="N27" s="8" t="s">
        <v>87</v>
      </c>
      <c r="O27" s="8" t="s">
        <v>81</v>
      </c>
      <c r="P27" s="8" t="s">
        <v>84</v>
      </c>
      <c r="Q27" s="8">
        <v>483</v>
      </c>
      <c r="R27" s="8">
        <v>247</v>
      </c>
      <c r="S27" s="10">
        <v>664</v>
      </c>
      <c r="T27" s="8" t="s">
        <v>84</v>
      </c>
      <c r="U27" s="65">
        <v>22</v>
      </c>
      <c r="V27" s="8">
        <v>184</v>
      </c>
      <c r="W27" s="8"/>
      <c r="X27" s="8">
        <v>17.3</v>
      </c>
      <c r="Y27" s="9"/>
      <c r="Z27" s="10">
        <v>1610</v>
      </c>
      <c r="AA27" s="10">
        <v>176000</v>
      </c>
      <c r="AB27" s="8" t="s">
        <v>84</v>
      </c>
      <c r="AC27" s="8">
        <v>47.5</v>
      </c>
      <c r="AD27" s="9">
        <v>4210</v>
      </c>
      <c r="AE27" s="7" t="s">
        <v>80</v>
      </c>
      <c r="AF27" s="8" t="s">
        <v>88</v>
      </c>
      <c r="AG27" s="7" t="s">
        <v>81</v>
      </c>
      <c r="AH27" s="38">
        <v>13800</v>
      </c>
      <c r="AI27" s="8" t="s">
        <v>89</v>
      </c>
      <c r="AJ27" s="13">
        <v>2470</v>
      </c>
      <c r="AK27" s="8" t="s">
        <v>89</v>
      </c>
      <c r="AL27" s="8" t="s">
        <v>76</v>
      </c>
      <c r="AM27" s="7">
        <v>4</v>
      </c>
      <c r="AN27" s="8" t="s">
        <v>89</v>
      </c>
      <c r="AO27" s="62">
        <v>722000</v>
      </c>
      <c r="AP27" s="21" t="s">
        <v>88</v>
      </c>
      <c r="AQ27" s="13"/>
      <c r="AR27" s="14"/>
    </row>
    <row r="28" spans="1:44">
      <c r="A28" s="15"/>
      <c r="B28" s="16">
        <v>40484.632638888892</v>
      </c>
      <c r="C28" s="14"/>
      <c r="D28" s="19"/>
      <c r="E28" s="19"/>
      <c r="F28" s="19"/>
      <c r="G28" s="14"/>
      <c r="H28" s="13"/>
      <c r="I28" s="62"/>
      <c r="J28" s="10"/>
      <c r="K28" s="8"/>
      <c r="L28" s="8"/>
      <c r="M28" s="10"/>
      <c r="N28" s="8"/>
      <c r="O28" s="8"/>
      <c r="P28" s="8"/>
      <c r="Q28" s="8"/>
      <c r="R28" s="8"/>
      <c r="S28" s="10"/>
      <c r="T28" s="8"/>
      <c r="U28" s="65"/>
      <c r="V28" s="8"/>
      <c r="W28" s="8"/>
      <c r="X28" s="8"/>
      <c r="Y28" s="9"/>
      <c r="Z28" s="10"/>
      <c r="AA28" s="10"/>
      <c r="AB28" s="8"/>
      <c r="AC28" s="8"/>
      <c r="AD28" s="9"/>
      <c r="AE28" s="7"/>
      <c r="AF28" s="8"/>
      <c r="AG28" s="7"/>
      <c r="AH28" s="38"/>
      <c r="AI28" s="8"/>
      <c r="AJ28" s="13"/>
      <c r="AK28" s="8"/>
      <c r="AL28" s="8"/>
      <c r="AM28" s="7"/>
      <c r="AN28" s="8"/>
      <c r="AO28" s="62"/>
      <c r="AP28" s="21"/>
      <c r="AQ28" s="13"/>
      <c r="AR28" s="14"/>
    </row>
    <row r="29" spans="1:44" ht="13.5" thickBot="1">
      <c r="A29" s="15"/>
      <c r="B29" s="16">
        <v>40484.649305555555</v>
      </c>
      <c r="C29" s="14">
        <v>908</v>
      </c>
      <c r="D29" s="19" t="s">
        <v>90</v>
      </c>
      <c r="E29" s="19"/>
      <c r="F29" s="19">
        <v>9020</v>
      </c>
      <c r="G29" s="14">
        <v>7140</v>
      </c>
      <c r="H29" s="13">
        <v>180</v>
      </c>
      <c r="I29" s="62">
        <v>9300</v>
      </c>
      <c r="J29" s="10">
        <v>0.5</v>
      </c>
      <c r="K29" s="8" t="s">
        <v>95</v>
      </c>
      <c r="L29" s="8" t="s">
        <v>80</v>
      </c>
      <c r="M29" s="10">
        <v>22</v>
      </c>
      <c r="N29" s="8" t="s">
        <v>78</v>
      </c>
      <c r="O29" s="8" t="s">
        <v>80</v>
      </c>
      <c r="P29" s="8" t="s">
        <v>93</v>
      </c>
      <c r="Q29" s="8">
        <v>436</v>
      </c>
      <c r="R29" s="8">
        <v>238</v>
      </c>
      <c r="S29" s="10">
        <v>651</v>
      </c>
      <c r="T29" s="8" t="s">
        <v>93</v>
      </c>
      <c r="U29" s="65">
        <v>21</v>
      </c>
      <c r="V29" s="8">
        <v>214</v>
      </c>
      <c r="W29" s="8"/>
      <c r="X29" s="8">
        <v>15</v>
      </c>
      <c r="Y29" s="9">
        <v>0.183</v>
      </c>
      <c r="Z29" s="10">
        <v>1470</v>
      </c>
      <c r="AA29" s="10">
        <v>148000</v>
      </c>
      <c r="AB29" s="8" t="s">
        <v>93</v>
      </c>
      <c r="AC29" s="8">
        <v>42</v>
      </c>
      <c r="AD29" s="9">
        <v>3670</v>
      </c>
      <c r="AE29" s="7" t="s">
        <v>86</v>
      </c>
      <c r="AF29" s="8" t="s">
        <v>84</v>
      </c>
      <c r="AG29" s="7" t="s">
        <v>80</v>
      </c>
      <c r="AH29" s="38">
        <v>13100</v>
      </c>
      <c r="AI29" s="8" t="s">
        <v>96</v>
      </c>
      <c r="AJ29" s="13">
        <v>2070</v>
      </c>
      <c r="AK29" s="8" t="s">
        <v>96</v>
      </c>
      <c r="AL29" s="8" t="s">
        <v>81</v>
      </c>
      <c r="AM29" s="7">
        <v>4</v>
      </c>
      <c r="AN29" s="8" t="s">
        <v>96</v>
      </c>
      <c r="AO29" s="62">
        <v>669000</v>
      </c>
      <c r="AP29" s="21" t="s">
        <v>84</v>
      </c>
      <c r="AQ29" s="13"/>
      <c r="AR29" s="14"/>
    </row>
    <row r="30" spans="1:44">
      <c r="A30" s="35" t="s">
        <v>71</v>
      </c>
      <c r="B30" s="28">
        <v>40120.614583333336</v>
      </c>
      <c r="C30" s="45">
        <v>607</v>
      </c>
      <c r="D30" s="46">
        <v>7050</v>
      </c>
      <c r="E30" s="46"/>
      <c r="F30" s="46">
        <v>6490</v>
      </c>
      <c r="G30" s="45">
        <v>5460</v>
      </c>
      <c r="H30" s="52">
        <v>280</v>
      </c>
      <c r="I30" s="61">
        <v>6000</v>
      </c>
      <c r="J30" s="47" t="s">
        <v>97</v>
      </c>
      <c r="K30" s="48">
        <v>28</v>
      </c>
      <c r="L30" s="48">
        <v>6</v>
      </c>
      <c r="M30" s="47">
        <v>17</v>
      </c>
      <c r="N30" s="48" t="s">
        <v>98</v>
      </c>
      <c r="O30" s="48" t="s">
        <v>76</v>
      </c>
      <c r="P30" s="48" t="s">
        <v>97</v>
      </c>
      <c r="Q30" s="48">
        <v>505</v>
      </c>
      <c r="R30" s="48">
        <v>61.2</v>
      </c>
      <c r="S30" s="47">
        <v>9.5</v>
      </c>
      <c r="T30" s="48" t="s">
        <v>88</v>
      </c>
      <c r="U30" s="64">
        <v>14</v>
      </c>
      <c r="V30" s="48">
        <v>56</v>
      </c>
      <c r="W30" s="48"/>
      <c r="X30" s="48">
        <v>11.7</v>
      </c>
      <c r="Y30" s="50">
        <v>0.13</v>
      </c>
      <c r="Z30" s="47">
        <v>1020</v>
      </c>
      <c r="AA30" s="47">
        <v>74100</v>
      </c>
      <c r="AB30" s="48" t="s">
        <v>99</v>
      </c>
      <c r="AC30" s="48">
        <v>37.9</v>
      </c>
      <c r="AD30" s="50">
        <v>1870</v>
      </c>
      <c r="AE30" s="49">
        <v>1</v>
      </c>
      <c r="AF30" s="48">
        <v>2</v>
      </c>
      <c r="AG30" s="49" t="s">
        <v>80</v>
      </c>
      <c r="AH30" s="51">
        <v>14100</v>
      </c>
      <c r="AI30" s="48" t="s">
        <v>76</v>
      </c>
      <c r="AJ30" s="52">
        <v>2150</v>
      </c>
      <c r="AK30" s="48" t="s">
        <v>94</v>
      </c>
      <c r="AL30" s="48" t="s">
        <v>77</v>
      </c>
      <c r="AM30" s="49">
        <v>7.2</v>
      </c>
      <c r="AN30" s="48" t="s">
        <v>84</v>
      </c>
      <c r="AO30" s="61">
        <v>285000</v>
      </c>
      <c r="AP30" s="53" t="s">
        <v>88</v>
      </c>
      <c r="AQ30" s="13"/>
      <c r="AR30" s="14"/>
    </row>
    <row r="31" spans="1:44">
      <c r="A31" s="15"/>
      <c r="B31" s="16">
        <v>40338.427083333336</v>
      </c>
      <c r="C31" s="14"/>
      <c r="D31" s="19"/>
      <c r="E31" s="19"/>
      <c r="F31" s="19"/>
      <c r="G31" s="14"/>
      <c r="H31" s="13"/>
      <c r="I31" s="62"/>
      <c r="J31" s="10"/>
      <c r="K31" s="8"/>
      <c r="L31" s="8"/>
      <c r="M31" s="10"/>
      <c r="N31" s="8"/>
      <c r="O31" s="8"/>
      <c r="P31" s="8"/>
      <c r="Q31" s="8"/>
      <c r="R31" s="8"/>
      <c r="S31" s="10"/>
      <c r="T31" s="8"/>
      <c r="U31" s="65"/>
      <c r="V31" s="8"/>
      <c r="W31" s="8"/>
      <c r="X31" s="8"/>
      <c r="Y31" s="9"/>
      <c r="Z31" s="10"/>
      <c r="AA31" s="10"/>
      <c r="AB31" s="8"/>
      <c r="AC31" s="8"/>
      <c r="AD31" s="9"/>
      <c r="AE31" s="7"/>
      <c r="AF31" s="8"/>
      <c r="AG31" s="7"/>
      <c r="AH31" s="38"/>
      <c r="AI31" s="8"/>
      <c r="AJ31" s="13"/>
      <c r="AK31" s="8"/>
      <c r="AL31" s="8"/>
      <c r="AM31" s="7"/>
      <c r="AN31" s="8"/>
      <c r="AO31" s="62"/>
      <c r="AP31" s="21"/>
      <c r="AQ31" s="13"/>
      <c r="AR31" s="14"/>
    </row>
    <row r="32" spans="1:44">
      <c r="A32" s="15"/>
      <c r="B32" s="16">
        <v>40434.49722222222</v>
      </c>
      <c r="C32" s="14"/>
      <c r="D32" s="19"/>
      <c r="E32" s="19"/>
      <c r="F32" s="19"/>
      <c r="G32" s="14"/>
      <c r="H32" s="13"/>
      <c r="I32" s="62"/>
      <c r="J32" s="10"/>
      <c r="K32" s="8"/>
      <c r="L32" s="8"/>
      <c r="M32" s="10"/>
      <c r="N32" s="8"/>
      <c r="O32" s="8"/>
      <c r="P32" s="8"/>
      <c r="Q32" s="8"/>
      <c r="R32" s="8"/>
      <c r="S32" s="10"/>
      <c r="T32" s="8"/>
      <c r="U32" s="65"/>
      <c r="V32" s="8"/>
      <c r="W32" s="8"/>
      <c r="X32" s="8"/>
      <c r="Y32" s="9"/>
      <c r="Z32" s="10"/>
      <c r="AA32" s="10"/>
      <c r="AB32" s="8"/>
      <c r="AC32" s="8"/>
      <c r="AD32" s="9"/>
      <c r="AE32" s="7"/>
      <c r="AF32" s="8"/>
      <c r="AG32" s="7"/>
      <c r="AH32" s="38"/>
      <c r="AI32" s="8"/>
      <c r="AJ32" s="13"/>
      <c r="AK32" s="8"/>
      <c r="AL32" s="8"/>
      <c r="AM32" s="7"/>
      <c r="AN32" s="8"/>
      <c r="AO32" s="62"/>
      <c r="AP32" s="21"/>
      <c r="AQ32" s="13"/>
      <c r="AR32" s="14"/>
    </row>
    <row r="33" spans="1:44">
      <c r="A33" s="15"/>
      <c r="B33" s="16">
        <v>40435</v>
      </c>
      <c r="C33" s="14"/>
      <c r="D33" s="19"/>
      <c r="E33" s="19"/>
      <c r="F33" s="19"/>
      <c r="G33" s="14"/>
      <c r="H33" s="13"/>
      <c r="I33" s="62"/>
      <c r="J33" s="10"/>
      <c r="K33" s="8"/>
      <c r="L33" s="8"/>
      <c r="M33" s="10"/>
      <c r="N33" s="8"/>
      <c r="O33" s="8"/>
      <c r="P33" s="8"/>
      <c r="Q33" s="8"/>
      <c r="R33" s="8"/>
      <c r="S33" s="10"/>
      <c r="T33" s="8"/>
      <c r="U33" s="65"/>
      <c r="V33" s="8"/>
      <c r="W33" s="8"/>
      <c r="X33" s="8"/>
      <c r="Y33" s="9"/>
      <c r="Z33" s="10"/>
      <c r="AA33" s="10"/>
      <c r="AB33" s="8"/>
      <c r="AC33" s="8"/>
      <c r="AD33" s="9"/>
      <c r="AE33" s="7"/>
      <c r="AF33" s="8"/>
      <c r="AG33" s="7"/>
      <c r="AH33" s="38"/>
      <c r="AI33" s="8"/>
      <c r="AJ33" s="13"/>
      <c r="AK33" s="8"/>
      <c r="AL33" s="8"/>
      <c r="AM33" s="7"/>
      <c r="AN33" s="8"/>
      <c r="AO33" s="62"/>
      <c r="AP33" s="21"/>
      <c r="AQ33" s="13"/>
      <c r="AR33" s="14"/>
    </row>
    <row r="34" spans="1:44">
      <c r="A34" s="15"/>
      <c r="B34" s="16">
        <v>40484</v>
      </c>
      <c r="C34" s="14"/>
      <c r="D34" s="19"/>
      <c r="E34" s="19"/>
      <c r="F34" s="19"/>
      <c r="G34" s="14"/>
      <c r="H34" s="13"/>
      <c r="I34" s="62"/>
      <c r="J34" s="10"/>
      <c r="K34" s="8"/>
      <c r="L34" s="8"/>
      <c r="M34" s="10"/>
      <c r="N34" s="8"/>
      <c r="O34" s="8"/>
      <c r="P34" s="8"/>
      <c r="Q34" s="8"/>
      <c r="R34" s="8"/>
      <c r="S34" s="10"/>
      <c r="T34" s="8"/>
      <c r="U34" s="65"/>
      <c r="V34" s="8"/>
      <c r="W34" s="8"/>
      <c r="X34" s="8"/>
      <c r="Y34" s="9"/>
      <c r="Z34" s="10"/>
      <c r="AA34" s="10"/>
      <c r="AB34" s="8"/>
      <c r="AC34" s="8"/>
      <c r="AD34" s="9"/>
      <c r="AE34" s="7"/>
      <c r="AF34" s="8"/>
      <c r="AG34" s="7"/>
      <c r="AH34" s="38"/>
      <c r="AI34" s="8"/>
      <c r="AJ34" s="13"/>
      <c r="AK34" s="8"/>
      <c r="AL34" s="8"/>
      <c r="AM34" s="7"/>
      <c r="AN34" s="8"/>
      <c r="AO34" s="62"/>
      <c r="AP34" s="21"/>
      <c r="AQ34" s="13"/>
      <c r="AR34" s="14"/>
    </row>
    <row r="35" spans="1:44" ht="13.5" thickBot="1">
      <c r="A35" s="36"/>
      <c r="B35" s="54">
        <v>40484.633333333331</v>
      </c>
      <c r="C35" s="25"/>
      <c r="D35" s="29"/>
      <c r="E35" s="29"/>
      <c r="F35" s="29"/>
      <c r="G35" s="25"/>
      <c r="H35" s="33"/>
      <c r="I35" s="63"/>
      <c r="J35" s="6"/>
      <c r="K35" s="4"/>
      <c r="L35" s="4"/>
      <c r="M35" s="6"/>
      <c r="N35" s="4"/>
      <c r="O35" s="4"/>
      <c r="P35" s="4"/>
      <c r="Q35" s="4"/>
      <c r="R35" s="4"/>
      <c r="S35" s="6"/>
      <c r="T35" s="4"/>
      <c r="U35" s="66"/>
      <c r="V35" s="4"/>
      <c r="W35" s="4"/>
      <c r="X35" s="4"/>
      <c r="Y35" s="5"/>
      <c r="Z35" s="6"/>
      <c r="AA35" s="6"/>
      <c r="AB35" s="4"/>
      <c r="AC35" s="4"/>
      <c r="AD35" s="5"/>
      <c r="AE35" s="3"/>
      <c r="AF35" s="4"/>
      <c r="AG35" s="3"/>
      <c r="AH35" s="39"/>
      <c r="AI35" s="4"/>
      <c r="AJ35" s="33"/>
      <c r="AK35" s="4"/>
      <c r="AL35" s="4"/>
      <c r="AM35" s="3"/>
      <c r="AN35" s="4"/>
      <c r="AO35" s="63"/>
      <c r="AP35" s="34"/>
      <c r="AQ35" s="13"/>
      <c r="AR35" s="14"/>
    </row>
    <row r="36" spans="1:44">
      <c r="A36" s="15" t="s">
        <v>58</v>
      </c>
      <c r="B36" s="16">
        <v>40120.604166666664</v>
      </c>
      <c r="C36" s="14">
        <v>28.7</v>
      </c>
      <c r="D36" s="19"/>
      <c r="E36" s="19"/>
      <c r="F36" s="19">
        <v>5150</v>
      </c>
      <c r="G36" s="14">
        <v>3820</v>
      </c>
      <c r="H36" s="13">
        <v>300</v>
      </c>
      <c r="I36" s="62">
        <v>4000</v>
      </c>
      <c r="J36" s="10" t="s">
        <v>100</v>
      </c>
      <c r="K36" s="8">
        <v>11</v>
      </c>
      <c r="L36" s="8">
        <v>7.3</v>
      </c>
      <c r="M36" s="10">
        <v>23.3</v>
      </c>
      <c r="N36" s="8" t="s">
        <v>101</v>
      </c>
      <c r="O36" s="8" t="s">
        <v>91</v>
      </c>
      <c r="P36" s="8" t="s">
        <v>100</v>
      </c>
      <c r="Q36" s="8">
        <v>507</v>
      </c>
      <c r="R36" s="8">
        <v>0.47</v>
      </c>
      <c r="S36" s="10">
        <v>98.9</v>
      </c>
      <c r="T36" s="8" t="s">
        <v>76</v>
      </c>
      <c r="U36" s="65">
        <v>1.1000000000000001</v>
      </c>
      <c r="V36" s="8">
        <v>1350</v>
      </c>
      <c r="W36" s="8"/>
      <c r="X36" s="8">
        <v>9.3800000000000008</v>
      </c>
      <c r="Y36" s="9">
        <v>7.0999999999999994E-2</v>
      </c>
      <c r="Z36" s="10">
        <v>621</v>
      </c>
      <c r="AA36" s="10">
        <v>43800</v>
      </c>
      <c r="AB36" s="8">
        <v>4</v>
      </c>
      <c r="AC36" s="8">
        <v>135</v>
      </c>
      <c r="AD36" s="9">
        <v>162</v>
      </c>
      <c r="AE36" s="7">
        <v>0.28000000000000003</v>
      </c>
      <c r="AF36" s="8">
        <v>0.7</v>
      </c>
      <c r="AG36" s="7" t="s">
        <v>79</v>
      </c>
      <c r="AH36" s="38">
        <v>12500</v>
      </c>
      <c r="AI36" s="8">
        <v>0.22</v>
      </c>
      <c r="AJ36" s="13">
        <v>2290</v>
      </c>
      <c r="AK36" s="8" t="s">
        <v>99</v>
      </c>
      <c r="AL36" s="8">
        <v>0.05</v>
      </c>
      <c r="AM36" s="7">
        <v>21.6</v>
      </c>
      <c r="AN36" s="8">
        <v>2</v>
      </c>
      <c r="AO36" s="62">
        <v>7390</v>
      </c>
      <c r="AP36" s="21">
        <v>0.8</v>
      </c>
      <c r="AQ36" s="13"/>
      <c r="AR36" s="14"/>
    </row>
    <row r="37" spans="1:44">
      <c r="A37" s="15"/>
      <c r="B37" s="16">
        <v>40338.427083333336</v>
      </c>
      <c r="C37" s="14"/>
      <c r="D37" s="19"/>
      <c r="E37" s="19"/>
      <c r="F37" s="19"/>
      <c r="G37" s="14"/>
      <c r="H37" s="13"/>
      <c r="I37" s="62"/>
      <c r="J37" s="10"/>
      <c r="K37" s="8"/>
      <c r="L37" s="8"/>
      <c r="M37" s="10"/>
      <c r="N37" s="8"/>
      <c r="O37" s="8"/>
      <c r="P37" s="8"/>
      <c r="Q37" s="8"/>
      <c r="R37" s="8"/>
      <c r="S37" s="10"/>
      <c r="T37" s="8"/>
      <c r="U37" s="65"/>
      <c r="V37" s="8"/>
      <c r="W37" s="8"/>
      <c r="X37" s="8"/>
      <c r="Y37" s="9"/>
      <c r="Z37" s="10"/>
      <c r="AA37" s="10"/>
      <c r="AB37" s="8"/>
      <c r="AC37" s="8"/>
      <c r="AD37" s="9"/>
      <c r="AE37" s="7"/>
      <c r="AF37" s="8"/>
      <c r="AG37" s="7"/>
      <c r="AH37" s="38"/>
      <c r="AI37" s="8"/>
      <c r="AJ37" s="13"/>
      <c r="AK37" s="8"/>
      <c r="AL37" s="8"/>
      <c r="AM37" s="7"/>
      <c r="AN37" s="8"/>
      <c r="AO37" s="62"/>
      <c r="AP37" s="21"/>
      <c r="AQ37" s="13"/>
      <c r="AR37" s="14"/>
    </row>
    <row r="38" spans="1:44">
      <c r="A38" s="15"/>
      <c r="B38" s="16">
        <v>40434.488194444442</v>
      </c>
      <c r="C38" s="14"/>
      <c r="D38" s="19"/>
      <c r="E38" s="19"/>
      <c r="F38" s="19"/>
      <c r="G38" s="14"/>
      <c r="H38" s="13"/>
      <c r="I38" s="62"/>
      <c r="J38" s="10"/>
      <c r="K38" s="8"/>
      <c r="L38" s="8"/>
      <c r="M38" s="10"/>
      <c r="N38" s="8"/>
      <c r="O38" s="8"/>
      <c r="P38" s="8"/>
      <c r="Q38" s="8"/>
      <c r="R38" s="8"/>
      <c r="S38" s="10"/>
      <c r="T38" s="8"/>
      <c r="U38" s="65"/>
      <c r="V38" s="8"/>
      <c r="W38" s="8"/>
      <c r="X38" s="8"/>
      <c r="Y38" s="9"/>
      <c r="Z38" s="10"/>
      <c r="AA38" s="10"/>
      <c r="AB38" s="8"/>
      <c r="AC38" s="8"/>
      <c r="AD38" s="9"/>
      <c r="AE38" s="7"/>
      <c r="AF38" s="8"/>
      <c r="AG38" s="7"/>
      <c r="AH38" s="38"/>
      <c r="AI38" s="8"/>
      <c r="AJ38" s="13"/>
      <c r="AK38" s="8"/>
      <c r="AL38" s="8"/>
      <c r="AM38" s="7"/>
      <c r="AN38" s="8"/>
      <c r="AO38" s="62"/>
      <c r="AP38" s="21"/>
      <c r="AQ38" s="13"/>
      <c r="AR38" s="14"/>
    </row>
    <row r="39" spans="1:44" ht="13.5" thickBot="1">
      <c r="A39" s="15"/>
      <c r="B39" s="16">
        <v>40435</v>
      </c>
      <c r="C39" s="14"/>
      <c r="D39" s="19"/>
      <c r="E39" s="19"/>
      <c r="F39" s="19"/>
      <c r="G39" s="14"/>
      <c r="H39" s="13"/>
      <c r="I39" s="62"/>
      <c r="J39" s="10"/>
      <c r="K39" s="8"/>
      <c r="L39" s="8"/>
      <c r="M39" s="10"/>
      <c r="N39" s="8"/>
      <c r="O39" s="8"/>
      <c r="P39" s="8"/>
      <c r="Q39" s="8"/>
      <c r="R39" s="8"/>
      <c r="S39" s="10"/>
      <c r="T39" s="8"/>
      <c r="U39" s="65"/>
      <c r="V39" s="8"/>
      <c r="W39" s="8"/>
      <c r="X39" s="8"/>
      <c r="Y39" s="9"/>
      <c r="Z39" s="10"/>
      <c r="AA39" s="10"/>
      <c r="AB39" s="8"/>
      <c r="AC39" s="8"/>
      <c r="AD39" s="9"/>
      <c r="AE39" s="7"/>
      <c r="AF39" s="8"/>
      <c r="AG39" s="7"/>
      <c r="AH39" s="38"/>
      <c r="AI39" s="8"/>
      <c r="AJ39" s="13"/>
      <c r="AK39" s="8"/>
      <c r="AL39" s="8"/>
      <c r="AM39" s="7"/>
      <c r="AN39" s="8"/>
      <c r="AO39" s="62"/>
      <c r="AP39" s="21"/>
      <c r="AQ39" s="13"/>
      <c r="AR39" s="14"/>
    </row>
    <row r="40" spans="1:44">
      <c r="A40" s="35" t="s">
        <v>61</v>
      </c>
      <c r="B40" s="28">
        <v>40120.625</v>
      </c>
      <c r="C40" s="45">
        <v>42.8</v>
      </c>
      <c r="D40" s="46">
        <v>5190</v>
      </c>
      <c r="E40" s="46"/>
      <c r="F40" s="46">
        <v>4910</v>
      </c>
      <c r="G40" s="45">
        <v>4010</v>
      </c>
      <c r="H40" s="52">
        <v>520</v>
      </c>
      <c r="I40" s="61">
        <v>3700</v>
      </c>
      <c r="J40" s="47" t="s">
        <v>100</v>
      </c>
      <c r="K40" s="48">
        <v>5</v>
      </c>
      <c r="L40" s="48">
        <v>2.5</v>
      </c>
      <c r="M40" s="47">
        <v>19.3</v>
      </c>
      <c r="N40" s="48" t="s">
        <v>101</v>
      </c>
      <c r="O40" s="48" t="s">
        <v>91</v>
      </c>
      <c r="P40" s="48" t="s">
        <v>100</v>
      </c>
      <c r="Q40" s="48">
        <v>559</v>
      </c>
      <c r="R40" s="48">
        <v>4.83</v>
      </c>
      <c r="S40" s="47">
        <v>32.299999999999997</v>
      </c>
      <c r="T40" s="48" t="s">
        <v>76</v>
      </c>
      <c r="U40" s="64">
        <v>2.7</v>
      </c>
      <c r="V40" s="48">
        <v>38</v>
      </c>
      <c r="W40" s="48"/>
      <c r="X40" s="48">
        <v>10.7</v>
      </c>
      <c r="Y40" s="50">
        <v>0.09</v>
      </c>
      <c r="Z40" s="47">
        <v>635</v>
      </c>
      <c r="AA40" s="47">
        <v>28000</v>
      </c>
      <c r="AB40" s="48">
        <v>2</v>
      </c>
      <c r="AC40" s="48">
        <v>44.3</v>
      </c>
      <c r="AD40" s="50">
        <v>279</v>
      </c>
      <c r="AE40" s="49">
        <v>1.24</v>
      </c>
      <c r="AF40" s="48">
        <v>0.5</v>
      </c>
      <c r="AG40" s="49" t="s">
        <v>79</v>
      </c>
      <c r="AH40" s="51">
        <v>11700</v>
      </c>
      <c r="AI40" s="48">
        <v>0.2</v>
      </c>
      <c r="AJ40" s="52">
        <v>1980</v>
      </c>
      <c r="AK40" s="48" t="s">
        <v>99</v>
      </c>
      <c r="AL40" s="48">
        <v>0.02</v>
      </c>
      <c r="AM40" s="49">
        <v>12.9</v>
      </c>
      <c r="AN40" s="48" t="s">
        <v>81</v>
      </c>
      <c r="AO40" s="61">
        <v>14200</v>
      </c>
      <c r="AP40" s="53" t="s">
        <v>76</v>
      </c>
      <c r="AQ40" s="13"/>
      <c r="AR40" s="14"/>
    </row>
    <row r="41" spans="1:44" ht="13.5" thickBot="1">
      <c r="A41" s="36"/>
      <c r="B41" s="54">
        <v>40338.438194444447</v>
      </c>
      <c r="C41" s="25"/>
      <c r="D41" s="29"/>
      <c r="E41" s="29"/>
      <c r="F41" s="29"/>
      <c r="G41" s="25"/>
      <c r="H41" s="33"/>
      <c r="I41" s="63"/>
      <c r="J41" s="6"/>
      <c r="K41" s="4"/>
      <c r="L41" s="4"/>
      <c r="M41" s="6"/>
      <c r="N41" s="4"/>
      <c r="O41" s="4"/>
      <c r="P41" s="4"/>
      <c r="Q41" s="4"/>
      <c r="R41" s="4"/>
      <c r="S41" s="6"/>
      <c r="T41" s="4"/>
      <c r="U41" s="66"/>
      <c r="V41" s="4"/>
      <c r="W41" s="4"/>
      <c r="X41" s="4"/>
      <c r="Y41" s="5"/>
      <c r="Z41" s="6"/>
      <c r="AA41" s="6"/>
      <c r="AB41" s="4"/>
      <c r="AC41" s="4"/>
      <c r="AD41" s="5"/>
      <c r="AE41" s="3"/>
      <c r="AF41" s="4"/>
      <c r="AG41" s="3"/>
      <c r="AH41" s="39"/>
      <c r="AI41" s="4"/>
      <c r="AJ41" s="33"/>
      <c r="AK41" s="4"/>
      <c r="AL41" s="4"/>
      <c r="AM41" s="3"/>
      <c r="AN41" s="4"/>
      <c r="AO41" s="63"/>
      <c r="AP41" s="34"/>
      <c r="AQ41" s="13"/>
      <c r="AR41" s="14"/>
    </row>
    <row r="42" spans="1:44">
      <c r="A42" s="15" t="s">
        <v>47</v>
      </c>
      <c r="B42" s="16">
        <v>35333</v>
      </c>
      <c r="C42" s="14">
        <v>114</v>
      </c>
      <c r="D42" s="19"/>
      <c r="E42" s="19">
        <v>2.2999999999999998</v>
      </c>
      <c r="F42" s="19">
        <v>543</v>
      </c>
      <c r="G42" s="14"/>
      <c r="H42" s="13">
        <v>228</v>
      </c>
      <c r="I42" s="62">
        <v>108</v>
      </c>
      <c r="J42" s="10" t="s">
        <v>99</v>
      </c>
      <c r="K42" s="8">
        <v>60</v>
      </c>
      <c r="L42" s="8" t="s">
        <v>93</v>
      </c>
      <c r="M42" s="10">
        <v>75</v>
      </c>
      <c r="N42" s="8"/>
      <c r="O42" s="8">
        <v>3</v>
      </c>
      <c r="P42" s="8" t="s">
        <v>102</v>
      </c>
      <c r="Q42" s="8">
        <v>67.400000000000006</v>
      </c>
      <c r="R42" s="8">
        <v>3</v>
      </c>
      <c r="S42" s="10" t="s">
        <v>88</v>
      </c>
      <c r="T42" s="8" t="s">
        <v>88</v>
      </c>
      <c r="U42" s="65">
        <v>11</v>
      </c>
      <c r="V42" s="8">
        <v>3530</v>
      </c>
      <c r="W42" s="8" t="s">
        <v>93</v>
      </c>
      <c r="X42" s="8"/>
      <c r="Y42" s="9"/>
      <c r="Z42" s="10">
        <v>22.7</v>
      </c>
      <c r="AA42" s="10">
        <v>310</v>
      </c>
      <c r="AB42" s="8" t="s">
        <v>80</v>
      </c>
      <c r="AC42" s="8">
        <v>10</v>
      </c>
      <c r="AD42" s="9">
        <v>31</v>
      </c>
      <c r="AE42" s="7" t="s">
        <v>93</v>
      </c>
      <c r="AF42" s="8" t="s">
        <v>94</v>
      </c>
      <c r="AG42" s="7"/>
      <c r="AH42" s="38">
        <v>10320</v>
      </c>
      <c r="AI42" s="8"/>
      <c r="AJ42" s="13">
        <v>304</v>
      </c>
      <c r="AK42" s="8" t="s">
        <v>88</v>
      </c>
      <c r="AL42" s="8"/>
      <c r="AM42" s="7"/>
      <c r="AN42" s="8" t="s">
        <v>88</v>
      </c>
      <c r="AO42" s="62">
        <v>540</v>
      </c>
      <c r="AP42" s="21"/>
      <c r="AQ42" s="13"/>
      <c r="AR42" s="14"/>
    </row>
    <row r="43" spans="1:44">
      <c r="A43" s="15"/>
      <c r="B43" s="16">
        <v>35563</v>
      </c>
      <c r="C43" s="14"/>
      <c r="D43" s="19"/>
      <c r="E43" s="19"/>
      <c r="F43" s="19">
        <v>820</v>
      </c>
      <c r="G43" s="14"/>
      <c r="H43" s="13">
        <v>258</v>
      </c>
      <c r="I43" s="62">
        <v>174</v>
      </c>
      <c r="J43" s="10" t="s">
        <v>99</v>
      </c>
      <c r="K43" s="8">
        <v>2430</v>
      </c>
      <c r="L43" s="8" t="s">
        <v>93</v>
      </c>
      <c r="M43" s="10">
        <v>104</v>
      </c>
      <c r="N43" s="8">
        <v>80</v>
      </c>
      <c r="O43" s="8" t="s">
        <v>81</v>
      </c>
      <c r="P43" s="8" t="s">
        <v>102</v>
      </c>
      <c r="Q43" s="8">
        <v>100.4</v>
      </c>
      <c r="R43" s="8" t="s">
        <v>80</v>
      </c>
      <c r="S43" s="10">
        <v>11</v>
      </c>
      <c r="T43" s="8" t="s">
        <v>88</v>
      </c>
      <c r="U43" s="65">
        <v>8</v>
      </c>
      <c r="V43" s="8">
        <v>19590</v>
      </c>
      <c r="W43" s="8"/>
      <c r="X43" s="8" t="s">
        <v>81</v>
      </c>
      <c r="Y43" s="9"/>
      <c r="Z43" s="10">
        <v>36.799999999999997</v>
      </c>
      <c r="AA43" s="10">
        <v>860</v>
      </c>
      <c r="AB43" s="8" t="s">
        <v>80</v>
      </c>
      <c r="AC43" s="8">
        <v>10</v>
      </c>
      <c r="AD43" s="9">
        <v>21</v>
      </c>
      <c r="AE43" s="7" t="s">
        <v>93</v>
      </c>
      <c r="AF43" s="8" t="s">
        <v>94</v>
      </c>
      <c r="AG43" s="7" t="s">
        <v>94</v>
      </c>
      <c r="AH43" s="38">
        <v>12300</v>
      </c>
      <c r="AI43" s="8" t="s">
        <v>84</v>
      </c>
      <c r="AJ43" s="13">
        <v>448</v>
      </c>
      <c r="AK43" s="8">
        <v>72</v>
      </c>
      <c r="AL43" s="8"/>
      <c r="AM43" s="7"/>
      <c r="AN43" s="8" t="s">
        <v>88</v>
      </c>
      <c r="AO43" s="62">
        <v>1260</v>
      </c>
      <c r="AP43" s="21"/>
      <c r="AQ43" s="13"/>
      <c r="AR43" s="14"/>
    </row>
    <row r="44" spans="1:44">
      <c r="A44" s="15"/>
      <c r="B44" s="16">
        <v>35695</v>
      </c>
      <c r="C44" s="14"/>
      <c r="D44" s="19"/>
      <c r="E44" s="19">
        <v>4.7</v>
      </c>
      <c r="F44" s="19">
        <v>951</v>
      </c>
      <c r="G44" s="14"/>
      <c r="H44" s="13"/>
      <c r="I44" s="62">
        <v>97</v>
      </c>
      <c r="J44" s="10" t="s">
        <v>99</v>
      </c>
      <c r="K44" s="8" t="s">
        <v>89</v>
      </c>
      <c r="L44" s="8">
        <v>40</v>
      </c>
      <c r="M44" s="10">
        <v>41</v>
      </c>
      <c r="N44" s="8">
        <v>70</v>
      </c>
      <c r="O44" s="8">
        <v>1</v>
      </c>
      <c r="P44" s="8" t="s">
        <v>102</v>
      </c>
      <c r="Q44" s="8">
        <v>104.9</v>
      </c>
      <c r="R44" s="8" t="s">
        <v>80</v>
      </c>
      <c r="S44" s="10">
        <v>13</v>
      </c>
      <c r="T44" s="8" t="s">
        <v>88</v>
      </c>
      <c r="U44" s="65">
        <v>13</v>
      </c>
      <c r="V44" s="8" t="s">
        <v>84</v>
      </c>
      <c r="W44" s="8"/>
      <c r="X44" s="8">
        <v>4</v>
      </c>
      <c r="Y44" s="9"/>
      <c r="Z44" s="10">
        <v>34.9</v>
      </c>
      <c r="AA44" s="10">
        <v>880</v>
      </c>
      <c r="AB44" s="8" t="s">
        <v>80</v>
      </c>
      <c r="AC44" s="8">
        <v>11</v>
      </c>
      <c r="AD44" s="9">
        <v>32</v>
      </c>
      <c r="AE44" s="7" t="s">
        <v>93</v>
      </c>
      <c r="AF44" s="8" t="s">
        <v>94</v>
      </c>
      <c r="AG44" s="7" t="s">
        <v>94</v>
      </c>
      <c r="AH44" s="38">
        <v>12800</v>
      </c>
      <c r="AI44" s="8" t="s">
        <v>84</v>
      </c>
      <c r="AJ44" s="13">
        <v>528</v>
      </c>
      <c r="AK44" s="8">
        <v>7</v>
      </c>
      <c r="AL44" s="8"/>
      <c r="AM44" s="7"/>
      <c r="AN44" s="8" t="s">
        <v>88</v>
      </c>
      <c r="AO44" s="62">
        <v>1290</v>
      </c>
      <c r="AP44" s="21"/>
      <c r="AQ44" s="13"/>
      <c r="AR44" s="14"/>
    </row>
    <row r="45" spans="1:44">
      <c r="A45" s="15"/>
      <c r="B45" s="16">
        <v>35961</v>
      </c>
      <c r="C45" s="14"/>
      <c r="D45" s="19"/>
      <c r="E45" s="19"/>
      <c r="F45" s="19"/>
      <c r="G45" s="14"/>
      <c r="H45" s="13"/>
      <c r="I45" s="62">
        <v>250</v>
      </c>
      <c r="J45" s="10" t="s">
        <v>99</v>
      </c>
      <c r="K45" s="8" t="s">
        <v>89</v>
      </c>
      <c r="L45" s="8" t="s">
        <v>93</v>
      </c>
      <c r="M45" s="10">
        <v>62</v>
      </c>
      <c r="N45" s="8" t="s">
        <v>89</v>
      </c>
      <c r="O45" s="8">
        <v>1</v>
      </c>
      <c r="P45" s="8" t="s">
        <v>102</v>
      </c>
      <c r="Q45" s="8">
        <v>126.6</v>
      </c>
      <c r="R45" s="8" t="s">
        <v>80</v>
      </c>
      <c r="S45" s="10" t="s">
        <v>88</v>
      </c>
      <c r="T45" s="8" t="s">
        <v>88</v>
      </c>
      <c r="U45" s="65">
        <v>4</v>
      </c>
      <c r="V45" s="8" t="s">
        <v>84</v>
      </c>
      <c r="W45" s="8"/>
      <c r="X45" s="8">
        <v>3</v>
      </c>
      <c r="Y45" s="9"/>
      <c r="Z45" s="10">
        <v>42.3</v>
      </c>
      <c r="AA45" s="10">
        <v>80</v>
      </c>
      <c r="AB45" s="8">
        <v>3</v>
      </c>
      <c r="AC45" s="8">
        <v>10</v>
      </c>
      <c r="AD45" s="9">
        <v>14</v>
      </c>
      <c r="AE45" s="7" t="s">
        <v>93</v>
      </c>
      <c r="AF45" s="8" t="s">
        <v>94</v>
      </c>
      <c r="AG45" s="7" t="s">
        <v>94</v>
      </c>
      <c r="AH45" s="38">
        <v>9100</v>
      </c>
      <c r="AI45" s="8" t="s">
        <v>84</v>
      </c>
      <c r="AJ45" s="13">
        <v>439</v>
      </c>
      <c r="AK45" s="8" t="s">
        <v>88</v>
      </c>
      <c r="AL45" s="8"/>
      <c r="AM45" s="7"/>
      <c r="AN45" s="8" t="s">
        <v>88</v>
      </c>
      <c r="AO45" s="62">
        <v>330</v>
      </c>
      <c r="AP45" s="21"/>
      <c r="AQ45" s="13"/>
      <c r="AR45" s="14"/>
    </row>
    <row r="46" spans="1:44">
      <c r="A46" s="15"/>
      <c r="B46" s="16">
        <v>36088</v>
      </c>
      <c r="C46" s="14"/>
      <c r="D46" s="19"/>
      <c r="E46" s="19"/>
      <c r="F46" s="19"/>
      <c r="G46" s="14"/>
      <c r="H46" s="13"/>
      <c r="I46" s="62">
        <v>254</v>
      </c>
      <c r="J46" s="10" t="s">
        <v>99</v>
      </c>
      <c r="K46" s="8" t="s">
        <v>89</v>
      </c>
      <c r="L46" s="8">
        <v>50</v>
      </c>
      <c r="M46" s="10">
        <v>24</v>
      </c>
      <c r="N46" s="8" t="s">
        <v>89</v>
      </c>
      <c r="O46" s="8">
        <v>1</v>
      </c>
      <c r="P46" s="8" t="s">
        <v>102</v>
      </c>
      <c r="Q46" s="8">
        <v>147.19999999999999</v>
      </c>
      <c r="R46" s="8" t="s">
        <v>80</v>
      </c>
      <c r="S46" s="10" t="s">
        <v>88</v>
      </c>
      <c r="T46" s="8" t="s">
        <v>88</v>
      </c>
      <c r="U46" s="65">
        <v>12</v>
      </c>
      <c r="V46" s="8" t="s">
        <v>84</v>
      </c>
      <c r="W46" s="8"/>
      <c r="X46" s="8">
        <v>4</v>
      </c>
      <c r="Y46" s="9"/>
      <c r="Z46" s="10">
        <v>51.7</v>
      </c>
      <c r="AA46" s="10">
        <v>70</v>
      </c>
      <c r="AB46" s="8">
        <v>9</v>
      </c>
      <c r="AC46" s="8">
        <v>11</v>
      </c>
      <c r="AD46" s="9">
        <v>25</v>
      </c>
      <c r="AE46" s="7" t="s">
        <v>93</v>
      </c>
      <c r="AF46" s="8" t="s">
        <v>94</v>
      </c>
      <c r="AG46" s="7" t="s">
        <v>94</v>
      </c>
      <c r="AH46" s="38">
        <v>9400</v>
      </c>
      <c r="AI46" s="8" t="s">
        <v>84</v>
      </c>
      <c r="AJ46" s="13">
        <v>570</v>
      </c>
      <c r="AK46" s="8" t="s">
        <v>88</v>
      </c>
      <c r="AL46" s="8"/>
      <c r="AM46" s="7"/>
      <c r="AN46" s="8" t="s">
        <v>88</v>
      </c>
      <c r="AO46" s="62">
        <v>980</v>
      </c>
      <c r="AP46" s="21"/>
      <c r="AQ46" s="13"/>
      <c r="AR46" s="14"/>
    </row>
    <row r="47" spans="1:44">
      <c r="A47" s="15"/>
      <c r="B47" s="16">
        <v>36150</v>
      </c>
      <c r="C47" s="14"/>
      <c r="D47" s="19"/>
      <c r="E47" s="19"/>
      <c r="F47" s="19"/>
      <c r="G47" s="14"/>
      <c r="H47" s="13"/>
      <c r="I47" s="62">
        <v>342</v>
      </c>
      <c r="J47" s="10" t="s">
        <v>99</v>
      </c>
      <c r="K47" s="8" t="s">
        <v>89</v>
      </c>
      <c r="L47" s="8">
        <v>10</v>
      </c>
      <c r="M47" s="10">
        <v>30</v>
      </c>
      <c r="N47" s="8">
        <v>110</v>
      </c>
      <c r="O47" s="8" t="s">
        <v>81</v>
      </c>
      <c r="P47" s="8" t="s">
        <v>102</v>
      </c>
      <c r="Q47" s="8">
        <v>142.9</v>
      </c>
      <c r="R47" s="8">
        <v>7</v>
      </c>
      <c r="S47" s="10" t="s">
        <v>88</v>
      </c>
      <c r="T47" s="8" t="s">
        <v>88</v>
      </c>
      <c r="U47" s="65">
        <v>18</v>
      </c>
      <c r="V47" s="8" t="s">
        <v>84</v>
      </c>
      <c r="W47" s="8" t="s">
        <v>96</v>
      </c>
      <c r="X47" s="8">
        <v>4</v>
      </c>
      <c r="Y47" s="9"/>
      <c r="Z47" s="10">
        <v>45.4</v>
      </c>
      <c r="AA47" s="10">
        <v>630</v>
      </c>
      <c r="AB47" s="8" t="s">
        <v>80</v>
      </c>
      <c r="AC47" s="8">
        <v>9</v>
      </c>
      <c r="AD47" s="9">
        <v>25</v>
      </c>
      <c r="AE47" s="7" t="s">
        <v>84</v>
      </c>
      <c r="AF47" s="8" t="s">
        <v>94</v>
      </c>
      <c r="AG47" s="7" t="s">
        <v>94</v>
      </c>
      <c r="AH47" s="38">
        <v>10700</v>
      </c>
      <c r="AI47" s="8" t="s">
        <v>84</v>
      </c>
      <c r="AJ47" s="13">
        <v>527</v>
      </c>
      <c r="AK47" s="8">
        <v>9</v>
      </c>
      <c r="AL47" s="8"/>
      <c r="AM47" s="7"/>
      <c r="AN47" s="8">
        <v>45</v>
      </c>
      <c r="AO47" s="62">
        <v>110</v>
      </c>
      <c r="AP47" s="21"/>
      <c r="AQ47" s="13"/>
      <c r="AR47" s="14"/>
    </row>
    <row r="48" spans="1:44">
      <c r="A48" s="15"/>
      <c r="B48" s="16">
        <v>36345</v>
      </c>
      <c r="C48" s="14"/>
      <c r="D48" s="19"/>
      <c r="E48" s="19">
        <v>3</v>
      </c>
      <c r="F48" s="19"/>
      <c r="G48" s="14"/>
      <c r="H48" s="13"/>
      <c r="I48" s="62">
        <v>428</v>
      </c>
      <c r="J48" s="10" t="s">
        <v>99</v>
      </c>
      <c r="K48" s="8">
        <v>200</v>
      </c>
      <c r="L48" s="8" t="s">
        <v>88</v>
      </c>
      <c r="M48" s="10">
        <v>19</v>
      </c>
      <c r="N48" s="8">
        <v>200</v>
      </c>
      <c r="O48" s="8" t="s">
        <v>81</v>
      </c>
      <c r="P48" s="8" t="s">
        <v>102</v>
      </c>
      <c r="Q48" s="8">
        <v>165.6</v>
      </c>
      <c r="R48" s="8">
        <v>2</v>
      </c>
      <c r="S48" s="10" t="s">
        <v>88</v>
      </c>
      <c r="T48" s="8" t="s">
        <v>88</v>
      </c>
      <c r="U48" s="65">
        <v>19</v>
      </c>
      <c r="V48" s="8">
        <v>140</v>
      </c>
      <c r="W48" s="8"/>
      <c r="X48" s="8">
        <v>5</v>
      </c>
      <c r="Y48" s="9"/>
      <c r="Z48" s="10">
        <v>65.8</v>
      </c>
      <c r="AA48" s="10">
        <v>480</v>
      </c>
      <c r="AB48" s="8" t="s">
        <v>80</v>
      </c>
      <c r="AC48" s="8">
        <v>12</v>
      </c>
      <c r="AD48" s="9" t="s">
        <v>88</v>
      </c>
      <c r="AE48" s="7" t="s">
        <v>84</v>
      </c>
      <c r="AF48" s="8" t="s">
        <v>94</v>
      </c>
      <c r="AG48" s="7" t="s">
        <v>94</v>
      </c>
      <c r="AH48" s="38">
        <v>14400</v>
      </c>
      <c r="AI48" s="8" t="s">
        <v>84</v>
      </c>
      <c r="AJ48" s="13">
        <v>624</v>
      </c>
      <c r="AK48" s="8" t="s">
        <v>88</v>
      </c>
      <c r="AL48" s="8"/>
      <c r="AM48" s="7"/>
      <c r="AN48" s="8" t="s">
        <v>88</v>
      </c>
      <c r="AO48" s="62">
        <v>760</v>
      </c>
      <c r="AP48" s="21"/>
      <c r="AQ48" s="13"/>
      <c r="AR48" s="14"/>
    </row>
    <row r="49" spans="1:44">
      <c r="A49" s="15"/>
      <c r="B49" s="16">
        <v>36463</v>
      </c>
      <c r="C49" s="14"/>
      <c r="D49" s="19"/>
      <c r="E49" s="19">
        <v>1</v>
      </c>
      <c r="F49" s="19"/>
      <c r="G49" s="14"/>
      <c r="H49" s="13"/>
      <c r="I49" s="62">
        <v>341</v>
      </c>
      <c r="J49" s="10" t="s">
        <v>99</v>
      </c>
      <c r="K49" s="8" t="s">
        <v>89</v>
      </c>
      <c r="L49" s="8" t="s">
        <v>88</v>
      </c>
      <c r="M49" s="10">
        <v>58</v>
      </c>
      <c r="N49" s="8">
        <v>70</v>
      </c>
      <c r="O49" s="8" t="s">
        <v>81</v>
      </c>
      <c r="P49" s="8" t="s">
        <v>102</v>
      </c>
      <c r="Q49" s="8">
        <v>144.30000000000001</v>
      </c>
      <c r="R49" s="8" t="s">
        <v>81</v>
      </c>
      <c r="S49" s="10">
        <v>5</v>
      </c>
      <c r="T49" s="8" t="s">
        <v>88</v>
      </c>
      <c r="U49" s="65" t="s">
        <v>80</v>
      </c>
      <c r="V49" s="8" t="s">
        <v>84</v>
      </c>
      <c r="W49" s="8"/>
      <c r="X49" s="8" t="s">
        <v>81</v>
      </c>
      <c r="Y49" s="9"/>
      <c r="Z49" s="10">
        <v>48</v>
      </c>
      <c r="AA49" s="10">
        <v>40</v>
      </c>
      <c r="AB49" s="8" t="s">
        <v>80</v>
      </c>
      <c r="AC49" s="8">
        <v>10</v>
      </c>
      <c r="AD49" s="9" t="s">
        <v>88</v>
      </c>
      <c r="AE49" s="7" t="s">
        <v>84</v>
      </c>
      <c r="AF49" s="8" t="s">
        <v>94</v>
      </c>
      <c r="AG49" s="7" t="s">
        <v>88</v>
      </c>
      <c r="AH49" s="38">
        <v>9400</v>
      </c>
      <c r="AI49" s="8" t="s">
        <v>84</v>
      </c>
      <c r="AJ49" s="13">
        <v>528</v>
      </c>
      <c r="AK49" s="8" t="s">
        <v>88</v>
      </c>
      <c r="AL49" s="8"/>
      <c r="AM49" s="7"/>
      <c r="AN49" s="8" t="s">
        <v>88</v>
      </c>
      <c r="AO49" s="62">
        <v>410</v>
      </c>
      <c r="AP49" s="21"/>
      <c r="AQ49" s="13"/>
      <c r="AR49" s="14"/>
    </row>
    <row r="50" spans="1:44">
      <c r="A50" s="15"/>
      <c r="B50" s="16">
        <v>36732</v>
      </c>
      <c r="C50" s="14"/>
      <c r="D50" s="19"/>
      <c r="E50" s="19">
        <v>5.6</v>
      </c>
      <c r="F50" s="19"/>
      <c r="G50" s="14"/>
      <c r="H50" s="13"/>
      <c r="I50" s="62">
        <v>207</v>
      </c>
      <c r="J50" s="10" t="s">
        <v>99</v>
      </c>
      <c r="K50" s="8" t="s">
        <v>89</v>
      </c>
      <c r="L50" s="8" t="s">
        <v>88</v>
      </c>
      <c r="M50" s="10">
        <v>100</v>
      </c>
      <c r="N50" s="8" t="s">
        <v>89</v>
      </c>
      <c r="O50" s="8">
        <v>2</v>
      </c>
      <c r="P50" s="8" t="s">
        <v>89</v>
      </c>
      <c r="Q50" s="8">
        <v>103</v>
      </c>
      <c r="R50" s="8">
        <v>6</v>
      </c>
      <c r="S50" s="10">
        <v>8</v>
      </c>
      <c r="T50" s="8" t="s">
        <v>88</v>
      </c>
      <c r="U50" s="65">
        <v>12</v>
      </c>
      <c r="V50" s="8">
        <v>230</v>
      </c>
      <c r="W50" s="8"/>
      <c r="X50" s="8">
        <v>5</v>
      </c>
      <c r="Y50" s="9"/>
      <c r="Z50" s="10">
        <v>33</v>
      </c>
      <c r="AA50" s="10">
        <v>730</v>
      </c>
      <c r="AB50" s="8" t="s">
        <v>80</v>
      </c>
      <c r="AC50" s="8">
        <v>12</v>
      </c>
      <c r="AD50" s="9">
        <v>50</v>
      </c>
      <c r="AE50" s="7" t="s">
        <v>84</v>
      </c>
      <c r="AF50" s="8" t="s">
        <v>94</v>
      </c>
      <c r="AG50" s="7" t="s">
        <v>88</v>
      </c>
      <c r="AH50" s="38">
        <v>11800</v>
      </c>
      <c r="AI50" s="8" t="s">
        <v>84</v>
      </c>
      <c r="AJ50" s="13">
        <v>568</v>
      </c>
      <c r="AK50" s="8">
        <v>12</v>
      </c>
      <c r="AL50" s="8"/>
      <c r="AM50" s="7"/>
      <c r="AN50" s="8">
        <v>13</v>
      </c>
      <c r="AO50" s="62">
        <v>2770</v>
      </c>
      <c r="AP50" s="21"/>
      <c r="AQ50" s="13"/>
      <c r="AR50" s="14"/>
    </row>
    <row r="51" spans="1:44">
      <c r="A51" s="15"/>
      <c r="B51" s="16">
        <v>36821</v>
      </c>
      <c r="C51" s="14"/>
      <c r="D51" s="19"/>
      <c r="E51" s="19">
        <v>1.3</v>
      </c>
      <c r="F51" s="19"/>
      <c r="G51" s="14"/>
      <c r="H51" s="13"/>
      <c r="I51" s="62">
        <v>397</v>
      </c>
      <c r="J51" s="10" t="s">
        <v>99</v>
      </c>
      <c r="K51" s="8">
        <v>110</v>
      </c>
      <c r="L51" s="8" t="s">
        <v>88</v>
      </c>
      <c r="M51" s="10">
        <v>30</v>
      </c>
      <c r="N51" s="8" t="s">
        <v>89</v>
      </c>
      <c r="O51" s="8">
        <v>3</v>
      </c>
      <c r="P51" s="8" t="s">
        <v>89</v>
      </c>
      <c r="Q51" s="8">
        <v>169.5</v>
      </c>
      <c r="R51" s="8" t="s">
        <v>81</v>
      </c>
      <c r="S51" s="10" t="s">
        <v>88</v>
      </c>
      <c r="T51" s="8" t="s">
        <v>88</v>
      </c>
      <c r="U51" s="65">
        <v>13</v>
      </c>
      <c r="V51" s="8">
        <v>120</v>
      </c>
      <c r="W51" s="8"/>
      <c r="X51" s="8">
        <v>4</v>
      </c>
      <c r="Y51" s="9"/>
      <c r="Z51" s="10">
        <v>56.9</v>
      </c>
      <c r="AA51" s="10">
        <v>30</v>
      </c>
      <c r="AB51" s="8" t="s">
        <v>80</v>
      </c>
      <c r="AC51" s="8">
        <v>9</v>
      </c>
      <c r="AD51" s="9">
        <v>17</v>
      </c>
      <c r="AE51" s="7" t="s">
        <v>84</v>
      </c>
      <c r="AF51" s="8">
        <v>50</v>
      </c>
      <c r="AG51" s="7" t="s">
        <v>88</v>
      </c>
      <c r="AH51" s="38">
        <v>8700</v>
      </c>
      <c r="AI51" s="8" t="s">
        <v>84</v>
      </c>
      <c r="AJ51" s="13">
        <v>578</v>
      </c>
      <c r="AK51" s="8">
        <v>17</v>
      </c>
      <c r="AL51" s="8"/>
      <c r="AM51" s="7"/>
      <c r="AN51" s="8" t="s">
        <v>88</v>
      </c>
      <c r="AO51" s="62">
        <v>100</v>
      </c>
      <c r="AP51" s="21"/>
      <c r="AQ51" s="13"/>
      <c r="AR51" s="14"/>
    </row>
    <row r="52" spans="1:44">
      <c r="A52" s="73"/>
      <c r="B52" s="16">
        <v>37047</v>
      </c>
      <c r="C52" s="14"/>
      <c r="D52" s="19">
        <v>937</v>
      </c>
      <c r="E52" s="19">
        <v>1.8</v>
      </c>
      <c r="F52" s="19">
        <v>970</v>
      </c>
      <c r="G52" s="13">
        <v>538</v>
      </c>
      <c r="H52" s="13">
        <v>302</v>
      </c>
      <c r="I52" s="62">
        <v>246</v>
      </c>
      <c r="J52" s="19" t="s">
        <v>99</v>
      </c>
      <c r="K52" s="13">
        <v>170</v>
      </c>
      <c r="L52" s="13">
        <v>55</v>
      </c>
      <c r="M52" s="19">
        <v>145</v>
      </c>
      <c r="N52" s="13" t="s">
        <v>89</v>
      </c>
      <c r="O52" s="13" t="s">
        <v>81</v>
      </c>
      <c r="P52" s="13" t="s">
        <v>89</v>
      </c>
      <c r="Q52" s="13">
        <v>137.9</v>
      </c>
      <c r="R52" s="13" t="s">
        <v>81</v>
      </c>
      <c r="S52" s="19" t="s">
        <v>88</v>
      </c>
      <c r="T52" s="13" t="s">
        <v>88</v>
      </c>
      <c r="U52" s="65">
        <v>16</v>
      </c>
      <c r="V52" s="13">
        <v>11040</v>
      </c>
      <c r="W52" s="13"/>
      <c r="X52" s="13">
        <v>5</v>
      </c>
      <c r="Y52" s="20"/>
      <c r="Z52" s="19">
        <v>48.1</v>
      </c>
      <c r="AA52" s="19">
        <v>1110</v>
      </c>
      <c r="AB52" s="13" t="s">
        <v>80</v>
      </c>
      <c r="AC52" s="13">
        <v>11</v>
      </c>
      <c r="AD52" s="20" t="s">
        <v>88</v>
      </c>
      <c r="AE52" s="18" t="s">
        <v>84</v>
      </c>
      <c r="AF52" s="13" t="s">
        <v>94</v>
      </c>
      <c r="AG52" s="18" t="s">
        <v>88</v>
      </c>
      <c r="AH52" s="38">
        <v>14300</v>
      </c>
      <c r="AI52" s="13">
        <v>90</v>
      </c>
      <c r="AJ52" s="13">
        <v>605</v>
      </c>
      <c r="AK52" s="13" t="s">
        <v>88</v>
      </c>
      <c r="AL52" s="13"/>
      <c r="AM52" s="18"/>
      <c r="AN52" s="13" t="s">
        <v>88</v>
      </c>
      <c r="AO52" s="62">
        <v>1460</v>
      </c>
      <c r="AP52" s="21"/>
      <c r="AQ52" s="13"/>
      <c r="AR52" s="14"/>
    </row>
    <row r="53" spans="1:44">
      <c r="A53" s="15"/>
      <c r="B53" s="16">
        <v>37189</v>
      </c>
      <c r="C53" s="14"/>
      <c r="D53" s="19"/>
      <c r="E53" s="19">
        <v>1.4</v>
      </c>
      <c r="F53" s="19">
        <v>437</v>
      </c>
      <c r="G53" s="14">
        <v>467</v>
      </c>
      <c r="H53" s="14">
        <v>299</v>
      </c>
      <c r="I53" s="62">
        <v>193</v>
      </c>
      <c r="J53" s="19" t="s">
        <v>85</v>
      </c>
      <c r="K53" s="13" t="s">
        <v>84</v>
      </c>
      <c r="L53" s="13" t="s">
        <v>81</v>
      </c>
      <c r="M53" s="19" t="s">
        <v>93</v>
      </c>
      <c r="N53" s="13" t="s">
        <v>96</v>
      </c>
      <c r="O53" s="13" t="s">
        <v>80</v>
      </c>
      <c r="P53" s="13"/>
      <c r="Q53" s="13">
        <v>121</v>
      </c>
      <c r="R53" s="13" t="s">
        <v>77</v>
      </c>
      <c r="S53" s="19" t="s">
        <v>104</v>
      </c>
      <c r="T53" s="13" t="s">
        <v>80</v>
      </c>
      <c r="U53" s="65" t="s">
        <v>80</v>
      </c>
      <c r="V53" s="13">
        <v>790</v>
      </c>
      <c r="W53" s="13" t="s">
        <v>91</v>
      </c>
      <c r="X53" s="13">
        <v>4</v>
      </c>
      <c r="Y53" s="20">
        <v>0.03</v>
      </c>
      <c r="Z53" s="19">
        <v>39.799999999999997</v>
      </c>
      <c r="AA53" s="19">
        <v>68.7</v>
      </c>
      <c r="AB53" s="13" t="s">
        <v>80</v>
      </c>
      <c r="AC53" s="13">
        <v>6</v>
      </c>
      <c r="AD53" s="20">
        <v>9</v>
      </c>
      <c r="AE53" s="18" t="s">
        <v>81</v>
      </c>
      <c r="AF53" s="13">
        <v>1</v>
      </c>
      <c r="AG53" s="18">
        <v>3</v>
      </c>
      <c r="AH53" s="38"/>
      <c r="AI53" s="13" t="s">
        <v>81</v>
      </c>
      <c r="AJ53" s="13"/>
      <c r="AK53" s="13" t="s">
        <v>84</v>
      </c>
      <c r="AL53" s="13" t="s">
        <v>82</v>
      </c>
      <c r="AM53" s="18">
        <v>11</v>
      </c>
      <c r="AN53" s="13" t="s">
        <v>94</v>
      </c>
      <c r="AO53" s="62">
        <v>310</v>
      </c>
      <c r="AP53" s="21"/>
      <c r="AQ53" s="13"/>
      <c r="AR53" s="14"/>
    </row>
    <row r="54" spans="1:44">
      <c r="A54" s="15"/>
      <c r="B54" s="16">
        <v>37418</v>
      </c>
      <c r="C54" s="14"/>
      <c r="D54" s="19"/>
      <c r="E54" s="19"/>
      <c r="F54" s="19">
        <v>1090</v>
      </c>
      <c r="G54" s="13">
        <v>638</v>
      </c>
      <c r="H54" s="13">
        <v>359</v>
      </c>
      <c r="I54" s="62">
        <v>303</v>
      </c>
      <c r="J54" s="19" t="s">
        <v>85</v>
      </c>
      <c r="K54" s="13">
        <v>10</v>
      </c>
      <c r="L54" s="13" t="s">
        <v>81</v>
      </c>
      <c r="M54" s="19">
        <v>30</v>
      </c>
      <c r="N54" s="13" t="s">
        <v>96</v>
      </c>
      <c r="O54" s="13" t="s">
        <v>80</v>
      </c>
      <c r="P54" s="13"/>
      <c r="Q54" s="13">
        <v>168</v>
      </c>
      <c r="R54" s="13">
        <v>0.2</v>
      </c>
      <c r="S54" s="19">
        <v>0.8</v>
      </c>
      <c r="T54" s="13" t="s">
        <v>80</v>
      </c>
      <c r="U54" s="65" t="s">
        <v>80</v>
      </c>
      <c r="V54" s="13">
        <v>550</v>
      </c>
      <c r="W54" s="13" t="s">
        <v>91</v>
      </c>
      <c r="X54" s="13">
        <v>4</v>
      </c>
      <c r="Y54" s="20">
        <v>0.05</v>
      </c>
      <c r="Z54" s="19">
        <v>53.3</v>
      </c>
      <c r="AA54" s="19">
        <v>134</v>
      </c>
      <c r="AB54" s="13" t="s">
        <v>80</v>
      </c>
      <c r="AC54" s="13">
        <v>9</v>
      </c>
      <c r="AD54" s="20">
        <v>23</v>
      </c>
      <c r="AE54" s="18" t="s">
        <v>81</v>
      </c>
      <c r="AF54" s="13">
        <v>3</v>
      </c>
      <c r="AG54" s="18" t="s">
        <v>99</v>
      </c>
      <c r="AH54" s="38"/>
      <c r="AI54" s="13" t="s">
        <v>81</v>
      </c>
      <c r="AJ54" s="13"/>
      <c r="AK54" s="13" t="s">
        <v>82</v>
      </c>
      <c r="AL54" s="13"/>
      <c r="AM54" s="18">
        <v>14.9</v>
      </c>
      <c r="AN54" s="13" t="s">
        <v>94</v>
      </c>
      <c r="AO54" s="62">
        <v>680</v>
      </c>
      <c r="AP54" s="21"/>
      <c r="AQ54" s="13"/>
      <c r="AR54" s="14"/>
    </row>
    <row r="55" spans="1:44">
      <c r="A55" s="15"/>
      <c r="B55" s="16">
        <v>37524</v>
      </c>
      <c r="C55" s="14"/>
      <c r="D55" s="19">
        <v>795</v>
      </c>
      <c r="E55" s="19"/>
      <c r="F55" s="19">
        <v>795</v>
      </c>
      <c r="G55" s="13">
        <v>515</v>
      </c>
      <c r="H55" s="13">
        <v>269</v>
      </c>
      <c r="I55" s="62">
        <v>183</v>
      </c>
      <c r="J55" s="19" t="s">
        <v>77</v>
      </c>
      <c r="K55" s="13" t="s">
        <v>94</v>
      </c>
      <c r="L55" s="13" t="s">
        <v>99</v>
      </c>
      <c r="M55" s="19">
        <v>20</v>
      </c>
      <c r="N55" s="13" t="s">
        <v>96</v>
      </c>
      <c r="O55" s="13" t="s">
        <v>88</v>
      </c>
      <c r="P55" s="13"/>
      <c r="Q55" s="13">
        <v>131</v>
      </c>
      <c r="R55" s="13" t="s">
        <v>97</v>
      </c>
      <c r="S55" s="19" t="s">
        <v>80</v>
      </c>
      <c r="T55" s="13" t="s">
        <v>88</v>
      </c>
      <c r="U55" s="65" t="s">
        <v>88</v>
      </c>
      <c r="V55" s="13">
        <v>870</v>
      </c>
      <c r="W55" s="13" t="s">
        <v>91</v>
      </c>
      <c r="X55" s="13">
        <v>3</v>
      </c>
      <c r="Y55" s="20">
        <v>0.03</v>
      </c>
      <c r="Z55" s="19">
        <v>45.6</v>
      </c>
      <c r="AA55" s="19">
        <v>70</v>
      </c>
      <c r="AB55" s="13" t="s">
        <v>88</v>
      </c>
      <c r="AC55" s="13">
        <v>6</v>
      </c>
      <c r="AD55" s="20">
        <v>8</v>
      </c>
      <c r="AE55" s="18" t="s">
        <v>99</v>
      </c>
      <c r="AF55" s="13" t="s">
        <v>99</v>
      </c>
      <c r="AG55" s="18" t="s">
        <v>88</v>
      </c>
      <c r="AH55" s="38"/>
      <c r="AI55" s="13" t="s">
        <v>99</v>
      </c>
      <c r="AJ55" s="13"/>
      <c r="AK55" s="13" t="s">
        <v>81</v>
      </c>
      <c r="AL55" s="13"/>
      <c r="AM55" s="18">
        <v>9</v>
      </c>
      <c r="AN55" s="13" t="s">
        <v>94</v>
      </c>
      <c r="AO55" s="62">
        <v>300</v>
      </c>
      <c r="AP55" s="21"/>
      <c r="AQ55" s="13"/>
      <c r="AR55" s="14"/>
    </row>
    <row r="56" spans="1:44">
      <c r="A56" s="15"/>
      <c r="B56" s="16">
        <v>37778</v>
      </c>
      <c r="C56" s="14"/>
      <c r="D56" s="19">
        <v>1107</v>
      </c>
      <c r="E56" s="19"/>
      <c r="F56" s="19">
        <v>913</v>
      </c>
      <c r="G56" s="13">
        <v>562</v>
      </c>
      <c r="H56" s="13">
        <v>312</v>
      </c>
      <c r="I56" s="62">
        <v>251</v>
      </c>
      <c r="J56" s="19" t="s">
        <v>85</v>
      </c>
      <c r="K56" s="13">
        <v>30</v>
      </c>
      <c r="L56" s="13" t="s">
        <v>81</v>
      </c>
      <c r="M56" s="19">
        <v>30</v>
      </c>
      <c r="N56" s="13" t="s">
        <v>96</v>
      </c>
      <c r="O56" s="13" t="s">
        <v>80</v>
      </c>
      <c r="P56" s="13"/>
      <c r="Q56" s="13">
        <v>145</v>
      </c>
      <c r="R56" s="13">
        <v>0.5</v>
      </c>
      <c r="S56" s="19" t="s">
        <v>104</v>
      </c>
      <c r="T56" s="13" t="s">
        <v>80</v>
      </c>
      <c r="U56" s="65">
        <v>2</v>
      </c>
      <c r="V56" s="13">
        <v>210</v>
      </c>
      <c r="W56" s="13" t="s">
        <v>91</v>
      </c>
      <c r="X56" s="13">
        <v>4</v>
      </c>
      <c r="Y56" s="20">
        <v>0.04</v>
      </c>
      <c r="Z56" s="19">
        <v>48.7</v>
      </c>
      <c r="AA56" s="19">
        <v>87.3</v>
      </c>
      <c r="AB56" s="13" t="s">
        <v>80</v>
      </c>
      <c r="AC56" s="13">
        <v>8</v>
      </c>
      <c r="AD56" s="20">
        <v>21</v>
      </c>
      <c r="AE56" s="18" t="s">
        <v>81</v>
      </c>
      <c r="AF56" s="13" t="s">
        <v>81</v>
      </c>
      <c r="AG56" s="18">
        <v>2</v>
      </c>
      <c r="AH56" s="38"/>
      <c r="AI56" s="13" t="s">
        <v>81</v>
      </c>
      <c r="AJ56" s="13"/>
      <c r="AK56" s="13" t="s">
        <v>84</v>
      </c>
      <c r="AL56" s="13" t="s">
        <v>82</v>
      </c>
      <c r="AM56" s="18">
        <v>10.6</v>
      </c>
      <c r="AN56" s="13" t="s">
        <v>94</v>
      </c>
      <c r="AO56" s="62">
        <v>870</v>
      </c>
      <c r="AP56" s="21"/>
      <c r="AQ56" s="13"/>
      <c r="AR56" s="14"/>
    </row>
    <row r="57" spans="1:44">
      <c r="A57" s="15"/>
      <c r="B57" s="16">
        <v>37889</v>
      </c>
      <c r="C57" s="14"/>
      <c r="D57" s="19">
        <v>826</v>
      </c>
      <c r="E57" s="19"/>
      <c r="F57" s="19">
        <v>855</v>
      </c>
      <c r="G57" s="13">
        <v>472</v>
      </c>
      <c r="H57" s="13">
        <v>266</v>
      </c>
      <c r="I57" s="62">
        <v>220</v>
      </c>
      <c r="J57" s="19">
        <v>0.14000000000000001</v>
      </c>
      <c r="K57" s="13">
        <v>60</v>
      </c>
      <c r="L57" s="13" t="s">
        <v>81</v>
      </c>
      <c r="M57" s="19">
        <v>20</v>
      </c>
      <c r="N57" s="13" t="s">
        <v>96</v>
      </c>
      <c r="O57" s="13" t="s">
        <v>80</v>
      </c>
      <c r="P57" s="13"/>
      <c r="Q57" s="13">
        <v>121</v>
      </c>
      <c r="R57" s="13">
        <v>1</v>
      </c>
      <c r="S57" s="19">
        <v>0.7</v>
      </c>
      <c r="T57" s="13" t="s">
        <v>80</v>
      </c>
      <c r="U57" s="65">
        <v>4</v>
      </c>
      <c r="V57" s="13">
        <v>1310</v>
      </c>
      <c r="W57" s="13" t="s">
        <v>91</v>
      </c>
      <c r="X57" s="13">
        <v>3</v>
      </c>
      <c r="Y57" s="20">
        <v>0.03</v>
      </c>
      <c r="Z57" s="19">
        <v>41.5</v>
      </c>
      <c r="AA57" s="19">
        <v>94.7</v>
      </c>
      <c r="AB57" s="13" t="s">
        <v>80</v>
      </c>
      <c r="AC57" s="13">
        <v>5</v>
      </c>
      <c r="AD57" s="20">
        <v>11</v>
      </c>
      <c r="AE57" s="18">
        <v>4</v>
      </c>
      <c r="AF57" s="13" t="s">
        <v>81</v>
      </c>
      <c r="AG57" s="18">
        <v>3</v>
      </c>
      <c r="AH57" s="38"/>
      <c r="AI57" s="13" t="s">
        <v>81</v>
      </c>
      <c r="AJ57" s="13"/>
      <c r="AK57" s="13" t="s">
        <v>84</v>
      </c>
      <c r="AL57" s="13" t="s">
        <v>82</v>
      </c>
      <c r="AM57" s="18">
        <v>12</v>
      </c>
      <c r="AN57" s="13" t="s">
        <v>94</v>
      </c>
      <c r="AO57" s="62">
        <v>612</v>
      </c>
      <c r="AP57" s="21"/>
      <c r="AQ57" s="13"/>
      <c r="AR57" s="14"/>
    </row>
    <row r="58" spans="1:44">
      <c r="A58" s="15"/>
      <c r="B58" s="16">
        <v>38147</v>
      </c>
      <c r="C58" s="14"/>
      <c r="D58" s="19">
        <v>572</v>
      </c>
      <c r="E58" s="19"/>
      <c r="F58" s="19">
        <v>1110</v>
      </c>
      <c r="G58" s="13">
        <v>640</v>
      </c>
      <c r="H58" s="13">
        <v>366</v>
      </c>
      <c r="I58" s="62">
        <v>278</v>
      </c>
      <c r="J58" s="19" t="s">
        <v>77</v>
      </c>
      <c r="K58" s="13" t="s">
        <v>93</v>
      </c>
      <c r="L58" s="13" t="s">
        <v>80</v>
      </c>
      <c r="M58" s="19">
        <v>31</v>
      </c>
      <c r="N58" s="13" t="s">
        <v>96</v>
      </c>
      <c r="O58" s="13" t="s">
        <v>88</v>
      </c>
      <c r="P58" s="13"/>
      <c r="Q58" s="13">
        <v>165</v>
      </c>
      <c r="R58" s="13">
        <v>0.36</v>
      </c>
      <c r="S58" s="19">
        <v>1.3</v>
      </c>
      <c r="T58" s="13" t="s">
        <v>80</v>
      </c>
      <c r="U58" s="65" t="s">
        <v>80</v>
      </c>
      <c r="V58" s="13">
        <v>147</v>
      </c>
      <c r="W58" s="13" t="s">
        <v>79</v>
      </c>
      <c r="X58" s="13"/>
      <c r="Y58" s="20" t="s">
        <v>91</v>
      </c>
      <c r="Z58" s="19">
        <v>55.5</v>
      </c>
      <c r="AA58" s="19">
        <v>174</v>
      </c>
      <c r="AB58" s="13" t="s">
        <v>80</v>
      </c>
      <c r="AC58" s="13">
        <v>9.1999999999999993</v>
      </c>
      <c r="AD58" s="20">
        <v>33</v>
      </c>
      <c r="AE58" s="18" t="s">
        <v>80</v>
      </c>
      <c r="AF58" s="13" t="s">
        <v>81</v>
      </c>
      <c r="AG58" s="18">
        <v>3.8</v>
      </c>
      <c r="AH58" s="38"/>
      <c r="AI58" s="13"/>
      <c r="AJ58" s="13"/>
      <c r="AK58" s="13" t="s">
        <v>89</v>
      </c>
      <c r="AL58" s="13" t="s">
        <v>82</v>
      </c>
      <c r="AM58" s="18">
        <v>10.8</v>
      </c>
      <c r="AN58" s="13" t="s">
        <v>94</v>
      </c>
      <c r="AO58" s="62">
        <v>1170</v>
      </c>
      <c r="AP58" s="21"/>
      <c r="AQ58" s="13"/>
      <c r="AR58" s="14"/>
    </row>
    <row r="59" spans="1:44">
      <c r="A59" s="15"/>
      <c r="B59" s="16">
        <v>38259</v>
      </c>
      <c r="C59" s="14"/>
      <c r="D59" s="19">
        <v>1.0620000000000001</v>
      </c>
      <c r="E59" s="19"/>
      <c r="F59" s="19"/>
      <c r="G59" s="14"/>
      <c r="H59" s="13"/>
      <c r="I59" s="62"/>
      <c r="J59" s="19"/>
      <c r="K59" s="13"/>
      <c r="L59" s="13"/>
      <c r="M59" s="19"/>
      <c r="N59" s="13"/>
      <c r="O59" s="13"/>
      <c r="P59" s="13"/>
      <c r="Q59" s="13"/>
      <c r="R59" s="13"/>
      <c r="S59" s="19"/>
      <c r="T59" s="13"/>
      <c r="U59" s="65"/>
      <c r="V59" s="13"/>
      <c r="W59" s="13"/>
      <c r="X59" s="13"/>
      <c r="Y59" s="20"/>
      <c r="Z59" s="19"/>
      <c r="AA59" s="19"/>
      <c r="AB59" s="13"/>
      <c r="AC59" s="13"/>
      <c r="AD59" s="20"/>
      <c r="AE59" s="18"/>
      <c r="AF59" s="13"/>
      <c r="AG59" s="18"/>
      <c r="AH59" s="38"/>
      <c r="AI59" s="13"/>
      <c r="AJ59" s="13"/>
      <c r="AK59" s="13"/>
      <c r="AL59" s="13"/>
      <c r="AM59" s="18"/>
      <c r="AN59" s="13"/>
      <c r="AO59" s="62"/>
      <c r="AP59" s="21"/>
      <c r="AQ59" s="13"/>
      <c r="AR59" s="14"/>
    </row>
    <row r="60" spans="1:44">
      <c r="A60" s="15"/>
      <c r="B60" s="16">
        <v>38477</v>
      </c>
      <c r="C60" s="14"/>
      <c r="D60" s="19">
        <v>1107</v>
      </c>
      <c r="E60" s="19"/>
      <c r="F60" s="19"/>
      <c r="G60" s="13">
        <v>640</v>
      </c>
      <c r="H60" s="13">
        <v>341</v>
      </c>
      <c r="I60" s="62">
        <v>286</v>
      </c>
      <c r="J60" s="19" t="s">
        <v>77</v>
      </c>
      <c r="K60" s="13" t="s">
        <v>93</v>
      </c>
      <c r="L60" s="13" t="s">
        <v>80</v>
      </c>
      <c r="M60" s="19" t="s">
        <v>102</v>
      </c>
      <c r="N60" s="13" t="s">
        <v>105</v>
      </c>
      <c r="O60" s="13" t="s">
        <v>84</v>
      </c>
      <c r="P60" s="13"/>
      <c r="Q60" s="13">
        <v>169</v>
      </c>
      <c r="R60" s="13">
        <v>0.22</v>
      </c>
      <c r="S60" s="19" t="s">
        <v>81</v>
      </c>
      <c r="T60" s="13" t="s">
        <v>81</v>
      </c>
      <c r="U60" s="65" t="s">
        <v>80</v>
      </c>
      <c r="V60" s="13">
        <v>68</v>
      </c>
      <c r="W60" s="13" t="s">
        <v>79</v>
      </c>
      <c r="X60" s="13"/>
      <c r="Y60" s="20" t="s">
        <v>77</v>
      </c>
      <c r="Z60" s="19">
        <v>53.2</v>
      </c>
      <c r="AA60" s="19">
        <v>68</v>
      </c>
      <c r="AB60" s="13" t="s">
        <v>80</v>
      </c>
      <c r="AC60" s="13">
        <v>9.1999999999999993</v>
      </c>
      <c r="AD60" s="20">
        <v>18</v>
      </c>
      <c r="AE60" s="18" t="s">
        <v>80</v>
      </c>
      <c r="AF60" s="13" t="s">
        <v>81</v>
      </c>
      <c r="AG60" s="18" t="s">
        <v>80</v>
      </c>
      <c r="AH60" s="38"/>
      <c r="AI60" s="13"/>
      <c r="AJ60" s="13"/>
      <c r="AK60" s="13" t="s">
        <v>96</v>
      </c>
      <c r="AL60" s="13" t="s">
        <v>82</v>
      </c>
      <c r="AM60" s="18">
        <v>12</v>
      </c>
      <c r="AN60" s="13" t="s">
        <v>95</v>
      </c>
      <c r="AO60" s="62">
        <v>727</v>
      </c>
      <c r="AP60" s="21"/>
      <c r="AQ60" s="13"/>
      <c r="AR60" s="14"/>
    </row>
    <row r="61" spans="1:44">
      <c r="A61" s="15"/>
      <c r="B61" s="16">
        <v>38606</v>
      </c>
      <c r="C61" s="14"/>
      <c r="D61" s="19">
        <v>2065</v>
      </c>
      <c r="E61" s="19"/>
      <c r="F61" s="19">
        <v>2010</v>
      </c>
      <c r="G61" s="13">
        <v>1220</v>
      </c>
      <c r="H61" s="13">
        <v>295</v>
      </c>
      <c r="I61" s="62">
        <v>1030</v>
      </c>
      <c r="J61" s="19" t="s">
        <v>106</v>
      </c>
      <c r="K61" s="13" t="s">
        <v>89</v>
      </c>
      <c r="L61" s="13" t="s">
        <v>88</v>
      </c>
      <c r="M61" s="19">
        <v>35</v>
      </c>
      <c r="N61" s="13" t="s">
        <v>96</v>
      </c>
      <c r="O61" s="13" t="s">
        <v>88</v>
      </c>
      <c r="P61" s="13"/>
      <c r="Q61" s="13">
        <v>328</v>
      </c>
      <c r="R61" s="13">
        <v>0.28000000000000003</v>
      </c>
      <c r="S61" s="19" t="s">
        <v>107</v>
      </c>
      <c r="T61" s="13" t="s">
        <v>107</v>
      </c>
      <c r="U61" s="65" t="s">
        <v>88</v>
      </c>
      <c r="V61" s="13" t="s">
        <v>94</v>
      </c>
      <c r="W61" s="13" t="s">
        <v>79</v>
      </c>
      <c r="X61" s="13"/>
      <c r="Y61" s="20" t="s">
        <v>91</v>
      </c>
      <c r="Z61" s="19">
        <v>96.9</v>
      </c>
      <c r="AA61" s="19" t="s">
        <v>84</v>
      </c>
      <c r="AB61" s="13" t="s">
        <v>88</v>
      </c>
      <c r="AC61" s="13">
        <v>7.2</v>
      </c>
      <c r="AD61" s="20" t="s">
        <v>108</v>
      </c>
      <c r="AE61" s="18" t="s">
        <v>88</v>
      </c>
      <c r="AF61" s="13" t="s">
        <v>107</v>
      </c>
      <c r="AG61" s="18" t="s">
        <v>88</v>
      </c>
      <c r="AH61" s="38"/>
      <c r="AI61" s="13"/>
      <c r="AJ61" s="13"/>
      <c r="AK61" s="13" t="s">
        <v>89</v>
      </c>
      <c r="AL61" s="13" t="s">
        <v>81</v>
      </c>
      <c r="AM61" s="18">
        <v>55.7</v>
      </c>
      <c r="AN61" s="13" t="s">
        <v>94</v>
      </c>
      <c r="AO61" s="62">
        <v>555</v>
      </c>
      <c r="AP61" s="21"/>
      <c r="AQ61" s="13"/>
      <c r="AR61" s="14"/>
    </row>
    <row r="62" spans="1:44">
      <c r="A62" s="15"/>
      <c r="B62" s="16">
        <v>38873</v>
      </c>
      <c r="C62" s="14"/>
      <c r="D62" s="19">
        <v>366.7</v>
      </c>
      <c r="E62" s="19"/>
      <c r="F62" s="19">
        <v>1210</v>
      </c>
      <c r="G62" s="14">
        <v>698</v>
      </c>
      <c r="H62" s="13">
        <v>432</v>
      </c>
      <c r="I62" s="62">
        <v>298</v>
      </c>
      <c r="J62" s="10" t="s">
        <v>77</v>
      </c>
      <c r="K62" s="8">
        <v>78</v>
      </c>
      <c r="L62" s="8" t="s">
        <v>107</v>
      </c>
      <c r="M62" s="10">
        <v>25</v>
      </c>
      <c r="N62" s="8" t="s">
        <v>96</v>
      </c>
      <c r="O62" s="8" t="s">
        <v>88</v>
      </c>
      <c r="P62" s="8"/>
      <c r="Q62" s="8">
        <v>179</v>
      </c>
      <c r="R62" s="8">
        <v>0.33400000000000002</v>
      </c>
      <c r="S62" s="10" t="s">
        <v>109</v>
      </c>
      <c r="T62" s="8" t="s">
        <v>88</v>
      </c>
      <c r="U62" s="65" t="s">
        <v>88</v>
      </c>
      <c r="V62" s="8">
        <v>68</v>
      </c>
      <c r="W62" s="8" t="s">
        <v>110</v>
      </c>
      <c r="X62" s="8">
        <v>3.7</v>
      </c>
      <c r="Y62" s="9">
        <v>4.2999999999999997E-2</v>
      </c>
      <c r="Z62" s="10">
        <v>61.1</v>
      </c>
      <c r="AA62" s="10">
        <v>92</v>
      </c>
      <c r="AB62" s="8" t="s">
        <v>88</v>
      </c>
      <c r="AC62" s="8">
        <v>8.1999999999999993</v>
      </c>
      <c r="AD62" s="9">
        <v>21.4</v>
      </c>
      <c r="AE62" s="7" t="s">
        <v>107</v>
      </c>
      <c r="AF62" s="8" t="s">
        <v>107</v>
      </c>
      <c r="AG62" s="7" t="s">
        <v>88</v>
      </c>
      <c r="AH62" s="38"/>
      <c r="AI62" s="8" t="s">
        <v>107</v>
      </c>
      <c r="AJ62" s="13"/>
      <c r="AK62" s="8" t="s">
        <v>84</v>
      </c>
      <c r="AL62" s="8" t="s">
        <v>81</v>
      </c>
      <c r="AM62" s="7">
        <v>18.5</v>
      </c>
      <c r="AN62" s="8" t="s">
        <v>94</v>
      </c>
      <c r="AO62" s="62">
        <v>840</v>
      </c>
      <c r="AP62" s="21"/>
      <c r="AQ62" s="13"/>
      <c r="AR62" s="14"/>
    </row>
    <row r="63" spans="1:44">
      <c r="A63" s="15"/>
      <c r="B63" s="16">
        <v>38978</v>
      </c>
      <c r="C63" s="14"/>
      <c r="D63" s="19">
        <v>822</v>
      </c>
      <c r="E63" s="19"/>
      <c r="F63" s="19">
        <v>900</v>
      </c>
      <c r="G63" s="14">
        <v>537</v>
      </c>
      <c r="H63" s="13">
        <v>279</v>
      </c>
      <c r="I63" s="62">
        <v>268</v>
      </c>
      <c r="J63" s="10" t="s">
        <v>85</v>
      </c>
      <c r="K63" s="8" t="s">
        <v>84</v>
      </c>
      <c r="L63" s="8" t="s">
        <v>81</v>
      </c>
      <c r="M63" s="10" t="s">
        <v>93</v>
      </c>
      <c r="N63" s="8" t="s">
        <v>96</v>
      </c>
      <c r="O63" s="8" t="s">
        <v>80</v>
      </c>
      <c r="P63" s="8"/>
      <c r="Q63" s="8">
        <v>143</v>
      </c>
      <c r="R63" s="8">
        <v>8.5000000000000006E-2</v>
      </c>
      <c r="S63" s="10" t="s">
        <v>104</v>
      </c>
      <c r="T63" s="8" t="s">
        <v>80</v>
      </c>
      <c r="U63" s="65" t="s">
        <v>80</v>
      </c>
      <c r="V63" s="8">
        <v>44</v>
      </c>
      <c r="W63" s="8" t="s">
        <v>110</v>
      </c>
      <c r="X63" s="8">
        <v>3</v>
      </c>
      <c r="Y63" s="9">
        <v>2.9000000000000001E-2</v>
      </c>
      <c r="Z63" s="10">
        <v>43.6</v>
      </c>
      <c r="AA63" s="10">
        <v>15.6</v>
      </c>
      <c r="AB63" s="8" t="s">
        <v>80</v>
      </c>
      <c r="AC63" s="8">
        <v>4.7</v>
      </c>
      <c r="AD63" s="9">
        <v>7.7</v>
      </c>
      <c r="AE63" s="7" t="s">
        <v>81</v>
      </c>
      <c r="AF63" s="8" t="s">
        <v>81</v>
      </c>
      <c r="AG63" s="7">
        <v>3.8</v>
      </c>
      <c r="AH63" s="38"/>
      <c r="AI63" s="8" t="s">
        <v>81</v>
      </c>
      <c r="AJ63" s="13"/>
      <c r="AK63" s="8" t="s">
        <v>84</v>
      </c>
      <c r="AL63" s="8" t="s">
        <v>82</v>
      </c>
      <c r="AM63" s="7">
        <v>17.100000000000001</v>
      </c>
      <c r="AN63" s="8" t="s">
        <v>94</v>
      </c>
      <c r="AO63" s="62">
        <v>219</v>
      </c>
      <c r="AP63" s="21"/>
      <c r="AQ63" s="13"/>
      <c r="AR63" s="14"/>
    </row>
    <row r="64" spans="1:44">
      <c r="A64" s="15"/>
      <c r="B64" s="16">
        <v>39230</v>
      </c>
      <c r="C64" s="14"/>
      <c r="D64" s="19">
        <v>1145</v>
      </c>
      <c r="E64" s="19"/>
      <c r="F64" s="19">
        <v>1070</v>
      </c>
      <c r="G64" s="14">
        <v>706</v>
      </c>
      <c r="H64" s="13">
        <v>374</v>
      </c>
      <c r="I64" s="62">
        <v>264</v>
      </c>
      <c r="J64" s="10" t="s">
        <v>85</v>
      </c>
      <c r="K64" s="8" t="s">
        <v>84</v>
      </c>
      <c r="L64" s="8" t="s">
        <v>81</v>
      </c>
      <c r="M64" s="10" t="s">
        <v>93</v>
      </c>
      <c r="N64" s="8" t="s">
        <v>96</v>
      </c>
      <c r="O64" s="8" t="s">
        <v>80</v>
      </c>
      <c r="P64" s="8"/>
      <c r="Q64" s="8">
        <v>185</v>
      </c>
      <c r="R64" s="8">
        <v>0.32700000000000001</v>
      </c>
      <c r="S64" s="10" t="s">
        <v>104</v>
      </c>
      <c r="T64" s="8" t="s">
        <v>80</v>
      </c>
      <c r="U64" s="65" t="s">
        <v>80</v>
      </c>
      <c r="V64" s="8" t="s">
        <v>94</v>
      </c>
      <c r="W64" s="8" t="s">
        <v>110</v>
      </c>
      <c r="X64" s="8">
        <v>3.7</v>
      </c>
      <c r="Y64" s="9">
        <v>0.04</v>
      </c>
      <c r="Z64" s="10">
        <v>59.3</v>
      </c>
      <c r="AA64" s="10">
        <v>32.6</v>
      </c>
      <c r="AB64" s="8" t="s">
        <v>80</v>
      </c>
      <c r="AC64" s="8">
        <v>6.9</v>
      </c>
      <c r="AD64" s="9">
        <v>22.5</v>
      </c>
      <c r="AE64" s="7" t="s">
        <v>81</v>
      </c>
      <c r="AF64" s="8" t="s">
        <v>81</v>
      </c>
      <c r="AG64" s="7" t="s">
        <v>80</v>
      </c>
      <c r="AH64" s="38"/>
      <c r="AI64" s="8" t="s">
        <v>81</v>
      </c>
      <c r="AJ64" s="13"/>
      <c r="AK64" s="8" t="s">
        <v>84</v>
      </c>
      <c r="AL64" s="8" t="s">
        <v>82</v>
      </c>
      <c r="AM64" s="7">
        <v>17.3</v>
      </c>
      <c r="AN64" s="8" t="s">
        <v>94</v>
      </c>
      <c r="AO64" s="62">
        <v>808</v>
      </c>
      <c r="AP64" s="21"/>
      <c r="AQ64" s="13"/>
      <c r="AR64" s="14"/>
    </row>
    <row r="65" spans="1:44">
      <c r="A65" s="15"/>
      <c r="B65" s="16">
        <v>39357</v>
      </c>
      <c r="C65" s="14"/>
      <c r="D65" s="19">
        <v>922</v>
      </c>
      <c r="E65" s="19"/>
      <c r="F65" s="19">
        <v>924</v>
      </c>
      <c r="G65" s="14">
        <v>527</v>
      </c>
      <c r="H65" s="13">
        <v>271</v>
      </c>
      <c r="I65" s="62">
        <v>268</v>
      </c>
      <c r="J65" s="10" t="s">
        <v>85</v>
      </c>
      <c r="K65" s="8" t="s">
        <v>84</v>
      </c>
      <c r="L65" s="8" t="s">
        <v>81</v>
      </c>
      <c r="M65" s="10" t="s">
        <v>93</v>
      </c>
      <c r="N65" s="8" t="s">
        <v>96</v>
      </c>
      <c r="O65" s="8" t="s">
        <v>80</v>
      </c>
      <c r="P65" s="8"/>
      <c r="Q65" s="8">
        <v>138</v>
      </c>
      <c r="R65" s="8">
        <v>9.6000000000000002E-2</v>
      </c>
      <c r="S65" s="10" t="s">
        <v>104</v>
      </c>
      <c r="T65" s="8" t="s">
        <v>80</v>
      </c>
      <c r="U65" s="65" t="s">
        <v>80</v>
      </c>
      <c r="V65" s="8" t="s">
        <v>94</v>
      </c>
      <c r="W65" s="8" t="s">
        <v>110</v>
      </c>
      <c r="X65" s="8">
        <v>3.4</v>
      </c>
      <c r="Y65" s="9">
        <v>0.03</v>
      </c>
      <c r="Z65" s="10">
        <v>44.4</v>
      </c>
      <c r="AA65" s="10">
        <v>2.2000000000000002</v>
      </c>
      <c r="AB65" s="8" t="s">
        <v>80</v>
      </c>
      <c r="AC65" s="8">
        <v>5.0999999999999996</v>
      </c>
      <c r="AD65" s="9">
        <v>7.8</v>
      </c>
      <c r="AE65" s="7" t="s">
        <v>81</v>
      </c>
      <c r="AF65" s="8" t="s">
        <v>81</v>
      </c>
      <c r="AG65" s="7">
        <v>3.3</v>
      </c>
      <c r="AH65" s="38"/>
      <c r="AI65" s="8" t="s">
        <v>81</v>
      </c>
      <c r="AJ65" s="13"/>
      <c r="AK65" s="8" t="s">
        <v>84</v>
      </c>
      <c r="AL65" s="8" t="s">
        <v>82</v>
      </c>
      <c r="AM65" s="7">
        <v>16.2</v>
      </c>
      <c r="AN65" s="8" t="s">
        <v>80</v>
      </c>
      <c r="AO65" s="62">
        <v>239</v>
      </c>
      <c r="AP65" s="21"/>
      <c r="AQ65" s="13"/>
      <c r="AR65" s="14"/>
    </row>
    <row r="66" spans="1:44">
      <c r="A66" s="15"/>
      <c r="B66" s="16">
        <v>39963.545138888891</v>
      </c>
      <c r="C66" s="14">
        <v>51.5</v>
      </c>
      <c r="D66" s="19">
        <v>1220</v>
      </c>
      <c r="E66" s="19"/>
      <c r="F66" s="19">
        <v>1230</v>
      </c>
      <c r="G66" s="14">
        <v>742</v>
      </c>
      <c r="H66" s="13">
        <v>360</v>
      </c>
      <c r="I66" s="62">
        <v>370</v>
      </c>
      <c r="J66" s="10" t="s">
        <v>100</v>
      </c>
      <c r="K66" s="8">
        <v>11</v>
      </c>
      <c r="L66" s="8" t="s">
        <v>77</v>
      </c>
      <c r="M66" s="10">
        <v>23.2</v>
      </c>
      <c r="N66" s="8" t="s">
        <v>101</v>
      </c>
      <c r="O66" s="8">
        <v>0.09</v>
      </c>
      <c r="P66" s="8" t="s">
        <v>100</v>
      </c>
      <c r="Q66" s="8">
        <v>199</v>
      </c>
      <c r="R66" s="8">
        <v>0.33</v>
      </c>
      <c r="S66" s="10">
        <v>0.15</v>
      </c>
      <c r="T66" s="8" t="s">
        <v>76</v>
      </c>
      <c r="U66" s="65" t="s">
        <v>97</v>
      </c>
      <c r="V66" s="8">
        <v>20</v>
      </c>
      <c r="W66" s="8"/>
      <c r="X66" s="8">
        <v>4.0999999999999996</v>
      </c>
      <c r="Y66" s="9">
        <v>0.04</v>
      </c>
      <c r="Z66" s="10">
        <v>59.4</v>
      </c>
      <c r="AA66" s="10">
        <v>34.1</v>
      </c>
      <c r="AB66" s="8" t="s">
        <v>97</v>
      </c>
      <c r="AC66" s="8">
        <v>6.41</v>
      </c>
      <c r="AD66" s="9">
        <v>20.8</v>
      </c>
      <c r="AE66" s="7">
        <v>1.37</v>
      </c>
      <c r="AF66" s="8" t="s">
        <v>77</v>
      </c>
      <c r="AG66" s="7">
        <v>2.2999999999999998</v>
      </c>
      <c r="AH66" s="38">
        <v>10300</v>
      </c>
      <c r="AI66" s="8" t="s">
        <v>91</v>
      </c>
      <c r="AJ66" s="13">
        <v>621</v>
      </c>
      <c r="AK66" s="8" t="s">
        <v>99</v>
      </c>
      <c r="AL66" s="8" t="s">
        <v>111</v>
      </c>
      <c r="AM66" s="7">
        <v>23.2</v>
      </c>
      <c r="AN66" s="8" t="s">
        <v>81</v>
      </c>
      <c r="AO66" s="62">
        <v>726</v>
      </c>
      <c r="AP66" s="21" t="s">
        <v>76</v>
      </c>
      <c r="AQ66" s="13"/>
      <c r="AR66" s="14"/>
    </row>
    <row r="67" spans="1:44">
      <c r="A67" s="15"/>
      <c r="B67" s="16">
        <v>40068.53125</v>
      </c>
      <c r="C67" s="14">
        <v>31.3</v>
      </c>
      <c r="D67" s="19">
        <v>2202</v>
      </c>
      <c r="E67" s="19"/>
      <c r="F67" s="19">
        <v>1780</v>
      </c>
      <c r="G67" s="14">
        <v>1160</v>
      </c>
      <c r="H67" s="13">
        <v>310</v>
      </c>
      <c r="I67" s="62">
        <v>690</v>
      </c>
      <c r="J67" s="10" t="s">
        <v>100</v>
      </c>
      <c r="K67" s="8">
        <v>4</v>
      </c>
      <c r="L67" s="8">
        <v>0.2</v>
      </c>
      <c r="M67" s="10">
        <v>28.6</v>
      </c>
      <c r="N67" s="8" t="s">
        <v>101</v>
      </c>
      <c r="O67" s="8">
        <v>0.08</v>
      </c>
      <c r="P67" s="8" t="s">
        <v>100</v>
      </c>
      <c r="Q67" s="8">
        <v>312</v>
      </c>
      <c r="R67" s="8">
        <v>0.33</v>
      </c>
      <c r="S67" s="10">
        <v>0.04</v>
      </c>
      <c r="T67" s="8" t="s">
        <v>76</v>
      </c>
      <c r="U67" s="65" t="s">
        <v>97</v>
      </c>
      <c r="V67" s="8">
        <v>30</v>
      </c>
      <c r="W67" s="8"/>
      <c r="X67" s="8">
        <v>4.45</v>
      </c>
      <c r="Y67" s="9">
        <v>3.6999999999999998E-2</v>
      </c>
      <c r="Z67" s="10">
        <v>93.3</v>
      </c>
      <c r="AA67" s="10">
        <v>1</v>
      </c>
      <c r="AB67" s="8" t="s">
        <v>97</v>
      </c>
      <c r="AC67" s="8">
        <v>6.44</v>
      </c>
      <c r="AD67" s="9">
        <v>17</v>
      </c>
      <c r="AE67" s="7">
        <v>0.13</v>
      </c>
      <c r="AF67" s="8" t="s">
        <v>77</v>
      </c>
      <c r="AG67" s="7">
        <v>4.5</v>
      </c>
      <c r="AH67" s="38">
        <v>9870</v>
      </c>
      <c r="AI67" s="8" t="s">
        <v>91</v>
      </c>
      <c r="AJ67" s="13">
        <v>872</v>
      </c>
      <c r="AK67" s="8" t="s">
        <v>99</v>
      </c>
      <c r="AL67" s="8" t="s">
        <v>111</v>
      </c>
      <c r="AM67" s="7">
        <v>56.3</v>
      </c>
      <c r="AN67" s="8" t="s">
        <v>81</v>
      </c>
      <c r="AO67" s="62">
        <v>477</v>
      </c>
      <c r="AP67" s="21" t="s">
        <v>76</v>
      </c>
      <c r="AQ67" s="13"/>
      <c r="AR67" s="14"/>
    </row>
    <row r="68" spans="1:44">
      <c r="A68" s="15"/>
      <c r="B68" s="16">
        <v>40344.348611111112</v>
      </c>
      <c r="C68" s="14"/>
      <c r="D68" s="19"/>
      <c r="E68" s="19"/>
      <c r="F68" s="19"/>
      <c r="G68" s="14"/>
      <c r="H68" s="13"/>
      <c r="I68" s="62"/>
      <c r="J68" s="10"/>
      <c r="K68" s="8"/>
      <c r="L68" s="8"/>
      <c r="M68" s="10"/>
      <c r="N68" s="8"/>
      <c r="O68" s="8"/>
      <c r="P68" s="8"/>
      <c r="Q68" s="8"/>
      <c r="R68" s="8"/>
      <c r="S68" s="10"/>
      <c r="T68" s="8"/>
      <c r="U68" s="65"/>
      <c r="V68" s="8"/>
      <c r="W68" s="8"/>
      <c r="X68" s="8"/>
      <c r="Y68" s="9"/>
      <c r="Z68" s="10"/>
      <c r="AA68" s="10"/>
      <c r="AB68" s="8"/>
      <c r="AC68" s="8"/>
      <c r="AD68" s="9"/>
      <c r="AE68" s="7"/>
      <c r="AF68" s="8"/>
      <c r="AG68" s="7"/>
      <c r="AH68" s="38"/>
      <c r="AI68" s="8"/>
      <c r="AJ68" s="13"/>
      <c r="AK68" s="8"/>
      <c r="AL68" s="8"/>
      <c r="AM68" s="7"/>
      <c r="AN68" s="8"/>
      <c r="AO68" s="62"/>
      <c r="AP68" s="21"/>
      <c r="AQ68" s="13"/>
      <c r="AR68" s="14"/>
    </row>
    <row r="69" spans="1:44">
      <c r="A69" s="15"/>
      <c r="B69" s="16">
        <v>40344.366666666669</v>
      </c>
      <c r="C69" s="14">
        <v>43.5</v>
      </c>
      <c r="D69" s="19">
        <v>1140</v>
      </c>
      <c r="E69" s="19"/>
      <c r="F69" s="19">
        <v>1170</v>
      </c>
      <c r="G69" s="14">
        <v>724</v>
      </c>
      <c r="H69" s="13">
        <v>320</v>
      </c>
      <c r="I69" s="62">
        <v>350</v>
      </c>
      <c r="J69" s="10" t="s">
        <v>103</v>
      </c>
      <c r="K69" s="8">
        <v>2.6</v>
      </c>
      <c r="L69" s="8">
        <v>0.11</v>
      </c>
      <c r="M69" s="10">
        <v>18.7</v>
      </c>
      <c r="N69" s="8" t="s">
        <v>89</v>
      </c>
      <c r="O69" s="8">
        <v>7.0000000000000007E-2</v>
      </c>
      <c r="P69" s="8" t="s">
        <v>103</v>
      </c>
      <c r="Q69" s="8">
        <v>188</v>
      </c>
      <c r="R69" s="8">
        <v>0.219</v>
      </c>
      <c r="S69" s="10">
        <v>2.3E-2</v>
      </c>
      <c r="T69" s="8" t="s">
        <v>77</v>
      </c>
      <c r="U69" s="65">
        <v>0.65</v>
      </c>
      <c r="V69" s="8">
        <v>7</v>
      </c>
      <c r="W69" s="8"/>
      <c r="X69" s="8">
        <v>4.55</v>
      </c>
      <c r="Y69" s="9">
        <v>3.7400000000000003E-2</v>
      </c>
      <c r="Z69" s="10">
        <v>61.5</v>
      </c>
      <c r="AA69" s="10">
        <v>2.2400000000000002</v>
      </c>
      <c r="AB69" s="8" t="s">
        <v>91</v>
      </c>
      <c r="AC69" s="8">
        <v>7.62</v>
      </c>
      <c r="AD69" s="9">
        <v>13.9</v>
      </c>
      <c r="AE69" s="7">
        <v>0.13200000000000001</v>
      </c>
      <c r="AF69" s="8" t="s">
        <v>110</v>
      </c>
      <c r="AG69" s="7">
        <v>2.89</v>
      </c>
      <c r="AH69" s="38">
        <v>10600</v>
      </c>
      <c r="AI69" s="8" t="s">
        <v>111</v>
      </c>
      <c r="AJ69" s="13">
        <v>619</v>
      </c>
      <c r="AK69" s="8" t="s">
        <v>76</v>
      </c>
      <c r="AL69" s="8">
        <v>3.0000000000000001E-3</v>
      </c>
      <c r="AM69" s="7">
        <v>26.1</v>
      </c>
      <c r="AN69" s="8" t="s">
        <v>79</v>
      </c>
      <c r="AO69" s="62">
        <v>419</v>
      </c>
      <c r="AP69" s="21" t="s">
        <v>77</v>
      </c>
      <c r="AQ69" s="13"/>
      <c r="AR69" s="14"/>
    </row>
    <row r="70" spans="1:44">
      <c r="A70" s="15"/>
      <c r="B70" s="16">
        <v>40344.375</v>
      </c>
      <c r="C70" s="14"/>
      <c r="D70" s="19">
        <v>1140</v>
      </c>
      <c r="E70" s="19"/>
      <c r="F70" s="19"/>
      <c r="G70" s="14"/>
      <c r="H70" s="13"/>
      <c r="I70" s="62"/>
      <c r="J70" s="10"/>
      <c r="K70" s="8"/>
      <c r="L70" s="8"/>
      <c r="M70" s="10"/>
      <c r="N70" s="8"/>
      <c r="O70" s="8"/>
      <c r="P70" s="8"/>
      <c r="Q70" s="8"/>
      <c r="R70" s="8"/>
      <c r="S70" s="10"/>
      <c r="T70" s="8"/>
      <c r="U70" s="65"/>
      <c r="V70" s="8"/>
      <c r="W70" s="8"/>
      <c r="X70" s="8"/>
      <c r="Y70" s="9"/>
      <c r="Z70" s="10"/>
      <c r="AA70" s="10"/>
      <c r="AB70" s="8"/>
      <c r="AC70" s="8"/>
      <c r="AD70" s="9"/>
      <c r="AE70" s="7"/>
      <c r="AF70" s="8"/>
      <c r="AG70" s="7"/>
      <c r="AH70" s="38"/>
      <c r="AI70" s="8"/>
      <c r="AJ70" s="13"/>
      <c r="AK70" s="8"/>
      <c r="AL70" s="8"/>
      <c r="AM70" s="7"/>
      <c r="AN70" s="8"/>
      <c r="AO70" s="62"/>
      <c r="AP70" s="21"/>
      <c r="AQ70" s="13"/>
      <c r="AR70" s="14"/>
    </row>
    <row r="71" spans="1:44">
      <c r="A71" s="15"/>
      <c r="B71" s="16">
        <v>40442.508333333331</v>
      </c>
      <c r="C71" s="14"/>
      <c r="D71" s="19"/>
      <c r="E71" s="19"/>
      <c r="F71" s="19"/>
      <c r="G71" s="14"/>
      <c r="H71" s="13"/>
      <c r="I71" s="62"/>
      <c r="J71" s="10"/>
      <c r="K71" s="8"/>
      <c r="L71" s="8"/>
      <c r="M71" s="10"/>
      <c r="N71" s="8"/>
      <c r="O71" s="8"/>
      <c r="P71" s="8"/>
      <c r="Q71" s="8"/>
      <c r="R71" s="8"/>
      <c r="S71" s="10"/>
      <c r="T71" s="8"/>
      <c r="U71" s="65"/>
      <c r="V71" s="8"/>
      <c r="W71" s="8"/>
      <c r="X71" s="8"/>
      <c r="Y71" s="9"/>
      <c r="Z71" s="10"/>
      <c r="AA71" s="10"/>
      <c r="AB71" s="8"/>
      <c r="AC71" s="8"/>
      <c r="AD71" s="9"/>
      <c r="AE71" s="7"/>
      <c r="AF71" s="8"/>
      <c r="AG71" s="7"/>
      <c r="AH71" s="38"/>
      <c r="AI71" s="8"/>
      <c r="AJ71" s="13"/>
      <c r="AK71" s="8"/>
      <c r="AL71" s="8"/>
      <c r="AM71" s="7"/>
      <c r="AN71" s="8"/>
      <c r="AO71" s="62"/>
      <c r="AP71" s="21"/>
      <c r="AQ71" s="13"/>
      <c r="AR71" s="14"/>
    </row>
    <row r="72" spans="1:44" ht="13.5" thickBot="1">
      <c r="A72" s="36"/>
      <c r="B72" s="54">
        <v>40442.532638888886</v>
      </c>
      <c r="C72" s="14">
        <v>54.9</v>
      </c>
      <c r="D72" s="19">
        <v>1010</v>
      </c>
      <c r="E72" s="19"/>
      <c r="F72" s="19">
        <v>1350</v>
      </c>
      <c r="G72" s="14">
        <v>837</v>
      </c>
      <c r="H72" s="13">
        <v>290</v>
      </c>
      <c r="I72" s="62">
        <v>480</v>
      </c>
      <c r="J72" s="19">
        <v>0.01</v>
      </c>
      <c r="K72" s="13">
        <v>20.8</v>
      </c>
      <c r="L72" s="13">
        <v>0.32</v>
      </c>
      <c r="M72" s="19">
        <v>23.7</v>
      </c>
      <c r="N72" s="13" t="s">
        <v>89</v>
      </c>
      <c r="O72" s="13">
        <v>0.05</v>
      </c>
      <c r="P72" s="13">
        <v>8.9999999999999993E-3</v>
      </c>
      <c r="Q72" s="13">
        <v>227</v>
      </c>
      <c r="R72" s="13">
        <v>0.249</v>
      </c>
      <c r="S72" s="19">
        <v>0.14299999999999999</v>
      </c>
      <c r="T72" s="13" t="s">
        <v>77</v>
      </c>
      <c r="U72" s="65">
        <v>1.76</v>
      </c>
      <c r="V72" s="13">
        <v>42</v>
      </c>
      <c r="W72" s="13"/>
      <c r="X72" s="13">
        <v>4.66</v>
      </c>
      <c r="Y72" s="20">
        <v>3.6799999999999999E-2</v>
      </c>
      <c r="Z72" s="19">
        <v>65.400000000000006</v>
      </c>
      <c r="AA72" s="19">
        <v>5.82</v>
      </c>
      <c r="AB72" s="13">
        <v>0.23</v>
      </c>
      <c r="AC72" s="13">
        <v>6.04</v>
      </c>
      <c r="AD72" s="20">
        <v>10.7</v>
      </c>
      <c r="AE72" s="18">
        <v>3.33</v>
      </c>
      <c r="AF72" s="13">
        <v>0.09</v>
      </c>
      <c r="AG72" s="18">
        <v>4.8099999999999996</v>
      </c>
      <c r="AH72" s="38">
        <v>9180</v>
      </c>
      <c r="AI72" s="13">
        <v>0.09</v>
      </c>
      <c r="AJ72" s="13">
        <v>685</v>
      </c>
      <c r="AK72" s="13" t="s">
        <v>76</v>
      </c>
      <c r="AL72" s="13">
        <v>1.2E-2</v>
      </c>
      <c r="AM72" s="18">
        <v>35.1</v>
      </c>
      <c r="AN72" s="13" t="s">
        <v>79</v>
      </c>
      <c r="AO72" s="62">
        <v>340</v>
      </c>
      <c r="AP72" s="21" t="s">
        <v>77</v>
      </c>
      <c r="AQ72" s="13"/>
      <c r="AR72" s="14"/>
    </row>
    <row r="73" spans="1:44">
      <c r="A73" s="17" t="s">
        <v>43</v>
      </c>
      <c r="B73" s="16">
        <v>35229</v>
      </c>
      <c r="C73" s="45">
        <v>65</v>
      </c>
      <c r="D73" s="46"/>
      <c r="E73" s="46"/>
      <c r="F73" s="46">
        <v>1754</v>
      </c>
      <c r="G73" s="52">
        <v>1390</v>
      </c>
      <c r="H73" s="52">
        <v>316</v>
      </c>
      <c r="I73" s="61">
        <v>1217</v>
      </c>
      <c r="J73" s="46" t="s">
        <v>99</v>
      </c>
      <c r="K73" s="52">
        <v>660</v>
      </c>
      <c r="L73" s="52" t="s">
        <v>93</v>
      </c>
      <c r="M73" s="46">
        <v>62</v>
      </c>
      <c r="N73" s="52"/>
      <c r="O73" s="52">
        <v>13</v>
      </c>
      <c r="P73" s="52" t="s">
        <v>102</v>
      </c>
      <c r="Q73" s="52">
        <v>343.7</v>
      </c>
      <c r="R73" s="52" t="s">
        <v>80</v>
      </c>
      <c r="S73" s="46" t="s">
        <v>88</v>
      </c>
      <c r="T73" s="52" t="s">
        <v>88</v>
      </c>
      <c r="U73" s="64">
        <v>12</v>
      </c>
      <c r="V73" s="52">
        <v>130</v>
      </c>
      <c r="W73" s="52" t="s">
        <v>93</v>
      </c>
      <c r="X73" s="52"/>
      <c r="Y73" s="56"/>
      <c r="Z73" s="46">
        <v>128.80000000000001</v>
      </c>
      <c r="AA73" s="46">
        <v>290</v>
      </c>
      <c r="AB73" s="52" t="s">
        <v>80</v>
      </c>
      <c r="AC73" s="52">
        <v>14</v>
      </c>
      <c r="AD73" s="56" t="s">
        <v>88</v>
      </c>
      <c r="AE73" s="55" t="s">
        <v>93</v>
      </c>
      <c r="AF73" s="52" t="s">
        <v>94</v>
      </c>
      <c r="AG73" s="55"/>
      <c r="AH73" s="51">
        <v>2640</v>
      </c>
      <c r="AI73" s="52"/>
      <c r="AJ73" s="52">
        <v>1164</v>
      </c>
      <c r="AK73" s="52">
        <v>6</v>
      </c>
      <c r="AL73" s="52"/>
      <c r="AM73" s="55"/>
      <c r="AN73" s="52" t="s">
        <v>88</v>
      </c>
      <c r="AO73" s="61">
        <v>100</v>
      </c>
      <c r="AP73" s="53"/>
      <c r="AQ73" s="13"/>
      <c r="AR73" s="14"/>
    </row>
    <row r="74" spans="1:44">
      <c r="A74" s="17"/>
      <c r="B74" s="16">
        <v>35335</v>
      </c>
      <c r="C74" s="14">
        <v>83</v>
      </c>
      <c r="D74" s="19"/>
      <c r="E74" s="19">
        <v>2.4</v>
      </c>
      <c r="F74" s="19">
        <v>1548</v>
      </c>
      <c r="G74" s="14"/>
      <c r="H74" s="13">
        <v>344</v>
      </c>
      <c r="I74" s="62">
        <v>1299</v>
      </c>
      <c r="J74" s="19" t="s">
        <v>99</v>
      </c>
      <c r="K74" s="13">
        <v>430</v>
      </c>
      <c r="L74" s="13" t="s">
        <v>93</v>
      </c>
      <c r="M74" s="19">
        <v>49</v>
      </c>
      <c r="N74" s="13"/>
      <c r="O74" s="13">
        <v>11</v>
      </c>
      <c r="P74" s="13" t="s">
        <v>102</v>
      </c>
      <c r="Q74" s="13">
        <v>327.60000000000002</v>
      </c>
      <c r="R74" s="13" t="s">
        <v>80</v>
      </c>
      <c r="S74" s="19" t="s">
        <v>88</v>
      </c>
      <c r="T74" s="13" t="s">
        <v>88</v>
      </c>
      <c r="U74" s="65">
        <v>6</v>
      </c>
      <c r="V74" s="13" t="s">
        <v>84</v>
      </c>
      <c r="W74" s="13" t="s">
        <v>93</v>
      </c>
      <c r="X74" s="13"/>
      <c r="Y74" s="20"/>
      <c r="Z74" s="19">
        <v>130.9</v>
      </c>
      <c r="AA74" s="19">
        <v>290</v>
      </c>
      <c r="AB74" s="13" t="s">
        <v>80</v>
      </c>
      <c r="AC74" s="13">
        <v>17</v>
      </c>
      <c r="AD74" s="20" t="s">
        <v>88</v>
      </c>
      <c r="AE74" s="18" t="s">
        <v>93</v>
      </c>
      <c r="AF74" s="13" t="s">
        <v>94</v>
      </c>
      <c r="AG74" s="18"/>
      <c r="AH74" s="38">
        <v>8910</v>
      </c>
      <c r="AI74" s="13"/>
      <c r="AJ74" s="13">
        <v>1156</v>
      </c>
      <c r="AK74" s="13">
        <v>6</v>
      </c>
      <c r="AL74" s="13"/>
      <c r="AM74" s="18"/>
      <c r="AN74" s="13" t="s">
        <v>88</v>
      </c>
      <c r="AO74" s="62">
        <v>120</v>
      </c>
      <c r="AP74" s="21"/>
      <c r="AQ74" s="13"/>
      <c r="AR74" s="14"/>
    </row>
    <row r="75" spans="1:44">
      <c r="A75" s="17"/>
      <c r="B75" s="16">
        <v>35563</v>
      </c>
      <c r="C75" s="14"/>
      <c r="D75" s="19"/>
      <c r="E75" s="19"/>
      <c r="F75" s="19">
        <v>2996</v>
      </c>
      <c r="G75" s="14"/>
      <c r="H75" s="13">
        <v>338</v>
      </c>
      <c r="I75" s="62">
        <v>1244</v>
      </c>
      <c r="J75" s="19" t="s">
        <v>99</v>
      </c>
      <c r="K75" s="13">
        <v>2520</v>
      </c>
      <c r="L75" s="13" t="s">
        <v>93</v>
      </c>
      <c r="M75" s="19">
        <v>128</v>
      </c>
      <c r="N75" s="13" t="s">
        <v>89</v>
      </c>
      <c r="O75" s="13" t="s">
        <v>81</v>
      </c>
      <c r="P75" s="13" t="s">
        <v>102</v>
      </c>
      <c r="Q75" s="13">
        <v>379.4</v>
      </c>
      <c r="R75" s="13" t="s">
        <v>80</v>
      </c>
      <c r="S75" s="19" t="s">
        <v>88</v>
      </c>
      <c r="T75" s="13" t="s">
        <v>88</v>
      </c>
      <c r="U75" s="65">
        <v>14</v>
      </c>
      <c r="V75" s="13">
        <v>9720</v>
      </c>
      <c r="W75" s="13"/>
      <c r="X75" s="13">
        <v>6</v>
      </c>
      <c r="Y75" s="20"/>
      <c r="Z75" s="19">
        <v>171.2</v>
      </c>
      <c r="AA75" s="19">
        <v>510</v>
      </c>
      <c r="AB75" s="13" t="s">
        <v>80</v>
      </c>
      <c r="AC75" s="13">
        <v>16</v>
      </c>
      <c r="AD75" s="20">
        <v>14</v>
      </c>
      <c r="AE75" s="18">
        <v>30</v>
      </c>
      <c r="AF75" s="13" t="s">
        <v>94</v>
      </c>
      <c r="AG75" s="18" t="s">
        <v>94</v>
      </c>
      <c r="AH75" s="38">
        <v>9000</v>
      </c>
      <c r="AI75" s="13" t="s">
        <v>84</v>
      </c>
      <c r="AJ75" s="13">
        <v>1194</v>
      </c>
      <c r="AK75" s="13">
        <v>92</v>
      </c>
      <c r="AL75" s="13"/>
      <c r="AM75" s="18"/>
      <c r="AN75" s="13" t="s">
        <v>88</v>
      </c>
      <c r="AO75" s="62">
        <v>230</v>
      </c>
      <c r="AP75" s="21"/>
      <c r="AQ75" s="13"/>
      <c r="AR75" s="14"/>
    </row>
    <row r="76" spans="1:44">
      <c r="A76" s="17"/>
      <c r="B76" s="16">
        <v>35695</v>
      </c>
      <c r="C76" s="14"/>
      <c r="D76" s="19"/>
      <c r="E76" s="19">
        <v>3.9</v>
      </c>
      <c r="F76" s="19">
        <v>3351</v>
      </c>
      <c r="G76" s="14"/>
      <c r="H76" s="13"/>
      <c r="I76" s="62">
        <v>583</v>
      </c>
      <c r="J76" s="19" t="s">
        <v>99</v>
      </c>
      <c r="K76" s="13">
        <v>570</v>
      </c>
      <c r="L76" s="13">
        <v>40</v>
      </c>
      <c r="M76" s="19">
        <v>41</v>
      </c>
      <c r="N76" s="13" t="s">
        <v>89</v>
      </c>
      <c r="O76" s="13">
        <v>2</v>
      </c>
      <c r="P76" s="13" t="s">
        <v>102</v>
      </c>
      <c r="Q76" s="13">
        <v>409.7</v>
      </c>
      <c r="R76" s="13" t="s">
        <v>80</v>
      </c>
      <c r="S76" s="19" t="s">
        <v>88</v>
      </c>
      <c r="T76" s="13" t="s">
        <v>88</v>
      </c>
      <c r="U76" s="65">
        <v>34</v>
      </c>
      <c r="V76" s="13">
        <v>610</v>
      </c>
      <c r="W76" s="13"/>
      <c r="X76" s="13">
        <v>6</v>
      </c>
      <c r="Y76" s="20"/>
      <c r="Z76" s="19">
        <v>177.2</v>
      </c>
      <c r="AA76" s="19">
        <v>380</v>
      </c>
      <c r="AB76" s="13" t="s">
        <v>80</v>
      </c>
      <c r="AC76" s="13">
        <v>18</v>
      </c>
      <c r="AD76" s="20">
        <v>19</v>
      </c>
      <c r="AE76" s="18" t="s">
        <v>93</v>
      </c>
      <c r="AF76" s="13" t="s">
        <v>94</v>
      </c>
      <c r="AG76" s="18" t="s">
        <v>94</v>
      </c>
      <c r="AH76" s="38">
        <v>9400</v>
      </c>
      <c r="AI76" s="13" t="s">
        <v>84</v>
      </c>
      <c r="AJ76" s="13">
        <v>1388</v>
      </c>
      <c r="AK76" s="13">
        <v>42</v>
      </c>
      <c r="AL76" s="13"/>
      <c r="AM76" s="18"/>
      <c r="AN76" s="13">
        <v>10</v>
      </c>
      <c r="AO76" s="62">
        <v>190</v>
      </c>
      <c r="AP76" s="21"/>
      <c r="AQ76" s="13"/>
      <c r="AR76" s="14"/>
    </row>
    <row r="77" spans="1:44">
      <c r="A77" s="17"/>
      <c r="B77" s="16">
        <v>35961</v>
      </c>
      <c r="C77" s="14"/>
      <c r="D77" s="19"/>
      <c r="E77" s="19"/>
      <c r="F77" s="19"/>
      <c r="G77" s="14"/>
      <c r="H77" s="13"/>
      <c r="I77" s="62">
        <v>1325</v>
      </c>
      <c r="J77" s="19" t="s">
        <v>99</v>
      </c>
      <c r="K77" s="13">
        <v>280</v>
      </c>
      <c r="L77" s="13" t="s">
        <v>93</v>
      </c>
      <c r="M77" s="19">
        <v>34</v>
      </c>
      <c r="N77" s="13" t="s">
        <v>89</v>
      </c>
      <c r="O77" s="13">
        <v>3</v>
      </c>
      <c r="P77" s="13" t="s">
        <v>102</v>
      </c>
      <c r="Q77" s="13">
        <v>436.7</v>
      </c>
      <c r="R77" s="13" t="s">
        <v>80</v>
      </c>
      <c r="S77" s="19" t="s">
        <v>88</v>
      </c>
      <c r="T77" s="13">
        <v>148</v>
      </c>
      <c r="U77" s="65">
        <v>28</v>
      </c>
      <c r="V77" s="13">
        <v>60</v>
      </c>
      <c r="W77" s="13"/>
      <c r="X77" s="13">
        <v>6</v>
      </c>
      <c r="Y77" s="20"/>
      <c r="Z77" s="19">
        <v>218.9</v>
      </c>
      <c r="AA77" s="19">
        <v>580</v>
      </c>
      <c r="AB77" s="13" t="s">
        <v>80</v>
      </c>
      <c r="AC77" s="13">
        <v>20</v>
      </c>
      <c r="AD77" s="20">
        <v>8</v>
      </c>
      <c r="AE77" s="18" t="s">
        <v>93</v>
      </c>
      <c r="AF77" s="13" t="s">
        <v>94</v>
      </c>
      <c r="AG77" s="18" t="s">
        <v>94</v>
      </c>
      <c r="AH77" s="38">
        <v>7500</v>
      </c>
      <c r="AI77" s="13" t="s">
        <v>84</v>
      </c>
      <c r="AJ77" s="13">
        <v>1390</v>
      </c>
      <c r="AK77" s="13">
        <v>20</v>
      </c>
      <c r="AL77" s="13"/>
      <c r="AM77" s="18"/>
      <c r="AN77" s="13" t="s">
        <v>88</v>
      </c>
      <c r="AO77" s="62">
        <v>100</v>
      </c>
      <c r="AP77" s="21"/>
      <c r="AQ77" s="13"/>
      <c r="AR77" s="14"/>
    </row>
    <row r="78" spans="1:44">
      <c r="A78" s="17"/>
      <c r="B78" s="16">
        <v>36099</v>
      </c>
      <c r="C78" s="14"/>
      <c r="D78" s="19"/>
      <c r="E78" s="19"/>
      <c r="F78" s="19"/>
      <c r="G78" s="14"/>
      <c r="H78" s="13">
        <v>292</v>
      </c>
      <c r="I78" s="62">
        <v>2351</v>
      </c>
      <c r="J78" s="19">
        <v>5</v>
      </c>
      <c r="K78" s="13">
        <v>820</v>
      </c>
      <c r="L78" s="13" t="s">
        <v>88</v>
      </c>
      <c r="M78" s="19">
        <v>66</v>
      </c>
      <c r="N78" s="13" t="s">
        <v>89</v>
      </c>
      <c r="O78" s="13">
        <v>3</v>
      </c>
      <c r="P78" s="13" t="s">
        <v>102</v>
      </c>
      <c r="Q78" s="13">
        <v>523.5</v>
      </c>
      <c r="R78" s="13">
        <v>5</v>
      </c>
      <c r="S78" s="19" t="s">
        <v>88</v>
      </c>
      <c r="T78" s="13" t="s">
        <v>88</v>
      </c>
      <c r="U78" s="65">
        <v>30</v>
      </c>
      <c r="V78" s="13">
        <v>1250</v>
      </c>
      <c r="W78" s="13"/>
      <c r="X78" s="13">
        <v>7</v>
      </c>
      <c r="Y78" s="20"/>
      <c r="Z78" s="19">
        <v>333.5</v>
      </c>
      <c r="AA78" s="19">
        <v>2420</v>
      </c>
      <c r="AB78" s="13" t="s">
        <v>80</v>
      </c>
      <c r="AC78" s="13">
        <v>24</v>
      </c>
      <c r="AD78" s="20">
        <v>40</v>
      </c>
      <c r="AE78" s="18" t="s">
        <v>84</v>
      </c>
      <c r="AF78" s="13" t="s">
        <v>94</v>
      </c>
      <c r="AG78" s="18" t="s">
        <v>94</v>
      </c>
      <c r="AH78" s="38">
        <v>10100</v>
      </c>
      <c r="AI78" s="13" t="s">
        <v>84</v>
      </c>
      <c r="AJ78" s="13">
        <v>1821</v>
      </c>
      <c r="AK78" s="13">
        <v>51</v>
      </c>
      <c r="AL78" s="13"/>
      <c r="AM78" s="18"/>
      <c r="AN78" s="13" t="s">
        <v>88</v>
      </c>
      <c r="AO78" s="62">
        <v>230</v>
      </c>
      <c r="AP78" s="21"/>
      <c r="AQ78" s="13"/>
      <c r="AR78" s="14"/>
    </row>
    <row r="79" spans="1:44">
      <c r="A79" s="17"/>
      <c r="B79" s="16">
        <v>36151</v>
      </c>
      <c r="C79" s="14"/>
      <c r="D79" s="19"/>
      <c r="E79" s="19"/>
      <c r="F79" s="19"/>
      <c r="G79" s="14"/>
      <c r="H79" s="13"/>
      <c r="I79" s="62"/>
      <c r="J79" s="19"/>
      <c r="K79" s="13"/>
      <c r="L79" s="13"/>
      <c r="M79" s="19"/>
      <c r="N79" s="13"/>
      <c r="O79" s="13"/>
      <c r="P79" s="13"/>
      <c r="Q79" s="13"/>
      <c r="R79" s="13"/>
      <c r="S79" s="19"/>
      <c r="T79" s="13"/>
      <c r="U79" s="65"/>
      <c r="V79" s="13"/>
      <c r="W79" s="13"/>
      <c r="X79" s="13"/>
      <c r="Y79" s="20"/>
      <c r="Z79" s="19"/>
      <c r="AA79" s="19"/>
      <c r="AB79" s="13"/>
      <c r="AC79" s="13"/>
      <c r="AD79" s="20"/>
      <c r="AE79" s="18"/>
      <c r="AF79" s="13"/>
      <c r="AG79" s="18"/>
      <c r="AH79" s="38"/>
      <c r="AI79" s="13"/>
      <c r="AJ79" s="13"/>
      <c r="AK79" s="13"/>
      <c r="AL79" s="13"/>
      <c r="AM79" s="18"/>
      <c r="AN79" s="13"/>
      <c r="AO79" s="62"/>
      <c r="AP79" s="21"/>
      <c r="AQ79" s="13"/>
      <c r="AR79" s="14"/>
    </row>
    <row r="80" spans="1:44">
      <c r="A80" s="17"/>
      <c r="B80" s="16">
        <v>36344</v>
      </c>
      <c r="C80" s="14"/>
      <c r="D80" s="19"/>
      <c r="E80" s="19">
        <v>3</v>
      </c>
      <c r="F80" s="19"/>
      <c r="G80" s="14"/>
      <c r="H80" s="13"/>
      <c r="I80" s="62">
        <v>2356</v>
      </c>
      <c r="J80" s="19" t="s">
        <v>99</v>
      </c>
      <c r="K80" s="13">
        <v>480</v>
      </c>
      <c r="L80" s="13" t="s">
        <v>88</v>
      </c>
      <c r="M80" s="19">
        <v>23</v>
      </c>
      <c r="N80" s="13">
        <v>310</v>
      </c>
      <c r="O80" s="13">
        <v>2</v>
      </c>
      <c r="P80" s="13" t="s">
        <v>102</v>
      </c>
      <c r="Q80" s="13">
        <v>423.8</v>
      </c>
      <c r="R80" s="13" t="s">
        <v>81</v>
      </c>
      <c r="S80" s="19" t="s">
        <v>88</v>
      </c>
      <c r="T80" s="13" t="s">
        <v>88</v>
      </c>
      <c r="U80" s="65">
        <v>40</v>
      </c>
      <c r="V80" s="13">
        <v>210</v>
      </c>
      <c r="W80" s="13"/>
      <c r="X80" s="13">
        <v>7</v>
      </c>
      <c r="Y80" s="20"/>
      <c r="Z80" s="19">
        <v>315.2</v>
      </c>
      <c r="AA80" s="19">
        <v>1890</v>
      </c>
      <c r="AB80" s="13">
        <v>17</v>
      </c>
      <c r="AC80" s="13">
        <v>21</v>
      </c>
      <c r="AD80" s="20">
        <v>11</v>
      </c>
      <c r="AE80" s="18" t="s">
        <v>84</v>
      </c>
      <c r="AF80" s="13" t="s">
        <v>94</v>
      </c>
      <c r="AG80" s="18" t="s">
        <v>94</v>
      </c>
      <c r="AH80" s="38">
        <v>10900</v>
      </c>
      <c r="AI80" s="13" t="s">
        <v>84</v>
      </c>
      <c r="AJ80" s="13">
        <v>1663</v>
      </c>
      <c r="AK80" s="13" t="s">
        <v>88</v>
      </c>
      <c r="AL80" s="13"/>
      <c r="AM80" s="18"/>
      <c r="AN80" s="13" t="s">
        <v>88</v>
      </c>
      <c r="AO80" s="62">
        <v>610</v>
      </c>
      <c r="AP80" s="21"/>
      <c r="AQ80" s="13"/>
      <c r="AR80" s="14"/>
    </row>
    <row r="81" spans="1:44">
      <c r="A81" s="17"/>
      <c r="B81" s="16">
        <v>36464</v>
      </c>
      <c r="C81" s="14"/>
      <c r="D81" s="19"/>
      <c r="E81" s="19">
        <v>1</v>
      </c>
      <c r="F81" s="19"/>
      <c r="G81" s="14"/>
      <c r="H81" s="13"/>
      <c r="I81" s="62">
        <v>2533</v>
      </c>
      <c r="J81" s="19" t="s">
        <v>99</v>
      </c>
      <c r="K81" s="13">
        <v>920</v>
      </c>
      <c r="L81" s="13">
        <v>30</v>
      </c>
      <c r="M81" s="19">
        <v>168</v>
      </c>
      <c r="N81" s="13" t="s">
        <v>89</v>
      </c>
      <c r="O81" s="13">
        <v>3</v>
      </c>
      <c r="P81" s="13" t="s">
        <v>102</v>
      </c>
      <c r="Q81" s="13">
        <v>452.8</v>
      </c>
      <c r="R81" s="13" t="s">
        <v>81</v>
      </c>
      <c r="S81" s="19">
        <v>11</v>
      </c>
      <c r="T81" s="13" t="s">
        <v>88</v>
      </c>
      <c r="U81" s="65">
        <v>9</v>
      </c>
      <c r="V81" s="13">
        <v>40</v>
      </c>
      <c r="W81" s="13"/>
      <c r="X81" s="13">
        <v>7</v>
      </c>
      <c r="Y81" s="20"/>
      <c r="Z81" s="19">
        <v>300.60000000000002</v>
      </c>
      <c r="AA81" s="19">
        <v>6330</v>
      </c>
      <c r="AB81" s="13" t="s">
        <v>80</v>
      </c>
      <c r="AC81" s="13">
        <v>23</v>
      </c>
      <c r="AD81" s="20">
        <v>45</v>
      </c>
      <c r="AE81" s="18" t="s">
        <v>84</v>
      </c>
      <c r="AF81" s="13" t="s">
        <v>94</v>
      </c>
      <c r="AG81" s="18" t="s">
        <v>88</v>
      </c>
      <c r="AH81" s="38">
        <v>7500</v>
      </c>
      <c r="AI81" s="13" t="s">
        <v>84</v>
      </c>
      <c r="AJ81" s="13">
        <v>1640</v>
      </c>
      <c r="AK81" s="13">
        <v>6</v>
      </c>
      <c r="AL81" s="13"/>
      <c r="AM81" s="18"/>
      <c r="AN81" s="13" t="s">
        <v>88</v>
      </c>
      <c r="AO81" s="62">
        <v>210</v>
      </c>
      <c r="AP81" s="21"/>
      <c r="AQ81" s="13"/>
      <c r="AR81" s="14"/>
    </row>
    <row r="82" spans="1:44">
      <c r="A82" s="17"/>
      <c r="B82" s="16">
        <v>36732</v>
      </c>
      <c r="C82" s="14"/>
      <c r="D82" s="19"/>
      <c r="E82" s="19">
        <v>7.2</v>
      </c>
      <c r="F82" s="19"/>
      <c r="G82" s="14"/>
      <c r="H82" s="13"/>
      <c r="I82" s="62">
        <v>2530</v>
      </c>
      <c r="J82" s="19" t="s">
        <v>99</v>
      </c>
      <c r="K82" s="13">
        <v>340</v>
      </c>
      <c r="L82" s="13" t="s">
        <v>88</v>
      </c>
      <c r="M82" s="19">
        <v>126</v>
      </c>
      <c r="N82" s="13" t="s">
        <v>89</v>
      </c>
      <c r="O82" s="13">
        <v>4</v>
      </c>
      <c r="P82" s="13" t="s">
        <v>89</v>
      </c>
      <c r="Q82" s="13">
        <v>471.3</v>
      </c>
      <c r="R82" s="13">
        <v>10</v>
      </c>
      <c r="S82" s="19" t="s">
        <v>88</v>
      </c>
      <c r="T82" s="13" t="s">
        <v>88</v>
      </c>
      <c r="U82" s="65">
        <v>44</v>
      </c>
      <c r="V82" s="13">
        <v>290</v>
      </c>
      <c r="W82" s="13"/>
      <c r="X82" s="13">
        <v>9</v>
      </c>
      <c r="Y82" s="20"/>
      <c r="Z82" s="19">
        <v>334.9</v>
      </c>
      <c r="AA82" s="19">
        <v>8100</v>
      </c>
      <c r="AB82" s="13" t="s">
        <v>80</v>
      </c>
      <c r="AC82" s="13">
        <v>25</v>
      </c>
      <c r="AD82" s="20">
        <v>107</v>
      </c>
      <c r="AE82" s="18" t="s">
        <v>84</v>
      </c>
      <c r="AF82" s="13" t="s">
        <v>94</v>
      </c>
      <c r="AG82" s="18" t="s">
        <v>88</v>
      </c>
      <c r="AH82" s="38">
        <v>9500</v>
      </c>
      <c r="AI82" s="13" t="s">
        <v>84</v>
      </c>
      <c r="AJ82" s="13">
        <v>1737</v>
      </c>
      <c r="AK82" s="13">
        <v>41</v>
      </c>
      <c r="AL82" s="13"/>
      <c r="AM82" s="18"/>
      <c r="AN82" s="13" t="s">
        <v>88</v>
      </c>
      <c r="AO82" s="62">
        <v>1250</v>
      </c>
      <c r="AP82" s="21"/>
      <c r="AQ82" s="13"/>
      <c r="AR82" s="14"/>
    </row>
    <row r="83" spans="1:44">
      <c r="A83" s="17"/>
      <c r="B83" s="16">
        <v>36821</v>
      </c>
      <c r="C83" s="14"/>
      <c r="D83" s="19"/>
      <c r="E83" s="19">
        <v>1.3</v>
      </c>
      <c r="F83" s="19"/>
      <c r="G83" s="14"/>
      <c r="H83" s="13"/>
      <c r="I83" s="62">
        <v>2357</v>
      </c>
      <c r="J83" s="19" t="s">
        <v>99</v>
      </c>
      <c r="K83" s="13">
        <v>1010</v>
      </c>
      <c r="L83" s="13" t="s">
        <v>88</v>
      </c>
      <c r="M83" s="19">
        <v>70</v>
      </c>
      <c r="N83" s="13">
        <v>60</v>
      </c>
      <c r="O83" s="13">
        <v>5</v>
      </c>
      <c r="P83" s="13" t="s">
        <v>89</v>
      </c>
      <c r="Q83" s="13">
        <v>453.6</v>
      </c>
      <c r="R83" s="13">
        <v>1</v>
      </c>
      <c r="S83" s="19" t="s">
        <v>88</v>
      </c>
      <c r="T83" s="13" t="s">
        <v>88</v>
      </c>
      <c r="U83" s="65">
        <v>41</v>
      </c>
      <c r="V83" s="13">
        <v>1350</v>
      </c>
      <c r="W83" s="13"/>
      <c r="X83" s="13">
        <v>9</v>
      </c>
      <c r="Y83" s="20"/>
      <c r="Z83" s="19">
        <v>318.2</v>
      </c>
      <c r="AA83" s="19">
        <v>9390</v>
      </c>
      <c r="AB83" s="13" t="s">
        <v>80</v>
      </c>
      <c r="AC83" s="13">
        <v>22</v>
      </c>
      <c r="AD83" s="20">
        <v>153</v>
      </c>
      <c r="AE83" s="18">
        <v>10</v>
      </c>
      <c r="AF83" s="13" t="s">
        <v>94</v>
      </c>
      <c r="AG83" s="18" t="s">
        <v>88</v>
      </c>
      <c r="AH83" s="38">
        <v>10900</v>
      </c>
      <c r="AI83" s="13" t="s">
        <v>84</v>
      </c>
      <c r="AJ83" s="13">
        <v>1607</v>
      </c>
      <c r="AK83" s="13">
        <v>83</v>
      </c>
      <c r="AL83" s="13"/>
      <c r="AM83" s="18"/>
      <c r="AN83" s="13" t="s">
        <v>88</v>
      </c>
      <c r="AO83" s="62">
        <v>310</v>
      </c>
      <c r="AP83" s="21"/>
      <c r="AQ83" s="13"/>
      <c r="AR83" s="14"/>
    </row>
    <row r="84" spans="1:44">
      <c r="A84" s="17"/>
      <c r="B84" s="16">
        <v>37048</v>
      </c>
      <c r="C84" s="14"/>
      <c r="D84" s="19">
        <v>4215</v>
      </c>
      <c r="E84" s="19">
        <v>2.1</v>
      </c>
      <c r="F84" s="19"/>
      <c r="G84" s="13">
        <v>2851</v>
      </c>
      <c r="H84" s="13"/>
      <c r="I84" s="62">
        <v>2964</v>
      </c>
      <c r="J84" s="19" t="s">
        <v>99</v>
      </c>
      <c r="K84" s="13">
        <v>80</v>
      </c>
      <c r="L84" s="13" t="s">
        <v>88</v>
      </c>
      <c r="M84" s="19">
        <v>94</v>
      </c>
      <c r="N84" s="13">
        <v>100</v>
      </c>
      <c r="O84" s="13" t="s">
        <v>81</v>
      </c>
      <c r="P84" s="13" t="s">
        <v>89</v>
      </c>
      <c r="Q84" s="13">
        <v>482</v>
      </c>
      <c r="R84" s="13" t="s">
        <v>81</v>
      </c>
      <c r="S84" s="19">
        <v>5</v>
      </c>
      <c r="T84" s="13">
        <v>19</v>
      </c>
      <c r="U84" s="65">
        <v>4</v>
      </c>
      <c r="V84" s="13">
        <v>90</v>
      </c>
      <c r="W84" s="13"/>
      <c r="X84" s="13">
        <v>10</v>
      </c>
      <c r="Y84" s="20"/>
      <c r="Z84" s="19">
        <v>393.9</v>
      </c>
      <c r="AA84" s="19">
        <v>7210</v>
      </c>
      <c r="AB84" s="13" t="s">
        <v>80</v>
      </c>
      <c r="AC84" s="13">
        <v>27</v>
      </c>
      <c r="AD84" s="20">
        <v>252</v>
      </c>
      <c r="AE84" s="18" t="s">
        <v>84</v>
      </c>
      <c r="AF84" s="13" t="s">
        <v>94</v>
      </c>
      <c r="AG84" s="18" t="s">
        <v>88</v>
      </c>
      <c r="AH84" s="38">
        <v>13300</v>
      </c>
      <c r="AI84" s="13" t="s">
        <v>84</v>
      </c>
      <c r="AJ84" s="13">
        <v>1834</v>
      </c>
      <c r="AK84" s="13">
        <v>26</v>
      </c>
      <c r="AL84" s="13"/>
      <c r="AM84" s="18"/>
      <c r="AN84" s="13" t="s">
        <v>88</v>
      </c>
      <c r="AO84" s="62">
        <v>3560</v>
      </c>
      <c r="AP84" s="21"/>
      <c r="AQ84" s="13"/>
      <c r="AR84" s="14"/>
    </row>
    <row r="85" spans="1:44">
      <c r="A85" s="17"/>
      <c r="B85" s="16">
        <v>37190</v>
      </c>
      <c r="C85" s="14"/>
      <c r="D85" s="19"/>
      <c r="E85" s="19">
        <v>0.9</v>
      </c>
      <c r="F85" s="19">
        <v>2350</v>
      </c>
      <c r="G85" s="14">
        <v>3800</v>
      </c>
      <c r="H85" s="14">
        <v>250</v>
      </c>
      <c r="I85" s="62">
        <v>3380</v>
      </c>
      <c r="J85" s="19" t="s">
        <v>79</v>
      </c>
      <c r="K85" s="13" t="s">
        <v>89</v>
      </c>
      <c r="L85" s="13" t="s">
        <v>88</v>
      </c>
      <c r="M85" s="19">
        <v>20</v>
      </c>
      <c r="N85" s="13" t="s">
        <v>96</v>
      </c>
      <c r="O85" s="13" t="s">
        <v>84</v>
      </c>
      <c r="P85" s="13"/>
      <c r="Q85" s="13">
        <v>657</v>
      </c>
      <c r="R85" s="13">
        <v>2.5</v>
      </c>
      <c r="S85" s="19">
        <v>4</v>
      </c>
      <c r="T85" s="13" t="s">
        <v>84</v>
      </c>
      <c r="U85" s="65" t="s">
        <v>84</v>
      </c>
      <c r="V85" s="13" t="s">
        <v>94</v>
      </c>
      <c r="W85" s="13" t="s">
        <v>91</v>
      </c>
      <c r="X85" s="13">
        <v>9</v>
      </c>
      <c r="Y85" s="20">
        <v>0.1</v>
      </c>
      <c r="Z85" s="19">
        <v>524</v>
      </c>
      <c r="AA85" s="19">
        <v>22800</v>
      </c>
      <c r="AB85" s="13" t="s">
        <v>84</v>
      </c>
      <c r="AC85" s="13">
        <v>29</v>
      </c>
      <c r="AD85" s="20">
        <v>450</v>
      </c>
      <c r="AE85" s="18" t="s">
        <v>88</v>
      </c>
      <c r="AF85" s="13" t="s">
        <v>88</v>
      </c>
      <c r="AG85" s="18" t="s">
        <v>84</v>
      </c>
      <c r="AH85" s="38"/>
      <c r="AI85" s="13" t="s">
        <v>88</v>
      </c>
      <c r="AJ85" s="13"/>
      <c r="AK85" s="13" t="s">
        <v>84</v>
      </c>
      <c r="AL85" s="13" t="s">
        <v>80</v>
      </c>
      <c r="AM85" s="18">
        <v>14</v>
      </c>
      <c r="AN85" s="13" t="s">
        <v>94</v>
      </c>
      <c r="AO85" s="62">
        <v>8370</v>
      </c>
      <c r="AP85" s="21"/>
      <c r="AQ85" s="13"/>
      <c r="AR85" s="14"/>
    </row>
    <row r="86" spans="1:44">
      <c r="A86" s="17"/>
      <c r="B86" s="16">
        <v>37419</v>
      </c>
      <c r="C86" s="14"/>
      <c r="D86" s="19"/>
      <c r="E86" s="19"/>
      <c r="F86" s="19">
        <v>4910</v>
      </c>
      <c r="G86" s="13">
        <v>3830</v>
      </c>
      <c r="H86" s="13">
        <v>229</v>
      </c>
      <c r="I86" s="62">
        <v>4080</v>
      </c>
      <c r="J86" s="19" t="s">
        <v>79</v>
      </c>
      <c r="K86" s="13" t="s">
        <v>89</v>
      </c>
      <c r="L86" s="13" t="s">
        <v>88</v>
      </c>
      <c r="M86" s="19" t="s">
        <v>102</v>
      </c>
      <c r="N86" s="13" t="s">
        <v>105</v>
      </c>
      <c r="O86" s="13" t="s">
        <v>84</v>
      </c>
      <c r="P86" s="13"/>
      <c r="Q86" s="13">
        <v>639</v>
      </c>
      <c r="R86" s="13">
        <v>4.0999999999999996</v>
      </c>
      <c r="S86" s="19">
        <v>6</v>
      </c>
      <c r="T86" s="13" t="s">
        <v>84</v>
      </c>
      <c r="U86" s="65" t="s">
        <v>84</v>
      </c>
      <c r="V86" s="13" t="s">
        <v>95</v>
      </c>
      <c r="W86" s="13" t="s">
        <v>91</v>
      </c>
      <c r="X86" s="13">
        <v>8</v>
      </c>
      <c r="Y86" s="20">
        <v>0.14000000000000001</v>
      </c>
      <c r="Z86" s="19">
        <v>542</v>
      </c>
      <c r="AA86" s="19">
        <v>26800</v>
      </c>
      <c r="AB86" s="13" t="s">
        <v>84</v>
      </c>
      <c r="AC86" s="13">
        <v>27</v>
      </c>
      <c r="AD86" s="20">
        <v>690</v>
      </c>
      <c r="AE86" s="18" t="s">
        <v>88</v>
      </c>
      <c r="AF86" s="13" t="s">
        <v>88</v>
      </c>
      <c r="AG86" s="18" t="s">
        <v>84</v>
      </c>
      <c r="AH86" s="38"/>
      <c r="AI86" s="13" t="s">
        <v>88</v>
      </c>
      <c r="AJ86" s="13"/>
      <c r="AK86" s="13" t="s">
        <v>80</v>
      </c>
      <c r="AL86" s="13"/>
      <c r="AM86" s="18">
        <v>11</v>
      </c>
      <c r="AN86" s="13" t="s">
        <v>95</v>
      </c>
      <c r="AO86" s="62">
        <v>23200</v>
      </c>
      <c r="AP86" s="21"/>
      <c r="AQ86" s="13"/>
      <c r="AR86" s="14"/>
    </row>
    <row r="87" spans="1:44">
      <c r="A87" s="17"/>
      <c r="B87" s="16">
        <v>37524</v>
      </c>
      <c r="C87" s="14"/>
      <c r="D87" s="19">
        <v>5050</v>
      </c>
      <c r="E87" s="19"/>
      <c r="F87" s="19">
        <v>5050</v>
      </c>
      <c r="G87" s="13">
        <v>4170</v>
      </c>
      <c r="H87" s="13">
        <v>220</v>
      </c>
      <c r="I87" s="62">
        <v>3590</v>
      </c>
      <c r="J87" s="19" t="s">
        <v>79</v>
      </c>
      <c r="K87" s="13" t="s">
        <v>89</v>
      </c>
      <c r="L87" s="13" t="s">
        <v>88</v>
      </c>
      <c r="M87" s="19">
        <v>20</v>
      </c>
      <c r="N87" s="13" t="s">
        <v>96</v>
      </c>
      <c r="O87" s="13" t="s">
        <v>84</v>
      </c>
      <c r="P87" s="13"/>
      <c r="Q87" s="13">
        <v>641</v>
      </c>
      <c r="R87" s="13">
        <v>5.3</v>
      </c>
      <c r="S87" s="19">
        <v>6</v>
      </c>
      <c r="T87" s="13" t="s">
        <v>84</v>
      </c>
      <c r="U87" s="65" t="s">
        <v>84</v>
      </c>
      <c r="V87" s="13" t="s">
        <v>94</v>
      </c>
      <c r="W87" s="13" t="s">
        <v>91</v>
      </c>
      <c r="X87" s="13">
        <v>10</v>
      </c>
      <c r="Y87" s="20">
        <v>0.13</v>
      </c>
      <c r="Z87" s="19">
        <v>624</v>
      </c>
      <c r="AA87" s="19">
        <v>28300</v>
      </c>
      <c r="AB87" s="13" t="s">
        <v>84</v>
      </c>
      <c r="AC87" s="13">
        <v>29</v>
      </c>
      <c r="AD87" s="20">
        <v>720</v>
      </c>
      <c r="AE87" s="18" t="s">
        <v>88</v>
      </c>
      <c r="AF87" s="13" t="s">
        <v>88</v>
      </c>
      <c r="AG87" s="18" t="s">
        <v>84</v>
      </c>
      <c r="AH87" s="38"/>
      <c r="AI87" s="13" t="s">
        <v>88</v>
      </c>
      <c r="AJ87" s="13"/>
      <c r="AK87" s="13" t="s">
        <v>80</v>
      </c>
      <c r="AL87" s="13"/>
      <c r="AM87" s="18">
        <v>10</v>
      </c>
      <c r="AN87" s="13" t="s">
        <v>94</v>
      </c>
      <c r="AO87" s="62">
        <v>34500</v>
      </c>
      <c r="AP87" s="21"/>
      <c r="AQ87" s="13"/>
      <c r="AR87" s="14"/>
    </row>
    <row r="88" spans="1:44">
      <c r="A88" s="17"/>
      <c r="B88" s="16">
        <v>37778</v>
      </c>
      <c r="C88" s="14"/>
      <c r="D88" s="19">
        <v>5200</v>
      </c>
      <c r="E88" s="19"/>
      <c r="F88" s="19">
        <v>2410</v>
      </c>
      <c r="G88" s="13">
        <v>4150</v>
      </c>
      <c r="H88" s="13">
        <v>198</v>
      </c>
      <c r="I88" s="62">
        <v>4040</v>
      </c>
      <c r="J88" s="19" t="s">
        <v>82</v>
      </c>
      <c r="K88" s="13" t="s">
        <v>96</v>
      </c>
      <c r="L88" s="13" t="s">
        <v>84</v>
      </c>
      <c r="M88" s="19" t="s">
        <v>93</v>
      </c>
      <c r="N88" s="13" t="s">
        <v>96</v>
      </c>
      <c r="O88" s="13" t="s">
        <v>93</v>
      </c>
      <c r="P88" s="13"/>
      <c r="Q88" s="13">
        <v>576</v>
      </c>
      <c r="R88" s="13">
        <v>7</v>
      </c>
      <c r="S88" s="19">
        <v>9</v>
      </c>
      <c r="T88" s="13" t="s">
        <v>93</v>
      </c>
      <c r="U88" s="65" t="s">
        <v>93</v>
      </c>
      <c r="V88" s="13">
        <v>30</v>
      </c>
      <c r="W88" s="13" t="s">
        <v>91</v>
      </c>
      <c r="X88" s="13">
        <v>10</v>
      </c>
      <c r="Y88" s="20">
        <v>0.1</v>
      </c>
      <c r="Z88" s="19">
        <v>658</v>
      </c>
      <c r="AA88" s="19">
        <v>34800</v>
      </c>
      <c r="AB88" s="13" t="s">
        <v>93</v>
      </c>
      <c r="AC88" s="13">
        <v>31</v>
      </c>
      <c r="AD88" s="20">
        <v>900</v>
      </c>
      <c r="AE88" s="18" t="s">
        <v>84</v>
      </c>
      <c r="AF88" s="13" t="s">
        <v>84</v>
      </c>
      <c r="AG88" s="18" t="s">
        <v>93</v>
      </c>
      <c r="AH88" s="38"/>
      <c r="AI88" s="13" t="s">
        <v>84</v>
      </c>
      <c r="AJ88" s="13"/>
      <c r="AK88" s="13" t="s">
        <v>84</v>
      </c>
      <c r="AL88" s="13" t="s">
        <v>86</v>
      </c>
      <c r="AM88" s="18">
        <v>9</v>
      </c>
      <c r="AN88" s="13" t="s">
        <v>94</v>
      </c>
      <c r="AO88" s="62">
        <v>57300</v>
      </c>
      <c r="AP88" s="21"/>
      <c r="AQ88" s="13"/>
      <c r="AR88" s="14"/>
    </row>
    <row r="89" spans="1:44">
      <c r="A89" s="17"/>
      <c r="B89" s="16">
        <v>37889</v>
      </c>
      <c r="C89" s="14"/>
      <c r="D89" s="19">
        <v>3962</v>
      </c>
      <c r="E89" s="19"/>
      <c r="F89" s="19">
        <v>5230</v>
      </c>
      <c r="G89" s="13">
        <v>4190</v>
      </c>
      <c r="H89" s="13">
        <v>197</v>
      </c>
      <c r="I89" s="62">
        <v>4380</v>
      </c>
      <c r="J89" s="19" t="s">
        <v>82</v>
      </c>
      <c r="K89" s="13" t="s">
        <v>96</v>
      </c>
      <c r="L89" s="13" t="s">
        <v>84</v>
      </c>
      <c r="M89" s="19" t="s">
        <v>93</v>
      </c>
      <c r="N89" s="13" t="s">
        <v>96</v>
      </c>
      <c r="O89" s="13" t="s">
        <v>93</v>
      </c>
      <c r="P89" s="13"/>
      <c r="Q89" s="13">
        <v>580</v>
      </c>
      <c r="R89" s="13">
        <v>8</v>
      </c>
      <c r="S89" s="19">
        <v>10</v>
      </c>
      <c r="T89" s="13" t="s">
        <v>93</v>
      </c>
      <c r="U89" s="65" t="s">
        <v>93</v>
      </c>
      <c r="V89" s="13" t="s">
        <v>94</v>
      </c>
      <c r="W89" s="13" t="s">
        <v>91</v>
      </c>
      <c r="X89" s="13">
        <v>10</v>
      </c>
      <c r="Y89" s="20">
        <v>0.1</v>
      </c>
      <c r="Z89" s="19">
        <v>665</v>
      </c>
      <c r="AA89" s="19">
        <v>43200</v>
      </c>
      <c r="AB89" s="13" t="s">
        <v>93</v>
      </c>
      <c r="AC89" s="13">
        <v>28</v>
      </c>
      <c r="AD89" s="20">
        <v>980</v>
      </c>
      <c r="AE89" s="18" t="s">
        <v>84</v>
      </c>
      <c r="AF89" s="13" t="s">
        <v>84</v>
      </c>
      <c r="AG89" s="18" t="s">
        <v>93</v>
      </c>
      <c r="AH89" s="38"/>
      <c r="AI89" s="13" t="s">
        <v>84</v>
      </c>
      <c r="AJ89" s="13"/>
      <c r="AK89" s="13" t="s">
        <v>84</v>
      </c>
      <c r="AL89" s="13" t="s">
        <v>86</v>
      </c>
      <c r="AM89" s="18">
        <v>10</v>
      </c>
      <c r="AN89" s="13" t="s">
        <v>94</v>
      </c>
      <c r="AO89" s="62">
        <v>79700</v>
      </c>
      <c r="AP89" s="21"/>
      <c r="AQ89" s="13"/>
      <c r="AR89" s="14"/>
    </row>
    <row r="90" spans="1:44">
      <c r="A90" s="17"/>
      <c r="B90" s="16">
        <v>38148</v>
      </c>
      <c r="C90" s="14"/>
      <c r="D90" s="19">
        <v>2299</v>
      </c>
      <c r="E90" s="19"/>
      <c r="F90" s="19">
        <v>5290</v>
      </c>
      <c r="G90" s="13">
        <v>4510</v>
      </c>
      <c r="H90" s="13">
        <v>199</v>
      </c>
      <c r="I90" s="62">
        <v>4130</v>
      </c>
      <c r="J90" s="19" t="s">
        <v>81</v>
      </c>
      <c r="K90" s="13" t="s">
        <v>105</v>
      </c>
      <c r="L90" s="13" t="s">
        <v>93</v>
      </c>
      <c r="M90" s="19" t="s">
        <v>93</v>
      </c>
      <c r="N90" s="13" t="s">
        <v>96</v>
      </c>
      <c r="O90" s="13" t="s">
        <v>88</v>
      </c>
      <c r="P90" s="13"/>
      <c r="Q90" s="13">
        <v>600</v>
      </c>
      <c r="R90" s="13">
        <v>9.4</v>
      </c>
      <c r="S90" s="19">
        <v>11</v>
      </c>
      <c r="T90" s="13" t="s">
        <v>84</v>
      </c>
      <c r="U90" s="65" t="s">
        <v>93</v>
      </c>
      <c r="V90" s="13" t="s">
        <v>94</v>
      </c>
      <c r="W90" s="13" t="s">
        <v>79</v>
      </c>
      <c r="X90" s="13"/>
      <c r="Y90" s="20">
        <v>0.14199999999999999</v>
      </c>
      <c r="Z90" s="19">
        <v>732</v>
      </c>
      <c r="AA90" s="19">
        <v>47600</v>
      </c>
      <c r="AB90" s="13" t="s">
        <v>93</v>
      </c>
      <c r="AC90" s="13">
        <v>30.5</v>
      </c>
      <c r="AD90" s="20">
        <v>960</v>
      </c>
      <c r="AE90" s="18" t="s">
        <v>93</v>
      </c>
      <c r="AF90" s="13" t="s">
        <v>84</v>
      </c>
      <c r="AG90" s="18" t="s">
        <v>93</v>
      </c>
      <c r="AH90" s="38"/>
      <c r="AI90" s="13"/>
      <c r="AJ90" s="13"/>
      <c r="AK90" s="13" t="s">
        <v>89</v>
      </c>
      <c r="AL90" s="13" t="s">
        <v>86</v>
      </c>
      <c r="AM90" s="18">
        <v>8.6999999999999993</v>
      </c>
      <c r="AN90" s="13" t="s">
        <v>94</v>
      </c>
      <c r="AO90" s="62">
        <v>100000</v>
      </c>
      <c r="AP90" s="21"/>
      <c r="AQ90" s="13"/>
      <c r="AR90" s="14"/>
    </row>
    <row r="91" spans="1:44">
      <c r="A91" s="17"/>
      <c r="B91" s="16">
        <v>38253</v>
      </c>
      <c r="C91" s="14"/>
      <c r="D91" s="19">
        <v>1.325</v>
      </c>
      <c r="E91" s="19"/>
      <c r="F91" s="19">
        <v>5330</v>
      </c>
      <c r="G91" s="13">
        <v>4250</v>
      </c>
      <c r="H91" s="13">
        <v>185</v>
      </c>
      <c r="I91" s="62">
        <v>4540</v>
      </c>
      <c r="J91" s="19" t="s">
        <v>81</v>
      </c>
      <c r="K91" s="13" t="s">
        <v>105</v>
      </c>
      <c r="L91" s="13" t="s">
        <v>93</v>
      </c>
      <c r="M91" s="19" t="s">
        <v>93</v>
      </c>
      <c r="N91" s="13" t="s">
        <v>96</v>
      </c>
      <c r="O91" s="13" t="s">
        <v>88</v>
      </c>
      <c r="P91" s="13"/>
      <c r="Q91" s="13">
        <v>562</v>
      </c>
      <c r="R91" s="13">
        <v>9.4</v>
      </c>
      <c r="S91" s="19">
        <v>12</v>
      </c>
      <c r="T91" s="13" t="s">
        <v>84</v>
      </c>
      <c r="U91" s="65" t="s">
        <v>93</v>
      </c>
      <c r="V91" s="13" t="s">
        <v>94</v>
      </c>
      <c r="W91" s="13" t="s">
        <v>79</v>
      </c>
      <c r="X91" s="13"/>
      <c r="Y91" s="20">
        <v>0.13300000000000001</v>
      </c>
      <c r="Z91" s="19">
        <v>691</v>
      </c>
      <c r="AA91" s="19">
        <v>43300</v>
      </c>
      <c r="AB91" s="13" t="s">
        <v>93</v>
      </c>
      <c r="AC91" s="13">
        <v>29.7</v>
      </c>
      <c r="AD91" s="20">
        <v>1080</v>
      </c>
      <c r="AE91" s="18" t="s">
        <v>93</v>
      </c>
      <c r="AF91" s="13" t="s">
        <v>84</v>
      </c>
      <c r="AG91" s="18" t="s">
        <v>93</v>
      </c>
      <c r="AH91" s="38"/>
      <c r="AI91" s="13"/>
      <c r="AJ91" s="13"/>
      <c r="AK91" s="13" t="s">
        <v>89</v>
      </c>
      <c r="AL91" s="13" t="s">
        <v>86</v>
      </c>
      <c r="AM91" s="18">
        <v>8</v>
      </c>
      <c r="AN91" s="13" t="s">
        <v>94</v>
      </c>
      <c r="AO91" s="62">
        <v>92700</v>
      </c>
      <c r="AP91" s="21"/>
      <c r="AQ91" s="13"/>
      <c r="AR91" s="14"/>
    </row>
    <row r="92" spans="1:44">
      <c r="A92" s="17"/>
      <c r="B92" s="16">
        <v>38477</v>
      </c>
      <c r="C92" s="14"/>
      <c r="D92" s="19">
        <v>5580</v>
      </c>
      <c r="E92" s="19"/>
      <c r="F92" s="19"/>
      <c r="G92" s="13">
        <v>4440</v>
      </c>
      <c r="H92" s="13">
        <v>205</v>
      </c>
      <c r="I92" s="62">
        <v>4550</v>
      </c>
      <c r="J92" s="19" t="s">
        <v>107</v>
      </c>
      <c r="K92" s="13" t="s">
        <v>87</v>
      </c>
      <c r="L92" s="13" t="s">
        <v>89</v>
      </c>
      <c r="M92" s="19" t="s">
        <v>102</v>
      </c>
      <c r="N92" s="13" t="s">
        <v>105</v>
      </c>
      <c r="O92" s="13" t="s">
        <v>84</v>
      </c>
      <c r="P92" s="13"/>
      <c r="Q92" s="13">
        <v>609</v>
      </c>
      <c r="R92" s="13">
        <v>11.1</v>
      </c>
      <c r="S92" s="19" t="s">
        <v>108</v>
      </c>
      <c r="T92" s="13" t="s">
        <v>108</v>
      </c>
      <c r="U92" s="65" t="s">
        <v>89</v>
      </c>
      <c r="V92" s="13" t="s">
        <v>95</v>
      </c>
      <c r="W92" s="13" t="s">
        <v>79</v>
      </c>
      <c r="X92" s="13"/>
      <c r="Y92" s="20">
        <v>0.13</v>
      </c>
      <c r="Z92" s="19">
        <v>710</v>
      </c>
      <c r="AA92" s="19">
        <v>45200</v>
      </c>
      <c r="AB92" s="13" t="s">
        <v>89</v>
      </c>
      <c r="AC92" s="13">
        <v>39.799999999999997</v>
      </c>
      <c r="AD92" s="20">
        <v>1170</v>
      </c>
      <c r="AE92" s="18" t="s">
        <v>89</v>
      </c>
      <c r="AF92" s="13" t="s">
        <v>108</v>
      </c>
      <c r="AG92" s="18" t="s">
        <v>89</v>
      </c>
      <c r="AH92" s="38"/>
      <c r="AI92" s="13"/>
      <c r="AJ92" s="13"/>
      <c r="AK92" s="13" t="s">
        <v>96</v>
      </c>
      <c r="AL92" s="13" t="s">
        <v>84</v>
      </c>
      <c r="AM92" s="18" t="s">
        <v>84</v>
      </c>
      <c r="AN92" s="13">
        <v>67</v>
      </c>
      <c r="AO92" s="62">
        <v>113000</v>
      </c>
      <c r="AP92" s="21"/>
      <c r="AQ92" s="13"/>
      <c r="AR92" s="14"/>
    </row>
    <row r="93" spans="1:44">
      <c r="A93" s="17"/>
      <c r="B93" s="16">
        <v>38607</v>
      </c>
      <c r="C93" s="14"/>
      <c r="D93" s="19">
        <v>1665</v>
      </c>
      <c r="E93" s="19"/>
      <c r="F93" s="19">
        <v>5600</v>
      </c>
      <c r="G93" s="13">
        <v>4430</v>
      </c>
      <c r="H93" s="13">
        <v>196</v>
      </c>
      <c r="I93" s="62">
        <v>4070</v>
      </c>
      <c r="J93" s="19" t="s">
        <v>107</v>
      </c>
      <c r="K93" s="13" t="s">
        <v>87</v>
      </c>
      <c r="L93" s="13" t="s">
        <v>89</v>
      </c>
      <c r="M93" s="19" t="s">
        <v>96</v>
      </c>
      <c r="N93" s="13" t="s">
        <v>87</v>
      </c>
      <c r="O93" s="13" t="s">
        <v>108</v>
      </c>
      <c r="P93" s="13"/>
      <c r="Q93" s="13">
        <v>599</v>
      </c>
      <c r="R93" s="13">
        <v>10.4</v>
      </c>
      <c r="S93" s="19" t="s">
        <v>108</v>
      </c>
      <c r="T93" s="13" t="s">
        <v>108</v>
      </c>
      <c r="U93" s="65" t="s">
        <v>89</v>
      </c>
      <c r="V93" s="13" t="s">
        <v>112</v>
      </c>
      <c r="W93" s="13" t="s">
        <v>79</v>
      </c>
      <c r="X93" s="13"/>
      <c r="Y93" s="20" t="s">
        <v>106</v>
      </c>
      <c r="Z93" s="19">
        <v>712</v>
      </c>
      <c r="AA93" s="19">
        <v>51000</v>
      </c>
      <c r="AB93" s="13" t="s">
        <v>89</v>
      </c>
      <c r="AC93" s="13">
        <v>36</v>
      </c>
      <c r="AD93" s="20">
        <v>1080</v>
      </c>
      <c r="AE93" s="18" t="s">
        <v>89</v>
      </c>
      <c r="AF93" s="13" t="s">
        <v>108</v>
      </c>
      <c r="AG93" s="18" t="s">
        <v>89</v>
      </c>
      <c r="AH93" s="38"/>
      <c r="AI93" s="13"/>
      <c r="AJ93" s="13"/>
      <c r="AK93" s="13" t="s">
        <v>113</v>
      </c>
      <c r="AL93" s="13" t="s">
        <v>84</v>
      </c>
      <c r="AM93" s="18" t="s">
        <v>84</v>
      </c>
      <c r="AN93" s="13" t="s">
        <v>112</v>
      </c>
      <c r="AO93" s="62">
        <v>118000</v>
      </c>
      <c r="AP93" s="21"/>
      <c r="AQ93" s="13"/>
      <c r="AR93" s="14"/>
    </row>
    <row r="94" spans="1:44">
      <c r="A94" s="17"/>
      <c r="B94" s="16">
        <v>38873</v>
      </c>
      <c r="C94" s="14"/>
      <c r="D94" s="19">
        <v>1930</v>
      </c>
      <c r="E94" s="19"/>
      <c r="F94" s="19">
        <v>6030</v>
      </c>
      <c r="G94" s="14">
        <v>4490</v>
      </c>
      <c r="H94" s="13">
        <v>203</v>
      </c>
      <c r="I94" s="62">
        <v>495</v>
      </c>
      <c r="J94" s="19" t="s">
        <v>81</v>
      </c>
      <c r="K94" s="13">
        <v>880</v>
      </c>
      <c r="L94" s="13" t="s">
        <v>108</v>
      </c>
      <c r="M94" s="19" t="s">
        <v>102</v>
      </c>
      <c r="N94" s="13" t="s">
        <v>105</v>
      </c>
      <c r="O94" s="13" t="s">
        <v>89</v>
      </c>
      <c r="P94" s="13"/>
      <c r="Q94" s="13">
        <v>532</v>
      </c>
      <c r="R94" s="13">
        <v>12.1</v>
      </c>
      <c r="S94" s="19">
        <v>18</v>
      </c>
      <c r="T94" s="13" t="s">
        <v>89</v>
      </c>
      <c r="U94" s="65" t="s">
        <v>89</v>
      </c>
      <c r="V94" s="13" t="s">
        <v>95</v>
      </c>
      <c r="W94" s="13" t="s">
        <v>110</v>
      </c>
      <c r="X94" s="13">
        <v>9.8000000000000007</v>
      </c>
      <c r="Y94" s="20" t="s">
        <v>106</v>
      </c>
      <c r="Z94" s="19">
        <v>768</v>
      </c>
      <c r="AA94" s="19">
        <v>54200</v>
      </c>
      <c r="AB94" s="13" t="s">
        <v>89</v>
      </c>
      <c r="AC94" s="13">
        <v>44</v>
      </c>
      <c r="AD94" s="20">
        <v>1320</v>
      </c>
      <c r="AE94" s="18" t="s">
        <v>108</v>
      </c>
      <c r="AF94" s="13" t="s">
        <v>108</v>
      </c>
      <c r="AG94" s="18" t="s">
        <v>89</v>
      </c>
      <c r="AH94" s="38"/>
      <c r="AI94" s="13" t="s">
        <v>108</v>
      </c>
      <c r="AJ94" s="13"/>
      <c r="AK94" s="13" t="s">
        <v>93</v>
      </c>
      <c r="AL94" s="13" t="s">
        <v>84</v>
      </c>
      <c r="AM94" s="18" t="s">
        <v>84</v>
      </c>
      <c r="AN94" s="13" t="s">
        <v>95</v>
      </c>
      <c r="AO94" s="62">
        <v>142000</v>
      </c>
      <c r="AP94" s="21"/>
      <c r="AQ94" s="13"/>
      <c r="AR94" s="14"/>
    </row>
    <row r="95" spans="1:44">
      <c r="A95" s="17"/>
      <c r="B95" s="16">
        <v>38980</v>
      </c>
      <c r="C95" s="14"/>
      <c r="D95" s="19">
        <v>556</v>
      </c>
      <c r="E95" s="19"/>
      <c r="F95" s="19">
        <v>5930</v>
      </c>
      <c r="G95" s="14">
        <v>4510</v>
      </c>
      <c r="H95" s="13">
        <v>218</v>
      </c>
      <c r="I95" s="62">
        <v>4990</v>
      </c>
      <c r="J95" s="19" t="s">
        <v>82</v>
      </c>
      <c r="K95" s="13" t="s">
        <v>96</v>
      </c>
      <c r="L95" s="13" t="s">
        <v>84</v>
      </c>
      <c r="M95" s="19" t="s">
        <v>102</v>
      </c>
      <c r="N95" s="13" t="s">
        <v>105</v>
      </c>
      <c r="O95" s="13" t="s">
        <v>93</v>
      </c>
      <c r="P95" s="13"/>
      <c r="Q95" s="13">
        <v>564</v>
      </c>
      <c r="R95" s="13">
        <v>12.9</v>
      </c>
      <c r="S95" s="19">
        <v>18.600000000000001</v>
      </c>
      <c r="T95" s="13" t="s">
        <v>93</v>
      </c>
      <c r="U95" s="65" t="s">
        <v>93</v>
      </c>
      <c r="V95" s="13" t="s">
        <v>95</v>
      </c>
      <c r="W95" s="13" t="s">
        <v>110</v>
      </c>
      <c r="X95" s="13">
        <v>10.4</v>
      </c>
      <c r="Y95" s="20">
        <v>0.15</v>
      </c>
      <c r="Z95" s="19">
        <v>753</v>
      </c>
      <c r="AA95" s="19">
        <v>65400</v>
      </c>
      <c r="AB95" s="13" t="s">
        <v>93</v>
      </c>
      <c r="AC95" s="13">
        <v>43.2</v>
      </c>
      <c r="AD95" s="20">
        <v>1370</v>
      </c>
      <c r="AE95" s="18" t="s">
        <v>84</v>
      </c>
      <c r="AF95" s="13" t="s">
        <v>84</v>
      </c>
      <c r="AG95" s="18" t="s">
        <v>93</v>
      </c>
      <c r="AH95" s="38"/>
      <c r="AI95" s="13" t="s">
        <v>84</v>
      </c>
      <c r="AJ95" s="13"/>
      <c r="AK95" s="13" t="s">
        <v>93</v>
      </c>
      <c r="AL95" s="13" t="s">
        <v>86</v>
      </c>
      <c r="AM95" s="18">
        <v>8.4</v>
      </c>
      <c r="AN95" s="13">
        <v>68</v>
      </c>
      <c r="AO95" s="62">
        <v>166000</v>
      </c>
      <c r="AP95" s="21"/>
      <c r="AQ95" s="13"/>
      <c r="AR95" s="14"/>
    </row>
    <row r="96" spans="1:44">
      <c r="A96" s="17"/>
      <c r="B96" s="16">
        <v>39230</v>
      </c>
      <c r="C96" s="14"/>
      <c r="D96" s="19">
        <v>1738</v>
      </c>
      <c r="E96" s="19"/>
      <c r="F96" s="19">
        <v>5930</v>
      </c>
      <c r="G96" s="14">
        <v>4810</v>
      </c>
      <c r="H96" s="13">
        <v>216</v>
      </c>
      <c r="I96" s="62">
        <v>5200</v>
      </c>
      <c r="J96" s="19" t="s">
        <v>81</v>
      </c>
      <c r="K96" s="13" t="s">
        <v>113</v>
      </c>
      <c r="L96" s="13" t="s">
        <v>108</v>
      </c>
      <c r="M96" s="19" t="s">
        <v>102</v>
      </c>
      <c r="N96" s="13" t="s">
        <v>105</v>
      </c>
      <c r="O96" s="13" t="s">
        <v>89</v>
      </c>
      <c r="P96" s="13"/>
      <c r="Q96" s="13">
        <v>557</v>
      </c>
      <c r="R96" s="13">
        <v>17.7</v>
      </c>
      <c r="S96" s="19">
        <v>27</v>
      </c>
      <c r="T96" s="13" t="s">
        <v>89</v>
      </c>
      <c r="U96" s="65" t="s">
        <v>89</v>
      </c>
      <c r="V96" s="13" t="s">
        <v>95</v>
      </c>
      <c r="W96" s="13" t="s">
        <v>110</v>
      </c>
      <c r="X96" s="13">
        <v>10.3</v>
      </c>
      <c r="Y96" s="20" t="s">
        <v>106</v>
      </c>
      <c r="Z96" s="19">
        <v>832</v>
      </c>
      <c r="AA96" s="19">
        <v>76900</v>
      </c>
      <c r="AB96" s="13" t="s">
        <v>89</v>
      </c>
      <c r="AC96" s="13">
        <v>39.4</v>
      </c>
      <c r="AD96" s="20">
        <v>1780</v>
      </c>
      <c r="AE96" s="18" t="s">
        <v>108</v>
      </c>
      <c r="AF96" s="13" t="s">
        <v>108</v>
      </c>
      <c r="AG96" s="18" t="s">
        <v>89</v>
      </c>
      <c r="AH96" s="38"/>
      <c r="AI96" s="13" t="s">
        <v>108</v>
      </c>
      <c r="AJ96" s="13"/>
      <c r="AK96" s="13" t="s">
        <v>93</v>
      </c>
      <c r="AL96" s="13" t="s">
        <v>84</v>
      </c>
      <c r="AM96" s="18" t="s">
        <v>84</v>
      </c>
      <c r="AN96" s="13" t="s">
        <v>95</v>
      </c>
      <c r="AO96" s="62">
        <v>208000</v>
      </c>
      <c r="AP96" s="21"/>
      <c r="AQ96" s="13"/>
      <c r="AR96" s="14"/>
    </row>
    <row r="97" spans="1:44">
      <c r="A97" s="17"/>
      <c r="B97" s="16">
        <v>39358</v>
      </c>
      <c r="C97" s="14"/>
      <c r="D97" s="19"/>
      <c r="E97" s="19"/>
      <c r="F97" s="19">
        <v>6420</v>
      </c>
      <c r="G97" s="14">
        <v>4840</v>
      </c>
      <c r="H97" s="13">
        <v>219</v>
      </c>
      <c r="I97" s="62">
        <v>4800</v>
      </c>
      <c r="J97" s="19" t="s">
        <v>81</v>
      </c>
      <c r="K97" s="13" t="s">
        <v>113</v>
      </c>
      <c r="L97" s="13" t="s">
        <v>108</v>
      </c>
      <c r="M97" s="19" t="s">
        <v>102</v>
      </c>
      <c r="N97" s="13" t="s">
        <v>105</v>
      </c>
      <c r="O97" s="13" t="s">
        <v>89</v>
      </c>
      <c r="P97" s="13"/>
      <c r="Q97" s="13">
        <v>522</v>
      </c>
      <c r="R97" s="13">
        <v>19.399999999999999</v>
      </c>
      <c r="S97" s="19">
        <v>28</v>
      </c>
      <c r="T97" s="13" t="s">
        <v>89</v>
      </c>
      <c r="U97" s="65" t="s">
        <v>89</v>
      </c>
      <c r="V97" s="13" t="s">
        <v>95</v>
      </c>
      <c r="W97" s="13" t="s">
        <v>110</v>
      </c>
      <c r="X97" s="13">
        <v>12.4</v>
      </c>
      <c r="Y97" s="20" t="s">
        <v>106</v>
      </c>
      <c r="Z97" s="19">
        <v>858</v>
      </c>
      <c r="AA97" s="19">
        <v>73400</v>
      </c>
      <c r="AB97" s="13" t="s">
        <v>89</v>
      </c>
      <c r="AC97" s="13">
        <v>36.700000000000003</v>
      </c>
      <c r="AD97" s="20">
        <v>1730</v>
      </c>
      <c r="AE97" s="18" t="s">
        <v>108</v>
      </c>
      <c r="AF97" s="13" t="s">
        <v>108</v>
      </c>
      <c r="AG97" s="18" t="s">
        <v>89</v>
      </c>
      <c r="AH97" s="38"/>
      <c r="AI97" s="13" t="s">
        <v>108</v>
      </c>
      <c r="AJ97" s="13"/>
      <c r="AK97" s="13" t="s">
        <v>93</v>
      </c>
      <c r="AL97" s="13" t="s">
        <v>84</v>
      </c>
      <c r="AM97" s="18" t="s">
        <v>84</v>
      </c>
      <c r="AN97" s="13" t="s">
        <v>89</v>
      </c>
      <c r="AO97" s="62">
        <v>215000</v>
      </c>
      <c r="AP97" s="21"/>
      <c r="AQ97" s="13"/>
      <c r="AR97" s="14"/>
    </row>
    <row r="98" spans="1:44">
      <c r="A98" s="17"/>
      <c r="B98" s="16">
        <v>39963.576388888891</v>
      </c>
      <c r="C98" s="14">
        <v>175</v>
      </c>
      <c r="D98" s="19"/>
      <c r="E98" s="19"/>
      <c r="F98" s="19">
        <v>4650</v>
      </c>
      <c r="G98" s="14">
        <v>3620</v>
      </c>
      <c r="H98" s="13">
        <v>150</v>
      </c>
      <c r="I98" s="62">
        <v>4100</v>
      </c>
      <c r="J98" s="19" t="s">
        <v>77</v>
      </c>
      <c r="K98" s="13">
        <v>27</v>
      </c>
      <c r="L98" s="13" t="s">
        <v>82</v>
      </c>
      <c r="M98" s="19">
        <v>13.2</v>
      </c>
      <c r="N98" s="13" t="s">
        <v>78</v>
      </c>
      <c r="O98" s="13" t="s">
        <v>79</v>
      </c>
      <c r="P98" s="13" t="s">
        <v>77</v>
      </c>
      <c r="Q98" s="13">
        <v>492</v>
      </c>
      <c r="R98" s="13">
        <v>19</v>
      </c>
      <c r="S98" s="19">
        <v>93.5</v>
      </c>
      <c r="T98" s="13" t="s">
        <v>80</v>
      </c>
      <c r="U98" s="65" t="s">
        <v>81</v>
      </c>
      <c r="V98" s="13">
        <v>67</v>
      </c>
      <c r="W98" s="13"/>
      <c r="X98" s="13">
        <v>10.3</v>
      </c>
      <c r="Y98" s="20">
        <v>9.6000000000000002E-2</v>
      </c>
      <c r="Z98" s="19">
        <v>582</v>
      </c>
      <c r="AA98" s="19">
        <v>51700</v>
      </c>
      <c r="AB98" s="13" t="s">
        <v>81</v>
      </c>
      <c r="AC98" s="13">
        <v>25.7</v>
      </c>
      <c r="AD98" s="20">
        <v>414</v>
      </c>
      <c r="AE98" s="18">
        <v>0.2</v>
      </c>
      <c r="AF98" s="13" t="s">
        <v>82</v>
      </c>
      <c r="AG98" s="18" t="s">
        <v>83</v>
      </c>
      <c r="AH98" s="38">
        <v>11800</v>
      </c>
      <c r="AI98" s="13" t="s">
        <v>79</v>
      </c>
      <c r="AJ98" s="13">
        <v>1660</v>
      </c>
      <c r="AK98" s="13" t="s">
        <v>84</v>
      </c>
      <c r="AL98" s="13" t="s">
        <v>85</v>
      </c>
      <c r="AM98" s="18">
        <v>2.69</v>
      </c>
      <c r="AN98" s="13" t="s">
        <v>86</v>
      </c>
      <c r="AO98" s="62">
        <v>81500</v>
      </c>
      <c r="AP98" s="21" t="s">
        <v>80</v>
      </c>
      <c r="AQ98" s="13"/>
      <c r="AR98" s="14"/>
    </row>
    <row r="99" spans="1:44">
      <c r="A99" s="17"/>
      <c r="B99" s="16">
        <v>40067.614583333336</v>
      </c>
      <c r="C99" s="14">
        <v>69.900000000000006</v>
      </c>
      <c r="D99" s="19">
        <v>4050</v>
      </c>
      <c r="E99" s="19"/>
      <c r="F99" s="19">
        <v>3410</v>
      </c>
      <c r="G99" s="14">
        <v>2670</v>
      </c>
      <c r="H99" s="13">
        <v>120</v>
      </c>
      <c r="I99" s="62">
        <v>2000</v>
      </c>
      <c r="J99" s="19" t="s">
        <v>77</v>
      </c>
      <c r="K99" s="13">
        <v>19</v>
      </c>
      <c r="L99" s="13" t="s">
        <v>82</v>
      </c>
      <c r="M99" s="19">
        <v>13.6</v>
      </c>
      <c r="N99" s="13" t="s">
        <v>78</v>
      </c>
      <c r="O99" s="13" t="s">
        <v>79</v>
      </c>
      <c r="P99" s="13" t="s">
        <v>77</v>
      </c>
      <c r="Q99" s="13">
        <v>346</v>
      </c>
      <c r="R99" s="13">
        <v>9</v>
      </c>
      <c r="S99" s="19">
        <v>52.7</v>
      </c>
      <c r="T99" s="13" t="s">
        <v>80</v>
      </c>
      <c r="U99" s="65" t="s">
        <v>81</v>
      </c>
      <c r="V99" s="13">
        <v>12600</v>
      </c>
      <c r="W99" s="13"/>
      <c r="X99" s="13">
        <v>7.9</v>
      </c>
      <c r="Y99" s="20">
        <v>0.14799999999999999</v>
      </c>
      <c r="Z99" s="19">
        <v>440</v>
      </c>
      <c r="AA99" s="19">
        <v>41800</v>
      </c>
      <c r="AB99" s="13" t="s">
        <v>81</v>
      </c>
      <c r="AC99" s="13">
        <v>21</v>
      </c>
      <c r="AD99" s="20">
        <v>134</v>
      </c>
      <c r="AE99" s="18" t="s">
        <v>77</v>
      </c>
      <c r="AF99" s="13" t="s">
        <v>82</v>
      </c>
      <c r="AG99" s="18" t="s">
        <v>83</v>
      </c>
      <c r="AH99" s="38">
        <v>11000</v>
      </c>
      <c r="AI99" s="13" t="s">
        <v>79</v>
      </c>
      <c r="AJ99" s="13">
        <v>1230</v>
      </c>
      <c r="AK99" s="13" t="s">
        <v>84</v>
      </c>
      <c r="AL99" s="13" t="s">
        <v>85</v>
      </c>
      <c r="AM99" s="18">
        <v>1.95</v>
      </c>
      <c r="AN99" s="13" t="s">
        <v>86</v>
      </c>
      <c r="AO99" s="62">
        <v>29500</v>
      </c>
      <c r="AP99" s="21" t="s">
        <v>80</v>
      </c>
      <c r="AQ99" s="13"/>
      <c r="AR99" s="14"/>
    </row>
    <row r="100" spans="1:44">
      <c r="A100" s="17"/>
      <c r="B100" s="16">
        <v>40338.577777777777</v>
      </c>
      <c r="C100" s="14"/>
      <c r="D100" s="19"/>
      <c r="E100" s="19"/>
      <c r="F100" s="19"/>
      <c r="G100" s="14"/>
      <c r="H100" s="13"/>
      <c r="I100" s="62"/>
      <c r="J100" s="19"/>
      <c r="K100" s="13"/>
      <c r="L100" s="13"/>
      <c r="M100" s="19"/>
      <c r="N100" s="13"/>
      <c r="O100" s="13"/>
      <c r="P100" s="13"/>
      <c r="Q100" s="13"/>
      <c r="R100" s="13"/>
      <c r="S100" s="19"/>
      <c r="T100" s="13"/>
      <c r="U100" s="65"/>
      <c r="V100" s="13"/>
      <c r="W100" s="13"/>
      <c r="X100" s="13"/>
      <c r="Y100" s="20"/>
      <c r="Z100" s="19"/>
      <c r="AA100" s="19"/>
      <c r="AB100" s="13"/>
      <c r="AC100" s="13"/>
      <c r="AD100" s="20"/>
      <c r="AE100" s="18"/>
      <c r="AF100" s="13"/>
      <c r="AG100" s="18"/>
      <c r="AH100" s="38"/>
      <c r="AI100" s="13"/>
      <c r="AJ100" s="13"/>
      <c r="AK100" s="13"/>
      <c r="AL100" s="13"/>
      <c r="AM100" s="18"/>
      <c r="AN100" s="13"/>
      <c r="AO100" s="62"/>
      <c r="AP100" s="21"/>
      <c r="AQ100" s="13"/>
      <c r="AR100" s="14"/>
    </row>
    <row r="101" spans="1:44">
      <c r="A101" s="17"/>
      <c r="B101" s="16">
        <v>40338.595138888886</v>
      </c>
      <c r="C101" s="14">
        <v>21.1</v>
      </c>
      <c r="D101" s="19">
        <v>561</v>
      </c>
      <c r="E101" s="19"/>
      <c r="F101" s="19">
        <v>656</v>
      </c>
      <c r="G101" s="14">
        <v>323</v>
      </c>
      <c r="H101" s="13">
        <v>62</v>
      </c>
      <c r="I101" s="62">
        <v>250</v>
      </c>
      <c r="J101" s="19" t="s">
        <v>103</v>
      </c>
      <c r="K101" s="13">
        <v>10</v>
      </c>
      <c r="L101" s="13">
        <v>0.04</v>
      </c>
      <c r="M101" s="19">
        <v>17.8</v>
      </c>
      <c r="N101" s="13" t="s">
        <v>89</v>
      </c>
      <c r="O101" s="13">
        <v>0.04</v>
      </c>
      <c r="P101" s="13">
        <v>6.0000000000000001E-3</v>
      </c>
      <c r="Q101" s="13">
        <v>34.9</v>
      </c>
      <c r="R101" s="13">
        <v>0.75700000000000001</v>
      </c>
      <c r="S101" s="19">
        <v>3.61</v>
      </c>
      <c r="T101" s="13" t="s">
        <v>77</v>
      </c>
      <c r="U101" s="65">
        <v>0.42</v>
      </c>
      <c r="V101" s="13">
        <v>1550</v>
      </c>
      <c r="W101" s="13"/>
      <c r="X101" s="13">
        <v>2.94</v>
      </c>
      <c r="Y101" s="20">
        <v>4.5600000000000002E-2</v>
      </c>
      <c r="Z101" s="19">
        <v>57.4</v>
      </c>
      <c r="AA101" s="19">
        <v>4300</v>
      </c>
      <c r="AB101" s="13" t="s">
        <v>91</v>
      </c>
      <c r="AC101" s="13">
        <v>5.04</v>
      </c>
      <c r="AD101" s="20">
        <v>12</v>
      </c>
      <c r="AE101" s="18">
        <v>0.18099999999999999</v>
      </c>
      <c r="AF101" s="13" t="s">
        <v>110</v>
      </c>
      <c r="AG101" s="18" t="s">
        <v>85</v>
      </c>
      <c r="AH101" s="38">
        <v>6940</v>
      </c>
      <c r="AI101" s="13" t="s">
        <v>111</v>
      </c>
      <c r="AJ101" s="13">
        <v>217</v>
      </c>
      <c r="AK101" s="13" t="s">
        <v>76</v>
      </c>
      <c r="AL101" s="13">
        <v>4.0000000000000001E-3</v>
      </c>
      <c r="AM101" s="18">
        <v>8.5000000000000006E-2</v>
      </c>
      <c r="AN101" s="13" t="s">
        <v>79</v>
      </c>
      <c r="AO101" s="62">
        <v>3090</v>
      </c>
      <c r="AP101" s="21" t="s">
        <v>77</v>
      </c>
      <c r="AQ101" s="13"/>
      <c r="AR101" s="14"/>
    </row>
    <row r="102" spans="1:44">
      <c r="A102" s="17"/>
      <c r="B102" s="16">
        <v>40435.504861111112</v>
      </c>
      <c r="C102" s="14"/>
      <c r="D102" s="19"/>
      <c r="E102" s="19"/>
      <c r="F102" s="19"/>
      <c r="G102" s="14"/>
      <c r="H102" s="13"/>
      <c r="I102" s="62"/>
      <c r="J102" s="19"/>
      <c r="K102" s="13"/>
      <c r="L102" s="13"/>
      <c r="M102" s="19"/>
      <c r="N102" s="13"/>
      <c r="O102" s="13"/>
      <c r="P102" s="13"/>
      <c r="Q102" s="13"/>
      <c r="R102" s="13"/>
      <c r="S102" s="19"/>
      <c r="T102" s="13"/>
      <c r="U102" s="65"/>
      <c r="V102" s="13"/>
      <c r="W102" s="13"/>
      <c r="X102" s="13"/>
      <c r="Y102" s="20"/>
      <c r="Z102" s="19"/>
      <c r="AA102" s="19"/>
      <c r="AB102" s="13"/>
      <c r="AC102" s="13"/>
      <c r="AD102" s="20"/>
      <c r="AE102" s="18"/>
      <c r="AF102" s="13"/>
      <c r="AG102" s="18"/>
      <c r="AH102" s="38"/>
      <c r="AI102" s="13"/>
      <c r="AJ102" s="13"/>
      <c r="AK102" s="13"/>
      <c r="AL102" s="13"/>
      <c r="AM102" s="18"/>
      <c r="AN102" s="13"/>
      <c r="AO102" s="62"/>
      <c r="AP102" s="21"/>
      <c r="AQ102" s="13"/>
      <c r="AR102" s="14"/>
    </row>
    <row r="103" spans="1:44" ht="13.5" thickBot="1">
      <c r="A103" s="24"/>
      <c r="B103" s="54">
        <v>40435.51666666667</v>
      </c>
      <c r="C103" s="25">
        <v>17.5</v>
      </c>
      <c r="D103" s="29">
        <v>302</v>
      </c>
      <c r="E103" s="29"/>
      <c r="F103" s="29">
        <v>332</v>
      </c>
      <c r="G103" s="25">
        <v>138</v>
      </c>
      <c r="H103" s="33">
        <v>69</v>
      </c>
      <c r="I103" s="63">
        <v>100</v>
      </c>
      <c r="J103" s="29" t="s">
        <v>103</v>
      </c>
      <c r="K103" s="33">
        <v>3.4</v>
      </c>
      <c r="L103" s="33">
        <v>0.04</v>
      </c>
      <c r="M103" s="29">
        <v>28.3</v>
      </c>
      <c r="N103" s="33" t="s">
        <v>89</v>
      </c>
      <c r="O103" s="33">
        <v>0.02</v>
      </c>
      <c r="P103" s="33" t="s">
        <v>103</v>
      </c>
      <c r="Q103" s="33">
        <v>15.1</v>
      </c>
      <c r="R103" s="33">
        <v>0.34100000000000003</v>
      </c>
      <c r="S103" s="29">
        <v>1.31</v>
      </c>
      <c r="T103" s="33" t="s">
        <v>77</v>
      </c>
      <c r="U103" s="66">
        <v>0.43</v>
      </c>
      <c r="V103" s="33">
        <v>529</v>
      </c>
      <c r="W103" s="33"/>
      <c r="X103" s="33">
        <v>2.19</v>
      </c>
      <c r="Y103" s="26">
        <v>3.2099999999999997E-2</v>
      </c>
      <c r="Z103" s="29">
        <v>24.4</v>
      </c>
      <c r="AA103" s="29">
        <v>1920</v>
      </c>
      <c r="AB103" s="33" t="s">
        <v>91</v>
      </c>
      <c r="AC103" s="33">
        <v>3.12</v>
      </c>
      <c r="AD103" s="26">
        <v>4.74</v>
      </c>
      <c r="AE103" s="32">
        <v>0.21</v>
      </c>
      <c r="AF103" s="33" t="s">
        <v>110</v>
      </c>
      <c r="AG103" s="32" t="s">
        <v>85</v>
      </c>
      <c r="AH103" s="39">
        <v>7040</v>
      </c>
      <c r="AI103" s="33" t="s">
        <v>111</v>
      </c>
      <c r="AJ103" s="33">
        <v>119</v>
      </c>
      <c r="AK103" s="33" t="s">
        <v>76</v>
      </c>
      <c r="AL103" s="33">
        <v>3.0000000000000001E-3</v>
      </c>
      <c r="AM103" s="32">
        <v>6.9000000000000006E-2</v>
      </c>
      <c r="AN103" s="33" t="s">
        <v>79</v>
      </c>
      <c r="AO103" s="63">
        <v>1120</v>
      </c>
      <c r="AP103" s="34" t="s">
        <v>77</v>
      </c>
      <c r="AQ103" s="13"/>
      <c r="AR103" s="14"/>
    </row>
    <row r="104" spans="1:44">
      <c r="A104" s="15" t="s">
        <v>52</v>
      </c>
      <c r="B104" s="16">
        <v>35229</v>
      </c>
      <c r="C104" s="14">
        <v>57</v>
      </c>
      <c r="D104" s="19"/>
      <c r="E104" s="19"/>
      <c r="F104" s="19">
        <v>1439</v>
      </c>
      <c r="G104" s="13">
        <v>903</v>
      </c>
      <c r="H104" s="13">
        <v>184</v>
      </c>
      <c r="I104" s="62">
        <v>937</v>
      </c>
      <c r="J104" s="19" t="s">
        <v>99</v>
      </c>
      <c r="K104" s="13">
        <v>430</v>
      </c>
      <c r="L104" s="13" t="s">
        <v>93</v>
      </c>
      <c r="M104" s="19">
        <v>45</v>
      </c>
      <c r="N104" s="13"/>
      <c r="O104" s="13">
        <v>9</v>
      </c>
      <c r="P104" s="13" t="s">
        <v>102</v>
      </c>
      <c r="Q104" s="13">
        <v>256.39999999999998</v>
      </c>
      <c r="R104" s="13" t="s">
        <v>80</v>
      </c>
      <c r="S104" s="19" t="s">
        <v>88</v>
      </c>
      <c r="T104" s="13" t="s">
        <v>88</v>
      </c>
      <c r="U104" s="65">
        <v>10</v>
      </c>
      <c r="V104" s="13">
        <v>120</v>
      </c>
      <c r="W104" s="13" t="s">
        <v>93</v>
      </c>
      <c r="X104" s="13"/>
      <c r="Y104" s="20"/>
      <c r="Z104" s="19">
        <v>63.5</v>
      </c>
      <c r="AA104" s="19">
        <v>1460</v>
      </c>
      <c r="AB104" s="13" t="s">
        <v>80</v>
      </c>
      <c r="AC104" s="13">
        <v>29</v>
      </c>
      <c r="AD104" s="20" t="s">
        <v>88</v>
      </c>
      <c r="AE104" s="18" t="s">
        <v>93</v>
      </c>
      <c r="AF104" s="13" t="s">
        <v>94</v>
      </c>
      <c r="AG104" s="18"/>
      <c r="AH104" s="38">
        <v>1930</v>
      </c>
      <c r="AI104" s="13"/>
      <c r="AJ104" s="13">
        <v>841</v>
      </c>
      <c r="AK104" s="13" t="s">
        <v>88</v>
      </c>
      <c r="AL104" s="13"/>
      <c r="AM104" s="18"/>
      <c r="AN104" s="13" t="s">
        <v>88</v>
      </c>
      <c r="AO104" s="62">
        <v>50</v>
      </c>
      <c r="AP104" s="21"/>
      <c r="AQ104" s="13"/>
      <c r="AR104" s="14"/>
    </row>
    <row r="105" spans="1:44">
      <c r="A105" s="15"/>
      <c r="B105" s="16">
        <v>35335</v>
      </c>
      <c r="C105" s="14">
        <v>24</v>
      </c>
      <c r="D105" s="19"/>
      <c r="E105" s="19"/>
      <c r="F105" s="19">
        <v>1259</v>
      </c>
      <c r="G105" s="14"/>
      <c r="H105" s="13">
        <v>70</v>
      </c>
      <c r="I105" s="62">
        <v>921</v>
      </c>
      <c r="J105" s="19" t="s">
        <v>99</v>
      </c>
      <c r="K105" s="13">
        <v>520</v>
      </c>
      <c r="L105" s="13" t="s">
        <v>93</v>
      </c>
      <c r="M105" s="19">
        <v>45</v>
      </c>
      <c r="N105" s="13"/>
      <c r="O105" s="13">
        <v>10</v>
      </c>
      <c r="P105" s="13" t="s">
        <v>102</v>
      </c>
      <c r="Q105" s="13">
        <v>219</v>
      </c>
      <c r="R105" s="13" t="s">
        <v>80</v>
      </c>
      <c r="S105" s="19" t="s">
        <v>88</v>
      </c>
      <c r="T105" s="13" t="s">
        <v>88</v>
      </c>
      <c r="U105" s="65">
        <v>10</v>
      </c>
      <c r="V105" s="13">
        <v>980</v>
      </c>
      <c r="W105" s="13" t="s">
        <v>93</v>
      </c>
      <c r="X105" s="13"/>
      <c r="Y105" s="20"/>
      <c r="Z105" s="19">
        <v>52</v>
      </c>
      <c r="AA105" s="19">
        <v>20</v>
      </c>
      <c r="AB105" s="13" t="s">
        <v>80</v>
      </c>
      <c r="AC105" s="13">
        <v>57</v>
      </c>
      <c r="AD105" s="20">
        <v>5</v>
      </c>
      <c r="AE105" s="18" t="s">
        <v>93</v>
      </c>
      <c r="AF105" s="13" t="s">
        <v>94</v>
      </c>
      <c r="AG105" s="18"/>
      <c r="AH105" s="38">
        <v>8060</v>
      </c>
      <c r="AI105" s="13"/>
      <c r="AJ105" s="13">
        <v>730</v>
      </c>
      <c r="AK105" s="13">
        <v>8</v>
      </c>
      <c r="AL105" s="13"/>
      <c r="AM105" s="18"/>
      <c r="AN105" s="13" t="s">
        <v>88</v>
      </c>
      <c r="AO105" s="62" t="s">
        <v>84</v>
      </c>
      <c r="AP105" s="21"/>
      <c r="AQ105" s="13"/>
      <c r="AR105" s="14"/>
    </row>
    <row r="106" spans="1:44">
      <c r="A106" s="15"/>
      <c r="B106" s="16">
        <v>35695</v>
      </c>
      <c r="C106" s="14"/>
      <c r="D106" s="19"/>
      <c r="E106" s="19">
        <v>7</v>
      </c>
      <c r="F106" s="19">
        <v>1654</v>
      </c>
      <c r="G106" s="14"/>
      <c r="H106" s="13"/>
      <c r="I106" s="62">
        <v>306</v>
      </c>
      <c r="J106" s="19" t="s">
        <v>99</v>
      </c>
      <c r="K106" s="13">
        <v>70</v>
      </c>
      <c r="L106" s="13" t="s">
        <v>93</v>
      </c>
      <c r="M106" s="19">
        <v>32</v>
      </c>
      <c r="N106" s="13" t="s">
        <v>89</v>
      </c>
      <c r="O106" s="13">
        <v>1</v>
      </c>
      <c r="P106" s="13" t="s">
        <v>102</v>
      </c>
      <c r="Q106" s="13">
        <v>208.2</v>
      </c>
      <c r="R106" s="13" t="s">
        <v>80</v>
      </c>
      <c r="S106" s="19" t="s">
        <v>88</v>
      </c>
      <c r="T106" s="13" t="s">
        <v>88</v>
      </c>
      <c r="U106" s="65">
        <v>21</v>
      </c>
      <c r="V106" s="13">
        <v>430</v>
      </c>
      <c r="W106" s="13"/>
      <c r="X106" s="13">
        <v>3</v>
      </c>
      <c r="Y106" s="20"/>
      <c r="Z106" s="19">
        <v>49.7</v>
      </c>
      <c r="AA106" s="19">
        <v>60</v>
      </c>
      <c r="AB106" s="13" t="s">
        <v>80</v>
      </c>
      <c r="AC106" s="13">
        <v>32</v>
      </c>
      <c r="AD106" s="20">
        <v>9</v>
      </c>
      <c r="AE106" s="18" t="s">
        <v>93</v>
      </c>
      <c r="AF106" s="13" t="s">
        <v>94</v>
      </c>
      <c r="AG106" s="18" t="s">
        <v>94</v>
      </c>
      <c r="AH106" s="38">
        <v>5600</v>
      </c>
      <c r="AI106" s="13" t="s">
        <v>84</v>
      </c>
      <c r="AJ106" s="13">
        <v>638</v>
      </c>
      <c r="AK106" s="13">
        <v>15</v>
      </c>
      <c r="AL106" s="13"/>
      <c r="AM106" s="18"/>
      <c r="AN106" s="13" t="s">
        <v>88</v>
      </c>
      <c r="AO106" s="62">
        <v>100</v>
      </c>
      <c r="AP106" s="21"/>
      <c r="AQ106" s="13"/>
      <c r="AR106" s="14"/>
    </row>
    <row r="107" spans="1:44">
      <c r="A107" s="15"/>
      <c r="B107" s="16">
        <v>35961</v>
      </c>
      <c r="C107" s="14"/>
      <c r="D107" s="19"/>
      <c r="E107" s="19"/>
      <c r="F107" s="19"/>
      <c r="G107" s="14"/>
      <c r="H107" s="13"/>
      <c r="I107" s="62">
        <v>348</v>
      </c>
      <c r="J107" s="19" t="s">
        <v>99</v>
      </c>
      <c r="K107" s="13">
        <v>160</v>
      </c>
      <c r="L107" s="13" t="s">
        <v>93</v>
      </c>
      <c r="M107" s="19">
        <v>39</v>
      </c>
      <c r="N107" s="13" t="s">
        <v>89</v>
      </c>
      <c r="O107" s="13">
        <v>2</v>
      </c>
      <c r="P107" s="13" t="s">
        <v>102</v>
      </c>
      <c r="Q107" s="13">
        <v>239.5</v>
      </c>
      <c r="R107" s="13" t="s">
        <v>80</v>
      </c>
      <c r="S107" s="19" t="s">
        <v>88</v>
      </c>
      <c r="T107" s="13">
        <v>21</v>
      </c>
      <c r="U107" s="65">
        <v>17</v>
      </c>
      <c r="V107" s="13">
        <v>30</v>
      </c>
      <c r="W107" s="13"/>
      <c r="X107" s="13">
        <v>4</v>
      </c>
      <c r="Y107" s="20"/>
      <c r="Z107" s="19">
        <v>58.8</v>
      </c>
      <c r="AA107" s="19">
        <v>50</v>
      </c>
      <c r="AB107" s="13">
        <v>3</v>
      </c>
      <c r="AC107" s="13">
        <v>36</v>
      </c>
      <c r="AD107" s="20">
        <v>7</v>
      </c>
      <c r="AE107" s="18" t="s">
        <v>93</v>
      </c>
      <c r="AF107" s="13" t="s">
        <v>94</v>
      </c>
      <c r="AG107" s="18" t="s">
        <v>94</v>
      </c>
      <c r="AH107" s="38">
        <v>5600</v>
      </c>
      <c r="AI107" s="13" t="s">
        <v>84</v>
      </c>
      <c r="AJ107" s="13">
        <v>666</v>
      </c>
      <c r="AK107" s="13">
        <v>11</v>
      </c>
      <c r="AL107" s="13"/>
      <c r="AM107" s="18"/>
      <c r="AN107" s="13" t="s">
        <v>88</v>
      </c>
      <c r="AO107" s="62">
        <v>50</v>
      </c>
      <c r="AP107" s="21"/>
      <c r="AQ107" s="13"/>
      <c r="AR107" s="14"/>
    </row>
    <row r="108" spans="1:44">
      <c r="A108" s="15"/>
      <c r="B108" s="16">
        <v>36099</v>
      </c>
      <c r="C108" s="14"/>
      <c r="D108" s="19"/>
      <c r="E108" s="19"/>
      <c r="F108" s="19"/>
      <c r="G108" s="14"/>
      <c r="H108" s="13">
        <v>187</v>
      </c>
      <c r="I108" s="62">
        <v>820</v>
      </c>
      <c r="J108" s="19" t="s">
        <v>99</v>
      </c>
      <c r="K108" s="13">
        <v>110</v>
      </c>
      <c r="L108" s="13" t="s">
        <v>88</v>
      </c>
      <c r="M108" s="19">
        <v>35</v>
      </c>
      <c r="N108" s="13" t="s">
        <v>89</v>
      </c>
      <c r="O108" s="13">
        <v>1</v>
      </c>
      <c r="P108" s="13" t="s">
        <v>102</v>
      </c>
      <c r="Q108" s="13">
        <v>280.3</v>
      </c>
      <c r="R108" s="13">
        <v>2</v>
      </c>
      <c r="S108" s="19" t="s">
        <v>88</v>
      </c>
      <c r="T108" s="13" t="s">
        <v>88</v>
      </c>
      <c r="U108" s="65">
        <v>18</v>
      </c>
      <c r="V108" s="13">
        <v>120</v>
      </c>
      <c r="W108" s="13"/>
      <c r="X108" s="13">
        <v>6</v>
      </c>
      <c r="Y108" s="20"/>
      <c r="Z108" s="19">
        <v>73.7</v>
      </c>
      <c r="AA108" s="19">
        <v>310</v>
      </c>
      <c r="AB108" s="13" t="s">
        <v>80</v>
      </c>
      <c r="AC108" s="13">
        <v>45</v>
      </c>
      <c r="AD108" s="20">
        <v>18</v>
      </c>
      <c r="AE108" s="18" t="s">
        <v>84</v>
      </c>
      <c r="AF108" s="13" t="s">
        <v>94</v>
      </c>
      <c r="AG108" s="18" t="s">
        <v>94</v>
      </c>
      <c r="AH108" s="38">
        <v>7000</v>
      </c>
      <c r="AI108" s="13" t="s">
        <v>84</v>
      </c>
      <c r="AJ108" s="13">
        <v>872</v>
      </c>
      <c r="AK108" s="13">
        <v>13</v>
      </c>
      <c r="AL108" s="13"/>
      <c r="AM108" s="18"/>
      <c r="AN108" s="13" t="s">
        <v>88</v>
      </c>
      <c r="AO108" s="62">
        <v>30</v>
      </c>
      <c r="AP108" s="21"/>
      <c r="AQ108" s="13"/>
      <c r="AR108" s="13"/>
    </row>
    <row r="109" spans="1:44">
      <c r="A109" s="15"/>
      <c r="B109" s="16">
        <v>36151</v>
      </c>
      <c r="C109" s="14"/>
      <c r="D109" s="19"/>
      <c r="E109" s="19"/>
      <c r="F109" s="19"/>
      <c r="G109" s="14"/>
      <c r="H109" s="13"/>
      <c r="I109" s="62"/>
      <c r="J109" s="19"/>
      <c r="K109" s="13"/>
      <c r="L109" s="13"/>
      <c r="M109" s="19"/>
      <c r="N109" s="13"/>
      <c r="O109" s="13"/>
      <c r="P109" s="13"/>
      <c r="Q109" s="13"/>
      <c r="R109" s="13"/>
      <c r="S109" s="19"/>
      <c r="T109" s="13"/>
      <c r="U109" s="65"/>
      <c r="V109" s="13"/>
      <c r="W109" s="13"/>
      <c r="X109" s="13"/>
      <c r="Y109" s="20"/>
      <c r="Z109" s="19"/>
      <c r="AA109" s="19"/>
      <c r="AB109" s="13"/>
      <c r="AC109" s="13"/>
      <c r="AD109" s="20"/>
      <c r="AE109" s="18"/>
      <c r="AF109" s="13"/>
      <c r="AG109" s="18"/>
      <c r="AH109" s="38"/>
      <c r="AI109" s="13"/>
      <c r="AJ109" s="13"/>
      <c r="AK109" s="13"/>
      <c r="AL109" s="13"/>
      <c r="AM109" s="18"/>
      <c r="AN109" s="13"/>
      <c r="AO109" s="62"/>
      <c r="AP109" s="21"/>
      <c r="AQ109" s="13"/>
      <c r="AR109" s="13"/>
    </row>
    <row r="110" spans="1:44">
      <c r="A110" s="15"/>
      <c r="B110" s="16">
        <v>36344</v>
      </c>
      <c r="C110" s="14"/>
      <c r="D110" s="19"/>
      <c r="E110" s="19">
        <v>2</v>
      </c>
      <c r="F110" s="19"/>
      <c r="G110" s="14"/>
      <c r="H110" s="13"/>
      <c r="I110" s="62">
        <v>626</v>
      </c>
      <c r="J110" s="19" t="s">
        <v>99</v>
      </c>
      <c r="K110" s="13">
        <v>210</v>
      </c>
      <c r="L110" s="13" t="s">
        <v>88</v>
      </c>
      <c r="M110" s="19">
        <v>14</v>
      </c>
      <c r="N110" s="13">
        <v>190</v>
      </c>
      <c r="O110" s="13" t="s">
        <v>81</v>
      </c>
      <c r="P110" s="13" t="s">
        <v>102</v>
      </c>
      <c r="Q110" s="13">
        <v>145.5</v>
      </c>
      <c r="R110" s="13" t="s">
        <v>81</v>
      </c>
      <c r="S110" s="19" t="s">
        <v>88</v>
      </c>
      <c r="T110" s="13" t="s">
        <v>88</v>
      </c>
      <c r="U110" s="65">
        <v>16</v>
      </c>
      <c r="V110" s="13">
        <v>260</v>
      </c>
      <c r="W110" s="13"/>
      <c r="X110" s="13">
        <v>2</v>
      </c>
      <c r="Y110" s="20"/>
      <c r="Z110" s="19">
        <v>40</v>
      </c>
      <c r="AA110" s="19">
        <v>270</v>
      </c>
      <c r="AB110" s="13" t="s">
        <v>80</v>
      </c>
      <c r="AC110" s="13">
        <v>29</v>
      </c>
      <c r="AD110" s="20" t="s">
        <v>88</v>
      </c>
      <c r="AE110" s="18" t="s">
        <v>84</v>
      </c>
      <c r="AF110" s="13" t="s">
        <v>94</v>
      </c>
      <c r="AG110" s="18" t="s">
        <v>94</v>
      </c>
      <c r="AH110" s="38">
        <v>5800</v>
      </c>
      <c r="AI110" s="13" t="s">
        <v>84</v>
      </c>
      <c r="AJ110" s="13">
        <v>491</v>
      </c>
      <c r="AK110" s="13" t="s">
        <v>88</v>
      </c>
      <c r="AL110" s="13"/>
      <c r="AM110" s="18"/>
      <c r="AN110" s="13" t="s">
        <v>88</v>
      </c>
      <c r="AO110" s="62">
        <v>110</v>
      </c>
      <c r="AP110" s="21"/>
      <c r="AQ110" s="13"/>
      <c r="AR110" s="13"/>
    </row>
    <row r="111" spans="1:44">
      <c r="A111" s="15"/>
      <c r="B111" s="16">
        <v>36464</v>
      </c>
      <c r="C111" s="14"/>
      <c r="D111" s="19"/>
      <c r="E111" s="19">
        <v>0</v>
      </c>
      <c r="F111" s="19"/>
      <c r="G111" s="14"/>
      <c r="H111" s="13"/>
      <c r="I111" s="62">
        <v>863</v>
      </c>
      <c r="J111" s="19" t="s">
        <v>99</v>
      </c>
      <c r="K111" s="13">
        <v>230</v>
      </c>
      <c r="L111" s="13" t="s">
        <v>88</v>
      </c>
      <c r="M111" s="19">
        <v>142</v>
      </c>
      <c r="N111" s="13" t="s">
        <v>89</v>
      </c>
      <c r="O111" s="13" t="s">
        <v>81</v>
      </c>
      <c r="P111" s="13" t="s">
        <v>102</v>
      </c>
      <c r="Q111" s="13">
        <v>234.2</v>
      </c>
      <c r="R111" s="13" t="s">
        <v>81</v>
      </c>
      <c r="S111" s="19">
        <v>6</v>
      </c>
      <c r="T111" s="13" t="s">
        <v>88</v>
      </c>
      <c r="U111" s="65">
        <v>5</v>
      </c>
      <c r="V111" s="13">
        <v>60</v>
      </c>
      <c r="W111" s="13"/>
      <c r="X111" s="13">
        <v>5</v>
      </c>
      <c r="Y111" s="20"/>
      <c r="Z111" s="19">
        <v>59.5</v>
      </c>
      <c r="AA111" s="19">
        <v>120</v>
      </c>
      <c r="AB111" s="13" t="s">
        <v>80</v>
      </c>
      <c r="AC111" s="13">
        <v>38</v>
      </c>
      <c r="AD111" s="20" t="s">
        <v>88</v>
      </c>
      <c r="AE111" s="18" t="s">
        <v>84</v>
      </c>
      <c r="AF111" s="13" t="s">
        <v>94</v>
      </c>
      <c r="AG111" s="18" t="s">
        <v>88</v>
      </c>
      <c r="AH111" s="38">
        <v>5800</v>
      </c>
      <c r="AI111" s="13" t="s">
        <v>84</v>
      </c>
      <c r="AJ111" s="13">
        <v>689</v>
      </c>
      <c r="AK111" s="13" t="s">
        <v>88</v>
      </c>
      <c r="AL111" s="13"/>
      <c r="AM111" s="18"/>
      <c r="AN111" s="13" t="s">
        <v>88</v>
      </c>
      <c r="AO111" s="62">
        <v>30</v>
      </c>
      <c r="AP111" s="21"/>
      <c r="AQ111" s="13"/>
      <c r="AR111" s="13"/>
    </row>
    <row r="112" spans="1:44">
      <c r="A112" s="15"/>
      <c r="B112" s="16">
        <v>36732</v>
      </c>
      <c r="C112" s="14"/>
      <c r="D112" s="19"/>
      <c r="E112" s="19">
        <v>3.9</v>
      </c>
      <c r="F112" s="19"/>
      <c r="G112" s="14"/>
      <c r="H112" s="13"/>
      <c r="I112" s="62"/>
      <c r="J112" s="19"/>
      <c r="K112" s="13"/>
      <c r="L112" s="13"/>
      <c r="M112" s="19"/>
      <c r="N112" s="13"/>
      <c r="O112" s="13"/>
      <c r="P112" s="13"/>
      <c r="Q112" s="13"/>
      <c r="R112" s="13"/>
      <c r="S112" s="19"/>
      <c r="T112" s="13"/>
      <c r="U112" s="65"/>
      <c r="V112" s="13"/>
      <c r="W112" s="13"/>
      <c r="X112" s="13"/>
      <c r="Y112" s="20"/>
      <c r="Z112" s="19"/>
      <c r="AA112" s="19"/>
      <c r="AB112" s="13"/>
      <c r="AC112" s="13"/>
      <c r="AD112" s="20"/>
      <c r="AE112" s="18"/>
      <c r="AF112" s="13"/>
      <c r="AG112" s="18"/>
      <c r="AH112" s="38"/>
      <c r="AI112" s="13"/>
      <c r="AJ112" s="13"/>
      <c r="AK112" s="13"/>
      <c r="AL112" s="13"/>
      <c r="AM112" s="18"/>
      <c r="AN112" s="13"/>
      <c r="AO112" s="62"/>
      <c r="AP112" s="21"/>
      <c r="AQ112" s="13"/>
      <c r="AR112" s="13"/>
    </row>
    <row r="113" spans="1:44">
      <c r="A113" s="15"/>
      <c r="B113" s="16">
        <v>36821</v>
      </c>
      <c r="C113" s="14"/>
      <c r="D113" s="19"/>
      <c r="E113" s="19">
        <v>1.6</v>
      </c>
      <c r="F113" s="19"/>
      <c r="G113" s="14"/>
      <c r="H113" s="13"/>
      <c r="I113" s="62">
        <v>351</v>
      </c>
      <c r="J113" s="19" t="s">
        <v>99</v>
      </c>
      <c r="K113" s="13">
        <v>570</v>
      </c>
      <c r="L113" s="13" t="s">
        <v>88</v>
      </c>
      <c r="M113" s="19">
        <v>46</v>
      </c>
      <c r="N113" s="13" t="s">
        <v>89</v>
      </c>
      <c r="O113" s="13">
        <v>3</v>
      </c>
      <c r="P113" s="13" t="s">
        <v>89</v>
      </c>
      <c r="Q113" s="13">
        <v>231.7</v>
      </c>
      <c r="R113" s="13" t="s">
        <v>81</v>
      </c>
      <c r="S113" s="19" t="s">
        <v>88</v>
      </c>
      <c r="T113" s="13" t="s">
        <v>88</v>
      </c>
      <c r="U113" s="65">
        <v>24</v>
      </c>
      <c r="V113" s="13">
        <v>610</v>
      </c>
      <c r="W113" s="13"/>
      <c r="X113" s="13">
        <v>4</v>
      </c>
      <c r="Y113" s="20"/>
      <c r="Z113" s="19">
        <v>50.8</v>
      </c>
      <c r="AA113" s="19">
        <v>620</v>
      </c>
      <c r="AB113" s="13" t="s">
        <v>80</v>
      </c>
      <c r="AC113" s="13">
        <v>46</v>
      </c>
      <c r="AD113" s="20" t="s">
        <v>88</v>
      </c>
      <c r="AE113" s="18" t="s">
        <v>84</v>
      </c>
      <c r="AF113" s="13" t="s">
        <v>94</v>
      </c>
      <c r="AG113" s="18" t="s">
        <v>88</v>
      </c>
      <c r="AH113" s="38">
        <v>7500</v>
      </c>
      <c r="AI113" s="13" t="s">
        <v>84</v>
      </c>
      <c r="AJ113" s="13">
        <v>674</v>
      </c>
      <c r="AK113" s="13">
        <v>46</v>
      </c>
      <c r="AL113" s="13"/>
      <c r="AM113" s="18"/>
      <c r="AN113" s="13" t="s">
        <v>88</v>
      </c>
      <c r="AO113" s="62">
        <v>40</v>
      </c>
      <c r="AP113" s="21"/>
      <c r="AQ113" s="13"/>
      <c r="AR113" s="13"/>
    </row>
    <row r="114" spans="1:44">
      <c r="A114" s="15"/>
      <c r="B114" s="16">
        <v>37048</v>
      </c>
      <c r="C114" s="14"/>
      <c r="D114" s="19">
        <v>2433</v>
      </c>
      <c r="E114" s="19">
        <v>2</v>
      </c>
      <c r="F114" s="19"/>
      <c r="G114" s="13">
        <v>1356</v>
      </c>
      <c r="H114" s="13"/>
      <c r="I114" s="62">
        <v>1528</v>
      </c>
      <c r="J114" s="19" t="s">
        <v>99</v>
      </c>
      <c r="K114" s="13">
        <v>80</v>
      </c>
      <c r="L114" s="13">
        <v>13</v>
      </c>
      <c r="M114" s="19">
        <v>140</v>
      </c>
      <c r="N114" s="13">
        <v>100</v>
      </c>
      <c r="O114" s="13" t="s">
        <v>81</v>
      </c>
      <c r="P114" s="13" t="s">
        <v>89</v>
      </c>
      <c r="Q114" s="13">
        <v>328.7</v>
      </c>
      <c r="R114" s="13" t="s">
        <v>81</v>
      </c>
      <c r="S114" s="19" t="s">
        <v>88</v>
      </c>
      <c r="T114" s="13">
        <v>7</v>
      </c>
      <c r="U114" s="65">
        <v>4</v>
      </c>
      <c r="V114" s="13">
        <v>40</v>
      </c>
      <c r="W114" s="13"/>
      <c r="X114" s="13">
        <v>6</v>
      </c>
      <c r="Y114" s="20"/>
      <c r="Z114" s="19">
        <v>131.80000000000001</v>
      </c>
      <c r="AA114" s="19">
        <v>620</v>
      </c>
      <c r="AB114" s="13">
        <v>8</v>
      </c>
      <c r="AC114" s="13">
        <v>76</v>
      </c>
      <c r="AD114" s="20" t="s">
        <v>88</v>
      </c>
      <c r="AE114" s="18" t="s">
        <v>84</v>
      </c>
      <c r="AF114" s="13" t="s">
        <v>94</v>
      </c>
      <c r="AG114" s="18" t="s">
        <v>88</v>
      </c>
      <c r="AH114" s="38">
        <v>8200</v>
      </c>
      <c r="AI114" s="13">
        <v>10</v>
      </c>
      <c r="AJ114" s="13">
        <v>1174</v>
      </c>
      <c r="AK114" s="13" t="s">
        <v>88</v>
      </c>
      <c r="AL114" s="13"/>
      <c r="AM114" s="18"/>
      <c r="AN114" s="13" t="s">
        <v>88</v>
      </c>
      <c r="AO114" s="62">
        <v>100</v>
      </c>
      <c r="AP114" s="21"/>
      <c r="AQ114" s="13"/>
      <c r="AR114" s="13"/>
    </row>
    <row r="115" spans="1:44">
      <c r="A115" s="15"/>
      <c r="B115" s="16">
        <v>37190</v>
      </c>
      <c r="C115" s="14"/>
      <c r="D115" s="19"/>
      <c r="E115" s="19">
        <v>1</v>
      </c>
      <c r="F115" s="19">
        <v>955</v>
      </c>
      <c r="G115" s="14">
        <v>1230</v>
      </c>
      <c r="H115" s="14">
        <v>90</v>
      </c>
      <c r="I115" s="62">
        <v>1150</v>
      </c>
      <c r="J115" s="19" t="s">
        <v>77</v>
      </c>
      <c r="K115" s="13" t="s">
        <v>94</v>
      </c>
      <c r="L115" s="13" t="s">
        <v>99</v>
      </c>
      <c r="M115" s="19">
        <v>30</v>
      </c>
      <c r="N115" s="13" t="s">
        <v>96</v>
      </c>
      <c r="O115" s="13" t="s">
        <v>88</v>
      </c>
      <c r="P115" s="13"/>
      <c r="Q115" s="13">
        <v>344</v>
      </c>
      <c r="R115" s="13">
        <v>0.6</v>
      </c>
      <c r="S115" s="19" t="s">
        <v>80</v>
      </c>
      <c r="T115" s="13" t="s">
        <v>88</v>
      </c>
      <c r="U115" s="65" t="s">
        <v>88</v>
      </c>
      <c r="V115" s="13">
        <v>40</v>
      </c>
      <c r="W115" s="13" t="s">
        <v>91</v>
      </c>
      <c r="X115" s="13">
        <v>4</v>
      </c>
      <c r="Y115" s="20" t="s">
        <v>100</v>
      </c>
      <c r="Z115" s="19">
        <v>89.3</v>
      </c>
      <c r="AA115" s="19">
        <v>94</v>
      </c>
      <c r="AB115" s="13" t="s">
        <v>88</v>
      </c>
      <c r="AC115" s="13">
        <v>57</v>
      </c>
      <c r="AD115" s="20">
        <v>12</v>
      </c>
      <c r="AE115" s="18" t="s">
        <v>99</v>
      </c>
      <c r="AF115" s="13" t="s">
        <v>99</v>
      </c>
      <c r="AG115" s="18" t="s">
        <v>88</v>
      </c>
      <c r="AH115" s="38"/>
      <c r="AI115" s="13" t="s">
        <v>99</v>
      </c>
      <c r="AJ115" s="13"/>
      <c r="AK115" s="13" t="s">
        <v>84</v>
      </c>
      <c r="AL115" s="13" t="s">
        <v>81</v>
      </c>
      <c r="AM115" s="18" t="s">
        <v>81</v>
      </c>
      <c r="AN115" s="13" t="s">
        <v>94</v>
      </c>
      <c r="AO115" s="62">
        <v>50</v>
      </c>
      <c r="AP115" s="21"/>
      <c r="AQ115" s="13"/>
      <c r="AR115" s="13"/>
    </row>
    <row r="116" spans="1:44">
      <c r="A116" s="15"/>
      <c r="B116" s="16">
        <v>37419</v>
      </c>
      <c r="C116" s="14"/>
      <c r="D116" s="19"/>
      <c r="E116" s="19"/>
      <c r="F116" s="19">
        <v>1850</v>
      </c>
      <c r="G116" s="13">
        <v>1160</v>
      </c>
      <c r="H116" s="13">
        <v>144</v>
      </c>
      <c r="I116" s="62">
        <v>1170</v>
      </c>
      <c r="J116" s="19" t="s">
        <v>77</v>
      </c>
      <c r="K116" s="13">
        <v>30</v>
      </c>
      <c r="L116" s="13" t="s">
        <v>99</v>
      </c>
      <c r="M116" s="19" t="s">
        <v>102</v>
      </c>
      <c r="N116" s="13" t="s">
        <v>105</v>
      </c>
      <c r="O116" s="13" t="s">
        <v>88</v>
      </c>
      <c r="P116" s="13"/>
      <c r="Q116" s="13">
        <v>325</v>
      </c>
      <c r="R116" s="13">
        <v>0.7</v>
      </c>
      <c r="S116" s="19">
        <v>3</v>
      </c>
      <c r="T116" s="13" t="s">
        <v>88</v>
      </c>
      <c r="U116" s="65" t="s">
        <v>88</v>
      </c>
      <c r="V116" s="13">
        <v>230</v>
      </c>
      <c r="W116" s="13" t="s">
        <v>91</v>
      </c>
      <c r="X116" s="13">
        <v>4</v>
      </c>
      <c r="Y116" s="20" t="s">
        <v>100</v>
      </c>
      <c r="Z116" s="19">
        <v>83.4</v>
      </c>
      <c r="AA116" s="19">
        <v>854</v>
      </c>
      <c r="AB116" s="13" t="s">
        <v>88</v>
      </c>
      <c r="AC116" s="13">
        <v>47</v>
      </c>
      <c r="AD116" s="20">
        <v>10</v>
      </c>
      <c r="AE116" s="18" t="s">
        <v>99</v>
      </c>
      <c r="AF116" s="13">
        <v>5</v>
      </c>
      <c r="AG116" s="18" t="s">
        <v>88</v>
      </c>
      <c r="AH116" s="38"/>
      <c r="AI116" s="13" t="s">
        <v>99</v>
      </c>
      <c r="AJ116" s="13"/>
      <c r="AK116" s="13" t="s">
        <v>81</v>
      </c>
      <c r="AL116" s="13"/>
      <c r="AM116" s="18" t="s">
        <v>81</v>
      </c>
      <c r="AN116" s="13" t="s">
        <v>95</v>
      </c>
      <c r="AO116" s="62">
        <v>70</v>
      </c>
      <c r="AP116" s="21"/>
      <c r="AQ116" s="13"/>
      <c r="AR116" s="13"/>
    </row>
    <row r="117" spans="1:44">
      <c r="A117" s="15"/>
      <c r="B117" s="16">
        <v>37524</v>
      </c>
      <c r="C117" s="14"/>
      <c r="D117" s="19">
        <v>1880</v>
      </c>
      <c r="E117" s="19"/>
      <c r="F117" s="19">
        <v>1880</v>
      </c>
      <c r="G117" s="13">
        <v>1240</v>
      </c>
      <c r="H117" s="13">
        <v>87</v>
      </c>
      <c r="I117" s="62">
        <v>1150</v>
      </c>
      <c r="J117" s="19" t="s">
        <v>77</v>
      </c>
      <c r="K117" s="13" t="s">
        <v>94</v>
      </c>
      <c r="L117" s="13" t="s">
        <v>99</v>
      </c>
      <c r="M117" s="19">
        <v>40</v>
      </c>
      <c r="N117" s="13" t="s">
        <v>96</v>
      </c>
      <c r="O117" s="13" t="s">
        <v>88</v>
      </c>
      <c r="P117" s="13"/>
      <c r="Q117" s="13">
        <v>350</v>
      </c>
      <c r="R117" s="13">
        <v>0.4</v>
      </c>
      <c r="S117" s="19" t="s">
        <v>80</v>
      </c>
      <c r="T117" s="13" t="s">
        <v>88</v>
      </c>
      <c r="U117" s="65" t="s">
        <v>88</v>
      </c>
      <c r="V117" s="13" t="s">
        <v>94</v>
      </c>
      <c r="W117" s="13" t="s">
        <v>91</v>
      </c>
      <c r="X117" s="13">
        <v>4</v>
      </c>
      <c r="Y117" s="20" t="s">
        <v>100</v>
      </c>
      <c r="Z117" s="19">
        <v>89.5</v>
      </c>
      <c r="AA117" s="19">
        <v>16</v>
      </c>
      <c r="AB117" s="13" t="s">
        <v>88</v>
      </c>
      <c r="AC117" s="13">
        <v>63</v>
      </c>
      <c r="AD117" s="20" t="s">
        <v>88</v>
      </c>
      <c r="AE117" s="18" t="s">
        <v>99</v>
      </c>
      <c r="AF117" s="13" t="s">
        <v>99</v>
      </c>
      <c r="AG117" s="18" t="s">
        <v>88</v>
      </c>
      <c r="AH117" s="38"/>
      <c r="AI117" s="13" t="s">
        <v>99</v>
      </c>
      <c r="AJ117" s="13"/>
      <c r="AK117" s="13" t="s">
        <v>81</v>
      </c>
      <c r="AL117" s="13"/>
      <c r="AM117" s="18" t="s">
        <v>81</v>
      </c>
      <c r="AN117" s="13" t="s">
        <v>94</v>
      </c>
      <c r="AO117" s="62">
        <v>30</v>
      </c>
      <c r="AP117" s="21"/>
      <c r="AQ117" s="13"/>
      <c r="AR117" s="13"/>
    </row>
    <row r="118" spans="1:44">
      <c r="A118" s="15"/>
      <c r="B118" s="16">
        <v>37778</v>
      </c>
      <c r="C118" s="14"/>
      <c r="D118" s="19">
        <v>1212</v>
      </c>
      <c r="E118" s="19"/>
      <c r="F118" s="19">
        <v>1820</v>
      </c>
      <c r="G118" s="13">
        <v>1040</v>
      </c>
      <c r="H118" s="13">
        <v>159</v>
      </c>
      <c r="I118" s="62">
        <v>1050</v>
      </c>
      <c r="J118" s="19" t="s">
        <v>77</v>
      </c>
      <c r="K118" s="13" t="s">
        <v>94</v>
      </c>
      <c r="L118" s="13" t="s">
        <v>99</v>
      </c>
      <c r="M118" s="19">
        <v>20</v>
      </c>
      <c r="N118" s="13" t="s">
        <v>96</v>
      </c>
      <c r="O118" s="13" t="s">
        <v>88</v>
      </c>
      <c r="P118" s="13"/>
      <c r="Q118" s="13">
        <v>287</v>
      </c>
      <c r="R118" s="13">
        <v>0.9</v>
      </c>
      <c r="S118" s="19" t="s">
        <v>80</v>
      </c>
      <c r="T118" s="13" t="s">
        <v>88</v>
      </c>
      <c r="U118" s="65" t="s">
        <v>88</v>
      </c>
      <c r="V118" s="13">
        <v>60</v>
      </c>
      <c r="W118" s="13" t="s">
        <v>91</v>
      </c>
      <c r="X118" s="13">
        <v>3</v>
      </c>
      <c r="Y118" s="20" t="s">
        <v>100</v>
      </c>
      <c r="Z118" s="19">
        <v>78.400000000000006</v>
      </c>
      <c r="AA118" s="19">
        <v>888</v>
      </c>
      <c r="AB118" s="13" t="s">
        <v>88</v>
      </c>
      <c r="AC118" s="13">
        <v>38</v>
      </c>
      <c r="AD118" s="20">
        <v>9</v>
      </c>
      <c r="AE118" s="18" t="s">
        <v>99</v>
      </c>
      <c r="AF118" s="13" t="s">
        <v>99</v>
      </c>
      <c r="AG118" s="18" t="s">
        <v>88</v>
      </c>
      <c r="AH118" s="38"/>
      <c r="AI118" s="13" t="s">
        <v>99</v>
      </c>
      <c r="AJ118" s="13"/>
      <c r="AK118" s="13" t="s">
        <v>84</v>
      </c>
      <c r="AL118" s="13" t="s">
        <v>81</v>
      </c>
      <c r="AM118" s="18">
        <v>1</v>
      </c>
      <c r="AN118" s="13" t="s">
        <v>94</v>
      </c>
      <c r="AO118" s="62">
        <v>70</v>
      </c>
      <c r="AP118" s="21"/>
      <c r="AQ118" s="13"/>
      <c r="AR118" s="13"/>
    </row>
    <row r="119" spans="1:44">
      <c r="A119" s="15"/>
      <c r="B119" s="16">
        <v>37889</v>
      </c>
      <c r="C119" s="14"/>
      <c r="D119" s="19">
        <v>2780</v>
      </c>
      <c r="E119" s="19"/>
      <c r="F119" s="19">
        <v>2450</v>
      </c>
      <c r="G119" s="13">
        <v>896</v>
      </c>
      <c r="H119" s="13">
        <v>115</v>
      </c>
      <c r="I119" s="62">
        <v>1630</v>
      </c>
      <c r="J119" s="19" t="s">
        <v>77</v>
      </c>
      <c r="K119" s="13">
        <v>150</v>
      </c>
      <c r="L119" s="13" t="s">
        <v>99</v>
      </c>
      <c r="M119" s="19">
        <v>30</v>
      </c>
      <c r="N119" s="13" t="s">
        <v>96</v>
      </c>
      <c r="O119" s="13" t="s">
        <v>88</v>
      </c>
      <c r="P119" s="13"/>
      <c r="Q119" s="13">
        <v>247</v>
      </c>
      <c r="R119" s="13">
        <v>0.4</v>
      </c>
      <c r="S119" s="19" t="s">
        <v>80</v>
      </c>
      <c r="T119" s="13" t="s">
        <v>88</v>
      </c>
      <c r="U119" s="65" t="s">
        <v>88</v>
      </c>
      <c r="V119" s="13">
        <v>220</v>
      </c>
      <c r="W119" s="13" t="s">
        <v>91</v>
      </c>
      <c r="X119" s="13">
        <v>4</v>
      </c>
      <c r="Y119" s="20" t="s">
        <v>100</v>
      </c>
      <c r="Z119" s="19">
        <v>67.900000000000006</v>
      </c>
      <c r="AA119" s="19">
        <v>82</v>
      </c>
      <c r="AB119" s="13" t="s">
        <v>88</v>
      </c>
      <c r="AC119" s="13">
        <v>47</v>
      </c>
      <c r="AD119" s="20">
        <v>9</v>
      </c>
      <c r="AE119" s="18" t="s">
        <v>99</v>
      </c>
      <c r="AF119" s="13" t="s">
        <v>99</v>
      </c>
      <c r="AG119" s="18" t="s">
        <v>88</v>
      </c>
      <c r="AH119" s="38"/>
      <c r="AI119" s="13" t="s">
        <v>99</v>
      </c>
      <c r="AJ119" s="13"/>
      <c r="AK119" s="13" t="s">
        <v>84</v>
      </c>
      <c r="AL119" s="13" t="s">
        <v>81</v>
      </c>
      <c r="AM119" s="18" t="s">
        <v>81</v>
      </c>
      <c r="AN119" s="13" t="s">
        <v>94</v>
      </c>
      <c r="AO119" s="62">
        <v>73</v>
      </c>
      <c r="AP119" s="21"/>
      <c r="AQ119" s="13"/>
      <c r="AR119" s="13"/>
    </row>
    <row r="120" spans="1:44">
      <c r="A120" s="15"/>
      <c r="B120" s="16">
        <v>38148</v>
      </c>
      <c r="C120" s="14"/>
      <c r="D120" s="19">
        <v>606</v>
      </c>
      <c r="E120" s="19"/>
      <c r="F120" s="19">
        <v>1080</v>
      </c>
      <c r="G120" s="13">
        <v>521</v>
      </c>
      <c r="H120" s="13">
        <v>24.2</v>
      </c>
      <c r="I120" s="62">
        <v>551</v>
      </c>
      <c r="J120" s="19" t="s">
        <v>77</v>
      </c>
      <c r="K120" s="13" t="s">
        <v>93</v>
      </c>
      <c r="L120" s="13" t="s">
        <v>80</v>
      </c>
      <c r="M120" s="19" t="s">
        <v>93</v>
      </c>
      <c r="N120" s="13" t="s">
        <v>96</v>
      </c>
      <c r="O120" s="13" t="s">
        <v>88</v>
      </c>
      <c r="P120" s="13"/>
      <c r="Q120" s="13">
        <v>136</v>
      </c>
      <c r="R120" s="13">
        <v>0.21</v>
      </c>
      <c r="S120" s="19" t="s">
        <v>81</v>
      </c>
      <c r="T120" s="13" t="s">
        <v>81</v>
      </c>
      <c r="U120" s="65">
        <v>2.9</v>
      </c>
      <c r="V120" s="13">
        <v>90</v>
      </c>
      <c r="W120" s="13" t="s">
        <v>79</v>
      </c>
      <c r="X120" s="13"/>
      <c r="Y120" s="20" t="s">
        <v>91</v>
      </c>
      <c r="Z120" s="19">
        <v>44.2</v>
      </c>
      <c r="AA120" s="19">
        <v>10</v>
      </c>
      <c r="AB120" s="13" t="s">
        <v>80</v>
      </c>
      <c r="AC120" s="13">
        <v>31.5</v>
      </c>
      <c r="AD120" s="20" t="s">
        <v>84</v>
      </c>
      <c r="AE120" s="18" t="s">
        <v>80</v>
      </c>
      <c r="AF120" s="13" t="s">
        <v>81</v>
      </c>
      <c r="AG120" s="18" t="s">
        <v>80</v>
      </c>
      <c r="AH120" s="38"/>
      <c r="AI120" s="13"/>
      <c r="AJ120" s="13"/>
      <c r="AK120" s="13" t="s">
        <v>89</v>
      </c>
      <c r="AL120" s="13" t="s">
        <v>82</v>
      </c>
      <c r="AM120" s="18" t="s">
        <v>82</v>
      </c>
      <c r="AN120" s="13" t="s">
        <v>94</v>
      </c>
      <c r="AO120" s="62">
        <v>27.4</v>
      </c>
      <c r="AP120" s="21"/>
      <c r="AQ120" s="13"/>
      <c r="AR120" s="13"/>
    </row>
    <row r="121" spans="1:44">
      <c r="A121" s="15"/>
      <c r="B121" s="16">
        <v>38253</v>
      </c>
      <c r="C121" s="14"/>
      <c r="D121" s="19">
        <v>0.66600000000000004</v>
      </c>
      <c r="E121" s="19"/>
      <c r="F121" s="19">
        <v>1400</v>
      </c>
      <c r="G121" s="13">
        <v>733</v>
      </c>
      <c r="H121" s="13">
        <v>114</v>
      </c>
      <c r="I121" s="62">
        <v>760</v>
      </c>
      <c r="J121" s="19" t="s">
        <v>106</v>
      </c>
      <c r="K121" s="13" t="s">
        <v>89</v>
      </c>
      <c r="L121" s="13" t="s">
        <v>88</v>
      </c>
      <c r="M121" s="19">
        <v>25</v>
      </c>
      <c r="N121" s="13" t="s">
        <v>96</v>
      </c>
      <c r="O121" s="13" t="s">
        <v>88</v>
      </c>
      <c r="P121" s="13"/>
      <c r="Q121" s="13">
        <v>197</v>
      </c>
      <c r="R121" s="13">
        <v>0.32</v>
      </c>
      <c r="S121" s="19" t="s">
        <v>107</v>
      </c>
      <c r="T121" s="13" t="s">
        <v>107</v>
      </c>
      <c r="U121" s="65" t="s">
        <v>88</v>
      </c>
      <c r="V121" s="13">
        <v>33</v>
      </c>
      <c r="W121" s="13" t="s">
        <v>79</v>
      </c>
      <c r="X121" s="13"/>
      <c r="Y121" s="20" t="s">
        <v>91</v>
      </c>
      <c r="Z121" s="19">
        <v>58.6</v>
      </c>
      <c r="AA121" s="19">
        <v>125</v>
      </c>
      <c r="AB121" s="13" t="s">
        <v>88</v>
      </c>
      <c r="AC121" s="13">
        <v>41.2</v>
      </c>
      <c r="AD121" s="20" t="s">
        <v>108</v>
      </c>
      <c r="AE121" s="18" t="s">
        <v>88</v>
      </c>
      <c r="AF121" s="13" t="s">
        <v>107</v>
      </c>
      <c r="AG121" s="18" t="s">
        <v>88</v>
      </c>
      <c r="AH121" s="38"/>
      <c r="AI121" s="13"/>
      <c r="AJ121" s="13"/>
      <c r="AK121" s="13" t="s">
        <v>89</v>
      </c>
      <c r="AL121" s="13" t="s">
        <v>81</v>
      </c>
      <c r="AM121" s="18" t="s">
        <v>81</v>
      </c>
      <c r="AN121" s="13" t="s">
        <v>94</v>
      </c>
      <c r="AO121" s="62">
        <v>109</v>
      </c>
      <c r="AP121" s="21"/>
      <c r="AQ121" s="13"/>
      <c r="AR121" s="13"/>
    </row>
    <row r="122" spans="1:44">
      <c r="A122" s="15"/>
      <c r="B122" s="16">
        <v>38477</v>
      </c>
      <c r="C122" s="14"/>
      <c r="D122" s="19">
        <v>955</v>
      </c>
      <c r="E122" s="19"/>
      <c r="F122" s="19"/>
      <c r="G122" s="13">
        <v>447</v>
      </c>
      <c r="H122" s="13">
        <v>25.7</v>
      </c>
      <c r="I122" s="62">
        <v>403</v>
      </c>
      <c r="J122" s="19" t="s">
        <v>106</v>
      </c>
      <c r="K122" s="13" t="s">
        <v>89</v>
      </c>
      <c r="L122" s="13" t="s">
        <v>88</v>
      </c>
      <c r="M122" s="19" t="s">
        <v>102</v>
      </c>
      <c r="N122" s="13" t="s">
        <v>105</v>
      </c>
      <c r="O122" s="13" t="s">
        <v>84</v>
      </c>
      <c r="P122" s="13"/>
      <c r="Q122" s="13">
        <v>123</v>
      </c>
      <c r="R122" s="13" t="s">
        <v>106</v>
      </c>
      <c r="S122" s="19" t="s">
        <v>107</v>
      </c>
      <c r="T122" s="13" t="s">
        <v>107</v>
      </c>
      <c r="U122" s="65" t="s">
        <v>88</v>
      </c>
      <c r="V122" s="13">
        <v>93</v>
      </c>
      <c r="W122" s="13" t="s">
        <v>79</v>
      </c>
      <c r="X122" s="13"/>
      <c r="Y122" s="20" t="s">
        <v>77</v>
      </c>
      <c r="Z122" s="19">
        <v>33.799999999999997</v>
      </c>
      <c r="AA122" s="19">
        <v>35</v>
      </c>
      <c r="AB122" s="13" t="s">
        <v>88</v>
      </c>
      <c r="AC122" s="13">
        <v>25.1</v>
      </c>
      <c r="AD122" s="20" t="s">
        <v>108</v>
      </c>
      <c r="AE122" s="18" t="s">
        <v>88</v>
      </c>
      <c r="AF122" s="13" t="s">
        <v>107</v>
      </c>
      <c r="AG122" s="18" t="s">
        <v>88</v>
      </c>
      <c r="AH122" s="38"/>
      <c r="AI122" s="13"/>
      <c r="AJ122" s="13"/>
      <c r="AK122" s="13" t="s">
        <v>96</v>
      </c>
      <c r="AL122" s="13" t="s">
        <v>81</v>
      </c>
      <c r="AM122" s="18" t="s">
        <v>81</v>
      </c>
      <c r="AN122" s="13" t="s">
        <v>95</v>
      </c>
      <c r="AO122" s="62">
        <v>67</v>
      </c>
      <c r="AP122" s="21"/>
      <c r="AQ122" s="13"/>
      <c r="AR122" s="13"/>
    </row>
    <row r="123" spans="1:44">
      <c r="A123" s="15"/>
      <c r="B123" s="16">
        <v>38607</v>
      </c>
      <c r="C123" s="14"/>
      <c r="D123" s="19">
        <v>1119</v>
      </c>
      <c r="E123" s="19"/>
      <c r="F123" s="19">
        <v>1430</v>
      </c>
      <c r="G123" s="13">
        <v>856</v>
      </c>
      <c r="H123" s="13">
        <v>68.599999999999994</v>
      </c>
      <c r="I123" s="62">
        <v>703</v>
      </c>
      <c r="J123" s="19" t="s">
        <v>106</v>
      </c>
      <c r="K123" s="13" t="s">
        <v>89</v>
      </c>
      <c r="L123" s="13" t="s">
        <v>88</v>
      </c>
      <c r="M123" s="19" t="s">
        <v>102</v>
      </c>
      <c r="N123" s="13" t="s">
        <v>105</v>
      </c>
      <c r="O123" s="13" t="s">
        <v>84</v>
      </c>
      <c r="P123" s="13"/>
      <c r="Q123" s="13">
        <v>238</v>
      </c>
      <c r="R123" s="13">
        <v>0.37</v>
      </c>
      <c r="S123" s="19" t="s">
        <v>107</v>
      </c>
      <c r="T123" s="13" t="s">
        <v>107</v>
      </c>
      <c r="U123" s="65" t="s">
        <v>88</v>
      </c>
      <c r="V123" s="13">
        <v>116</v>
      </c>
      <c r="W123" s="13" t="s">
        <v>79</v>
      </c>
      <c r="X123" s="13"/>
      <c r="Y123" s="20" t="s">
        <v>77</v>
      </c>
      <c r="Z123" s="19">
        <v>63.4</v>
      </c>
      <c r="AA123" s="19">
        <v>51</v>
      </c>
      <c r="AB123" s="13" t="s">
        <v>88</v>
      </c>
      <c r="AC123" s="13">
        <v>41.5</v>
      </c>
      <c r="AD123" s="20" t="s">
        <v>108</v>
      </c>
      <c r="AE123" s="18" t="s">
        <v>88</v>
      </c>
      <c r="AF123" s="13" t="s">
        <v>107</v>
      </c>
      <c r="AG123" s="18" t="s">
        <v>88</v>
      </c>
      <c r="AH123" s="38"/>
      <c r="AI123" s="13"/>
      <c r="AJ123" s="13"/>
      <c r="AK123" s="13" t="s">
        <v>96</v>
      </c>
      <c r="AL123" s="13" t="s">
        <v>81</v>
      </c>
      <c r="AM123" s="18" t="s">
        <v>81</v>
      </c>
      <c r="AN123" s="13" t="s">
        <v>95</v>
      </c>
      <c r="AO123" s="62">
        <v>51</v>
      </c>
      <c r="AP123" s="21"/>
      <c r="AQ123" s="13"/>
      <c r="AR123" s="13"/>
    </row>
    <row r="124" spans="1:44">
      <c r="A124" s="15"/>
      <c r="B124" s="16">
        <v>38873</v>
      </c>
      <c r="C124" s="14"/>
      <c r="D124" s="19">
        <v>931</v>
      </c>
      <c r="E124" s="19"/>
      <c r="F124" s="19">
        <v>1420</v>
      </c>
      <c r="G124" s="14">
        <v>744</v>
      </c>
      <c r="H124" s="13">
        <v>161</v>
      </c>
      <c r="I124" s="62">
        <v>585</v>
      </c>
      <c r="J124" s="19" t="s">
        <v>79</v>
      </c>
      <c r="K124" s="13">
        <v>168</v>
      </c>
      <c r="L124" s="13" t="s">
        <v>88</v>
      </c>
      <c r="M124" s="19">
        <v>27</v>
      </c>
      <c r="N124" s="13" t="s">
        <v>96</v>
      </c>
      <c r="O124" s="13" t="s">
        <v>84</v>
      </c>
      <c r="P124" s="13"/>
      <c r="Q124" s="13">
        <v>202</v>
      </c>
      <c r="R124" s="13">
        <v>0.61</v>
      </c>
      <c r="S124" s="19" t="s">
        <v>99</v>
      </c>
      <c r="T124" s="13" t="s">
        <v>84</v>
      </c>
      <c r="U124" s="65" t="s">
        <v>84</v>
      </c>
      <c r="V124" s="13">
        <v>190</v>
      </c>
      <c r="W124" s="13" t="s">
        <v>110</v>
      </c>
      <c r="X124" s="13">
        <v>2.4</v>
      </c>
      <c r="Y124" s="20" t="s">
        <v>91</v>
      </c>
      <c r="Z124" s="19">
        <v>58.3</v>
      </c>
      <c r="AA124" s="19">
        <v>471</v>
      </c>
      <c r="AB124" s="13" t="s">
        <v>84</v>
      </c>
      <c r="AC124" s="13">
        <v>33.9</v>
      </c>
      <c r="AD124" s="20">
        <v>11</v>
      </c>
      <c r="AE124" s="18" t="s">
        <v>88</v>
      </c>
      <c r="AF124" s="13" t="s">
        <v>88</v>
      </c>
      <c r="AG124" s="18" t="s">
        <v>84</v>
      </c>
      <c r="AH124" s="38"/>
      <c r="AI124" s="13" t="s">
        <v>88</v>
      </c>
      <c r="AJ124" s="13"/>
      <c r="AK124" s="13" t="s">
        <v>84</v>
      </c>
      <c r="AL124" s="13" t="s">
        <v>80</v>
      </c>
      <c r="AM124" s="18" t="s">
        <v>80</v>
      </c>
      <c r="AN124" s="13" t="s">
        <v>94</v>
      </c>
      <c r="AO124" s="62">
        <v>112</v>
      </c>
      <c r="AP124" s="21"/>
      <c r="AQ124" s="13"/>
      <c r="AR124" s="13"/>
    </row>
    <row r="125" spans="1:44">
      <c r="A125" s="15"/>
      <c r="B125" s="16">
        <v>38980</v>
      </c>
      <c r="C125" s="14"/>
      <c r="D125" s="19">
        <v>1262</v>
      </c>
      <c r="E125" s="19"/>
      <c r="F125" s="19">
        <v>1360</v>
      </c>
      <c r="G125" s="14">
        <v>818</v>
      </c>
      <c r="H125" s="13">
        <v>167</v>
      </c>
      <c r="I125" s="62">
        <v>471</v>
      </c>
      <c r="J125" s="19" t="s">
        <v>77</v>
      </c>
      <c r="K125" s="13" t="s">
        <v>108</v>
      </c>
      <c r="L125" s="13" t="s">
        <v>107</v>
      </c>
      <c r="M125" s="19">
        <v>31</v>
      </c>
      <c r="N125" s="13" t="s">
        <v>96</v>
      </c>
      <c r="O125" s="13" t="s">
        <v>88</v>
      </c>
      <c r="P125" s="13"/>
      <c r="Q125" s="13">
        <v>223</v>
      </c>
      <c r="R125" s="13">
        <v>0.39400000000000002</v>
      </c>
      <c r="S125" s="19" t="s">
        <v>109</v>
      </c>
      <c r="T125" s="13" t="s">
        <v>88</v>
      </c>
      <c r="U125" s="65" t="s">
        <v>88</v>
      </c>
      <c r="V125" s="13">
        <v>52</v>
      </c>
      <c r="W125" s="13" t="s">
        <v>110</v>
      </c>
      <c r="X125" s="13">
        <v>3</v>
      </c>
      <c r="Y125" s="20" t="s">
        <v>114</v>
      </c>
      <c r="Z125" s="19">
        <v>63.1</v>
      </c>
      <c r="AA125" s="19">
        <v>165</v>
      </c>
      <c r="AB125" s="13" t="s">
        <v>88</v>
      </c>
      <c r="AC125" s="13">
        <v>42</v>
      </c>
      <c r="AD125" s="20">
        <v>8</v>
      </c>
      <c r="AE125" s="18" t="s">
        <v>107</v>
      </c>
      <c r="AF125" s="13" t="s">
        <v>107</v>
      </c>
      <c r="AG125" s="18" t="s">
        <v>88</v>
      </c>
      <c r="AH125" s="38"/>
      <c r="AI125" s="13" t="s">
        <v>107</v>
      </c>
      <c r="AJ125" s="13"/>
      <c r="AK125" s="13" t="s">
        <v>84</v>
      </c>
      <c r="AL125" s="13" t="s">
        <v>81</v>
      </c>
      <c r="AM125" s="18" t="s">
        <v>81</v>
      </c>
      <c r="AN125" s="13" t="s">
        <v>94</v>
      </c>
      <c r="AO125" s="62">
        <v>124</v>
      </c>
      <c r="AP125" s="21"/>
      <c r="AQ125" s="13"/>
      <c r="AR125" s="13"/>
    </row>
    <row r="126" spans="1:44">
      <c r="A126" s="15"/>
      <c r="B126" s="16">
        <v>39230</v>
      </c>
      <c r="C126" s="14"/>
      <c r="D126" s="19">
        <v>6430</v>
      </c>
      <c r="E126" s="19"/>
      <c r="F126" s="19">
        <v>1580</v>
      </c>
      <c r="G126" s="14">
        <v>1050</v>
      </c>
      <c r="H126" s="13">
        <v>224</v>
      </c>
      <c r="I126" s="62">
        <v>818</v>
      </c>
      <c r="J126" s="19" t="s">
        <v>77</v>
      </c>
      <c r="K126" s="13">
        <v>54</v>
      </c>
      <c r="L126" s="13" t="s">
        <v>107</v>
      </c>
      <c r="M126" s="19">
        <v>24</v>
      </c>
      <c r="N126" s="13" t="s">
        <v>96</v>
      </c>
      <c r="O126" s="13" t="s">
        <v>88</v>
      </c>
      <c r="P126" s="13"/>
      <c r="Q126" s="13">
        <v>292</v>
      </c>
      <c r="R126" s="13">
        <v>0.78</v>
      </c>
      <c r="S126" s="19" t="s">
        <v>109</v>
      </c>
      <c r="T126" s="13" t="s">
        <v>88</v>
      </c>
      <c r="U126" s="65">
        <v>5.3</v>
      </c>
      <c r="V126" s="13">
        <v>324</v>
      </c>
      <c r="W126" s="13" t="s">
        <v>110</v>
      </c>
      <c r="X126" s="13">
        <v>2.9</v>
      </c>
      <c r="Y126" s="20" t="s">
        <v>114</v>
      </c>
      <c r="Z126" s="19">
        <v>78.5</v>
      </c>
      <c r="AA126" s="19">
        <v>1150</v>
      </c>
      <c r="AB126" s="13" t="s">
        <v>88</v>
      </c>
      <c r="AC126" s="13">
        <v>35.700000000000003</v>
      </c>
      <c r="AD126" s="20">
        <v>11.5</v>
      </c>
      <c r="AE126" s="18" t="s">
        <v>107</v>
      </c>
      <c r="AF126" s="13" t="s">
        <v>107</v>
      </c>
      <c r="AG126" s="18" t="s">
        <v>88</v>
      </c>
      <c r="AH126" s="38"/>
      <c r="AI126" s="13" t="s">
        <v>107</v>
      </c>
      <c r="AJ126" s="13"/>
      <c r="AK126" s="13" t="s">
        <v>84</v>
      </c>
      <c r="AL126" s="13" t="s">
        <v>81</v>
      </c>
      <c r="AM126" s="18">
        <v>2.5</v>
      </c>
      <c r="AN126" s="13" t="s">
        <v>94</v>
      </c>
      <c r="AO126" s="62">
        <v>124</v>
      </c>
      <c r="AP126" s="21"/>
      <c r="AQ126" s="13"/>
      <c r="AR126" s="13"/>
    </row>
    <row r="127" spans="1:44">
      <c r="A127" s="15"/>
      <c r="B127" s="16">
        <v>39358</v>
      </c>
      <c r="C127" s="14"/>
      <c r="D127" s="19"/>
      <c r="E127" s="19"/>
      <c r="F127" s="19">
        <v>1600</v>
      </c>
      <c r="G127" s="14">
        <v>905</v>
      </c>
      <c r="H127" s="13">
        <v>139</v>
      </c>
      <c r="I127" s="62">
        <v>767</v>
      </c>
      <c r="J127" s="19" t="s">
        <v>77</v>
      </c>
      <c r="K127" s="13" t="s">
        <v>108</v>
      </c>
      <c r="L127" s="13" t="s">
        <v>107</v>
      </c>
      <c r="M127" s="19">
        <v>29</v>
      </c>
      <c r="N127" s="13" t="s">
        <v>96</v>
      </c>
      <c r="O127" s="13" t="s">
        <v>88</v>
      </c>
      <c r="P127" s="13"/>
      <c r="Q127" s="13">
        <v>227</v>
      </c>
      <c r="R127" s="13">
        <v>0.78400000000000003</v>
      </c>
      <c r="S127" s="19" t="s">
        <v>109</v>
      </c>
      <c r="T127" s="13" t="s">
        <v>88</v>
      </c>
      <c r="U127" s="65" t="s">
        <v>88</v>
      </c>
      <c r="V127" s="13">
        <v>32</v>
      </c>
      <c r="W127" s="13" t="s">
        <v>110</v>
      </c>
      <c r="X127" s="13">
        <v>3.1</v>
      </c>
      <c r="Y127" s="20" t="s">
        <v>114</v>
      </c>
      <c r="Z127" s="19">
        <v>82.2</v>
      </c>
      <c r="AA127" s="19">
        <v>1480</v>
      </c>
      <c r="AB127" s="13" t="s">
        <v>88</v>
      </c>
      <c r="AC127" s="13">
        <v>35.6</v>
      </c>
      <c r="AD127" s="20">
        <v>35.4</v>
      </c>
      <c r="AE127" s="18" t="s">
        <v>107</v>
      </c>
      <c r="AF127" s="13" t="s">
        <v>107</v>
      </c>
      <c r="AG127" s="18" t="s">
        <v>88</v>
      </c>
      <c r="AH127" s="38"/>
      <c r="AI127" s="13" t="s">
        <v>107</v>
      </c>
      <c r="AJ127" s="13"/>
      <c r="AK127" s="13" t="s">
        <v>84</v>
      </c>
      <c r="AL127" s="13" t="s">
        <v>81</v>
      </c>
      <c r="AM127" s="18" t="s">
        <v>81</v>
      </c>
      <c r="AN127" s="13" t="s">
        <v>88</v>
      </c>
      <c r="AO127" s="62">
        <v>3500</v>
      </c>
      <c r="AP127" s="21"/>
      <c r="AQ127" s="13"/>
      <c r="AR127" s="13"/>
    </row>
    <row r="128" spans="1:44">
      <c r="A128" s="15"/>
      <c r="B128" s="16">
        <v>39963</v>
      </c>
      <c r="C128" s="14"/>
      <c r="D128" s="19"/>
      <c r="E128" s="19"/>
      <c r="F128" s="19"/>
      <c r="G128" s="14"/>
      <c r="H128" s="13"/>
      <c r="I128" s="62"/>
      <c r="J128" s="19"/>
      <c r="K128" s="13"/>
      <c r="L128" s="13"/>
      <c r="M128" s="19"/>
      <c r="N128" s="13"/>
      <c r="O128" s="13"/>
      <c r="P128" s="13"/>
      <c r="Q128" s="13"/>
      <c r="R128" s="13"/>
      <c r="S128" s="19"/>
      <c r="T128" s="13"/>
      <c r="U128" s="65"/>
      <c r="V128" s="13"/>
      <c r="W128" s="13"/>
      <c r="X128" s="13"/>
      <c r="Y128" s="20"/>
      <c r="Z128" s="19"/>
      <c r="AA128" s="19"/>
      <c r="AB128" s="13"/>
      <c r="AC128" s="13"/>
      <c r="AD128" s="20"/>
      <c r="AE128" s="18"/>
      <c r="AF128" s="13"/>
      <c r="AG128" s="18"/>
      <c r="AH128" s="38"/>
      <c r="AI128" s="13"/>
      <c r="AJ128" s="13"/>
      <c r="AK128" s="13"/>
      <c r="AL128" s="13"/>
      <c r="AM128" s="18"/>
      <c r="AN128" s="13"/>
      <c r="AO128" s="62"/>
      <c r="AP128" s="21"/>
      <c r="AQ128" s="13"/>
      <c r="AR128" s="13"/>
    </row>
    <row r="129" spans="1:44">
      <c r="A129" s="15"/>
      <c r="B129" s="16">
        <v>40029</v>
      </c>
      <c r="C129" s="14"/>
      <c r="D129" s="19"/>
      <c r="E129" s="19"/>
      <c r="F129" s="19"/>
      <c r="G129" s="14"/>
      <c r="H129" s="13"/>
      <c r="I129" s="62"/>
      <c r="J129" s="19"/>
      <c r="K129" s="13"/>
      <c r="L129" s="13"/>
      <c r="M129" s="19"/>
      <c r="N129" s="13"/>
      <c r="O129" s="13"/>
      <c r="P129" s="13"/>
      <c r="Q129" s="13"/>
      <c r="R129" s="13"/>
      <c r="S129" s="19"/>
      <c r="T129" s="13"/>
      <c r="U129" s="65"/>
      <c r="V129" s="13"/>
      <c r="W129" s="13"/>
      <c r="X129" s="13"/>
      <c r="Y129" s="20"/>
      <c r="Z129" s="19"/>
      <c r="AA129" s="19"/>
      <c r="AB129" s="13"/>
      <c r="AC129" s="13"/>
      <c r="AD129" s="20"/>
      <c r="AE129" s="18"/>
      <c r="AF129" s="13"/>
      <c r="AG129" s="18"/>
      <c r="AH129" s="38"/>
      <c r="AI129" s="13"/>
      <c r="AJ129" s="13"/>
      <c r="AK129" s="13"/>
      <c r="AL129" s="13"/>
      <c r="AM129" s="18"/>
      <c r="AN129" s="13"/>
      <c r="AO129" s="62"/>
      <c r="AP129" s="21"/>
      <c r="AQ129" s="13"/>
      <c r="AR129" s="13"/>
    </row>
    <row r="130" spans="1:44">
      <c r="A130" s="15"/>
      <c r="B130" s="16">
        <v>40067</v>
      </c>
      <c r="C130" s="14"/>
      <c r="D130" s="19">
        <v>1424</v>
      </c>
      <c r="E130" s="19"/>
      <c r="F130" s="19"/>
      <c r="G130" s="14"/>
      <c r="H130" s="13"/>
      <c r="I130" s="62"/>
      <c r="J130" s="19"/>
      <c r="K130" s="13"/>
      <c r="L130" s="13"/>
      <c r="M130" s="19"/>
      <c r="N130" s="13"/>
      <c r="O130" s="13"/>
      <c r="P130" s="13"/>
      <c r="Q130" s="13"/>
      <c r="R130" s="13"/>
      <c r="S130" s="19"/>
      <c r="T130" s="13"/>
      <c r="U130" s="65"/>
      <c r="V130" s="13"/>
      <c r="W130" s="13"/>
      <c r="X130" s="13"/>
      <c r="Y130" s="20"/>
      <c r="Z130" s="19"/>
      <c r="AA130" s="19"/>
      <c r="AB130" s="13"/>
      <c r="AC130" s="13"/>
      <c r="AD130" s="20"/>
      <c r="AE130" s="18"/>
      <c r="AF130" s="13"/>
      <c r="AG130" s="18"/>
      <c r="AH130" s="38"/>
      <c r="AI130" s="13"/>
      <c r="AJ130" s="13"/>
      <c r="AK130" s="13"/>
      <c r="AL130" s="13"/>
      <c r="AM130" s="18"/>
      <c r="AN130" s="13"/>
      <c r="AO130" s="62"/>
      <c r="AP130" s="21"/>
      <c r="AQ130" s="13"/>
      <c r="AR130" s="13"/>
    </row>
    <row r="131" spans="1:44">
      <c r="A131" s="15"/>
      <c r="B131" s="16">
        <v>40338.583333333336</v>
      </c>
      <c r="C131" s="14"/>
      <c r="D131" s="19"/>
      <c r="E131" s="19"/>
      <c r="F131" s="19"/>
      <c r="G131" s="14"/>
      <c r="H131" s="13"/>
      <c r="I131" s="62"/>
      <c r="J131" s="19"/>
      <c r="K131" s="13"/>
      <c r="L131" s="13"/>
      <c r="M131" s="19"/>
      <c r="N131" s="13"/>
      <c r="O131" s="13"/>
      <c r="P131" s="13"/>
      <c r="Q131" s="13"/>
      <c r="R131" s="13"/>
      <c r="S131" s="19"/>
      <c r="T131" s="13"/>
      <c r="U131" s="65"/>
      <c r="V131" s="13"/>
      <c r="W131" s="13"/>
      <c r="X131" s="13"/>
      <c r="Y131" s="20"/>
      <c r="Z131" s="19"/>
      <c r="AA131" s="19"/>
      <c r="AB131" s="13"/>
      <c r="AC131" s="13"/>
      <c r="AD131" s="20"/>
      <c r="AE131" s="18"/>
      <c r="AF131" s="13"/>
      <c r="AG131" s="18"/>
      <c r="AH131" s="38"/>
      <c r="AI131" s="13"/>
      <c r="AJ131" s="13"/>
      <c r="AK131" s="13"/>
      <c r="AL131" s="13"/>
      <c r="AM131" s="18"/>
      <c r="AN131" s="13"/>
      <c r="AO131" s="62"/>
      <c r="AP131" s="21"/>
      <c r="AQ131" s="13"/>
      <c r="AR131" s="13"/>
    </row>
    <row r="132" spans="1:44">
      <c r="A132" s="15"/>
      <c r="B132" s="16">
        <v>40435</v>
      </c>
      <c r="C132" s="14"/>
      <c r="D132" s="19"/>
      <c r="E132" s="19"/>
      <c r="F132" s="19"/>
      <c r="G132" s="14"/>
      <c r="H132" s="13"/>
      <c r="I132" s="62"/>
      <c r="J132" s="19"/>
      <c r="K132" s="13"/>
      <c r="L132" s="13"/>
      <c r="M132" s="19"/>
      <c r="N132" s="13"/>
      <c r="O132" s="13"/>
      <c r="P132" s="13"/>
      <c r="Q132" s="13"/>
      <c r="R132" s="13"/>
      <c r="S132" s="19"/>
      <c r="T132" s="13"/>
      <c r="U132" s="65"/>
      <c r="V132" s="13"/>
      <c r="W132" s="13"/>
      <c r="X132" s="13"/>
      <c r="Y132" s="20"/>
      <c r="Z132" s="19"/>
      <c r="AA132" s="19"/>
      <c r="AB132" s="13"/>
      <c r="AC132" s="13"/>
      <c r="AD132" s="20"/>
      <c r="AE132" s="18"/>
      <c r="AF132" s="13"/>
      <c r="AG132" s="18"/>
      <c r="AH132" s="38"/>
      <c r="AI132" s="13"/>
      <c r="AJ132" s="13"/>
      <c r="AK132" s="13"/>
      <c r="AL132" s="13"/>
      <c r="AM132" s="18"/>
      <c r="AN132" s="13"/>
      <c r="AO132" s="62"/>
      <c r="AP132" s="21"/>
      <c r="AQ132" s="13"/>
      <c r="AR132" s="13"/>
    </row>
    <row r="133" spans="1:44" ht="13.5" thickBot="1">
      <c r="A133" s="57"/>
      <c r="B133" s="16">
        <v>40435.513888888891</v>
      </c>
      <c r="C133" s="14"/>
      <c r="D133" s="19"/>
      <c r="E133" s="19"/>
      <c r="F133" s="19"/>
      <c r="G133" s="14"/>
      <c r="H133" s="13"/>
      <c r="I133" s="62"/>
      <c r="J133" s="19"/>
      <c r="K133" s="13"/>
      <c r="L133" s="13"/>
      <c r="M133" s="19"/>
      <c r="N133" s="13"/>
      <c r="O133" s="13"/>
      <c r="P133" s="13"/>
      <c r="Q133" s="13"/>
      <c r="R133" s="13"/>
      <c r="S133" s="19"/>
      <c r="T133" s="13"/>
      <c r="U133" s="65"/>
      <c r="V133" s="13"/>
      <c r="W133" s="13"/>
      <c r="X133" s="13"/>
      <c r="Y133" s="20"/>
      <c r="Z133" s="19"/>
      <c r="AA133" s="19"/>
      <c r="AB133" s="13"/>
      <c r="AC133" s="13"/>
      <c r="AD133" s="20"/>
      <c r="AE133" s="18"/>
      <c r="AF133" s="13"/>
      <c r="AG133" s="18"/>
      <c r="AH133" s="38"/>
      <c r="AI133" s="13"/>
      <c r="AJ133" s="13"/>
      <c r="AK133" s="13"/>
      <c r="AL133" s="13"/>
      <c r="AM133" s="18"/>
      <c r="AN133" s="13"/>
      <c r="AO133" s="62"/>
      <c r="AP133" s="21"/>
      <c r="AQ133" s="13"/>
      <c r="AR133" s="13"/>
    </row>
    <row r="134" spans="1:44">
      <c r="A134" s="15" t="s">
        <v>48</v>
      </c>
      <c r="B134" s="28">
        <v>35229</v>
      </c>
      <c r="C134" s="45">
        <v>23</v>
      </c>
      <c r="D134" s="46"/>
      <c r="E134" s="46"/>
      <c r="F134" s="46">
        <v>1222</v>
      </c>
      <c r="G134" s="52">
        <v>517</v>
      </c>
      <c r="H134" s="52">
        <v>69</v>
      </c>
      <c r="I134" s="61">
        <v>808</v>
      </c>
      <c r="J134" s="46" t="s">
        <v>99</v>
      </c>
      <c r="K134" s="52">
        <v>340</v>
      </c>
      <c r="L134" s="52" t="s">
        <v>93</v>
      </c>
      <c r="M134" s="46">
        <v>63</v>
      </c>
      <c r="N134" s="52"/>
      <c r="O134" s="52">
        <v>7</v>
      </c>
      <c r="P134" s="52" t="s">
        <v>102</v>
      </c>
      <c r="Q134" s="52">
        <v>213.7</v>
      </c>
      <c r="R134" s="52" t="s">
        <v>80</v>
      </c>
      <c r="S134" s="46" t="s">
        <v>88</v>
      </c>
      <c r="T134" s="52" t="s">
        <v>88</v>
      </c>
      <c r="U134" s="64">
        <v>15</v>
      </c>
      <c r="V134" s="52">
        <v>170</v>
      </c>
      <c r="W134" s="52" t="s">
        <v>93</v>
      </c>
      <c r="X134" s="52"/>
      <c r="Y134" s="56"/>
      <c r="Z134" s="46">
        <v>66</v>
      </c>
      <c r="AA134" s="46">
        <v>1550</v>
      </c>
      <c r="AB134" s="52" t="s">
        <v>80</v>
      </c>
      <c r="AC134" s="52">
        <v>6</v>
      </c>
      <c r="AD134" s="56" t="s">
        <v>88</v>
      </c>
      <c r="AE134" s="55" t="s">
        <v>93</v>
      </c>
      <c r="AF134" s="52" t="s">
        <v>94</v>
      </c>
      <c r="AG134" s="55"/>
      <c r="AH134" s="51">
        <v>1940</v>
      </c>
      <c r="AI134" s="52"/>
      <c r="AJ134" s="52">
        <v>846</v>
      </c>
      <c r="AK134" s="52" t="s">
        <v>88</v>
      </c>
      <c r="AL134" s="52"/>
      <c r="AM134" s="55"/>
      <c r="AN134" s="52" t="s">
        <v>88</v>
      </c>
      <c r="AO134" s="70">
        <v>40</v>
      </c>
      <c r="AP134" s="21"/>
      <c r="AQ134" s="13"/>
      <c r="AR134" s="13"/>
    </row>
    <row r="135" spans="1:44">
      <c r="A135" s="15"/>
      <c r="B135" s="16">
        <v>35335</v>
      </c>
      <c r="C135" s="14">
        <v>46</v>
      </c>
      <c r="D135" s="19"/>
      <c r="E135" s="19">
        <v>2.4</v>
      </c>
      <c r="F135" s="19">
        <v>1521</v>
      </c>
      <c r="G135" s="14"/>
      <c r="H135" s="13">
        <v>121</v>
      </c>
      <c r="I135" s="62">
        <v>1367</v>
      </c>
      <c r="J135" s="19" t="s">
        <v>99</v>
      </c>
      <c r="K135" s="13">
        <v>970</v>
      </c>
      <c r="L135" s="13" t="s">
        <v>93</v>
      </c>
      <c r="M135" s="19">
        <v>86</v>
      </c>
      <c r="N135" s="13"/>
      <c r="O135" s="13">
        <v>12</v>
      </c>
      <c r="P135" s="13" t="s">
        <v>102</v>
      </c>
      <c r="Q135" s="13">
        <v>353.9</v>
      </c>
      <c r="R135" s="13" t="s">
        <v>80</v>
      </c>
      <c r="S135" s="19" t="s">
        <v>88</v>
      </c>
      <c r="T135" s="13">
        <v>7</v>
      </c>
      <c r="U135" s="65">
        <v>39</v>
      </c>
      <c r="V135" s="13">
        <v>100</v>
      </c>
      <c r="W135" s="13" t="s">
        <v>93</v>
      </c>
      <c r="X135" s="13"/>
      <c r="Y135" s="20"/>
      <c r="Z135" s="19">
        <v>104</v>
      </c>
      <c r="AA135" s="19">
        <v>910</v>
      </c>
      <c r="AB135" s="13" t="s">
        <v>80</v>
      </c>
      <c r="AC135" s="13">
        <v>18</v>
      </c>
      <c r="AD135" s="20">
        <v>6</v>
      </c>
      <c r="AE135" s="18" t="s">
        <v>93</v>
      </c>
      <c r="AF135" s="13" t="s">
        <v>94</v>
      </c>
      <c r="AG135" s="18"/>
      <c r="AH135" s="38">
        <v>6450</v>
      </c>
      <c r="AI135" s="13"/>
      <c r="AJ135" s="13">
        <v>1357</v>
      </c>
      <c r="AK135" s="13">
        <v>17</v>
      </c>
      <c r="AL135" s="13"/>
      <c r="AM135" s="18"/>
      <c r="AN135" s="13">
        <v>8</v>
      </c>
      <c r="AO135" s="71">
        <v>70</v>
      </c>
      <c r="AP135" s="21"/>
      <c r="AQ135" s="13"/>
      <c r="AR135" s="13"/>
    </row>
    <row r="136" spans="1:44">
      <c r="A136" s="15"/>
      <c r="B136" s="16">
        <v>35695</v>
      </c>
      <c r="C136" s="14"/>
      <c r="D136" s="19"/>
      <c r="E136" s="19">
        <v>4.8</v>
      </c>
      <c r="F136" s="19">
        <v>2490</v>
      </c>
      <c r="G136" s="14"/>
      <c r="H136" s="13"/>
      <c r="I136" s="62">
        <v>505</v>
      </c>
      <c r="J136" s="19" t="s">
        <v>99</v>
      </c>
      <c r="K136" s="13">
        <v>230</v>
      </c>
      <c r="L136" s="13" t="s">
        <v>93</v>
      </c>
      <c r="M136" s="19">
        <v>51</v>
      </c>
      <c r="N136" s="13" t="s">
        <v>89</v>
      </c>
      <c r="O136" s="13">
        <v>2</v>
      </c>
      <c r="P136" s="13" t="s">
        <v>102</v>
      </c>
      <c r="Q136" s="13">
        <v>388.6</v>
      </c>
      <c r="R136" s="13" t="s">
        <v>80</v>
      </c>
      <c r="S136" s="19" t="s">
        <v>88</v>
      </c>
      <c r="T136" s="13" t="s">
        <v>88</v>
      </c>
      <c r="U136" s="65">
        <v>35</v>
      </c>
      <c r="V136" s="13">
        <v>1090</v>
      </c>
      <c r="W136" s="13"/>
      <c r="X136" s="13">
        <v>4</v>
      </c>
      <c r="Y136" s="20"/>
      <c r="Z136" s="19">
        <v>96.1</v>
      </c>
      <c r="AA136" s="19">
        <v>3000</v>
      </c>
      <c r="AB136" s="13" t="s">
        <v>80</v>
      </c>
      <c r="AC136" s="13">
        <v>11</v>
      </c>
      <c r="AD136" s="20">
        <v>6</v>
      </c>
      <c r="AE136" s="18" t="s">
        <v>93</v>
      </c>
      <c r="AF136" s="13">
        <v>30</v>
      </c>
      <c r="AG136" s="18" t="s">
        <v>94</v>
      </c>
      <c r="AH136" s="38">
        <v>6800</v>
      </c>
      <c r="AI136" s="13" t="s">
        <v>84</v>
      </c>
      <c r="AJ136" s="13">
        <v>1414</v>
      </c>
      <c r="AK136" s="13">
        <v>28</v>
      </c>
      <c r="AL136" s="13"/>
      <c r="AM136" s="18"/>
      <c r="AN136" s="13">
        <v>18</v>
      </c>
      <c r="AO136" s="71">
        <v>120</v>
      </c>
      <c r="AP136" s="21"/>
      <c r="AQ136" s="13"/>
      <c r="AR136" s="13"/>
    </row>
    <row r="137" spans="1:44">
      <c r="A137" s="15"/>
      <c r="B137" s="16">
        <v>35961</v>
      </c>
      <c r="C137" s="14"/>
      <c r="D137" s="19"/>
      <c r="E137" s="19"/>
      <c r="F137" s="19"/>
      <c r="G137" s="14"/>
      <c r="H137" s="13"/>
      <c r="I137" s="62">
        <v>529</v>
      </c>
      <c r="J137" s="19" t="s">
        <v>99</v>
      </c>
      <c r="K137" s="13">
        <v>320</v>
      </c>
      <c r="L137" s="13" t="s">
        <v>93</v>
      </c>
      <c r="M137" s="19">
        <v>68</v>
      </c>
      <c r="N137" s="13" t="s">
        <v>89</v>
      </c>
      <c r="O137" s="13">
        <v>2</v>
      </c>
      <c r="P137" s="13" t="s">
        <v>102</v>
      </c>
      <c r="Q137" s="13">
        <v>311.8</v>
      </c>
      <c r="R137" s="13" t="s">
        <v>80</v>
      </c>
      <c r="S137" s="19" t="s">
        <v>88</v>
      </c>
      <c r="T137" s="13" t="s">
        <v>88</v>
      </c>
      <c r="U137" s="65">
        <v>21</v>
      </c>
      <c r="V137" s="13">
        <v>990</v>
      </c>
      <c r="W137" s="13"/>
      <c r="X137" s="13">
        <v>5</v>
      </c>
      <c r="Y137" s="20"/>
      <c r="Z137" s="19">
        <v>77.099999999999994</v>
      </c>
      <c r="AA137" s="19">
        <v>2430</v>
      </c>
      <c r="AB137" s="13">
        <v>5</v>
      </c>
      <c r="AC137" s="13">
        <v>8</v>
      </c>
      <c r="AD137" s="20" t="s">
        <v>88</v>
      </c>
      <c r="AE137" s="18" t="s">
        <v>93</v>
      </c>
      <c r="AF137" s="13" t="s">
        <v>94</v>
      </c>
      <c r="AG137" s="18" t="s">
        <v>94</v>
      </c>
      <c r="AH137" s="38">
        <v>5400</v>
      </c>
      <c r="AI137" s="13" t="s">
        <v>84</v>
      </c>
      <c r="AJ137" s="13">
        <v>1037</v>
      </c>
      <c r="AK137" s="13">
        <v>19</v>
      </c>
      <c r="AL137" s="13"/>
      <c r="AM137" s="18"/>
      <c r="AN137" s="13" t="s">
        <v>88</v>
      </c>
      <c r="AO137" s="71">
        <v>50</v>
      </c>
      <c r="AP137" s="21"/>
      <c r="AQ137" s="13"/>
      <c r="AR137" s="13"/>
    </row>
    <row r="138" spans="1:44">
      <c r="A138" s="15"/>
      <c r="B138" s="16">
        <v>36099</v>
      </c>
      <c r="C138" s="14"/>
      <c r="D138" s="19"/>
      <c r="E138" s="19"/>
      <c r="F138" s="19"/>
      <c r="G138" s="14"/>
      <c r="H138" s="13">
        <v>223</v>
      </c>
      <c r="I138" s="62">
        <v>1069</v>
      </c>
      <c r="J138" s="19" t="s">
        <v>99</v>
      </c>
      <c r="K138" s="13">
        <v>140</v>
      </c>
      <c r="L138" s="13" t="s">
        <v>88</v>
      </c>
      <c r="M138" s="19">
        <v>55</v>
      </c>
      <c r="N138" s="13" t="s">
        <v>89</v>
      </c>
      <c r="O138" s="13">
        <v>2</v>
      </c>
      <c r="P138" s="13" t="s">
        <v>102</v>
      </c>
      <c r="Q138" s="13">
        <v>379.8</v>
      </c>
      <c r="R138" s="13">
        <v>2</v>
      </c>
      <c r="S138" s="19">
        <v>13</v>
      </c>
      <c r="T138" s="13" t="s">
        <v>88</v>
      </c>
      <c r="U138" s="65">
        <v>29</v>
      </c>
      <c r="V138" s="13">
        <v>420</v>
      </c>
      <c r="W138" s="13"/>
      <c r="X138" s="13">
        <v>5</v>
      </c>
      <c r="Y138" s="20"/>
      <c r="Z138" s="19">
        <v>89.4</v>
      </c>
      <c r="AA138" s="19">
        <v>5390</v>
      </c>
      <c r="AB138" s="13" t="s">
        <v>80</v>
      </c>
      <c r="AC138" s="13">
        <v>15</v>
      </c>
      <c r="AD138" s="20">
        <v>24</v>
      </c>
      <c r="AE138" s="18" t="s">
        <v>84</v>
      </c>
      <c r="AF138" s="13" t="s">
        <v>94</v>
      </c>
      <c r="AG138" s="18" t="s">
        <v>94</v>
      </c>
      <c r="AH138" s="38">
        <v>7200</v>
      </c>
      <c r="AI138" s="13" t="s">
        <v>84</v>
      </c>
      <c r="AJ138" s="13">
        <v>1417</v>
      </c>
      <c r="AK138" s="13">
        <v>16</v>
      </c>
      <c r="AL138" s="13"/>
      <c r="AM138" s="18"/>
      <c r="AN138" s="13" t="s">
        <v>88</v>
      </c>
      <c r="AO138" s="71">
        <v>50</v>
      </c>
      <c r="AP138" s="21"/>
      <c r="AQ138" s="13"/>
      <c r="AR138" s="13"/>
    </row>
    <row r="139" spans="1:44">
      <c r="A139" s="15"/>
      <c r="B139" s="16">
        <v>36151</v>
      </c>
      <c r="C139" s="14"/>
      <c r="D139" s="19"/>
      <c r="E139" s="19"/>
      <c r="F139" s="19"/>
      <c r="G139" s="14"/>
      <c r="H139" s="13"/>
      <c r="I139" s="62"/>
      <c r="J139" s="19"/>
      <c r="K139" s="13"/>
      <c r="L139" s="13"/>
      <c r="M139" s="19"/>
      <c r="N139" s="13"/>
      <c r="O139" s="13"/>
      <c r="P139" s="13"/>
      <c r="Q139" s="13"/>
      <c r="R139" s="13"/>
      <c r="S139" s="19"/>
      <c r="T139" s="13"/>
      <c r="U139" s="65"/>
      <c r="V139" s="13"/>
      <c r="W139" s="13"/>
      <c r="X139" s="13"/>
      <c r="Y139" s="20"/>
      <c r="Z139" s="19"/>
      <c r="AA139" s="19"/>
      <c r="AB139" s="13"/>
      <c r="AC139" s="13"/>
      <c r="AD139" s="20"/>
      <c r="AE139" s="18"/>
      <c r="AF139" s="13"/>
      <c r="AG139" s="18"/>
      <c r="AH139" s="38"/>
      <c r="AI139" s="13"/>
      <c r="AJ139" s="13"/>
      <c r="AK139" s="13"/>
      <c r="AL139" s="13"/>
      <c r="AM139" s="18"/>
      <c r="AN139" s="13"/>
      <c r="AO139" s="71"/>
      <c r="AP139" s="21"/>
      <c r="AQ139" s="13"/>
      <c r="AR139" s="13"/>
    </row>
    <row r="140" spans="1:44">
      <c r="A140" s="15"/>
      <c r="B140" s="16">
        <v>36344</v>
      </c>
      <c r="C140" s="14"/>
      <c r="D140" s="19"/>
      <c r="E140" s="19">
        <v>2</v>
      </c>
      <c r="F140" s="19"/>
      <c r="G140" s="14"/>
      <c r="H140" s="13"/>
      <c r="I140" s="62">
        <v>1491</v>
      </c>
      <c r="J140" s="19" t="s">
        <v>99</v>
      </c>
      <c r="K140" s="13">
        <v>380</v>
      </c>
      <c r="L140" s="13" t="s">
        <v>88</v>
      </c>
      <c r="M140" s="19">
        <v>40</v>
      </c>
      <c r="N140" s="13">
        <v>440</v>
      </c>
      <c r="O140" s="13" t="s">
        <v>81</v>
      </c>
      <c r="P140" s="13" t="s">
        <v>102</v>
      </c>
      <c r="Q140" s="13">
        <v>336.8</v>
      </c>
      <c r="R140" s="13" t="s">
        <v>81</v>
      </c>
      <c r="S140" s="19" t="s">
        <v>88</v>
      </c>
      <c r="T140" s="13" t="s">
        <v>88</v>
      </c>
      <c r="U140" s="65">
        <v>34</v>
      </c>
      <c r="V140" s="13">
        <v>430</v>
      </c>
      <c r="W140" s="13"/>
      <c r="X140" s="13">
        <v>5</v>
      </c>
      <c r="Y140" s="20"/>
      <c r="Z140" s="19">
        <v>137.69999999999999</v>
      </c>
      <c r="AA140" s="19">
        <v>940</v>
      </c>
      <c r="AB140" s="13">
        <v>12</v>
      </c>
      <c r="AC140" s="13">
        <v>11</v>
      </c>
      <c r="AD140" s="20" t="s">
        <v>88</v>
      </c>
      <c r="AE140" s="18" t="s">
        <v>84</v>
      </c>
      <c r="AF140" s="13" t="s">
        <v>94</v>
      </c>
      <c r="AG140" s="18" t="s">
        <v>94</v>
      </c>
      <c r="AH140" s="38">
        <v>7500</v>
      </c>
      <c r="AI140" s="13" t="s">
        <v>84</v>
      </c>
      <c r="AJ140" s="13">
        <v>1432</v>
      </c>
      <c r="AK140" s="13" t="s">
        <v>88</v>
      </c>
      <c r="AL140" s="13"/>
      <c r="AM140" s="18"/>
      <c r="AN140" s="13" t="s">
        <v>88</v>
      </c>
      <c r="AO140" s="71">
        <v>40</v>
      </c>
      <c r="AP140" s="21"/>
      <c r="AQ140" s="13"/>
      <c r="AR140" s="13"/>
    </row>
    <row r="141" spans="1:44">
      <c r="A141" s="15"/>
      <c r="B141" s="16">
        <v>36464</v>
      </c>
      <c r="C141" s="14"/>
      <c r="D141" s="19"/>
      <c r="E141" s="19">
        <v>0</v>
      </c>
      <c r="F141" s="19"/>
      <c r="G141" s="14"/>
      <c r="H141" s="13"/>
      <c r="I141" s="62">
        <v>1385</v>
      </c>
      <c r="J141" s="19" t="s">
        <v>99</v>
      </c>
      <c r="K141" s="13">
        <v>610</v>
      </c>
      <c r="L141" s="13" t="s">
        <v>88</v>
      </c>
      <c r="M141" s="19">
        <v>143</v>
      </c>
      <c r="N141" s="13" t="s">
        <v>89</v>
      </c>
      <c r="O141" s="13" t="s">
        <v>81</v>
      </c>
      <c r="P141" s="13" t="s">
        <v>102</v>
      </c>
      <c r="Q141" s="13">
        <v>376.3</v>
      </c>
      <c r="R141" s="13" t="s">
        <v>81</v>
      </c>
      <c r="S141" s="19" t="s">
        <v>88</v>
      </c>
      <c r="T141" s="13" t="s">
        <v>88</v>
      </c>
      <c r="U141" s="65" t="s">
        <v>80</v>
      </c>
      <c r="V141" s="13" t="s">
        <v>84</v>
      </c>
      <c r="W141" s="13"/>
      <c r="X141" s="13">
        <v>6</v>
      </c>
      <c r="Y141" s="20"/>
      <c r="Z141" s="19">
        <v>95.7</v>
      </c>
      <c r="AA141" s="19">
        <v>4190</v>
      </c>
      <c r="AB141" s="13" t="s">
        <v>80</v>
      </c>
      <c r="AC141" s="13">
        <v>12</v>
      </c>
      <c r="AD141" s="20" t="s">
        <v>88</v>
      </c>
      <c r="AE141" s="18" t="s">
        <v>84</v>
      </c>
      <c r="AF141" s="13" t="s">
        <v>94</v>
      </c>
      <c r="AG141" s="18" t="s">
        <v>88</v>
      </c>
      <c r="AH141" s="38">
        <v>4800</v>
      </c>
      <c r="AI141" s="13" t="s">
        <v>84</v>
      </c>
      <c r="AJ141" s="13">
        <v>1411</v>
      </c>
      <c r="AK141" s="13" t="s">
        <v>88</v>
      </c>
      <c r="AL141" s="13"/>
      <c r="AM141" s="18"/>
      <c r="AN141" s="13" t="s">
        <v>88</v>
      </c>
      <c r="AO141" s="71" t="s">
        <v>84</v>
      </c>
      <c r="AP141" s="21"/>
      <c r="AQ141" s="13"/>
      <c r="AR141" s="13"/>
    </row>
    <row r="142" spans="1:44">
      <c r="A142" s="15"/>
      <c r="B142" s="16">
        <v>36732</v>
      </c>
      <c r="C142" s="14"/>
      <c r="D142" s="19"/>
      <c r="E142" s="19">
        <v>4.2</v>
      </c>
      <c r="F142" s="19"/>
      <c r="G142" s="14"/>
      <c r="H142" s="13"/>
      <c r="I142" s="62">
        <v>1408</v>
      </c>
      <c r="J142" s="19" t="s">
        <v>99</v>
      </c>
      <c r="K142" s="13">
        <v>160</v>
      </c>
      <c r="L142" s="13" t="s">
        <v>88</v>
      </c>
      <c r="M142" s="19">
        <v>70</v>
      </c>
      <c r="N142" s="13" t="s">
        <v>89</v>
      </c>
      <c r="O142" s="13">
        <v>3</v>
      </c>
      <c r="P142" s="13" t="s">
        <v>89</v>
      </c>
      <c r="Q142" s="13">
        <v>404.4</v>
      </c>
      <c r="R142" s="13">
        <v>7</v>
      </c>
      <c r="S142" s="19">
        <v>16</v>
      </c>
      <c r="T142" s="13" t="s">
        <v>88</v>
      </c>
      <c r="U142" s="65">
        <v>38</v>
      </c>
      <c r="V142" s="13">
        <v>560</v>
      </c>
      <c r="W142" s="13"/>
      <c r="X142" s="13">
        <v>7</v>
      </c>
      <c r="Y142" s="20"/>
      <c r="Z142" s="19">
        <v>102.7</v>
      </c>
      <c r="AA142" s="19">
        <v>3410</v>
      </c>
      <c r="AB142" s="13" t="s">
        <v>80</v>
      </c>
      <c r="AC142" s="13">
        <v>14</v>
      </c>
      <c r="AD142" s="20">
        <v>35</v>
      </c>
      <c r="AE142" s="18" t="s">
        <v>84</v>
      </c>
      <c r="AF142" s="13" t="s">
        <v>94</v>
      </c>
      <c r="AG142" s="18" t="s">
        <v>88</v>
      </c>
      <c r="AH142" s="38">
        <v>5800</v>
      </c>
      <c r="AI142" s="13" t="s">
        <v>84</v>
      </c>
      <c r="AJ142" s="13">
        <v>1466</v>
      </c>
      <c r="AK142" s="13">
        <v>34</v>
      </c>
      <c r="AL142" s="13"/>
      <c r="AM142" s="18"/>
      <c r="AN142" s="13">
        <v>7</v>
      </c>
      <c r="AO142" s="71">
        <v>310</v>
      </c>
      <c r="AP142" s="21"/>
      <c r="AQ142" s="13"/>
      <c r="AR142" s="13"/>
    </row>
    <row r="143" spans="1:44">
      <c r="A143" s="15"/>
      <c r="B143" s="16">
        <v>36821</v>
      </c>
      <c r="C143" s="14"/>
      <c r="D143" s="19"/>
      <c r="E143" s="19">
        <v>1.4</v>
      </c>
      <c r="F143" s="19"/>
      <c r="G143" s="14"/>
      <c r="H143" s="13"/>
      <c r="I143" s="62"/>
      <c r="J143" s="19"/>
      <c r="K143" s="13"/>
      <c r="L143" s="13"/>
      <c r="M143" s="19"/>
      <c r="N143" s="13"/>
      <c r="O143" s="13"/>
      <c r="P143" s="13"/>
      <c r="Q143" s="13"/>
      <c r="R143" s="13"/>
      <c r="S143" s="19"/>
      <c r="T143" s="13"/>
      <c r="U143" s="65"/>
      <c r="V143" s="13"/>
      <c r="W143" s="13"/>
      <c r="X143" s="13"/>
      <c r="Y143" s="20"/>
      <c r="Z143" s="19"/>
      <c r="AA143" s="19"/>
      <c r="AB143" s="13"/>
      <c r="AC143" s="13"/>
      <c r="AD143" s="20"/>
      <c r="AE143" s="18"/>
      <c r="AF143" s="13"/>
      <c r="AG143" s="18"/>
      <c r="AH143" s="38"/>
      <c r="AI143" s="13"/>
      <c r="AJ143" s="13"/>
      <c r="AK143" s="13"/>
      <c r="AL143" s="13"/>
      <c r="AM143" s="18"/>
      <c r="AN143" s="13"/>
      <c r="AO143" s="71"/>
      <c r="AP143" s="21"/>
      <c r="AQ143" s="13"/>
      <c r="AR143" s="13"/>
    </row>
    <row r="144" spans="1:44">
      <c r="A144" s="15"/>
      <c r="B144" s="16">
        <v>37048</v>
      </c>
      <c r="C144" s="14"/>
      <c r="D144" s="19">
        <v>1814</v>
      </c>
      <c r="E144" s="19">
        <v>4.8</v>
      </c>
      <c r="F144" s="19"/>
      <c r="G144" s="13">
        <v>1325</v>
      </c>
      <c r="H144" s="13"/>
      <c r="I144" s="62">
        <v>1263</v>
      </c>
      <c r="J144" s="19" t="s">
        <v>99</v>
      </c>
      <c r="K144" s="13">
        <v>110</v>
      </c>
      <c r="L144" s="13" t="s">
        <v>88</v>
      </c>
      <c r="M144" s="19">
        <v>170</v>
      </c>
      <c r="N144" s="13">
        <v>110</v>
      </c>
      <c r="O144" s="13" t="s">
        <v>81</v>
      </c>
      <c r="P144" s="13" t="s">
        <v>89</v>
      </c>
      <c r="Q144" s="13">
        <v>256.89999999999998</v>
      </c>
      <c r="R144" s="13">
        <v>3</v>
      </c>
      <c r="S144" s="19" t="s">
        <v>88</v>
      </c>
      <c r="T144" s="13">
        <v>16</v>
      </c>
      <c r="U144" s="65" t="s">
        <v>80</v>
      </c>
      <c r="V144" s="13">
        <v>1470</v>
      </c>
      <c r="W144" s="13"/>
      <c r="X144" s="13">
        <v>6</v>
      </c>
      <c r="Y144" s="20"/>
      <c r="Z144" s="19">
        <v>164.7</v>
      </c>
      <c r="AA144" s="19">
        <v>3030</v>
      </c>
      <c r="AB144" s="13" t="s">
        <v>80</v>
      </c>
      <c r="AC144" s="13">
        <v>14</v>
      </c>
      <c r="AD144" s="20" t="s">
        <v>88</v>
      </c>
      <c r="AE144" s="18">
        <v>20</v>
      </c>
      <c r="AF144" s="13" t="s">
        <v>94</v>
      </c>
      <c r="AG144" s="18" t="s">
        <v>88</v>
      </c>
      <c r="AH144" s="38">
        <v>8400</v>
      </c>
      <c r="AI144" s="13" t="s">
        <v>84</v>
      </c>
      <c r="AJ144" s="13">
        <v>1027</v>
      </c>
      <c r="AK144" s="13" t="s">
        <v>88</v>
      </c>
      <c r="AL144" s="13"/>
      <c r="AM144" s="18"/>
      <c r="AN144" s="13" t="s">
        <v>88</v>
      </c>
      <c r="AO144" s="71">
        <v>760</v>
      </c>
      <c r="AP144" s="21"/>
      <c r="AQ144" s="13"/>
      <c r="AR144" s="13"/>
    </row>
    <row r="145" spans="1:44">
      <c r="A145" s="15"/>
      <c r="B145" s="16">
        <v>37419</v>
      </c>
      <c r="C145" s="14"/>
      <c r="D145" s="19"/>
      <c r="E145" s="19"/>
      <c r="F145" s="19">
        <v>3480</v>
      </c>
      <c r="G145" s="13">
        <v>3030</v>
      </c>
      <c r="H145" s="13">
        <v>152</v>
      </c>
      <c r="I145" s="62">
        <v>2190</v>
      </c>
      <c r="J145" s="19" t="s">
        <v>77</v>
      </c>
      <c r="K145" s="13">
        <v>40</v>
      </c>
      <c r="L145" s="13" t="s">
        <v>99</v>
      </c>
      <c r="M145" s="19">
        <v>60</v>
      </c>
      <c r="N145" s="13" t="s">
        <v>96</v>
      </c>
      <c r="O145" s="13" t="s">
        <v>88</v>
      </c>
      <c r="P145" s="13"/>
      <c r="Q145" s="13">
        <v>498</v>
      </c>
      <c r="R145" s="13">
        <v>3.6</v>
      </c>
      <c r="S145" s="19">
        <v>5</v>
      </c>
      <c r="T145" s="13" t="s">
        <v>88</v>
      </c>
      <c r="U145" s="65" t="s">
        <v>88</v>
      </c>
      <c r="V145" s="13">
        <v>4430</v>
      </c>
      <c r="W145" s="13" t="s">
        <v>91</v>
      </c>
      <c r="X145" s="13">
        <v>10</v>
      </c>
      <c r="Y145" s="20">
        <v>0.08</v>
      </c>
      <c r="Z145" s="19">
        <v>433</v>
      </c>
      <c r="AA145" s="19">
        <v>20100</v>
      </c>
      <c r="AB145" s="13" t="s">
        <v>88</v>
      </c>
      <c r="AC145" s="13">
        <v>21</v>
      </c>
      <c r="AD145" s="20">
        <v>391</v>
      </c>
      <c r="AE145" s="18" t="s">
        <v>99</v>
      </c>
      <c r="AF145" s="13">
        <v>6</v>
      </c>
      <c r="AG145" s="18" t="s">
        <v>88</v>
      </c>
      <c r="AH145" s="38"/>
      <c r="AI145" s="13" t="s">
        <v>99</v>
      </c>
      <c r="AJ145" s="13"/>
      <c r="AK145" s="13" t="s">
        <v>81</v>
      </c>
      <c r="AL145" s="13"/>
      <c r="AM145" s="18">
        <v>4</v>
      </c>
      <c r="AN145" s="13" t="s">
        <v>94</v>
      </c>
      <c r="AO145" s="71">
        <v>22200</v>
      </c>
      <c r="AP145" s="21"/>
      <c r="AQ145" s="13"/>
      <c r="AR145" s="13"/>
    </row>
    <row r="146" spans="1:44">
      <c r="A146" s="15"/>
      <c r="B146" s="16">
        <v>37524</v>
      </c>
      <c r="C146" s="14"/>
      <c r="D146" s="19">
        <v>4780</v>
      </c>
      <c r="E146" s="19"/>
      <c r="F146" s="19">
        <v>4780</v>
      </c>
      <c r="G146" s="13">
        <v>3390</v>
      </c>
      <c r="H146" s="13">
        <v>198</v>
      </c>
      <c r="I146" s="62">
        <v>4120</v>
      </c>
      <c r="J146" s="19" t="s">
        <v>79</v>
      </c>
      <c r="K146" s="13">
        <v>590</v>
      </c>
      <c r="L146" s="13" t="s">
        <v>88</v>
      </c>
      <c r="M146" s="19">
        <v>30</v>
      </c>
      <c r="N146" s="13" t="s">
        <v>96</v>
      </c>
      <c r="O146" s="13" t="s">
        <v>84</v>
      </c>
      <c r="P146" s="13"/>
      <c r="Q146" s="13">
        <v>526</v>
      </c>
      <c r="R146" s="13">
        <v>7</v>
      </c>
      <c r="S146" s="19">
        <v>5</v>
      </c>
      <c r="T146" s="13" t="s">
        <v>84</v>
      </c>
      <c r="U146" s="65" t="s">
        <v>84</v>
      </c>
      <c r="V146" s="13">
        <v>2550</v>
      </c>
      <c r="W146" s="13" t="s">
        <v>91</v>
      </c>
      <c r="X146" s="13">
        <v>8</v>
      </c>
      <c r="Y146" s="20">
        <v>0.09</v>
      </c>
      <c r="Z146" s="19">
        <v>505</v>
      </c>
      <c r="AA146" s="19">
        <v>27500</v>
      </c>
      <c r="AB146" s="13" t="s">
        <v>84</v>
      </c>
      <c r="AC146" s="13">
        <v>22</v>
      </c>
      <c r="AD146" s="20">
        <v>570</v>
      </c>
      <c r="AE146" s="18" t="s">
        <v>88</v>
      </c>
      <c r="AF146" s="13" t="s">
        <v>88</v>
      </c>
      <c r="AG146" s="18" t="s">
        <v>84</v>
      </c>
      <c r="AH146" s="38"/>
      <c r="AI146" s="13" t="s">
        <v>88</v>
      </c>
      <c r="AJ146" s="13"/>
      <c r="AK146" s="13" t="s">
        <v>80</v>
      </c>
      <c r="AL146" s="13"/>
      <c r="AM146" s="18">
        <v>6</v>
      </c>
      <c r="AN146" s="13" t="s">
        <v>94</v>
      </c>
      <c r="AO146" s="71">
        <v>39700</v>
      </c>
      <c r="AP146" s="21"/>
      <c r="AQ146" s="13"/>
      <c r="AR146" s="13"/>
    </row>
    <row r="147" spans="1:44">
      <c r="A147" s="15"/>
      <c r="B147" s="16">
        <v>37778</v>
      </c>
      <c r="C147" s="14"/>
      <c r="D147" s="19">
        <v>4325</v>
      </c>
      <c r="E147" s="19"/>
      <c r="F147" s="19">
        <v>3110</v>
      </c>
      <c r="G147" s="13">
        <v>3140</v>
      </c>
      <c r="H147" s="13">
        <v>260</v>
      </c>
      <c r="I147" s="62">
        <v>2400</v>
      </c>
      <c r="J147" s="19" t="s">
        <v>79</v>
      </c>
      <c r="K147" s="13" t="s">
        <v>89</v>
      </c>
      <c r="L147" s="13" t="s">
        <v>88</v>
      </c>
      <c r="M147" s="19" t="s">
        <v>93</v>
      </c>
      <c r="N147" s="13" t="s">
        <v>96</v>
      </c>
      <c r="O147" s="13" t="s">
        <v>84</v>
      </c>
      <c r="P147" s="13"/>
      <c r="Q147" s="13">
        <v>448</v>
      </c>
      <c r="R147" s="13">
        <v>8.1</v>
      </c>
      <c r="S147" s="19">
        <v>4</v>
      </c>
      <c r="T147" s="13" t="s">
        <v>84</v>
      </c>
      <c r="U147" s="65" t="s">
        <v>84</v>
      </c>
      <c r="V147" s="13">
        <v>990</v>
      </c>
      <c r="W147" s="13" t="s">
        <v>91</v>
      </c>
      <c r="X147" s="13">
        <v>8</v>
      </c>
      <c r="Y147" s="20">
        <v>0.1</v>
      </c>
      <c r="Z147" s="19">
        <v>490</v>
      </c>
      <c r="AA147" s="19">
        <v>28300</v>
      </c>
      <c r="AB147" s="13" t="s">
        <v>84</v>
      </c>
      <c r="AC147" s="13">
        <v>23</v>
      </c>
      <c r="AD147" s="20">
        <v>600</v>
      </c>
      <c r="AE147" s="18" t="s">
        <v>88</v>
      </c>
      <c r="AF147" s="13" t="s">
        <v>88</v>
      </c>
      <c r="AG147" s="18" t="s">
        <v>84</v>
      </c>
      <c r="AH147" s="38"/>
      <c r="AI147" s="13" t="s">
        <v>88</v>
      </c>
      <c r="AJ147" s="13"/>
      <c r="AK147" s="13" t="s">
        <v>84</v>
      </c>
      <c r="AL147" s="13" t="s">
        <v>80</v>
      </c>
      <c r="AM147" s="18">
        <v>6</v>
      </c>
      <c r="AN147" s="13" t="s">
        <v>94</v>
      </c>
      <c r="AO147" s="71">
        <v>48500</v>
      </c>
      <c r="AP147" s="21"/>
      <c r="AQ147" s="13"/>
      <c r="AR147" s="13"/>
    </row>
    <row r="148" spans="1:44">
      <c r="A148" s="15"/>
      <c r="B148" s="16">
        <v>37889</v>
      </c>
      <c r="C148" s="14"/>
      <c r="D148" s="19">
        <v>3448</v>
      </c>
      <c r="E148" s="19"/>
      <c r="F148" s="19">
        <v>3260</v>
      </c>
      <c r="G148" s="13">
        <v>3790</v>
      </c>
      <c r="H148" s="13">
        <v>233</v>
      </c>
      <c r="I148" s="62">
        <v>2410</v>
      </c>
      <c r="J148" s="19" t="s">
        <v>82</v>
      </c>
      <c r="K148" s="13">
        <v>100</v>
      </c>
      <c r="L148" s="13" t="s">
        <v>84</v>
      </c>
      <c r="M148" s="19" t="s">
        <v>93</v>
      </c>
      <c r="N148" s="13" t="s">
        <v>96</v>
      </c>
      <c r="O148" s="13" t="s">
        <v>93</v>
      </c>
      <c r="P148" s="13"/>
      <c r="Q148" s="13">
        <v>515</v>
      </c>
      <c r="R148" s="13">
        <v>12</v>
      </c>
      <c r="S148" s="19">
        <v>6</v>
      </c>
      <c r="T148" s="13" t="s">
        <v>93</v>
      </c>
      <c r="U148" s="65" t="s">
        <v>93</v>
      </c>
      <c r="V148" s="13">
        <v>1170</v>
      </c>
      <c r="W148" s="13" t="s">
        <v>91</v>
      </c>
      <c r="X148" s="13">
        <v>10</v>
      </c>
      <c r="Y148" s="20">
        <v>0.1</v>
      </c>
      <c r="Z148" s="19">
        <v>607</v>
      </c>
      <c r="AA148" s="19">
        <v>47600</v>
      </c>
      <c r="AB148" s="13" t="s">
        <v>93</v>
      </c>
      <c r="AC148" s="13">
        <v>23</v>
      </c>
      <c r="AD148" s="20">
        <v>940</v>
      </c>
      <c r="AE148" s="18" t="s">
        <v>84</v>
      </c>
      <c r="AF148" s="13" t="s">
        <v>84</v>
      </c>
      <c r="AG148" s="18" t="s">
        <v>93</v>
      </c>
      <c r="AH148" s="38"/>
      <c r="AI148" s="13" t="s">
        <v>84</v>
      </c>
      <c r="AJ148" s="13"/>
      <c r="AK148" s="13" t="s">
        <v>84</v>
      </c>
      <c r="AL148" s="13" t="s">
        <v>86</v>
      </c>
      <c r="AM148" s="18">
        <v>6</v>
      </c>
      <c r="AN148" s="13" t="s">
        <v>94</v>
      </c>
      <c r="AO148" s="71">
        <v>92600</v>
      </c>
      <c r="AP148" s="21"/>
      <c r="AQ148" s="13"/>
      <c r="AR148" s="13"/>
    </row>
    <row r="149" spans="1:44">
      <c r="A149" s="15"/>
      <c r="B149" s="16">
        <v>38148</v>
      </c>
      <c r="C149" s="14"/>
      <c r="D149" s="19">
        <v>2026</v>
      </c>
      <c r="E149" s="19"/>
      <c r="F149" s="19">
        <v>5440</v>
      </c>
      <c r="G149" s="13">
        <v>4160</v>
      </c>
      <c r="H149" s="13">
        <v>193</v>
      </c>
      <c r="I149" s="62">
        <v>4340</v>
      </c>
      <c r="J149" s="19" t="s">
        <v>81</v>
      </c>
      <c r="K149" s="13" t="s">
        <v>105</v>
      </c>
      <c r="L149" s="13" t="s">
        <v>93</v>
      </c>
      <c r="M149" s="19" t="s">
        <v>93</v>
      </c>
      <c r="N149" s="13" t="s">
        <v>96</v>
      </c>
      <c r="O149" s="13" t="s">
        <v>88</v>
      </c>
      <c r="P149" s="13"/>
      <c r="Q149" s="13">
        <v>533</v>
      </c>
      <c r="R149" s="13">
        <v>14.3</v>
      </c>
      <c r="S149" s="19" t="s">
        <v>84</v>
      </c>
      <c r="T149" s="13" t="s">
        <v>84</v>
      </c>
      <c r="U149" s="65" t="s">
        <v>93</v>
      </c>
      <c r="V149" s="13">
        <v>489</v>
      </c>
      <c r="W149" s="13" t="s">
        <v>79</v>
      </c>
      <c r="X149" s="13"/>
      <c r="Y149" s="20">
        <v>0.122</v>
      </c>
      <c r="Z149" s="19">
        <v>688</v>
      </c>
      <c r="AA149" s="19">
        <v>54500</v>
      </c>
      <c r="AB149" s="13" t="s">
        <v>93</v>
      </c>
      <c r="AC149" s="13">
        <v>24.4</v>
      </c>
      <c r="AD149" s="20">
        <v>1110</v>
      </c>
      <c r="AE149" s="18" t="s">
        <v>93</v>
      </c>
      <c r="AF149" s="13" t="s">
        <v>84</v>
      </c>
      <c r="AG149" s="18" t="s">
        <v>93</v>
      </c>
      <c r="AH149" s="38"/>
      <c r="AI149" s="13"/>
      <c r="AJ149" s="13"/>
      <c r="AK149" s="13" t="s">
        <v>89</v>
      </c>
      <c r="AL149" s="13" t="s">
        <v>86</v>
      </c>
      <c r="AM149" s="18">
        <v>5.9</v>
      </c>
      <c r="AN149" s="13" t="s">
        <v>94</v>
      </c>
      <c r="AO149" s="71">
        <v>113000</v>
      </c>
      <c r="AP149" s="21"/>
      <c r="AQ149" s="13"/>
      <c r="AR149" s="13"/>
    </row>
    <row r="150" spans="1:44">
      <c r="A150" s="15"/>
      <c r="B150" s="16">
        <v>38253</v>
      </c>
      <c r="C150" s="14"/>
      <c r="D150" s="19">
        <v>1.345</v>
      </c>
      <c r="E150" s="19"/>
      <c r="F150" s="19">
        <v>5500</v>
      </c>
      <c r="G150" s="13">
        <v>4280</v>
      </c>
      <c r="H150" s="13">
        <v>178</v>
      </c>
      <c r="I150" s="62">
        <v>4610</v>
      </c>
      <c r="J150" s="19" t="s">
        <v>107</v>
      </c>
      <c r="K150" s="13" t="s">
        <v>87</v>
      </c>
      <c r="L150" s="13" t="s">
        <v>89</v>
      </c>
      <c r="M150" s="19" t="s">
        <v>93</v>
      </c>
      <c r="N150" s="13" t="s">
        <v>96</v>
      </c>
      <c r="O150" s="13" t="s">
        <v>88</v>
      </c>
      <c r="P150" s="13"/>
      <c r="Q150" s="13">
        <v>518</v>
      </c>
      <c r="R150" s="13">
        <v>16.600000000000001</v>
      </c>
      <c r="S150" s="19" t="s">
        <v>108</v>
      </c>
      <c r="T150" s="13" t="s">
        <v>108</v>
      </c>
      <c r="U150" s="65" t="s">
        <v>89</v>
      </c>
      <c r="V150" s="13">
        <v>1720</v>
      </c>
      <c r="W150" s="13" t="s">
        <v>79</v>
      </c>
      <c r="X150" s="13"/>
      <c r="Y150" s="20">
        <v>0.13400000000000001</v>
      </c>
      <c r="Z150" s="19">
        <v>726</v>
      </c>
      <c r="AA150" s="19">
        <v>58100</v>
      </c>
      <c r="AB150" s="13" t="s">
        <v>89</v>
      </c>
      <c r="AC150" s="13">
        <v>31.6</v>
      </c>
      <c r="AD150" s="20">
        <v>1450</v>
      </c>
      <c r="AE150" s="18" t="s">
        <v>89</v>
      </c>
      <c r="AF150" s="13" t="s">
        <v>108</v>
      </c>
      <c r="AG150" s="18" t="s">
        <v>89</v>
      </c>
      <c r="AH150" s="38"/>
      <c r="AI150" s="13"/>
      <c r="AJ150" s="13"/>
      <c r="AK150" s="13" t="s">
        <v>89</v>
      </c>
      <c r="AL150" s="13" t="s">
        <v>84</v>
      </c>
      <c r="AM150" s="18" t="s">
        <v>84</v>
      </c>
      <c r="AN150" s="13" t="s">
        <v>94</v>
      </c>
      <c r="AO150" s="71">
        <v>124000</v>
      </c>
      <c r="AP150" s="21"/>
      <c r="AQ150" s="13"/>
      <c r="AR150" s="13"/>
    </row>
    <row r="151" spans="1:44">
      <c r="A151" s="15"/>
      <c r="B151" s="16">
        <v>38477</v>
      </c>
      <c r="C151" s="14"/>
      <c r="D151" s="19">
        <v>4107</v>
      </c>
      <c r="E151" s="19"/>
      <c r="F151" s="19"/>
      <c r="G151" s="13">
        <v>3760</v>
      </c>
      <c r="H151" s="13">
        <v>213</v>
      </c>
      <c r="I151" s="62">
        <v>1860</v>
      </c>
      <c r="J151" s="19" t="s">
        <v>107</v>
      </c>
      <c r="K151" s="13" t="s">
        <v>87</v>
      </c>
      <c r="L151" s="13" t="s">
        <v>89</v>
      </c>
      <c r="M151" s="19" t="s">
        <v>102</v>
      </c>
      <c r="N151" s="13" t="s">
        <v>105</v>
      </c>
      <c r="O151" s="13" t="s">
        <v>84</v>
      </c>
      <c r="P151" s="13"/>
      <c r="Q151" s="13">
        <v>502</v>
      </c>
      <c r="R151" s="13">
        <v>14.9</v>
      </c>
      <c r="S151" s="19" t="s">
        <v>108</v>
      </c>
      <c r="T151" s="13" t="s">
        <v>108</v>
      </c>
      <c r="U151" s="65" t="s">
        <v>89</v>
      </c>
      <c r="V151" s="13">
        <v>1160</v>
      </c>
      <c r="W151" s="13" t="s">
        <v>79</v>
      </c>
      <c r="X151" s="13"/>
      <c r="Y151" s="20">
        <v>0.12</v>
      </c>
      <c r="Z151" s="19">
        <v>609</v>
      </c>
      <c r="AA151" s="19">
        <v>50800</v>
      </c>
      <c r="AB151" s="13" t="s">
        <v>89</v>
      </c>
      <c r="AC151" s="13">
        <v>30.5</v>
      </c>
      <c r="AD151" s="20">
        <v>1170</v>
      </c>
      <c r="AE151" s="18" t="s">
        <v>89</v>
      </c>
      <c r="AF151" s="13" t="s">
        <v>108</v>
      </c>
      <c r="AG151" s="18" t="s">
        <v>89</v>
      </c>
      <c r="AH151" s="38"/>
      <c r="AI151" s="13"/>
      <c r="AJ151" s="13"/>
      <c r="AK151" s="13" t="s">
        <v>96</v>
      </c>
      <c r="AL151" s="13" t="s">
        <v>84</v>
      </c>
      <c r="AM151" s="18" t="s">
        <v>84</v>
      </c>
      <c r="AN151" s="13" t="s">
        <v>95</v>
      </c>
      <c r="AO151" s="71">
        <v>127000</v>
      </c>
      <c r="AP151" s="21"/>
      <c r="AQ151" s="13"/>
      <c r="AR151" s="13"/>
    </row>
    <row r="152" spans="1:44">
      <c r="A152" s="15"/>
      <c r="B152" s="16">
        <v>38607</v>
      </c>
      <c r="C152" s="14"/>
      <c r="D152" s="19">
        <v>1412</v>
      </c>
      <c r="E152" s="19"/>
      <c r="F152" s="19">
        <v>5440</v>
      </c>
      <c r="G152" s="13">
        <v>4100</v>
      </c>
      <c r="H152" s="13">
        <v>191</v>
      </c>
      <c r="I152" s="62">
        <v>3910</v>
      </c>
      <c r="J152" s="19" t="s">
        <v>107</v>
      </c>
      <c r="K152" s="13" t="s">
        <v>87</v>
      </c>
      <c r="L152" s="13" t="s">
        <v>89</v>
      </c>
      <c r="M152" s="19" t="s">
        <v>96</v>
      </c>
      <c r="N152" s="13" t="s">
        <v>87</v>
      </c>
      <c r="O152" s="13" t="s">
        <v>108</v>
      </c>
      <c r="P152" s="13"/>
      <c r="Q152" s="13">
        <v>498</v>
      </c>
      <c r="R152" s="13">
        <v>18.8</v>
      </c>
      <c r="S152" s="19" t="s">
        <v>108</v>
      </c>
      <c r="T152" s="13" t="s">
        <v>108</v>
      </c>
      <c r="U152" s="65" t="s">
        <v>89</v>
      </c>
      <c r="V152" s="13">
        <v>1190</v>
      </c>
      <c r="W152" s="13" t="s">
        <v>79</v>
      </c>
      <c r="X152" s="13"/>
      <c r="Y152" s="20" t="s">
        <v>106</v>
      </c>
      <c r="Z152" s="19">
        <v>694</v>
      </c>
      <c r="AA152" s="19">
        <v>67500</v>
      </c>
      <c r="AB152" s="13" t="s">
        <v>89</v>
      </c>
      <c r="AC152" s="13">
        <v>34</v>
      </c>
      <c r="AD152" s="20">
        <v>1610</v>
      </c>
      <c r="AE152" s="18" t="s">
        <v>89</v>
      </c>
      <c r="AF152" s="13" t="s">
        <v>108</v>
      </c>
      <c r="AG152" s="18" t="s">
        <v>89</v>
      </c>
      <c r="AH152" s="38"/>
      <c r="AI152" s="13"/>
      <c r="AJ152" s="13"/>
      <c r="AK152" s="13" t="s">
        <v>113</v>
      </c>
      <c r="AL152" s="13" t="s">
        <v>84</v>
      </c>
      <c r="AM152" s="18" t="s">
        <v>84</v>
      </c>
      <c r="AN152" s="13" t="s">
        <v>112</v>
      </c>
      <c r="AO152" s="71">
        <v>178000</v>
      </c>
      <c r="AP152" s="21"/>
      <c r="AQ152" s="13"/>
      <c r="AR152" s="13"/>
    </row>
    <row r="153" spans="1:44">
      <c r="A153" s="15"/>
      <c r="B153" s="16">
        <v>38874</v>
      </c>
      <c r="C153" s="14"/>
      <c r="D153" s="19">
        <v>5.18</v>
      </c>
      <c r="E153" s="19"/>
      <c r="F153" s="19">
        <v>5930</v>
      </c>
      <c r="G153" s="14">
        <v>4430</v>
      </c>
      <c r="H153" s="13">
        <v>210</v>
      </c>
      <c r="I153" s="62">
        <v>4650</v>
      </c>
      <c r="J153" s="19" t="s">
        <v>81</v>
      </c>
      <c r="K153" s="13" t="s">
        <v>113</v>
      </c>
      <c r="L153" s="13" t="s">
        <v>108</v>
      </c>
      <c r="M153" s="19" t="s">
        <v>102</v>
      </c>
      <c r="N153" s="13" t="s">
        <v>105</v>
      </c>
      <c r="O153" s="13" t="s">
        <v>89</v>
      </c>
      <c r="P153" s="13"/>
      <c r="Q153" s="13">
        <v>512</v>
      </c>
      <c r="R153" s="13">
        <v>20.5</v>
      </c>
      <c r="S153" s="19">
        <v>18</v>
      </c>
      <c r="T153" s="13" t="s">
        <v>89</v>
      </c>
      <c r="U153" s="65" t="s">
        <v>89</v>
      </c>
      <c r="V153" s="13">
        <v>1360</v>
      </c>
      <c r="W153" s="13" t="s">
        <v>110</v>
      </c>
      <c r="X153" s="13">
        <v>9.6</v>
      </c>
      <c r="Y153" s="20" t="s">
        <v>106</v>
      </c>
      <c r="Z153" s="19">
        <v>766</v>
      </c>
      <c r="AA153" s="19">
        <v>77500</v>
      </c>
      <c r="AB153" s="13" t="s">
        <v>89</v>
      </c>
      <c r="AC153" s="13">
        <v>32.4</v>
      </c>
      <c r="AD153" s="20">
        <v>1730</v>
      </c>
      <c r="AE153" s="18" t="s">
        <v>108</v>
      </c>
      <c r="AF153" s="13" t="s">
        <v>108</v>
      </c>
      <c r="AG153" s="18" t="s">
        <v>89</v>
      </c>
      <c r="AH153" s="38"/>
      <c r="AI153" s="13" t="s">
        <v>108</v>
      </c>
      <c r="AJ153" s="13"/>
      <c r="AK153" s="13" t="s">
        <v>93</v>
      </c>
      <c r="AL153" s="13" t="s">
        <v>84</v>
      </c>
      <c r="AM153" s="18" t="s">
        <v>84</v>
      </c>
      <c r="AN153" s="13" t="s">
        <v>95</v>
      </c>
      <c r="AO153" s="71">
        <v>202000</v>
      </c>
      <c r="AP153" s="21"/>
      <c r="AQ153" s="13"/>
      <c r="AR153" s="13"/>
    </row>
    <row r="154" spans="1:44">
      <c r="A154" s="15"/>
      <c r="B154" s="16">
        <v>38980</v>
      </c>
      <c r="C154" s="14"/>
      <c r="D154" s="19">
        <v>5380</v>
      </c>
      <c r="E154" s="19"/>
      <c r="F154" s="19">
        <v>5840</v>
      </c>
      <c r="G154" s="14">
        <v>4780</v>
      </c>
      <c r="H154" s="13">
        <v>216</v>
      </c>
      <c r="I154" s="62">
        <v>6280</v>
      </c>
      <c r="J154" s="19" t="s">
        <v>82</v>
      </c>
      <c r="K154" s="13" t="s">
        <v>96</v>
      </c>
      <c r="L154" s="13" t="s">
        <v>84</v>
      </c>
      <c r="M154" s="19" t="s">
        <v>95</v>
      </c>
      <c r="N154" s="13" t="s">
        <v>101</v>
      </c>
      <c r="O154" s="13" t="s">
        <v>93</v>
      </c>
      <c r="P154" s="13"/>
      <c r="Q154" s="13">
        <v>607</v>
      </c>
      <c r="R154" s="13">
        <v>17.399999999999999</v>
      </c>
      <c r="S154" s="19">
        <v>18</v>
      </c>
      <c r="T154" s="13" t="s">
        <v>93</v>
      </c>
      <c r="U154" s="65" t="s">
        <v>93</v>
      </c>
      <c r="V154" s="13">
        <v>4640</v>
      </c>
      <c r="W154" s="13" t="s">
        <v>110</v>
      </c>
      <c r="X154" s="13">
        <v>10.7</v>
      </c>
      <c r="Y154" s="20">
        <v>0.14000000000000001</v>
      </c>
      <c r="Z154" s="19">
        <v>794</v>
      </c>
      <c r="AA154" s="19">
        <v>83800</v>
      </c>
      <c r="AB154" s="13" t="s">
        <v>93</v>
      </c>
      <c r="AC154" s="13">
        <v>33.700000000000003</v>
      </c>
      <c r="AD154" s="20">
        <v>1490</v>
      </c>
      <c r="AE154" s="18" t="s">
        <v>84</v>
      </c>
      <c r="AF154" s="13" t="s">
        <v>84</v>
      </c>
      <c r="AG154" s="18" t="s">
        <v>93</v>
      </c>
      <c r="AH154" s="38"/>
      <c r="AI154" s="13" t="s">
        <v>84</v>
      </c>
      <c r="AJ154" s="13"/>
      <c r="AK154" s="13" t="s">
        <v>94</v>
      </c>
      <c r="AL154" s="13" t="s">
        <v>86</v>
      </c>
      <c r="AM154" s="18">
        <v>5.7</v>
      </c>
      <c r="AN154" s="13" t="s">
        <v>115</v>
      </c>
      <c r="AO154" s="71">
        <v>192000</v>
      </c>
      <c r="AP154" s="21"/>
      <c r="AQ154" s="13"/>
      <c r="AR154" s="13"/>
    </row>
    <row r="155" spans="1:44">
      <c r="A155" s="15"/>
      <c r="B155" s="16">
        <v>39230</v>
      </c>
      <c r="C155" s="14"/>
      <c r="D155" s="19">
        <v>5200</v>
      </c>
      <c r="E155" s="19"/>
      <c r="F155" s="19">
        <v>5280</v>
      </c>
      <c r="G155" s="14">
        <v>4210</v>
      </c>
      <c r="H155" s="13">
        <v>228</v>
      </c>
      <c r="I155" s="62">
        <v>4450</v>
      </c>
      <c r="J155" s="19" t="s">
        <v>81</v>
      </c>
      <c r="K155" s="13" t="s">
        <v>113</v>
      </c>
      <c r="L155" s="13" t="s">
        <v>108</v>
      </c>
      <c r="M155" s="19" t="s">
        <v>102</v>
      </c>
      <c r="N155" s="13" t="s">
        <v>105</v>
      </c>
      <c r="O155" s="13" t="s">
        <v>89</v>
      </c>
      <c r="P155" s="13"/>
      <c r="Q155" s="13">
        <v>504</v>
      </c>
      <c r="R155" s="13">
        <v>24.3</v>
      </c>
      <c r="S155" s="19">
        <v>24</v>
      </c>
      <c r="T155" s="13" t="s">
        <v>89</v>
      </c>
      <c r="U155" s="65" t="s">
        <v>89</v>
      </c>
      <c r="V155" s="13">
        <v>236</v>
      </c>
      <c r="W155" s="13" t="s">
        <v>110</v>
      </c>
      <c r="X155" s="13">
        <v>10.6</v>
      </c>
      <c r="Y155" s="20" t="s">
        <v>106</v>
      </c>
      <c r="Z155" s="19">
        <v>718</v>
      </c>
      <c r="AA155" s="19">
        <v>78800</v>
      </c>
      <c r="AB155" s="13" t="s">
        <v>89</v>
      </c>
      <c r="AC155" s="13">
        <v>27.5</v>
      </c>
      <c r="AD155" s="20">
        <v>1690</v>
      </c>
      <c r="AE155" s="18" t="s">
        <v>108</v>
      </c>
      <c r="AF155" s="13" t="s">
        <v>108</v>
      </c>
      <c r="AG155" s="18" t="s">
        <v>89</v>
      </c>
      <c r="AH155" s="38"/>
      <c r="AI155" s="13" t="s">
        <v>108</v>
      </c>
      <c r="AJ155" s="13"/>
      <c r="AK155" s="13" t="s">
        <v>93</v>
      </c>
      <c r="AL155" s="13" t="s">
        <v>84</v>
      </c>
      <c r="AM155" s="18" t="s">
        <v>84</v>
      </c>
      <c r="AN155" s="13" t="s">
        <v>95</v>
      </c>
      <c r="AO155" s="71">
        <v>207000</v>
      </c>
      <c r="AP155" s="21"/>
      <c r="AQ155" s="13"/>
      <c r="AR155" s="13"/>
    </row>
    <row r="156" spans="1:44">
      <c r="A156" s="15"/>
      <c r="B156" s="16">
        <v>39358</v>
      </c>
      <c r="C156" s="14"/>
      <c r="D156" s="19">
        <v>6680</v>
      </c>
      <c r="E156" s="19"/>
      <c r="F156" s="19">
        <v>6400</v>
      </c>
      <c r="G156" s="14">
        <v>4810</v>
      </c>
      <c r="H156" s="13">
        <v>229</v>
      </c>
      <c r="I156" s="62">
        <v>4790</v>
      </c>
      <c r="J156" s="19" t="s">
        <v>80</v>
      </c>
      <c r="K156" s="13" t="s">
        <v>87</v>
      </c>
      <c r="L156" s="13" t="s">
        <v>89</v>
      </c>
      <c r="M156" s="19" t="s">
        <v>102</v>
      </c>
      <c r="N156" s="13" t="s">
        <v>105</v>
      </c>
      <c r="O156" s="13" t="s">
        <v>96</v>
      </c>
      <c r="P156" s="13"/>
      <c r="Q156" s="13">
        <v>504</v>
      </c>
      <c r="R156" s="13">
        <v>24.7</v>
      </c>
      <c r="S156" s="19" t="s">
        <v>94</v>
      </c>
      <c r="T156" s="13" t="s">
        <v>96</v>
      </c>
      <c r="U156" s="65" t="s">
        <v>96</v>
      </c>
      <c r="V156" s="13">
        <v>1210</v>
      </c>
      <c r="W156" s="13" t="s">
        <v>110</v>
      </c>
      <c r="X156" s="13">
        <v>12.1</v>
      </c>
      <c r="Y156" s="20" t="s">
        <v>76</v>
      </c>
      <c r="Z156" s="19">
        <v>862</v>
      </c>
      <c r="AA156" s="19">
        <v>85200</v>
      </c>
      <c r="AB156" s="13" t="s">
        <v>96</v>
      </c>
      <c r="AC156" s="13">
        <v>27.9</v>
      </c>
      <c r="AD156" s="20">
        <v>1890</v>
      </c>
      <c r="AE156" s="18" t="s">
        <v>89</v>
      </c>
      <c r="AF156" s="13" t="s">
        <v>89</v>
      </c>
      <c r="AG156" s="18" t="s">
        <v>96</v>
      </c>
      <c r="AH156" s="38"/>
      <c r="AI156" s="13" t="s">
        <v>89</v>
      </c>
      <c r="AJ156" s="13"/>
      <c r="AK156" s="13" t="s">
        <v>93</v>
      </c>
      <c r="AL156" s="13" t="s">
        <v>93</v>
      </c>
      <c r="AM156" s="18" t="s">
        <v>93</v>
      </c>
      <c r="AN156" s="13" t="s">
        <v>96</v>
      </c>
      <c r="AO156" s="71">
        <v>241000</v>
      </c>
      <c r="AP156" s="21"/>
      <c r="AQ156" s="13"/>
      <c r="AR156" s="13"/>
    </row>
    <row r="157" spans="1:44">
      <c r="A157" s="15"/>
      <c r="B157" s="16">
        <v>39963.635416666664</v>
      </c>
      <c r="C157" s="14">
        <v>75.900000000000006</v>
      </c>
      <c r="D157" s="19"/>
      <c r="E157" s="19"/>
      <c r="F157" s="19">
        <v>2540</v>
      </c>
      <c r="G157" s="14">
        <v>1750</v>
      </c>
      <c r="H157" s="13">
        <v>410</v>
      </c>
      <c r="I157" s="62">
        <v>1300</v>
      </c>
      <c r="J157" s="19" t="s">
        <v>100</v>
      </c>
      <c r="K157" s="13">
        <v>12</v>
      </c>
      <c r="L157" s="13">
        <v>0.3</v>
      </c>
      <c r="M157" s="19">
        <v>14.4</v>
      </c>
      <c r="N157" s="13" t="s">
        <v>101</v>
      </c>
      <c r="O157" s="13" t="s">
        <v>91</v>
      </c>
      <c r="P157" s="13" t="s">
        <v>100</v>
      </c>
      <c r="Q157" s="13">
        <v>387</v>
      </c>
      <c r="R157" s="13">
        <v>2.12</v>
      </c>
      <c r="S157" s="19">
        <v>11.1</v>
      </c>
      <c r="T157" s="13" t="s">
        <v>76</v>
      </c>
      <c r="U157" s="65">
        <v>0.7</v>
      </c>
      <c r="V157" s="13">
        <v>2740</v>
      </c>
      <c r="W157" s="13"/>
      <c r="X157" s="13">
        <v>7.05</v>
      </c>
      <c r="Y157" s="20">
        <v>5.0999999999999997E-2</v>
      </c>
      <c r="Z157" s="19">
        <v>190</v>
      </c>
      <c r="AA157" s="19">
        <v>9920</v>
      </c>
      <c r="AB157" s="13" t="s">
        <v>97</v>
      </c>
      <c r="AC157" s="13">
        <v>15.5</v>
      </c>
      <c r="AD157" s="20">
        <v>86.6</v>
      </c>
      <c r="AE157" s="18">
        <v>0.12</v>
      </c>
      <c r="AF157" s="13" t="s">
        <v>77</v>
      </c>
      <c r="AG157" s="18" t="s">
        <v>79</v>
      </c>
      <c r="AH157" s="38">
        <v>9710</v>
      </c>
      <c r="AI157" s="13" t="s">
        <v>91</v>
      </c>
      <c r="AJ157" s="13">
        <v>1050</v>
      </c>
      <c r="AK157" s="13" t="s">
        <v>99</v>
      </c>
      <c r="AL157" s="13" t="s">
        <v>111</v>
      </c>
      <c r="AM157" s="18">
        <v>17.2</v>
      </c>
      <c r="AN157" s="13" t="s">
        <v>81</v>
      </c>
      <c r="AO157" s="71">
        <v>12300</v>
      </c>
      <c r="AP157" s="21" t="s">
        <v>76</v>
      </c>
      <c r="AQ157" s="13"/>
      <c r="AR157" s="13"/>
    </row>
    <row r="158" spans="1:44">
      <c r="A158" s="15"/>
      <c r="B158" s="16">
        <v>40066.499305555553</v>
      </c>
      <c r="C158" s="14">
        <v>54.8</v>
      </c>
      <c r="D158" s="19">
        <v>2215</v>
      </c>
      <c r="E158" s="19"/>
      <c r="F158" s="19">
        <v>2210</v>
      </c>
      <c r="G158" s="14">
        <v>1520</v>
      </c>
      <c r="H158" s="13">
        <v>420</v>
      </c>
      <c r="I158" s="62">
        <v>950</v>
      </c>
      <c r="J158" s="19" t="s">
        <v>91</v>
      </c>
      <c r="K158" s="13">
        <v>6</v>
      </c>
      <c r="L158" s="13" t="s">
        <v>79</v>
      </c>
      <c r="M158" s="19">
        <v>13.8</v>
      </c>
      <c r="N158" s="13" t="s">
        <v>87</v>
      </c>
      <c r="O158" s="13" t="s">
        <v>77</v>
      </c>
      <c r="P158" s="13" t="s">
        <v>91</v>
      </c>
      <c r="Q158" s="13">
        <v>342</v>
      </c>
      <c r="R158" s="13">
        <v>1.64</v>
      </c>
      <c r="S158" s="19">
        <v>12.5</v>
      </c>
      <c r="T158" s="13" t="s">
        <v>81</v>
      </c>
      <c r="U158" s="65" t="s">
        <v>76</v>
      </c>
      <c r="V158" s="13">
        <v>5440</v>
      </c>
      <c r="W158" s="13"/>
      <c r="X158" s="13">
        <v>6.51</v>
      </c>
      <c r="Y158" s="20">
        <v>5.2999999999999999E-2</v>
      </c>
      <c r="Z158" s="19">
        <v>162</v>
      </c>
      <c r="AA158" s="19">
        <v>7930</v>
      </c>
      <c r="AB158" s="13" t="s">
        <v>76</v>
      </c>
      <c r="AC158" s="13">
        <v>14.2</v>
      </c>
      <c r="AD158" s="20">
        <v>69.2</v>
      </c>
      <c r="AE158" s="18">
        <v>0.13</v>
      </c>
      <c r="AF158" s="13" t="s">
        <v>79</v>
      </c>
      <c r="AG158" s="18" t="s">
        <v>82</v>
      </c>
      <c r="AH158" s="38">
        <v>12500</v>
      </c>
      <c r="AI158" s="13" t="s">
        <v>77</v>
      </c>
      <c r="AJ158" s="13">
        <v>943</v>
      </c>
      <c r="AK158" s="13" t="s">
        <v>88</v>
      </c>
      <c r="AL158" s="13" t="s">
        <v>110</v>
      </c>
      <c r="AM158" s="18">
        <v>14.1</v>
      </c>
      <c r="AN158" s="13" t="s">
        <v>80</v>
      </c>
      <c r="AO158" s="71">
        <v>9150</v>
      </c>
      <c r="AP158" s="21" t="s">
        <v>81</v>
      </c>
      <c r="AQ158" s="13"/>
      <c r="AR158" s="13"/>
    </row>
    <row r="159" spans="1:44">
      <c r="A159" s="15"/>
      <c r="B159" s="16">
        <v>40338.581250000003</v>
      </c>
      <c r="C159" s="14"/>
      <c r="D159" s="19"/>
      <c r="E159" s="19"/>
      <c r="F159" s="19"/>
      <c r="G159" s="14"/>
      <c r="H159" s="13"/>
      <c r="I159" s="62"/>
      <c r="J159" s="19"/>
      <c r="K159" s="13"/>
      <c r="L159" s="13"/>
      <c r="M159" s="19"/>
      <c r="N159" s="13"/>
      <c r="O159" s="13"/>
      <c r="P159" s="13"/>
      <c r="Q159" s="13"/>
      <c r="R159" s="13"/>
      <c r="S159" s="19"/>
      <c r="T159" s="13"/>
      <c r="U159" s="65"/>
      <c r="V159" s="13"/>
      <c r="W159" s="13"/>
      <c r="X159" s="13"/>
      <c r="Y159" s="20"/>
      <c r="Z159" s="19"/>
      <c r="AA159" s="19"/>
      <c r="AB159" s="13"/>
      <c r="AC159" s="13"/>
      <c r="AD159" s="20"/>
      <c r="AE159" s="18"/>
      <c r="AF159" s="13"/>
      <c r="AG159" s="18"/>
      <c r="AH159" s="38"/>
      <c r="AI159" s="13"/>
      <c r="AJ159" s="13"/>
      <c r="AK159" s="13"/>
      <c r="AL159" s="13"/>
      <c r="AM159" s="18"/>
      <c r="AN159" s="13"/>
      <c r="AO159" s="71"/>
      <c r="AP159" s="21"/>
      <c r="AQ159" s="13"/>
      <c r="AR159" s="13"/>
    </row>
    <row r="160" spans="1:44">
      <c r="A160" s="15"/>
      <c r="B160" s="16">
        <v>40338.622916666667</v>
      </c>
      <c r="C160" s="14">
        <v>120</v>
      </c>
      <c r="D160" s="19">
        <v>1238</v>
      </c>
      <c r="E160" s="19"/>
      <c r="F160" s="19">
        <v>1470</v>
      </c>
      <c r="G160" s="14">
        <v>854</v>
      </c>
      <c r="H160" s="13">
        <v>410</v>
      </c>
      <c r="I160" s="62">
        <v>520</v>
      </c>
      <c r="J160" s="19">
        <v>1.2E-2</v>
      </c>
      <c r="K160" s="13">
        <v>39.1</v>
      </c>
      <c r="L160" s="13">
        <v>0.15</v>
      </c>
      <c r="M160" s="19">
        <v>17.3</v>
      </c>
      <c r="N160" s="13" t="s">
        <v>89</v>
      </c>
      <c r="O160" s="13">
        <v>0.08</v>
      </c>
      <c r="P160" s="13" t="s">
        <v>103</v>
      </c>
      <c r="Q160" s="13">
        <v>210</v>
      </c>
      <c r="R160" s="13">
        <v>0.94699999999999995</v>
      </c>
      <c r="S160" s="19">
        <v>14.6</v>
      </c>
      <c r="T160" s="13">
        <v>0.3</v>
      </c>
      <c r="U160" s="65">
        <v>0.4</v>
      </c>
      <c r="V160" s="13">
        <v>13000</v>
      </c>
      <c r="W160" s="13"/>
      <c r="X160" s="13">
        <v>5.43</v>
      </c>
      <c r="Y160" s="20">
        <v>5.04E-2</v>
      </c>
      <c r="Z160" s="19">
        <v>80.2</v>
      </c>
      <c r="AA160" s="19">
        <v>3840</v>
      </c>
      <c r="AB160" s="13">
        <v>0.06</v>
      </c>
      <c r="AC160" s="13">
        <v>11</v>
      </c>
      <c r="AD160" s="20">
        <v>42</v>
      </c>
      <c r="AE160" s="18">
        <v>0.23100000000000001</v>
      </c>
      <c r="AF160" s="13">
        <v>0.03</v>
      </c>
      <c r="AG160" s="18" t="s">
        <v>85</v>
      </c>
      <c r="AH160" s="38">
        <v>14300</v>
      </c>
      <c r="AI160" s="13">
        <v>0.03</v>
      </c>
      <c r="AJ160" s="13">
        <v>729</v>
      </c>
      <c r="AK160" s="13">
        <v>1.3</v>
      </c>
      <c r="AL160" s="13">
        <v>5.0000000000000001E-3</v>
      </c>
      <c r="AM160" s="18">
        <v>5.33</v>
      </c>
      <c r="AN160" s="13" t="s">
        <v>79</v>
      </c>
      <c r="AO160" s="71">
        <v>4910</v>
      </c>
      <c r="AP160" s="21">
        <v>2.4</v>
      </c>
      <c r="AQ160" s="13"/>
      <c r="AR160" s="13"/>
    </row>
    <row r="161" spans="1:44">
      <c r="A161" s="15"/>
      <c r="B161" s="16">
        <v>40434.645833333336</v>
      </c>
      <c r="C161" s="14"/>
      <c r="D161" s="19"/>
      <c r="E161" s="19"/>
      <c r="F161" s="19"/>
      <c r="G161" s="14"/>
      <c r="H161" s="13"/>
      <c r="I161" s="62"/>
      <c r="J161" s="19"/>
      <c r="K161" s="13"/>
      <c r="L161" s="13"/>
      <c r="M161" s="19"/>
      <c r="N161" s="13"/>
      <c r="O161" s="13"/>
      <c r="P161" s="13"/>
      <c r="Q161" s="13"/>
      <c r="R161" s="13"/>
      <c r="S161" s="19"/>
      <c r="T161" s="13"/>
      <c r="U161" s="65"/>
      <c r="V161" s="13"/>
      <c r="W161" s="13"/>
      <c r="X161" s="13"/>
      <c r="Y161" s="20"/>
      <c r="Z161" s="19"/>
      <c r="AA161" s="19"/>
      <c r="AB161" s="13"/>
      <c r="AC161" s="13"/>
      <c r="AD161" s="20"/>
      <c r="AE161" s="18"/>
      <c r="AF161" s="13"/>
      <c r="AG161" s="18"/>
      <c r="AH161" s="38"/>
      <c r="AI161" s="13"/>
      <c r="AJ161" s="13"/>
      <c r="AK161" s="13"/>
      <c r="AL161" s="13"/>
      <c r="AM161" s="18"/>
      <c r="AN161" s="13"/>
      <c r="AO161" s="71"/>
      <c r="AP161" s="21"/>
      <c r="AQ161" s="13"/>
      <c r="AR161" s="13"/>
    </row>
    <row r="162" spans="1:44" ht="13.5" thickBot="1">
      <c r="A162" s="36"/>
      <c r="B162" s="54">
        <v>40435.569444444445</v>
      </c>
      <c r="C162" s="25">
        <v>166</v>
      </c>
      <c r="D162" s="29">
        <v>1226</v>
      </c>
      <c r="E162" s="29"/>
      <c r="F162" s="29">
        <v>1370</v>
      </c>
      <c r="G162" s="25">
        <v>793</v>
      </c>
      <c r="H162" s="33">
        <v>380</v>
      </c>
      <c r="I162" s="63">
        <v>380</v>
      </c>
      <c r="J162" s="29" t="s">
        <v>103</v>
      </c>
      <c r="K162" s="33">
        <v>14.6</v>
      </c>
      <c r="L162" s="33">
        <v>0.14000000000000001</v>
      </c>
      <c r="M162" s="29">
        <v>18.399999999999999</v>
      </c>
      <c r="N162" s="33" t="s">
        <v>89</v>
      </c>
      <c r="O162" s="33">
        <v>0.11</v>
      </c>
      <c r="P162" s="33">
        <v>2.9000000000000001E-2</v>
      </c>
      <c r="Q162" s="33">
        <v>187</v>
      </c>
      <c r="R162" s="33">
        <v>0.90900000000000003</v>
      </c>
      <c r="S162" s="29">
        <v>12.6</v>
      </c>
      <c r="T162" s="33" t="s">
        <v>77</v>
      </c>
      <c r="U162" s="66">
        <v>0.59</v>
      </c>
      <c r="V162" s="33">
        <v>14900</v>
      </c>
      <c r="W162" s="33"/>
      <c r="X162" s="33">
        <v>5.82</v>
      </c>
      <c r="Y162" s="26">
        <v>5.3800000000000001E-2</v>
      </c>
      <c r="Z162" s="29">
        <v>79.099999999999994</v>
      </c>
      <c r="AA162" s="29">
        <v>3090</v>
      </c>
      <c r="AB162" s="33">
        <v>7.0000000000000007E-2</v>
      </c>
      <c r="AC162" s="33">
        <v>10.1</v>
      </c>
      <c r="AD162" s="26">
        <v>34.5</v>
      </c>
      <c r="AE162" s="32">
        <v>0.315</v>
      </c>
      <c r="AF162" s="33">
        <v>0.03</v>
      </c>
      <c r="AG162" s="32" t="s">
        <v>85</v>
      </c>
      <c r="AH162" s="39">
        <v>16200</v>
      </c>
      <c r="AI162" s="33" t="s">
        <v>111</v>
      </c>
      <c r="AJ162" s="33">
        <v>664</v>
      </c>
      <c r="AK162" s="33" t="s">
        <v>76</v>
      </c>
      <c r="AL162" s="33">
        <v>5.0000000000000001E-3</v>
      </c>
      <c r="AM162" s="32">
        <v>3.71</v>
      </c>
      <c r="AN162" s="33" t="s">
        <v>79</v>
      </c>
      <c r="AO162" s="72">
        <v>2790</v>
      </c>
      <c r="AP162" s="21" t="s">
        <v>77</v>
      </c>
      <c r="AQ162" s="13"/>
      <c r="AR162" s="13"/>
    </row>
    <row r="163" spans="1:44">
      <c r="A163" s="15" t="s">
        <v>45</v>
      </c>
      <c r="B163" s="16">
        <v>35229</v>
      </c>
      <c r="C163" s="14"/>
      <c r="D163" s="19"/>
      <c r="E163" s="19"/>
      <c r="F163" s="19"/>
      <c r="G163" s="14"/>
      <c r="H163" s="13"/>
      <c r="I163" s="62"/>
      <c r="J163" s="19" t="s">
        <v>99</v>
      </c>
      <c r="K163" s="13">
        <v>130</v>
      </c>
      <c r="L163" s="13" t="s">
        <v>93</v>
      </c>
      <c r="M163" s="19">
        <v>48</v>
      </c>
      <c r="N163" s="13"/>
      <c r="O163" s="13">
        <v>5</v>
      </c>
      <c r="P163" s="13" t="s">
        <v>102</v>
      </c>
      <c r="Q163" s="13">
        <v>129.80000000000001</v>
      </c>
      <c r="R163" s="13" t="s">
        <v>80</v>
      </c>
      <c r="S163" s="19" t="s">
        <v>88</v>
      </c>
      <c r="T163" s="13" t="s">
        <v>88</v>
      </c>
      <c r="U163" s="65">
        <v>6</v>
      </c>
      <c r="V163" s="13">
        <v>4900</v>
      </c>
      <c r="W163" s="13" t="s">
        <v>93</v>
      </c>
      <c r="X163" s="13"/>
      <c r="Y163" s="20"/>
      <c r="Z163" s="19">
        <v>46.7</v>
      </c>
      <c r="AA163" s="19">
        <v>1140</v>
      </c>
      <c r="AB163" s="13" t="s">
        <v>80</v>
      </c>
      <c r="AC163" s="13">
        <v>6</v>
      </c>
      <c r="AD163" s="20" t="s">
        <v>88</v>
      </c>
      <c r="AE163" s="18" t="s">
        <v>93</v>
      </c>
      <c r="AF163" s="13" t="s">
        <v>94</v>
      </c>
      <c r="AG163" s="18"/>
      <c r="AH163" s="38">
        <v>2760</v>
      </c>
      <c r="AI163" s="13"/>
      <c r="AJ163" s="13">
        <v>550</v>
      </c>
      <c r="AK163" s="13" t="s">
        <v>88</v>
      </c>
      <c r="AL163" s="13"/>
      <c r="AM163" s="18"/>
      <c r="AN163" s="13" t="s">
        <v>88</v>
      </c>
      <c r="AO163" s="62">
        <v>150</v>
      </c>
      <c r="AP163" s="21"/>
      <c r="AQ163" s="13"/>
      <c r="AR163" s="13"/>
    </row>
    <row r="164" spans="1:44">
      <c r="A164" s="15"/>
      <c r="B164" s="16">
        <v>35335</v>
      </c>
      <c r="C164" s="14">
        <v>51</v>
      </c>
      <c r="D164" s="19"/>
      <c r="E164" s="19">
        <v>2.4</v>
      </c>
      <c r="F164" s="19">
        <v>768</v>
      </c>
      <c r="G164" s="14"/>
      <c r="H164" s="13">
        <v>109</v>
      </c>
      <c r="I164" s="62">
        <v>771</v>
      </c>
      <c r="J164" s="19" t="s">
        <v>99</v>
      </c>
      <c r="K164" s="13">
        <v>460</v>
      </c>
      <c r="L164" s="13" t="s">
        <v>93</v>
      </c>
      <c r="M164" s="19">
        <v>102</v>
      </c>
      <c r="N164" s="13"/>
      <c r="O164" s="13">
        <v>3</v>
      </c>
      <c r="P164" s="13" t="s">
        <v>102</v>
      </c>
      <c r="Q164" s="13">
        <v>214.1</v>
      </c>
      <c r="R164" s="13" t="s">
        <v>80</v>
      </c>
      <c r="S164" s="19" t="s">
        <v>88</v>
      </c>
      <c r="T164" s="13" t="s">
        <v>88</v>
      </c>
      <c r="U164" s="65">
        <v>90</v>
      </c>
      <c r="V164" s="13">
        <v>9690</v>
      </c>
      <c r="W164" s="13" t="s">
        <v>93</v>
      </c>
      <c r="X164" s="13"/>
      <c r="Y164" s="20"/>
      <c r="Z164" s="19">
        <v>77.599999999999994</v>
      </c>
      <c r="AA164" s="19">
        <v>1150</v>
      </c>
      <c r="AB164" s="13" t="s">
        <v>80</v>
      </c>
      <c r="AC164" s="13">
        <v>14</v>
      </c>
      <c r="AD164" s="20" t="s">
        <v>88</v>
      </c>
      <c r="AE164" s="18" t="s">
        <v>93</v>
      </c>
      <c r="AF164" s="13" t="s">
        <v>94</v>
      </c>
      <c r="AG164" s="18"/>
      <c r="AH164" s="38">
        <v>8330</v>
      </c>
      <c r="AI164" s="13"/>
      <c r="AJ164" s="13">
        <v>752</v>
      </c>
      <c r="AK164" s="13" t="s">
        <v>88</v>
      </c>
      <c r="AL164" s="13"/>
      <c r="AM164" s="18"/>
      <c r="AN164" s="13" t="s">
        <v>88</v>
      </c>
      <c r="AO164" s="62">
        <v>140</v>
      </c>
      <c r="AP164" s="21"/>
      <c r="AQ164" s="13"/>
      <c r="AR164" s="13"/>
    </row>
    <row r="165" spans="1:44">
      <c r="A165" s="15"/>
      <c r="B165" s="16">
        <v>35563</v>
      </c>
      <c r="C165" s="14"/>
      <c r="D165" s="19"/>
      <c r="E165" s="19"/>
      <c r="F165" s="19">
        <v>1413</v>
      </c>
      <c r="G165" s="14"/>
      <c r="H165" s="13">
        <v>197</v>
      </c>
      <c r="I165" s="62">
        <v>562</v>
      </c>
      <c r="J165" s="19" t="s">
        <v>99</v>
      </c>
      <c r="K165" s="13">
        <v>3610</v>
      </c>
      <c r="L165" s="13" t="s">
        <v>93</v>
      </c>
      <c r="M165" s="19">
        <v>116</v>
      </c>
      <c r="N165" s="13">
        <v>60</v>
      </c>
      <c r="O165" s="13" t="s">
        <v>81</v>
      </c>
      <c r="P165" s="13" t="s">
        <v>102</v>
      </c>
      <c r="Q165" s="13">
        <v>200.1</v>
      </c>
      <c r="R165" s="13" t="s">
        <v>80</v>
      </c>
      <c r="S165" s="19" t="s">
        <v>88</v>
      </c>
      <c r="T165" s="13">
        <v>11</v>
      </c>
      <c r="U165" s="65">
        <v>14</v>
      </c>
      <c r="V165" s="13">
        <v>13620</v>
      </c>
      <c r="W165" s="13"/>
      <c r="X165" s="13">
        <v>1</v>
      </c>
      <c r="Y165" s="20"/>
      <c r="Z165" s="19">
        <v>75.3</v>
      </c>
      <c r="AA165" s="19">
        <v>1170</v>
      </c>
      <c r="AB165" s="13" t="s">
        <v>80</v>
      </c>
      <c r="AC165" s="13">
        <v>8</v>
      </c>
      <c r="AD165" s="20" t="s">
        <v>88</v>
      </c>
      <c r="AE165" s="18" t="s">
        <v>93</v>
      </c>
      <c r="AF165" s="13" t="s">
        <v>94</v>
      </c>
      <c r="AG165" s="18" t="s">
        <v>94</v>
      </c>
      <c r="AH165" s="38">
        <v>9000</v>
      </c>
      <c r="AI165" s="13" t="s">
        <v>84</v>
      </c>
      <c r="AJ165" s="13">
        <v>650</v>
      </c>
      <c r="AK165" s="13">
        <v>140</v>
      </c>
      <c r="AL165" s="13"/>
      <c r="AM165" s="18"/>
      <c r="AN165" s="13" t="s">
        <v>88</v>
      </c>
      <c r="AO165" s="62">
        <v>270</v>
      </c>
      <c r="AP165" s="21"/>
      <c r="AQ165" s="13"/>
      <c r="AR165" s="13"/>
    </row>
    <row r="166" spans="1:44">
      <c r="A166" s="15"/>
      <c r="B166" s="16">
        <v>35695</v>
      </c>
      <c r="C166" s="14"/>
      <c r="D166" s="19"/>
      <c r="E166" s="19">
        <v>4.2</v>
      </c>
      <c r="F166" s="19">
        <v>2557</v>
      </c>
      <c r="G166" s="14"/>
      <c r="H166" s="13"/>
      <c r="I166" s="62">
        <v>452</v>
      </c>
      <c r="J166" s="19" t="s">
        <v>99</v>
      </c>
      <c r="K166" s="13">
        <v>450</v>
      </c>
      <c r="L166" s="13">
        <v>40</v>
      </c>
      <c r="M166" s="19">
        <v>53</v>
      </c>
      <c r="N166" s="13" t="s">
        <v>89</v>
      </c>
      <c r="O166" s="13">
        <v>2</v>
      </c>
      <c r="P166" s="13" t="s">
        <v>102</v>
      </c>
      <c r="Q166" s="13">
        <v>321.89999999999998</v>
      </c>
      <c r="R166" s="13" t="s">
        <v>80</v>
      </c>
      <c r="S166" s="19" t="s">
        <v>88</v>
      </c>
      <c r="T166" s="13" t="s">
        <v>88</v>
      </c>
      <c r="U166" s="65">
        <v>29</v>
      </c>
      <c r="V166" s="13">
        <v>8390</v>
      </c>
      <c r="W166" s="13"/>
      <c r="X166" s="13">
        <v>6</v>
      </c>
      <c r="Y166" s="20"/>
      <c r="Z166" s="19">
        <v>120.8</v>
      </c>
      <c r="AA166" s="19">
        <v>1550</v>
      </c>
      <c r="AB166" s="13">
        <v>6</v>
      </c>
      <c r="AC166" s="13">
        <v>13</v>
      </c>
      <c r="AD166" s="20">
        <v>5</v>
      </c>
      <c r="AE166" s="18" t="s">
        <v>93</v>
      </c>
      <c r="AF166" s="13" t="s">
        <v>94</v>
      </c>
      <c r="AG166" s="18" t="s">
        <v>94</v>
      </c>
      <c r="AH166" s="38">
        <v>8900</v>
      </c>
      <c r="AI166" s="13" t="s">
        <v>84</v>
      </c>
      <c r="AJ166" s="13">
        <v>1096</v>
      </c>
      <c r="AK166" s="13">
        <v>33</v>
      </c>
      <c r="AL166" s="13"/>
      <c r="AM166" s="18"/>
      <c r="AN166" s="13">
        <v>21</v>
      </c>
      <c r="AO166" s="62">
        <v>100</v>
      </c>
      <c r="AP166" s="21"/>
      <c r="AQ166" s="13"/>
      <c r="AR166" s="13"/>
    </row>
    <row r="167" spans="1:44">
      <c r="A167" s="15"/>
      <c r="B167" s="16">
        <v>35961</v>
      </c>
      <c r="C167" s="14"/>
      <c r="D167" s="19"/>
      <c r="E167" s="19"/>
      <c r="F167" s="19"/>
      <c r="G167" s="14"/>
      <c r="H167" s="13"/>
      <c r="I167" s="62">
        <v>725</v>
      </c>
      <c r="J167" s="19" t="s">
        <v>99</v>
      </c>
      <c r="K167" s="13">
        <v>190</v>
      </c>
      <c r="L167" s="13" t="s">
        <v>93</v>
      </c>
      <c r="M167" s="19">
        <v>71</v>
      </c>
      <c r="N167" s="13" t="s">
        <v>89</v>
      </c>
      <c r="O167" s="13">
        <v>2</v>
      </c>
      <c r="P167" s="13" t="s">
        <v>102</v>
      </c>
      <c r="Q167" s="13">
        <v>308.5</v>
      </c>
      <c r="R167" s="13" t="s">
        <v>80</v>
      </c>
      <c r="S167" s="19" t="s">
        <v>88</v>
      </c>
      <c r="T167" s="13">
        <v>12</v>
      </c>
      <c r="U167" s="65">
        <v>19</v>
      </c>
      <c r="V167" s="13">
        <v>1880</v>
      </c>
      <c r="W167" s="13"/>
      <c r="X167" s="13">
        <v>6</v>
      </c>
      <c r="Y167" s="20"/>
      <c r="Z167" s="19">
        <v>114.1</v>
      </c>
      <c r="AA167" s="19">
        <v>1540</v>
      </c>
      <c r="AB167" s="13" t="s">
        <v>80</v>
      </c>
      <c r="AC167" s="13">
        <v>12</v>
      </c>
      <c r="AD167" s="20" t="s">
        <v>88</v>
      </c>
      <c r="AE167" s="18" t="s">
        <v>93</v>
      </c>
      <c r="AF167" s="13" t="s">
        <v>94</v>
      </c>
      <c r="AG167" s="18" t="s">
        <v>94</v>
      </c>
      <c r="AH167" s="38">
        <v>8100</v>
      </c>
      <c r="AI167" s="13" t="s">
        <v>84</v>
      </c>
      <c r="AJ167" s="13">
        <v>981</v>
      </c>
      <c r="AK167" s="13">
        <v>13</v>
      </c>
      <c r="AL167" s="13"/>
      <c r="AM167" s="18"/>
      <c r="AN167" s="13" t="s">
        <v>88</v>
      </c>
      <c r="AO167" s="62">
        <v>80</v>
      </c>
      <c r="AP167" s="21"/>
      <c r="AQ167" s="13"/>
      <c r="AR167" s="13"/>
    </row>
    <row r="168" spans="1:44">
      <c r="A168" s="15"/>
      <c r="B168" s="16">
        <v>36099</v>
      </c>
      <c r="C168" s="14"/>
      <c r="D168" s="19"/>
      <c r="E168" s="19"/>
      <c r="F168" s="19"/>
      <c r="G168" s="14"/>
      <c r="H168" s="13">
        <v>361</v>
      </c>
      <c r="I168" s="62">
        <v>550</v>
      </c>
      <c r="J168" s="19" t="s">
        <v>99</v>
      </c>
      <c r="K168" s="13">
        <v>360</v>
      </c>
      <c r="L168" s="13" t="s">
        <v>88</v>
      </c>
      <c r="M168" s="19">
        <v>37</v>
      </c>
      <c r="N168" s="13" t="s">
        <v>89</v>
      </c>
      <c r="O168" s="13">
        <v>1</v>
      </c>
      <c r="P168" s="13" t="s">
        <v>102</v>
      </c>
      <c r="Q168" s="13">
        <v>182.9</v>
      </c>
      <c r="R168" s="13">
        <v>3</v>
      </c>
      <c r="S168" s="19">
        <v>6</v>
      </c>
      <c r="T168" s="13" t="s">
        <v>88</v>
      </c>
      <c r="U168" s="65">
        <v>11</v>
      </c>
      <c r="V168" s="13">
        <v>2560</v>
      </c>
      <c r="W168" s="13"/>
      <c r="X168" s="13">
        <v>4</v>
      </c>
      <c r="Y168" s="20"/>
      <c r="Z168" s="19">
        <v>69</v>
      </c>
      <c r="AA168" s="19">
        <v>1340</v>
      </c>
      <c r="AB168" s="13" t="s">
        <v>80</v>
      </c>
      <c r="AC168" s="13">
        <v>9</v>
      </c>
      <c r="AD168" s="20">
        <v>7</v>
      </c>
      <c r="AE168" s="18" t="s">
        <v>84</v>
      </c>
      <c r="AF168" s="13">
        <v>50</v>
      </c>
      <c r="AG168" s="18" t="s">
        <v>94</v>
      </c>
      <c r="AH168" s="38">
        <v>8400</v>
      </c>
      <c r="AI168" s="13" t="s">
        <v>84</v>
      </c>
      <c r="AJ168" s="13">
        <v>680</v>
      </c>
      <c r="AK168" s="13">
        <v>27</v>
      </c>
      <c r="AL168" s="13"/>
      <c r="AM168" s="18"/>
      <c r="AN168" s="13" t="s">
        <v>88</v>
      </c>
      <c r="AO168" s="62">
        <v>140</v>
      </c>
      <c r="AP168" s="21"/>
      <c r="AQ168" s="13"/>
      <c r="AR168" s="13"/>
    </row>
    <row r="169" spans="1:44">
      <c r="A169" s="15"/>
      <c r="B169" s="16">
        <v>36151</v>
      </c>
      <c r="C169" s="14"/>
      <c r="D169" s="19"/>
      <c r="E169" s="19"/>
      <c r="F169" s="19"/>
      <c r="G169" s="14"/>
      <c r="H169" s="13"/>
      <c r="I169" s="62"/>
      <c r="J169" s="19"/>
      <c r="K169" s="13"/>
      <c r="L169" s="13"/>
      <c r="M169" s="19"/>
      <c r="N169" s="13"/>
      <c r="O169" s="13"/>
      <c r="P169" s="13"/>
      <c r="Q169" s="13"/>
      <c r="R169" s="13"/>
      <c r="S169" s="19"/>
      <c r="T169" s="13"/>
      <c r="U169" s="65"/>
      <c r="V169" s="13"/>
      <c r="W169" s="13"/>
      <c r="X169" s="13"/>
      <c r="Y169" s="20"/>
      <c r="Z169" s="19"/>
      <c r="AA169" s="19"/>
      <c r="AB169" s="13"/>
      <c r="AC169" s="13"/>
      <c r="AD169" s="20"/>
      <c r="AE169" s="18"/>
      <c r="AF169" s="13"/>
      <c r="AG169" s="18"/>
      <c r="AH169" s="38"/>
      <c r="AI169" s="13"/>
      <c r="AJ169" s="13"/>
      <c r="AK169" s="13"/>
      <c r="AL169" s="13"/>
      <c r="AM169" s="18"/>
      <c r="AN169" s="13"/>
      <c r="AO169" s="62"/>
      <c r="AP169" s="21"/>
      <c r="AQ169" s="13"/>
      <c r="AR169" s="13"/>
    </row>
    <row r="170" spans="1:44">
      <c r="A170" s="15"/>
      <c r="B170" s="16">
        <v>36344</v>
      </c>
      <c r="C170" s="14"/>
      <c r="D170" s="19"/>
      <c r="E170" s="19">
        <v>2</v>
      </c>
      <c r="F170" s="19"/>
      <c r="G170" s="14"/>
      <c r="H170" s="13"/>
      <c r="I170" s="62">
        <v>1300</v>
      </c>
      <c r="J170" s="19" t="s">
        <v>99</v>
      </c>
      <c r="K170" s="13">
        <v>370</v>
      </c>
      <c r="L170" s="13" t="s">
        <v>88</v>
      </c>
      <c r="M170" s="19">
        <v>45</v>
      </c>
      <c r="N170" s="13">
        <v>150</v>
      </c>
      <c r="O170" s="13" t="s">
        <v>81</v>
      </c>
      <c r="P170" s="13" t="s">
        <v>102</v>
      </c>
      <c r="Q170" s="13">
        <v>302.10000000000002</v>
      </c>
      <c r="R170" s="13" t="s">
        <v>81</v>
      </c>
      <c r="S170" s="19" t="s">
        <v>88</v>
      </c>
      <c r="T170" s="13" t="s">
        <v>88</v>
      </c>
      <c r="U170" s="65">
        <v>33</v>
      </c>
      <c r="V170" s="13">
        <v>310</v>
      </c>
      <c r="W170" s="13"/>
      <c r="X170" s="13">
        <v>5</v>
      </c>
      <c r="Y170" s="20"/>
      <c r="Z170" s="19">
        <v>138.30000000000001</v>
      </c>
      <c r="AA170" s="19">
        <v>420</v>
      </c>
      <c r="AB170" s="13">
        <v>10</v>
      </c>
      <c r="AC170" s="13">
        <v>10</v>
      </c>
      <c r="AD170" s="20" t="s">
        <v>88</v>
      </c>
      <c r="AE170" s="18" t="s">
        <v>84</v>
      </c>
      <c r="AF170" s="13" t="s">
        <v>94</v>
      </c>
      <c r="AG170" s="18" t="s">
        <v>94</v>
      </c>
      <c r="AH170" s="38">
        <v>7800</v>
      </c>
      <c r="AI170" s="13" t="s">
        <v>84</v>
      </c>
      <c r="AJ170" s="13">
        <v>1271</v>
      </c>
      <c r="AK170" s="13" t="s">
        <v>88</v>
      </c>
      <c r="AL170" s="13"/>
      <c r="AM170" s="18"/>
      <c r="AN170" s="13" t="s">
        <v>88</v>
      </c>
      <c r="AO170" s="62">
        <v>70</v>
      </c>
      <c r="AP170" s="21"/>
      <c r="AQ170" s="13"/>
      <c r="AR170" s="13"/>
    </row>
    <row r="171" spans="1:44">
      <c r="A171" s="15"/>
      <c r="B171" s="16">
        <v>36464</v>
      </c>
      <c r="C171" s="14"/>
      <c r="D171" s="19"/>
      <c r="E171" s="19">
        <v>0</v>
      </c>
      <c r="F171" s="19"/>
      <c r="G171" s="14"/>
      <c r="H171" s="13"/>
      <c r="I171" s="62">
        <v>345</v>
      </c>
      <c r="J171" s="19" t="s">
        <v>99</v>
      </c>
      <c r="K171" s="13" t="s">
        <v>89</v>
      </c>
      <c r="L171" s="13" t="s">
        <v>88</v>
      </c>
      <c r="M171" s="19">
        <v>110</v>
      </c>
      <c r="N171" s="13" t="s">
        <v>89</v>
      </c>
      <c r="O171" s="13" t="s">
        <v>81</v>
      </c>
      <c r="P171" s="13" t="s">
        <v>102</v>
      </c>
      <c r="Q171" s="13">
        <v>129.30000000000001</v>
      </c>
      <c r="R171" s="13" t="s">
        <v>81</v>
      </c>
      <c r="S171" s="19" t="s">
        <v>88</v>
      </c>
      <c r="T171" s="13" t="s">
        <v>88</v>
      </c>
      <c r="U171" s="65" t="s">
        <v>80</v>
      </c>
      <c r="V171" s="13" t="s">
        <v>84</v>
      </c>
      <c r="W171" s="13"/>
      <c r="X171" s="13">
        <v>5</v>
      </c>
      <c r="Y171" s="20"/>
      <c r="Z171" s="19">
        <v>49.3</v>
      </c>
      <c r="AA171" s="19">
        <v>770</v>
      </c>
      <c r="AB171" s="13" t="s">
        <v>80</v>
      </c>
      <c r="AC171" s="13">
        <v>8</v>
      </c>
      <c r="AD171" s="20" t="s">
        <v>88</v>
      </c>
      <c r="AE171" s="18" t="s">
        <v>84</v>
      </c>
      <c r="AF171" s="13" t="s">
        <v>94</v>
      </c>
      <c r="AG171" s="18" t="s">
        <v>88</v>
      </c>
      <c r="AH171" s="38">
        <v>5600</v>
      </c>
      <c r="AI171" s="13" t="s">
        <v>84</v>
      </c>
      <c r="AJ171" s="13">
        <v>515</v>
      </c>
      <c r="AK171" s="13" t="s">
        <v>88</v>
      </c>
      <c r="AL171" s="13"/>
      <c r="AM171" s="18"/>
      <c r="AN171" s="13" t="s">
        <v>88</v>
      </c>
      <c r="AO171" s="62">
        <v>200</v>
      </c>
      <c r="AP171" s="21"/>
      <c r="AQ171" s="13"/>
      <c r="AR171" s="13"/>
    </row>
    <row r="172" spans="1:44">
      <c r="A172" s="15"/>
      <c r="B172" s="16">
        <v>36732</v>
      </c>
      <c r="C172" s="14"/>
      <c r="D172" s="19"/>
      <c r="E172" s="19">
        <v>4.7</v>
      </c>
      <c r="F172" s="19"/>
      <c r="G172" s="14"/>
      <c r="H172" s="13"/>
      <c r="I172" s="62">
        <v>388</v>
      </c>
      <c r="J172" s="19" t="s">
        <v>99</v>
      </c>
      <c r="K172" s="13" t="s">
        <v>89</v>
      </c>
      <c r="L172" s="13" t="s">
        <v>88</v>
      </c>
      <c r="M172" s="19">
        <v>42</v>
      </c>
      <c r="N172" s="13" t="s">
        <v>89</v>
      </c>
      <c r="O172" s="13">
        <v>2</v>
      </c>
      <c r="P172" s="13" t="s">
        <v>89</v>
      </c>
      <c r="Q172" s="13">
        <v>93.3</v>
      </c>
      <c r="R172" s="13">
        <v>2</v>
      </c>
      <c r="S172" s="19">
        <v>27</v>
      </c>
      <c r="T172" s="13" t="s">
        <v>88</v>
      </c>
      <c r="U172" s="65">
        <v>18</v>
      </c>
      <c r="V172" s="13">
        <v>1370</v>
      </c>
      <c r="W172" s="13"/>
      <c r="X172" s="13">
        <v>8</v>
      </c>
      <c r="Y172" s="20"/>
      <c r="Z172" s="19">
        <v>38.4</v>
      </c>
      <c r="AA172" s="19">
        <v>580</v>
      </c>
      <c r="AB172" s="13" t="s">
        <v>80</v>
      </c>
      <c r="AC172" s="13">
        <v>6</v>
      </c>
      <c r="AD172" s="20">
        <v>23</v>
      </c>
      <c r="AE172" s="18" t="s">
        <v>84</v>
      </c>
      <c r="AF172" s="13" t="s">
        <v>94</v>
      </c>
      <c r="AG172" s="18" t="s">
        <v>88</v>
      </c>
      <c r="AH172" s="38">
        <v>2200</v>
      </c>
      <c r="AI172" s="13" t="s">
        <v>84</v>
      </c>
      <c r="AJ172" s="13">
        <v>419</v>
      </c>
      <c r="AK172" s="13">
        <v>17</v>
      </c>
      <c r="AL172" s="13"/>
      <c r="AM172" s="18"/>
      <c r="AN172" s="13" t="s">
        <v>88</v>
      </c>
      <c r="AO172" s="62">
        <v>220</v>
      </c>
      <c r="AP172" s="21"/>
      <c r="AQ172" s="13"/>
      <c r="AR172" s="13"/>
    </row>
    <row r="173" spans="1:44">
      <c r="A173" s="15"/>
      <c r="B173" s="16">
        <v>36821</v>
      </c>
      <c r="C173" s="14"/>
      <c r="D173" s="19"/>
      <c r="E173" s="19">
        <v>1.3</v>
      </c>
      <c r="F173" s="19"/>
      <c r="G173" s="14"/>
      <c r="H173" s="13"/>
      <c r="I173" s="62">
        <v>696</v>
      </c>
      <c r="J173" s="19" t="s">
        <v>99</v>
      </c>
      <c r="K173" s="13">
        <v>380</v>
      </c>
      <c r="L173" s="13" t="s">
        <v>88</v>
      </c>
      <c r="M173" s="19">
        <v>249</v>
      </c>
      <c r="N173" s="13" t="s">
        <v>89</v>
      </c>
      <c r="O173" s="13">
        <v>3</v>
      </c>
      <c r="P173" s="13" t="s">
        <v>89</v>
      </c>
      <c r="Q173" s="13">
        <v>235.5</v>
      </c>
      <c r="R173" s="13" t="s">
        <v>81</v>
      </c>
      <c r="S173" s="19" t="s">
        <v>88</v>
      </c>
      <c r="T173" s="13" t="s">
        <v>88</v>
      </c>
      <c r="U173" s="65">
        <v>90</v>
      </c>
      <c r="V173" s="13">
        <v>370</v>
      </c>
      <c r="W173" s="13"/>
      <c r="X173" s="13">
        <v>6</v>
      </c>
      <c r="Y173" s="20"/>
      <c r="Z173" s="19">
        <v>96.8</v>
      </c>
      <c r="AA173" s="19">
        <v>560</v>
      </c>
      <c r="AB173" s="13" t="s">
        <v>80</v>
      </c>
      <c r="AC173" s="13">
        <v>11</v>
      </c>
      <c r="AD173" s="20">
        <v>21</v>
      </c>
      <c r="AE173" s="18" t="s">
        <v>84</v>
      </c>
      <c r="AF173" s="13">
        <v>40</v>
      </c>
      <c r="AG173" s="18" t="s">
        <v>88</v>
      </c>
      <c r="AH173" s="38">
        <v>6800</v>
      </c>
      <c r="AI173" s="13" t="s">
        <v>84</v>
      </c>
      <c r="AJ173" s="13">
        <v>905</v>
      </c>
      <c r="AK173" s="13">
        <v>34</v>
      </c>
      <c r="AL173" s="13"/>
      <c r="AM173" s="18"/>
      <c r="AN173" s="13" t="s">
        <v>88</v>
      </c>
      <c r="AO173" s="62">
        <v>50</v>
      </c>
      <c r="AP173" s="21"/>
      <c r="AQ173" s="13"/>
      <c r="AR173" s="13"/>
    </row>
    <row r="174" spans="1:44">
      <c r="A174" s="15"/>
      <c r="B174" s="16">
        <v>37048</v>
      </c>
      <c r="C174" s="14"/>
      <c r="D174" s="19">
        <v>2220</v>
      </c>
      <c r="E174" s="19">
        <v>3</v>
      </c>
      <c r="F174" s="19"/>
      <c r="G174" s="13">
        <v>1332</v>
      </c>
      <c r="H174" s="13"/>
      <c r="I174" s="62">
        <v>1200</v>
      </c>
      <c r="J174" s="19" t="s">
        <v>99</v>
      </c>
      <c r="K174" s="13">
        <v>110</v>
      </c>
      <c r="L174" s="13">
        <v>42</v>
      </c>
      <c r="M174" s="19">
        <v>159</v>
      </c>
      <c r="N174" s="13">
        <v>100</v>
      </c>
      <c r="O174" s="13" t="s">
        <v>81</v>
      </c>
      <c r="P174" s="13" t="s">
        <v>89</v>
      </c>
      <c r="Q174" s="13">
        <v>252.2</v>
      </c>
      <c r="R174" s="13" t="s">
        <v>81</v>
      </c>
      <c r="S174" s="19">
        <v>8</v>
      </c>
      <c r="T174" s="13" t="s">
        <v>88</v>
      </c>
      <c r="U174" s="65" t="s">
        <v>80</v>
      </c>
      <c r="V174" s="13">
        <v>3340</v>
      </c>
      <c r="W174" s="13"/>
      <c r="X174" s="13">
        <v>9</v>
      </c>
      <c r="Y174" s="20"/>
      <c r="Z174" s="19">
        <v>169.1</v>
      </c>
      <c r="AA174" s="19">
        <v>3060</v>
      </c>
      <c r="AB174" s="13" t="s">
        <v>80</v>
      </c>
      <c r="AC174" s="13">
        <v>13</v>
      </c>
      <c r="AD174" s="20" t="s">
        <v>88</v>
      </c>
      <c r="AE174" s="18">
        <v>30</v>
      </c>
      <c r="AF174" s="13" t="s">
        <v>94</v>
      </c>
      <c r="AG174" s="18" t="s">
        <v>88</v>
      </c>
      <c r="AH174" s="38">
        <v>9600</v>
      </c>
      <c r="AI174" s="13">
        <v>20</v>
      </c>
      <c r="AJ174" s="13">
        <v>940</v>
      </c>
      <c r="AK174" s="13">
        <v>7</v>
      </c>
      <c r="AL174" s="13"/>
      <c r="AM174" s="18"/>
      <c r="AN174" s="13" t="s">
        <v>88</v>
      </c>
      <c r="AO174" s="62">
        <v>1370</v>
      </c>
      <c r="AP174" s="21"/>
      <c r="AQ174" s="13"/>
      <c r="AR174" s="13"/>
    </row>
    <row r="175" spans="1:44">
      <c r="A175" s="15"/>
      <c r="B175" s="16">
        <v>37190</v>
      </c>
      <c r="C175" s="14"/>
      <c r="D175" s="19"/>
      <c r="E175" s="19">
        <v>1</v>
      </c>
      <c r="F175" s="19">
        <v>1256</v>
      </c>
      <c r="G175" s="14">
        <v>1660</v>
      </c>
      <c r="H175" s="14">
        <v>154</v>
      </c>
      <c r="I175" s="62">
        <v>2210</v>
      </c>
      <c r="J175" s="19" t="s">
        <v>79</v>
      </c>
      <c r="K175" s="13" t="s">
        <v>89</v>
      </c>
      <c r="L175" s="13" t="s">
        <v>88</v>
      </c>
      <c r="M175" s="19">
        <v>40</v>
      </c>
      <c r="N175" s="13" t="s">
        <v>96</v>
      </c>
      <c r="O175" s="13" t="s">
        <v>84</v>
      </c>
      <c r="P175" s="13"/>
      <c r="Q175" s="13">
        <v>491</v>
      </c>
      <c r="R175" s="13">
        <v>0.6</v>
      </c>
      <c r="S175" s="19">
        <v>9</v>
      </c>
      <c r="T175" s="13" t="s">
        <v>84</v>
      </c>
      <c r="U175" s="65" t="s">
        <v>84</v>
      </c>
      <c r="V175" s="13">
        <v>45900</v>
      </c>
      <c r="W175" s="13" t="s">
        <v>91</v>
      </c>
      <c r="X175" s="13">
        <v>4</v>
      </c>
      <c r="Y175" s="20" t="s">
        <v>91</v>
      </c>
      <c r="Z175" s="19">
        <v>105</v>
      </c>
      <c r="AA175" s="19">
        <v>7530</v>
      </c>
      <c r="AB175" s="13" t="s">
        <v>84</v>
      </c>
      <c r="AC175" s="13">
        <v>12</v>
      </c>
      <c r="AD175" s="20">
        <v>20</v>
      </c>
      <c r="AE175" s="18" t="s">
        <v>88</v>
      </c>
      <c r="AF175" s="13" t="s">
        <v>88</v>
      </c>
      <c r="AG175" s="18" t="s">
        <v>84</v>
      </c>
      <c r="AH175" s="38"/>
      <c r="AI175" s="13" t="s">
        <v>88</v>
      </c>
      <c r="AJ175" s="13"/>
      <c r="AK175" s="13" t="s">
        <v>84</v>
      </c>
      <c r="AL175" s="13" t="s">
        <v>80</v>
      </c>
      <c r="AM175" s="18">
        <v>3</v>
      </c>
      <c r="AN175" s="13" t="s">
        <v>94</v>
      </c>
      <c r="AO175" s="62">
        <v>190</v>
      </c>
      <c r="AP175" s="21"/>
      <c r="AQ175" s="13"/>
      <c r="AR175" s="13"/>
    </row>
    <row r="176" spans="1:44">
      <c r="A176" s="15"/>
      <c r="B176" s="16">
        <v>37419</v>
      </c>
      <c r="C176" s="14"/>
      <c r="D176" s="19"/>
      <c r="E176" s="19"/>
      <c r="F176" s="19">
        <v>1267</v>
      </c>
      <c r="G176" s="13">
        <v>974</v>
      </c>
      <c r="H176" s="13">
        <v>57</v>
      </c>
      <c r="I176" s="62">
        <v>2250</v>
      </c>
      <c r="J176" s="19">
        <v>0.1</v>
      </c>
      <c r="K176" s="13" t="s">
        <v>94</v>
      </c>
      <c r="L176" s="13" t="s">
        <v>99</v>
      </c>
      <c r="M176" s="19">
        <v>30</v>
      </c>
      <c r="N176" s="13" t="s">
        <v>96</v>
      </c>
      <c r="O176" s="13" t="s">
        <v>88</v>
      </c>
      <c r="P176" s="13"/>
      <c r="Q176" s="13">
        <v>237</v>
      </c>
      <c r="R176" s="13">
        <v>0.8</v>
      </c>
      <c r="S176" s="19">
        <v>3</v>
      </c>
      <c r="T176" s="13" t="s">
        <v>88</v>
      </c>
      <c r="U176" s="65" t="s">
        <v>88</v>
      </c>
      <c r="V176" s="13">
        <v>7080</v>
      </c>
      <c r="W176" s="13" t="s">
        <v>91</v>
      </c>
      <c r="X176" s="13">
        <v>4</v>
      </c>
      <c r="Y176" s="20" t="s">
        <v>100</v>
      </c>
      <c r="Z176" s="19">
        <v>92.6</v>
      </c>
      <c r="AA176" s="19">
        <v>2590</v>
      </c>
      <c r="AB176" s="13" t="s">
        <v>88</v>
      </c>
      <c r="AC176" s="13">
        <v>7</v>
      </c>
      <c r="AD176" s="20">
        <v>24</v>
      </c>
      <c r="AE176" s="18" t="s">
        <v>99</v>
      </c>
      <c r="AF176" s="13" t="s">
        <v>99</v>
      </c>
      <c r="AG176" s="18" t="s">
        <v>88</v>
      </c>
      <c r="AH176" s="38"/>
      <c r="AI176" s="13" t="s">
        <v>99</v>
      </c>
      <c r="AJ176" s="13"/>
      <c r="AK176" s="13" t="s">
        <v>81</v>
      </c>
      <c r="AL176" s="13"/>
      <c r="AM176" s="18" t="s">
        <v>81</v>
      </c>
      <c r="AN176" s="13" t="s">
        <v>94</v>
      </c>
      <c r="AO176" s="62">
        <v>1100</v>
      </c>
      <c r="AP176" s="21"/>
      <c r="AQ176" s="13"/>
      <c r="AR176" s="13"/>
    </row>
    <row r="177" spans="1:44">
      <c r="A177" s="15"/>
      <c r="B177" s="16">
        <v>37524</v>
      </c>
      <c r="C177" s="14"/>
      <c r="D177" s="19">
        <v>3320</v>
      </c>
      <c r="E177" s="19"/>
      <c r="F177" s="19">
        <v>3320</v>
      </c>
      <c r="G177" s="13">
        <v>1980</v>
      </c>
      <c r="H177" s="13">
        <v>110</v>
      </c>
      <c r="I177" s="62">
        <v>2550</v>
      </c>
      <c r="J177" s="19" t="s">
        <v>77</v>
      </c>
      <c r="K177" s="13" t="s">
        <v>94</v>
      </c>
      <c r="L177" s="13" t="s">
        <v>99</v>
      </c>
      <c r="M177" s="19">
        <v>40</v>
      </c>
      <c r="N177" s="13" t="s">
        <v>96</v>
      </c>
      <c r="O177" s="13" t="s">
        <v>88</v>
      </c>
      <c r="P177" s="13"/>
      <c r="Q177" s="13">
        <v>477</v>
      </c>
      <c r="R177" s="13">
        <v>1.6</v>
      </c>
      <c r="S177" s="19">
        <v>10</v>
      </c>
      <c r="T177" s="13" t="s">
        <v>88</v>
      </c>
      <c r="U177" s="65" t="s">
        <v>88</v>
      </c>
      <c r="V177" s="13">
        <v>50100</v>
      </c>
      <c r="W177" s="13" t="s">
        <v>91</v>
      </c>
      <c r="X177" s="13">
        <v>4</v>
      </c>
      <c r="Y177" s="20" t="s">
        <v>100</v>
      </c>
      <c r="Z177" s="19">
        <v>192</v>
      </c>
      <c r="AA177" s="19">
        <v>10900</v>
      </c>
      <c r="AB177" s="13" t="s">
        <v>88</v>
      </c>
      <c r="AC177" s="13">
        <v>14</v>
      </c>
      <c r="AD177" s="20">
        <v>80</v>
      </c>
      <c r="AE177" s="18" t="s">
        <v>99</v>
      </c>
      <c r="AF177" s="13" t="s">
        <v>99</v>
      </c>
      <c r="AG177" s="18" t="s">
        <v>88</v>
      </c>
      <c r="AH177" s="38"/>
      <c r="AI177" s="13" t="s">
        <v>99</v>
      </c>
      <c r="AJ177" s="13"/>
      <c r="AK177" s="13" t="s">
        <v>81</v>
      </c>
      <c r="AL177" s="13"/>
      <c r="AM177" s="18">
        <v>3</v>
      </c>
      <c r="AN177" s="13" t="s">
        <v>94</v>
      </c>
      <c r="AO177" s="62">
        <v>9300</v>
      </c>
      <c r="AP177" s="21"/>
      <c r="AQ177" s="13"/>
      <c r="AR177" s="13"/>
    </row>
    <row r="178" spans="1:44">
      <c r="A178" s="15"/>
      <c r="B178" s="16">
        <v>37778</v>
      </c>
      <c r="C178" s="14"/>
      <c r="D178" s="19">
        <v>3869</v>
      </c>
      <c r="E178" s="19"/>
      <c r="F178" s="19">
        <v>3200</v>
      </c>
      <c r="G178" s="13">
        <v>2050</v>
      </c>
      <c r="H178" s="13">
        <v>44</v>
      </c>
      <c r="I178" s="62">
        <v>2490</v>
      </c>
      <c r="J178" s="19" t="s">
        <v>79</v>
      </c>
      <c r="K178" s="13" t="s">
        <v>89</v>
      </c>
      <c r="L178" s="13" t="s">
        <v>88</v>
      </c>
      <c r="M178" s="19">
        <v>50</v>
      </c>
      <c r="N178" s="13" t="s">
        <v>96</v>
      </c>
      <c r="O178" s="13" t="s">
        <v>84</v>
      </c>
      <c r="P178" s="13"/>
      <c r="Q178" s="13">
        <v>631</v>
      </c>
      <c r="R178" s="13" t="s">
        <v>76</v>
      </c>
      <c r="S178" s="19">
        <v>8</v>
      </c>
      <c r="T178" s="13" t="s">
        <v>84</v>
      </c>
      <c r="U178" s="65" t="s">
        <v>84</v>
      </c>
      <c r="V178" s="13">
        <v>134000</v>
      </c>
      <c r="W178" s="13" t="s">
        <v>91</v>
      </c>
      <c r="X178" s="13">
        <v>5</v>
      </c>
      <c r="Y178" s="20" t="s">
        <v>91</v>
      </c>
      <c r="Z178" s="19">
        <v>117</v>
      </c>
      <c r="AA178" s="19">
        <v>13900</v>
      </c>
      <c r="AB178" s="13" t="s">
        <v>84</v>
      </c>
      <c r="AC178" s="13">
        <v>15</v>
      </c>
      <c r="AD178" s="20">
        <v>20</v>
      </c>
      <c r="AE178" s="18" t="s">
        <v>88</v>
      </c>
      <c r="AF178" s="13" t="s">
        <v>88</v>
      </c>
      <c r="AG178" s="18" t="s">
        <v>84</v>
      </c>
      <c r="AH178" s="38"/>
      <c r="AI178" s="13" t="s">
        <v>88</v>
      </c>
      <c r="AJ178" s="13"/>
      <c r="AK178" s="13" t="s">
        <v>84</v>
      </c>
      <c r="AL178" s="13" t="s">
        <v>80</v>
      </c>
      <c r="AM178" s="18">
        <v>3</v>
      </c>
      <c r="AN178" s="13" t="s">
        <v>94</v>
      </c>
      <c r="AO178" s="62">
        <v>900</v>
      </c>
      <c r="AP178" s="21"/>
      <c r="AQ178" s="13"/>
      <c r="AR178" s="13"/>
    </row>
    <row r="179" spans="1:44">
      <c r="A179" s="15"/>
      <c r="B179" s="16">
        <v>37889</v>
      </c>
      <c r="C179" s="14"/>
      <c r="D179" s="19">
        <v>2491</v>
      </c>
      <c r="E179" s="19"/>
      <c r="F179" s="19">
        <v>3150</v>
      </c>
      <c r="G179" s="13">
        <v>1970</v>
      </c>
      <c r="H179" s="13">
        <v>87</v>
      </c>
      <c r="I179" s="62">
        <v>2410</v>
      </c>
      <c r="J179" s="19" t="s">
        <v>79</v>
      </c>
      <c r="K179" s="13">
        <v>8420</v>
      </c>
      <c r="L179" s="13">
        <v>21</v>
      </c>
      <c r="M179" s="19">
        <v>50</v>
      </c>
      <c r="N179" s="13" t="s">
        <v>96</v>
      </c>
      <c r="O179" s="13" t="s">
        <v>84</v>
      </c>
      <c r="P179" s="13"/>
      <c r="Q179" s="13">
        <v>572</v>
      </c>
      <c r="R179" s="13">
        <v>12.9</v>
      </c>
      <c r="S179" s="19">
        <v>14</v>
      </c>
      <c r="T179" s="13">
        <v>30</v>
      </c>
      <c r="U179" s="65">
        <v>40</v>
      </c>
      <c r="V179" s="13">
        <v>121000</v>
      </c>
      <c r="W179" s="13" t="s">
        <v>91</v>
      </c>
      <c r="X179" s="13">
        <v>4</v>
      </c>
      <c r="Y179" s="20" t="s">
        <v>91</v>
      </c>
      <c r="Z179" s="19">
        <v>131</v>
      </c>
      <c r="AA179" s="19">
        <v>11000</v>
      </c>
      <c r="AB179" s="13" t="s">
        <v>84</v>
      </c>
      <c r="AC179" s="13">
        <v>14</v>
      </c>
      <c r="AD179" s="20">
        <v>40</v>
      </c>
      <c r="AE179" s="18">
        <v>31</v>
      </c>
      <c r="AF179" s="13" t="s">
        <v>88</v>
      </c>
      <c r="AG179" s="18" t="s">
        <v>84</v>
      </c>
      <c r="AH179" s="38"/>
      <c r="AI179" s="13" t="s">
        <v>88</v>
      </c>
      <c r="AJ179" s="13"/>
      <c r="AK179" s="13">
        <v>100</v>
      </c>
      <c r="AL179" s="13" t="s">
        <v>80</v>
      </c>
      <c r="AM179" s="18">
        <v>3</v>
      </c>
      <c r="AN179" s="13" t="s">
        <v>94</v>
      </c>
      <c r="AO179" s="62">
        <v>730</v>
      </c>
      <c r="AP179" s="21"/>
      <c r="AQ179" s="13"/>
      <c r="AR179" s="13"/>
    </row>
    <row r="180" spans="1:44">
      <c r="A180" s="15"/>
      <c r="B180" s="16">
        <v>38148</v>
      </c>
      <c r="C180" s="14"/>
      <c r="D180" s="19">
        <v>1408</v>
      </c>
      <c r="E180" s="19"/>
      <c r="F180" s="19">
        <v>2130</v>
      </c>
      <c r="G180" s="13">
        <v>1290</v>
      </c>
      <c r="H180" s="13">
        <v>33.700000000000003</v>
      </c>
      <c r="I180" s="62">
        <v>1380</v>
      </c>
      <c r="J180" s="19" t="s">
        <v>106</v>
      </c>
      <c r="K180" s="13" t="s">
        <v>89</v>
      </c>
      <c r="L180" s="13" t="s">
        <v>88</v>
      </c>
      <c r="M180" s="19">
        <v>22</v>
      </c>
      <c r="N180" s="13" t="s">
        <v>96</v>
      </c>
      <c r="O180" s="13" t="s">
        <v>88</v>
      </c>
      <c r="P180" s="13"/>
      <c r="Q180" s="13">
        <v>317</v>
      </c>
      <c r="R180" s="13">
        <v>0.79</v>
      </c>
      <c r="S180" s="19" t="s">
        <v>107</v>
      </c>
      <c r="T180" s="13" t="s">
        <v>107</v>
      </c>
      <c r="U180" s="65" t="s">
        <v>88</v>
      </c>
      <c r="V180" s="13">
        <v>13400</v>
      </c>
      <c r="W180" s="13" t="s">
        <v>79</v>
      </c>
      <c r="X180" s="13"/>
      <c r="Y180" s="20" t="s">
        <v>91</v>
      </c>
      <c r="Z180" s="19">
        <v>121</v>
      </c>
      <c r="AA180" s="19">
        <v>1900</v>
      </c>
      <c r="AB180" s="13" t="s">
        <v>88</v>
      </c>
      <c r="AC180" s="13">
        <v>8</v>
      </c>
      <c r="AD180" s="20" t="s">
        <v>108</v>
      </c>
      <c r="AE180" s="18" t="s">
        <v>88</v>
      </c>
      <c r="AF180" s="13" t="s">
        <v>107</v>
      </c>
      <c r="AG180" s="18" t="s">
        <v>88</v>
      </c>
      <c r="AH180" s="38"/>
      <c r="AI180" s="13"/>
      <c r="AJ180" s="13"/>
      <c r="AK180" s="13" t="s">
        <v>89</v>
      </c>
      <c r="AL180" s="13" t="s">
        <v>81</v>
      </c>
      <c r="AM180" s="18" t="s">
        <v>81</v>
      </c>
      <c r="AN180" s="13" t="s">
        <v>94</v>
      </c>
      <c r="AO180" s="62">
        <v>112</v>
      </c>
      <c r="AP180" s="21"/>
      <c r="AQ180" s="13"/>
      <c r="AR180" s="13"/>
    </row>
    <row r="181" spans="1:44">
      <c r="A181" s="15"/>
      <c r="B181" s="16">
        <v>38253</v>
      </c>
      <c r="C181" s="14"/>
      <c r="D181" s="19">
        <v>1.1339999999999999</v>
      </c>
      <c r="E181" s="19"/>
      <c r="F181" s="19">
        <v>3270</v>
      </c>
      <c r="G181" s="13">
        <v>2750</v>
      </c>
      <c r="H181" s="13">
        <v>75.599999999999994</v>
      </c>
      <c r="I181" s="62">
        <v>2370</v>
      </c>
      <c r="J181" s="19" t="s">
        <v>76</v>
      </c>
      <c r="K181" s="13" t="s">
        <v>96</v>
      </c>
      <c r="L181" s="13" t="s">
        <v>84</v>
      </c>
      <c r="M181" s="19">
        <v>45</v>
      </c>
      <c r="N181" s="13" t="s">
        <v>96</v>
      </c>
      <c r="O181" s="13" t="s">
        <v>88</v>
      </c>
      <c r="P181" s="13"/>
      <c r="Q181" s="13">
        <v>602</v>
      </c>
      <c r="R181" s="13">
        <v>2.62</v>
      </c>
      <c r="S181" s="19">
        <v>14</v>
      </c>
      <c r="T181" s="13" t="s">
        <v>88</v>
      </c>
      <c r="U181" s="65" t="s">
        <v>84</v>
      </c>
      <c r="V181" s="13">
        <v>97200</v>
      </c>
      <c r="W181" s="13" t="s">
        <v>79</v>
      </c>
      <c r="X181" s="13"/>
      <c r="Y181" s="20" t="s">
        <v>91</v>
      </c>
      <c r="Z181" s="19">
        <v>304</v>
      </c>
      <c r="AA181" s="19">
        <v>20000</v>
      </c>
      <c r="AB181" s="13" t="s">
        <v>84</v>
      </c>
      <c r="AC181" s="13">
        <v>19.899999999999999</v>
      </c>
      <c r="AD181" s="20">
        <v>235</v>
      </c>
      <c r="AE181" s="18" t="s">
        <v>84</v>
      </c>
      <c r="AF181" s="13" t="s">
        <v>88</v>
      </c>
      <c r="AG181" s="18" t="s">
        <v>84</v>
      </c>
      <c r="AH181" s="38"/>
      <c r="AI181" s="13"/>
      <c r="AJ181" s="13"/>
      <c r="AK181" s="13" t="s">
        <v>89</v>
      </c>
      <c r="AL181" s="13" t="s">
        <v>80</v>
      </c>
      <c r="AM181" s="18" t="s">
        <v>80</v>
      </c>
      <c r="AN181" s="13" t="s">
        <v>94</v>
      </c>
      <c r="AO181" s="62">
        <v>29600</v>
      </c>
      <c r="AP181" s="21"/>
      <c r="AQ181" s="13"/>
      <c r="AR181" s="13"/>
    </row>
    <row r="182" spans="1:44">
      <c r="A182" s="15"/>
      <c r="B182" s="16">
        <v>38477</v>
      </c>
      <c r="C182" s="14"/>
      <c r="D182" s="19">
        <v>2384</v>
      </c>
      <c r="E182" s="19"/>
      <c r="F182" s="19"/>
      <c r="G182" s="13">
        <v>1880</v>
      </c>
      <c r="H182" s="13">
        <v>55</v>
      </c>
      <c r="I182" s="62">
        <v>1760</v>
      </c>
      <c r="J182" s="19" t="s">
        <v>76</v>
      </c>
      <c r="K182" s="13" t="s">
        <v>96</v>
      </c>
      <c r="L182" s="13" t="s">
        <v>84</v>
      </c>
      <c r="M182" s="19" t="s">
        <v>102</v>
      </c>
      <c r="N182" s="13" t="s">
        <v>105</v>
      </c>
      <c r="O182" s="13" t="s">
        <v>84</v>
      </c>
      <c r="P182" s="13"/>
      <c r="Q182" s="13">
        <v>501</v>
      </c>
      <c r="R182" s="13">
        <v>0.79</v>
      </c>
      <c r="S182" s="19">
        <v>5.3</v>
      </c>
      <c r="T182" s="13" t="s">
        <v>88</v>
      </c>
      <c r="U182" s="65" t="s">
        <v>84</v>
      </c>
      <c r="V182" s="13">
        <v>99000</v>
      </c>
      <c r="W182" s="13" t="s">
        <v>79</v>
      </c>
      <c r="X182" s="13"/>
      <c r="Y182" s="20" t="s">
        <v>77</v>
      </c>
      <c r="Z182" s="19">
        <v>152</v>
      </c>
      <c r="AA182" s="19">
        <v>11600</v>
      </c>
      <c r="AB182" s="13" t="s">
        <v>84</v>
      </c>
      <c r="AC182" s="13">
        <v>13.9</v>
      </c>
      <c r="AD182" s="20">
        <v>73</v>
      </c>
      <c r="AE182" s="18" t="s">
        <v>84</v>
      </c>
      <c r="AF182" s="13" t="s">
        <v>88</v>
      </c>
      <c r="AG182" s="18" t="s">
        <v>84</v>
      </c>
      <c r="AH182" s="38"/>
      <c r="AI182" s="13"/>
      <c r="AJ182" s="13"/>
      <c r="AK182" s="13" t="s">
        <v>96</v>
      </c>
      <c r="AL182" s="13" t="s">
        <v>80</v>
      </c>
      <c r="AM182" s="18" t="s">
        <v>80</v>
      </c>
      <c r="AN182" s="13">
        <v>79</v>
      </c>
      <c r="AO182" s="62">
        <v>8650</v>
      </c>
      <c r="AP182" s="21"/>
      <c r="AQ182" s="13"/>
      <c r="AR182" s="13"/>
    </row>
    <row r="183" spans="1:44">
      <c r="A183" s="15"/>
      <c r="B183" s="16">
        <v>38607</v>
      </c>
      <c r="C183" s="14"/>
      <c r="D183" s="19">
        <v>1155</v>
      </c>
      <c r="E183" s="19"/>
      <c r="F183" s="19">
        <v>3660</v>
      </c>
      <c r="G183" s="13">
        <v>2090</v>
      </c>
      <c r="H183" s="13">
        <v>124</v>
      </c>
      <c r="I183" s="62">
        <v>2510</v>
      </c>
      <c r="J183" s="19" t="s">
        <v>76</v>
      </c>
      <c r="K183" s="13" t="s">
        <v>96</v>
      </c>
      <c r="L183" s="13" t="s">
        <v>84</v>
      </c>
      <c r="M183" s="19" t="s">
        <v>95</v>
      </c>
      <c r="N183" s="13" t="s">
        <v>101</v>
      </c>
      <c r="O183" s="13" t="s">
        <v>116</v>
      </c>
      <c r="P183" s="13"/>
      <c r="Q183" s="13">
        <v>569</v>
      </c>
      <c r="R183" s="13" t="s">
        <v>76</v>
      </c>
      <c r="S183" s="19">
        <v>5.8</v>
      </c>
      <c r="T183" s="13" t="s">
        <v>88</v>
      </c>
      <c r="U183" s="65" t="s">
        <v>84</v>
      </c>
      <c r="V183" s="13">
        <v>71000</v>
      </c>
      <c r="W183" s="13" t="s">
        <v>79</v>
      </c>
      <c r="X183" s="13"/>
      <c r="Y183" s="20" t="s">
        <v>117</v>
      </c>
      <c r="Z183" s="19">
        <v>162</v>
      </c>
      <c r="AA183" s="19">
        <v>8550</v>
      </c>
      <c r="AB183" s="13" t="s">
        <v>84</v>
      </c>
      <c r="AC183" s="13">
        <v>9.9</v>
      </c>
      <c r="AD183" s="20" t="s">
        <v>89</v>
      </c>
      <c r="AE183" s="18" t="s">
        <v>84</v>
      </c>
      <c r="AF183" s="13" t="s">
        <v>88</v>
      </c>
      <c r="AG183" s="18" t="s">
        <v>84</v>
      </c>
      <c r="AH183" s="38"/>
      <c r="AI183" s="13"/>
      <c r="AJ183" s="13"/>
      <c r="AK183" s="13" t="s">
        <v>112</v>
      </c>
      <c r="AL183" s="13" t="s">
        <v>80</v>
      </c>
      <c r="AM183" s="18" t="s">
        <v>80</v>
      </c>
      <c r="AN183" s="13" t="s">
        <v>115</v>
      </c>
      <c r="AO183" s="62">
        <v>1190</v>
      </c>
      <c r="AP183" s="21"/>
      <c r="AQ183" s="13"/>
      <c r="AR183" s="13"/>
    </row>
    <row r="184" spans="1:44">
      <c r="A184" s="15"/>
      <c r="B184" s="16">
        <v>38874</v>
      </c>
      <c r="C184" s="14"/>
      <c r="D184" s="19">
        <v>4008</v>
      </c>
      <c r="E184" s="19"/>
      <c r="F184" s="19">
        <v>4400</v>
      </c>
      <c r="G184" s="14">
        <v>3420</v>
      </c>
      <c r="H184" s="13">
        <v>150</v>
      </c>
      <c r="I184" s="62">
        <v>3070</v>
      </c>
      <c r="J184" s="19" t="s">
        <v>82</v>
      </c>
      <c r="K184" s="13" t="s">
        <v>96</v>
      </c>
      <c r="L184" s="13" t="s">
        <v>84</v>
      </c>
      <c r="M184" s="19">
        <v>43</v>
      </c>
      <c r="N184" s="13" t="s">
        <v>105</v>
      </c>
      <c r="O184" s="13" t="s">
        <v>93</v>
      </c>
      <c r="P184" s="13"/>
      <c r="Q184" s="13">
        <v>639</v>
      </c>
      <c r="R184" s="13">
        <v>6</v>
      </c>
      <c r="S184" s="19">
        <v>19.100000000000001</v>
      </c>
      <c r="T184" s="13" t="s">
        <v>93</v>
      </c>
      <c r="U184" s="65" t="s">
        <v>93</v>
      </c>
      <c r="V184" s="13">
        <v>94600</v>
      </c>
      <c r="W184" s="13" t="s">
        <v>110</v>
      </c>
      <c r="X184" s="13">
        <v>4.8</v>
      </c>
      <c r="Y184" s="20" t="s">
        <v>77</v>
      </c>
      <c r="Z184" s="19">
        <v>444</v>
      </c>
      <c r="AA184" s="19">
        <v>33600</v>
      </c>
      <c r="AB184" s="13" t="s">
        <v>93</v>
      </c>
      <c r="AC184" s="13">
        <v>23.1</v>
      </c>
      <c r="AD184" s="20">
        <v>524</v>
      </c>
      <c r="AE184" s="18" t="s">
        <v>84</v>
      </c>
      <c r="AF184" s="13" t="s">
        <v>84</v>
      </c>
      <c r="AG184" s="18" t="s">
        <v>93</v>
      </c>
      <c r="AH184" s="38"/>
      <c r="AI184" s="13" t="s">
        <v>84</v>
      </c>
      <c r="AJ184" s="13"/>
      <c r="AK184" s="13" t="s">
        <v>93</v>
      </c>
      <c r="AL184" s="13" t="s">
        <v>86</v>
      </c>
      <c r="AM184" s="18" t="s">
        <v>86</v>
      </c>
      <c r="AN184" s="13" t="s">
        <v>95</v>
      </c>
      <c r="AO184" s="62">
        <v>68400</v>
      </c>
      <c r="AP184" s="21"/>
      <c r="AQ184" s="13"/>
      <c r="AR184" s="13"/>
    </row>
    <row r="185" spans="1:44">
      <c r="A185" s="15"/>
      <c r="B185" s="16">
        <v>38980</v>
      </c>
      <c r="C185" s="14"/>
      <c r="D185" s="19">
        <v>3986</v>
      </c>
      <c r="E185" s="19"/>
      <c r="F185" s="19">
        <v>4330</v>
      </c>
      <c r="G185" s="14">
        <v>3110</v>
      </c>
      <c r="H185" s="13">
        <v>199</v>
      </c>
      <c r="I185" s="62">
        <v>3230</v>
      </c>
      <c r="J185" s="19" t="s">
        <v>82</v>
      </c>
      <c r="K185" s="13" t="s">
        <v>96</v>
      </c>
      <c r="L185" s="13" t="s">
        <v>84</v>
      </c>
      <c r="M185" s="19">
        <v>46</v>
      </c>
      <c r="N185" s="13" t="s">
        <v>96</v>
      </c>
      <c r="O185" s="13" t="s">
        <v>93</v>
      </c>
      <c r="P185" s="13"/>
      <c r="Q185" s="13">
        <v>702</v>
      </c>
      <c r="R185" s="13">
        <v>2.0099999999999998</v>
      </c>
      <c r="S185" s="19">
        <v>12.5</v>
      </c>
      <c r="T185" s="13" t="s">
        <v>93</v>
      </c>
      <c r="U185" s="65" t="s">
        <v>93</v>
      </c>
      <c r="V185" s="13">
        <v>119000</v>
      </c>
      <c r="W185" s="13" t="s">
        <v>110</v>
      </c>
      <c r="X185" s="13">
        <v>5.0999999999999996</v>
      </c>
      <c r="Y185" s="20" t="s">
        <v>77</v>
      </c>
      <c r="Z185" s="19">
        <v>330</v>
      </c>
      <c r="AA185" s="19">
        <v>23500</v>
      </c>
      <c r="AB185" s="13" t="s">
        <v>93</v>
      </c>
      <c r="AC185" s="13">
        <v>23.1</v>
      </c>
      <c r="AD185" s="20">
        <v>209</v>
      </c>
      <c r="AE185" s="18" t="s">
        <v>84</v>
      </c>
      <c r="AF185" s="13" t="s">
        <v>84</v>
      </c>
      <c r="AG185" s="18" t="s">
        <v>93</v>
      </c>
      <c r="AH185" s="38"/>
      <c r="AI185" s="13" t="s">
        <v>84</v>
      </c>
      <c r="AJ185" s="13"/>
      <c r="AK185" s="13" t="s">
        <v>84</v>
      </c>
      <c r="AL185" s="13" t="s">
        <v>86</v>
      </c>
      <c r="AM185" s="18" t="s">
        <v>86</v>
      </c>
      <c r="AN185" s="13" t="s">
        <v>95</v>
      </c>
      <c r="AO185" s="62">
        <v>29000</v>
      </c>
      <c r="AP185" s="21"/>
      <c r="AQ185" s="13"/>
      <c r="AR185" s="13"/>
    </row>
    <row r="186" spans="1:44">
      <c r="A186" s="15"/>
      <c r="B186" s="16">
        <v>39230</v>
      </c>
      <c r="C186" s="14"/>
      <c r="D186" s="19">
        <v>6020</v>
      </c>
      <c r="E186" s="19"/>
      <c r="F186" s="19">
        <v>3370</v>
      </c>
      <c r="G186" s="14">
        <v>4190</v>
      </c>
      <c r="H186" s="13">
        <v>15.9</v>
      </c>
      <c r="I186" s="62">
        <v>3010</v>
      </c>
      <c r="J186" s="19" t="s">
        <v>82</v>
      </c>
      <c r="K186" s="13">
        <v>260</v>
      </c>
      <c r="L186" s="13" t="s">
        <v>84</v>
      </c>
      <c r="M186" s="19">
        <v>53</v>
      </c>
      <c r="N186" s="13" t="s">
        <v>105</v>
      </c>
      <c r="O186" s="13" t="s">
        <v>93</v>
      </c>
      <c r="P186" s="13"/>
      <c r="Q186" s="13">
        <v>816</v>
      </c>
      <c r="R186" s="13">
        <v>9.32</v>
      </c>
      <c r="S186" s="19">
        <v>27.3</v>
      </c>
      <c r="T186" s="13" t="s">
        <v>93</v>
      </c>
      <c r="U186" s="65" t="s">
        <v>93</v>
      </c>
      <c r="V186" s="13">
        <v>156000</v>
      </c>
      <c r="W186" s="13" t="s">
        <v>110</v>
      </c>
      <c r="X186" s="13">
        <v>7.2</v>
      </c>
      <c r="Y186" s="20" t="s">
        <v>77</v>
      </c>
      <c r="Z186" s="19">
        <v>522</v>
      </c>
      <c r="AA186" s="19">
        <v>55200</v>
      </c>
      <c r="AB186" s="13" t="s">
        <v>93</v>
      </c>
      <c r="AC186" s="13">
        <v>27.8</v>
      </c>
      <c r="AD186" s="20">
        <v>754</v>
      </c>
      <c r="AE186" s="18" t="s">
        <v>84</v>
      </c>
      <c r="AF186" s="13" t="s">
        <v>84</v>
      </c>
      <c r="AG186" s="18" t="s">
        <v>93</v>
      </c>
      <c r="AH186" s="38"/>
      <c r="AI186" s="13" t="s">
        <v>84</v>
      </c>
      <c r="AJ186" s="13"/>
      <c r="AK186" s="13" t="s">
        <v>93</v>
      </c>
      <c r="AL186" s="13" t="s">
        <v>86</v>
      </c>
      <c r="AM186" s="18" t="s">
        <v>86</v>
      </c>
      <c r="AN186" s="13" t="s">
        <v>95</v>
      </c>
      <c r="AO186" s="62">
        <v>89900</v>
      </c>
      <c r="AP186" s="21"/>
      <c r="AQ186" s="13"/>
      <c r="AR186" s="13"/>
    </row>
    <row r="187" spans="1:44">
      <c r="A187" s="15"/>
      <c r="B187" s="16">
        <v>39358</v>
      </c>
      <c r="C187" s="14"/>
      <c r="D187" s="19">
        <v>5600</v>
      </c>
      <c r="E187" s="19"/>
      <c r="F187" s="19">
        <v>4640</v>
      </c>
      <c r="G187" s="14">
        <v>3600</v>
      </c>
      <c r="H187" s="13">
        <v>163</v>
      </c>
      <c r="I187" s="62">
        <v>2960</v>
      </c>
      <c r="J187" s="19" t="s">
        <v>79</v>
      </c>
      <c r="K187" s="13" t="s">
        <v>89</v>
      </c>
      <c r="L187" s="13" t="s">
        <v>88</v>
      </c>
      <c r="M187" s="19">
        <v>56</v>
      </c>
      <c r="N187" s="13" t="s">
        <v>105</v>
      </c>
      <c r="O187" s="13" t="s">
        <v>84</v>
      </c>
      <c r="P187" s="13"/>
      <c r="Q187" s="13">
        <v>927</v>
      </c>
      <c r="R187" s="13">
        <v>1.33</v>
      </c>
      <c r="S187" s="19">
        <v>11.9</v>
      </c>
      <c r="T187" s="13" t="s">
        <v>84</v>
      </c>
      <c r="U187" s="65" t="s">
        <v>84</v>
      </c>
      <c r="V187" s="13">
        <v>193000</v>
      </c>
      <c r="W187" s="13" t="s">
        <v>110</v>
      </c>
      <c r="X187" s="13">
        <v>5.5</v>
      </c>
      <c r="Y187" s="20" t="s">
        <v>91</v>
      </c>
      <c r="Z187" s="19">
        <v>311</v>
      </c>
      <c r="AA187" s="19">
        <v>23200</v>
      </c>
      <c r="AB187" s="13" t="s">
        <v>84</v>
      </c>
      <c r="AC187" s="13">
        <v>25.8</v>
      </c>
      <c r="AD187" s="20">
        <v>164</v>
      </c>
      <c r="AE187" s="18" t="s">
        <v>88</v>
      </c>
      <c r="AF187" s="13" t="s">
        <v>88</v>
      </c>
      <c r="AG187" s="18" t="s">
        <v>84</v>
      </c>
      <c r="AH187" s="38"/>
      <c r="AI187" s="13" t="s">
        <v>88</v>
      </c>
      <c r="AJ187" s="13"/>
      <c r="AK187" s="13" t="s">
        <v>93</v>
      </c>
      <c r="AL187" s="13" t="s">
        <v>80</v>
      </c>
      <c r="AM187" s="18" t="s">
        <v>80</v>
      </c>
      <c r="AN187" s="13" t="s">
        <v>84</v>
      </c>
      <c r="AO187" s="62">
        <v>20500</v>
      </c>
      <c r="AP187" s="21"/>
      <c r="AQ187" s="13"/>
      <c r="AR187" s="13"/>
    </row>
    <row r="188" spans="1:44">
      <c r="A188" s="15"/>
      <c r="B188" s="16">
        <v>39963.625</v>
      </c>
      <c r="C188" s="14">
        <v>371</v>
      </c>
      <c r="D188" s="19"/>
      <c r="E188" s="19"/>
      <c r="F188" s="19">
        <v>5790</v>
      </c>
      <c r="G188" s="14">
        <v>4520</v>
      </c>
      <c r="H188" s="13">
        <v>140</v>
      </c>
      <c r="I188" s="62">
        <v>5900</v>
      </c>
      <c r="J188" s="19">
        <v>0.2</v>
      </c>
      <c r="K188" s="13">
        <v>8</v>
      </c>
      <c r="L188" s="13">
        <v>0.5</v>
      </c>
      <c r="M188" s="19">
        <v>20.3</v>
      </c>
      <c r="N188" s="13" t="s">
        <v>78</v>
      </c>
      <c r="O188" s="13" t="s">
        <v>79</v>
      </c>
      <c r="P188" s="13" t="s">
        <v>77</v>
      </c>
      <c r="Q188" s="13">
        <v>476</v>
      </c>
      <c r="R188" s="13">
        <v>11.9</v>
      </c>
      <c r="S188" s="19">
        <v>105</v>
      </c>
      <c r="T188" s="13" t="s">
        <v>80</v>
      </c>
      <c r="U188" s="65" t="s">
        <v>81</v>
      </c>
      <c r="V188" s="13">
        <v>18800</v>
      </c>
      <c r="W188" s="13"/>
      <c r="X188" s="13">
        <v>11.9</v>
      </c>
      <c r="Y188" s="20">
        <v>0.13400000000000001</v>
      </c>
      <c r="Z188" s="19">
        <v>809</v>
      </c>
      <c r="AA188" s="19">
        <v>74500</v>
      </c>
      <c r="AB188" s="13" t="s">
        <v>81</v>
      </c>
      <c r="AC188" s="13">
        <v>36</v>
      </c>
      <c r="AD188" s="20">
        <v>830</v>
      </c>
      <c r="AE188" s="18" t="s">
        <v>77</v>
      </c>
      <c r="AF188" s="13" t="s">
        <v>82</v>
      </c>
      <c r="AG188" s="18" t="s">
        <v>83</v>
      </c>
      <c r="AH188" s="38">
        <v>9690</v>
      </c>
      <c r="AI188" s="13" t="s">
        <v>79</v>
      </c>
      <c r="AJ188" s="13">
        <v>1770</v>
      </c>
      <c r="AK188" s="13" t="s">
        <v>84</v>
      </c>
      <c r="AL188" s="13" t="s">
        <v>85</v>
      </c>
      <c r="AM188" s="18">
        <v>1.17</v>
      </c>
      <c r="AN188" s="13" t="s">
        <v>86</v>
      </c>
      <c r="AO188" s="62">
        <v>185000</v>
      </c>
      <c r="AP188" s="21" t="s">
        <v>80</v>
      </c>
      <c r="AQ188" s="13"/>
      <c r="AR188" s="13"/>
    </row>
    <row r="189" spans="1:44">
      <c r="A189" s="15"/>
      <c r="B189" s="16">
        <v>40066.507638888892</v>
      </c>
      <c r="C189" s="14">
        <v>373</v>
      </c>
      <c r="D189" s="19">
        <v>5212</v>
      </c>
      <c r="E189" s="19"/>
      <c r="F189" s="19">
        <v>6260</v>
      </c>
      <c r="G189" s="14">
        <v>5020</v>
      </c>
      <c r="H189" s="13">
        <v>140</v>
      </c>
      <c r="I189" s="62">
        <v>6400</v>
      </c>
      <c r="J189" s="19">
        <v>0.2</v>
      </c>
      <c r="K189" s="13">
        <v>7</v>
      </c>
      <c r="L189" s="13">
        <v>1.7</v>
      </c>
      <c r="M189" s="19">
        <v>19</v>
      </c>
      <c r="N189" s="13" t="s">
        <v>78</v>
      </c>
      <c r="O189" s="13" t="s">
        <v>79</v>
      </c>
      <c r="P189" s="13" t="s">
        <v>77</v>
      </c>
      <c r="Q189" s="13">
        <v>496</v>
      </c>
      <c r="R189" s="13">
        <v>6.4</v>
      </c>
      <c r="S189" s="19">
        <v>86.6</v>
      </c>
      <c r="T189" s="13" t="s">
        <v>80</v>
      </c>
      <c r="U189" s="65" t="s">
        <v>81</v>
      </c>
      <c r="V189" s="13">
        <v>22000</v>
      </c>
      <c r="W189" s="13"/>
      <c r="X189" s="13">
        <v>11.8</v>
      </c>
      <c r="Y189" s="20">
        <v>0.156</v>
      </c>
      <c r="Z189" s="19">
        <v>918</v>
      </c>
      <c r="AA189" s="19">
        <v>78600</v>
      </c>
      <c r="AB189" s="13" t="s">
        <v>81</v>
      </c>
      <c r="AC189" s="13">
        <v>46</v>
      </c>
      <c r="AD189" s="20">
        <v>1050</v>
      </c>
      <c r="AE189" s="18" t="s">
        <v>77</v>
      </c>
      <c r="AF189" s="13" t="s">
        <v>82</v>
      </c>
      <c r="AG189" s="18" t="s">
        <v>83</v>
      </c>
      <c r="AH189" s="38">
        <v>10400</v>
      </c>
      <c r="AI189" s="13" t="s">
        <v>79</v>
      </c>
      <c r="AJ189" s="13">
        <v>2000</v>
      </c>
      <c r="AK189" s="13" t="s">
        <v>84</v>
      </c>
      <c r="AL189" s="13" t="s">
        <v>85</v>
      </c>
      <c r="AM189" s="18">
        <v>1.51</v>
      </c>
      <c r="AN189" s="13" t="s">
        <v>86</v>
      </c>
      <c r="AO189" s="62">
        <v>243000</v>
      </c>
      <c r="AP189" s="21" t="s">
        <v>80</v>
      </c>
      <c r="AQ189" s="13"/>
      <c r="AR189" s="13"/>
    </row>
    <row r="190" spans="1:44">
      <c r="A190" s="15"/>
      <c r="B190" s="16">
        <v>40338.652083333334</v>
      </c>
      <c r="C190" s="14"/>
      <c r="D190" s="19"/>
      <c r="E190" s="19"/>
      <c r="F190" s="19"/>
      <c r="G190" s="14"/>
      <c r="H190" s="13"/>
      <c r="I190" s="62"/>
      <c r="J190" s="19"/>
      <c r="K190" s="13"/>
      <c r="L190" s="13"/>
      <c r="M190" s="19"/>
      <c r="N190" s="13"/>
      <c r="O190" s="13"/>
      <c r="P190" s="13"/>
      <c r="Q190" s="13"/>
      <c r="R190" s="13"/>
      <c r="S190" s="19"/>
      <c r="T190" s="13"/>
      <c r="U190" s="65"/>
      <c r="V190" s="13"/>
      <c r="W190" s="13"/>
      <c r="X190" s="13"/>
      <c r="Y190" s="20"/>
      <c r="Z190" s="19"/>
      <c r="AA190" s="19"/>
      <c r="AB190" s="13"/>
      <c r="AC190" s="13"/>
      <c r="AD190" s="20"/>
      <c r="AE190" s="18"/>
      <c r="AF190" s="13"/>
      <c r="AG190" s="18"/>
      <c r="AH190" s="38"/>
      <c r="AI190" s="13"/>
      <c r="AJ190" s="13"/>
      <c r="AK190" s="13"/>
      <c r="AL190" s="13"/>
      <c r="AM190" s="18"/>
      <c r="AN190" s="13"/>
      <c r="AO190" s="62"/>
      <c r="AP190" s="21"/>
      <c r="AQ190" s="13"/>
      <c r="AR190" s="13"/>
    </row>
    <row r="191" spans="1:44">
      <c r="A191" s="15"/>
      <c r="B191" s="16">
        <v>40434.628472222219</v>
      </c>
      <c r="C191" s="14"/>
      <c r="D191" s="19"/>
      <c r="E191" s="19"/>
      <c r="F191" s="19"/>
      <c r="G191" s="14"/>
      <c r="H191" s="13"/>
      <c r="I191" s="62"/>
      <c r="J191" s="19"/>
      <c r="K191" s="13"/>
      <c r="L191" s="13"/>
      <c r="M191" s="19"/>
      <c r="N191" s="13"/>
      <c r="O191" s="13"/>
      <c r="P191" s="13"/>
      <c r="Q191" s="13"/>
      <c r="R191" s="13"/>
      <c r="S191" s="19"/>
      <c r="T191" s="13"/>
      <c r="U191" s="65"/>
      <c r="V191" s="13"/>
      <c r="W191" s="13"/>
      <c r="X191" s="13"/>
      <c r="Y191" s="20"/>
      <c r="Z191" s="19"/>
      <c r="AA191" s="19"/>
      <c r="AB191" s="13"/>
      <c r="AC191" s="13"/>
      <c r="AD191" s="20"/>
      <c r="AE191" s="18"/>
      <c r="AF191" s="13"/>
      <c r="AG191" s="18"/>
      <c r="AH191" s="38"/>
      <c r="AI191" s="13"/>
      <c r="AJ191" s="13"/>
      <c r="AK191" s="13"/>
      <c r="AL191" s="13"/>
      <c r="AM191" s="18"/>
      <c r="AN191" s="13"/>
      <c r="AO191" s="62"/>
      <c r="AP191" s="21"/>
      <c r="AQ191" s="13"/>
      <c r="AR191" s="13"/>
    </row>
    <row r="192" spans="1:44" ht="13.5" thickBot="1">
      <c r="A192" s="15"/>
      <c r="B192" s="16">
        <v>40435.586805555555</v>
      </c>
      <c r="C192" s="14">
        <v>606</v>
      </c>
      <c r="D192" s="19" t="s">
        <v>90</v>
      </c>
      <c r="E192" s="19"/>
      <c r="F192" s="19">
        <v>8000</v>
      </c>
      <c r="G192" s="14">
        <v>6630</v>
      </c>
      <c r="H192" s="13">
        <v>170</v>
      </c>
      <c r="I192" s="62">
        <v>7700</v>
      </c>
      <c r="J192" s="19" t="s">
        <v>97</v>
      </c>
      <c r="K192" s="13">
        <v>51</v>
      </c>
      <c r="L192" s="13" t="s">
        <v>81</v>
      </c>
      <c r="M192" s="19">
        <v>21</v>
      </c>
      <c r="N192" s="13" t="s">
        <v>98</v>
      </c>
      <c r="O192" s="13" t="s">
        <v>76</v>
      </c>
      <c r="P192" s="13" t="s">
        <v>97</v>
      </c>
      <c r="Q192" s="13">
        <v>518</v>
      </c>
      <c r="R192" s="13">
        <v>17</v>
      </c>
      <c r="S192" s="19">
        <v>378</v>
      </c>
      <c r="T192" s="13" t="s">
        <v>88</v>
      </c>
      <c r="U192" s="65">
        <v>4</v>
      </c>
      <c r="V192" s="13">
        <v>38500</v>
      </c>
      <c r="W192" s="13"/>
      <c r="X192" s="13">
        <v>14</v>
      </c>
      <c r="Y192" s="20">
        <v>0.183</v>
      </c>
      <c r="Z192" s="19">
        <v>1300</v>
      </c>
      <c r="AA192" s="19">
        <v>120000</v>
      </c>
      <c r="AB192" s="13" t="s">
        <v>99</v>
      </c>
      <c r="AC192" s="13">
        <v>40</v>
      </c>
      <c r="AD192" s="20">
        <v>1560</v>
      </c>
      <c r="AE192" s="18">
        <v>0.5</v>
      </c>
      <c r="AF192" s="13" t="s">
        <v>81</v>
      </c>
      <c r="AG192" s="18" t="s">
        <v>80</v>
      </c>
      <c r="AH192" s="38">
        <v>12200</v>
      </c>
      <c r="AI192" s="13" t="s">
        <v>76</v>
      </c>
      <c r="AJ192" s="13">
        <v>2450</v>
      </c>
      <c r="AK192" s="13" t="s">
        <v>94</v>
      </c>
      <c r="AL192" s="13" t="s">
        <v>77</v>
      </c>
      <c r="AM192" s="18">
        <v>0.7</v>
      </c>
      <c r="AN192" s="13" t="s">
        <v>84</v>
      </c>
      <c r="AO192" s="62">
        <v>393000</v>
      </c>
      <c r="AP192" s="21" t="s">
        <v>88</v>
      </c>
      <c r="AQ192" s="13"/>
      <c r="AR192" s="13"/>
    </row>
    <row r="193" spans="1:44">
      <c r="A193" s="35" t="s">
        <v>44</v>
      </c>
      <c r="B193" s="28">
        <v>35229</v>
      </c>
      <c r="C193" s="45">
        <v>81</v>
      </c>
      <c r="D193" s="46"/>
      <c r="E193" s="46"/>
      <c r="F193" s="46">
        <v>1343</v>
      </c>
      <c r="G193" s="52">
        <v>1335</v>
      </c>
      <c r="H193" s="52">
        <v>97</v>
      </c>
      <c r="I193" s="61">
        <v>1371</v>
      </c>
      <c r="J193" s="46" t="s">
        <v>99</v>
      </c>
      <c r="K193" s="52">
        <v>550</v>
      </c>
      <c r="L193" s="52" t="s">
        <v>93</v>
      </c>
      <c r="M193" s="46">
        <v>104</v>
      </c>
      <c r="N193" s="52"/>
      <c r="O193" s="52">
        <v>12</v>
      </c>
      <c r="P193" s="52" t="s">
        <v>102</v>
      </c>
      <c r="Q193" s="52">
        <v>332.4</v>
      </c>
      <c r="R193" s="52" t="s">
        <v>80</v>
      </c>
      <c r="S193" s="46" t="s">
        <v>88</v>
      </c>
      <c r="T193" s="52" t="s">
        <v>88</v>
      </c>
      <c r="U193" s="64">
        <v>12</v>
      </c>
      <c r="V193" s="52">
        <v>24970</v>
      </c>
      <c r="W193" s="52" t="s">
        <v>93</v>
      </c>
      <c r="X193" s="52"/>
      <c r="Y193" s="56"/>
      <c r="Z193" s="46">
        <v>122.4</v>
      </c>
      <c r="AA193" s="46">
        <v>1830</v>
      </c>
      <c r="AB193" s="52" t="s">
        <v>80</v>
      </c>
      <c r="AC193" s="52">
        <v>16</v>
      </c>
      <c r="AD193" s="56" t="s">
        <v>88</v>
      </c>
      <c r="AE193" s="55" t="s">
        <v>93</v>
      </c>
      <c r="AF193" s="52" t="s">
        <v>94</v>
      </c>
      <c r="AG193" s="55"/>
      <c r="AH193" s="51">
        <v>2190</v>
      </c>
      <c r="AI193" s="52"/>
      <c r="AJ193" s="52">
        <v>1273</v>
      </c>
      <c r="AK193" s="52" t="s">
        <v>88</v>
      </c>
      <c r="AL193" s="52"/>
      <c r="AM193" s="55"/>
      <c r="AN193" s="52" t="s">
        <v>88</v>
      </c>
      <c r="AO193" s="61">
        <v>90</v>
      </c>
      <c r="AP193" s="53"/>
      <c r="AQ193" s="13"/>
      <c r="AR193" s="13"/>
    </row>
    <row r="194" spans="1:44">
      <c r="A194" s="15"/>
      <c r="B194" s="16">
        <v>35335</v>
      </c>
      <c r="C194" s="14">
        <v>93</v>
      </c>
      <c r="D194" s="19"/>
      <c r="E194" s="19">
        <v>3.5</v>
      </c>
      <c r="F194" s="19">
        <v>1402</v>
      </c>
      <c r="G194" s="14"/>
      <c r="H194" s="13">
        <v>105</v>
      </c>
      <c r="I194" s="62">
        <v>876</v>
      </c>
      <c r="J194" s="19" t="s">
        <v>99</v>
      </c>
      <c r="K194" s="13">
        <v>210</v>
      </c>
      <c r="L194" s="13" t="s">
        <v>93</v>
      </c>
      <c r="M194" s="19">
        <v>94</v>
      </c>
      <c r="N194" s="13"/>
      <c r="O194" s="13">
        <v>8</v>
      </c>
      <c r="P194" s="13" t="s">
        <v>102</v>
      </c>
      <c r="Q194" s="13">
        <v>257.60000000000002</v>
      </c>
      <c r="R194" s="13" t="s">
        <v>80</v>
      </c>
      <c r="S194" s="19" t="s">
        <v>88</v>
      </c>
      <c r="T194" s="13" t="s">
        <v>88</v>
      </c>
      <c r="U194" s="65" t="s">
        <v>80</v>
      </c>
      <c r="V194" s="13">
        <v>24490</v>
      </c>
      <c r="W194" s="13" t="s">
        <v>93</v>
      </c>
      <c r="X194" s="13"/>
      <c r="Y194" s="20"/>
      <c r="Z194" s="19">
        <v>104.8</v>
      </c>
      <c r="AA194" s="19">
        <v>1560</v>
      </c>
      <c r="AB194" s="13" t="s">
        <v>80</v>
      </c>
      <c r="AC194" s="13">
        <v>21</v>
      </c>
      <c r="AD194" s="20" t="s">
        <v>88</v>
      </c>
      <c r="AE194" s="18" t="s">
        <v>93</v>
      </c>
      <c r="AF194" s="13" t="s">
        <v>94</v>
      </c>
      <c r="AG194" s="18"/>
      <c r="AH194" s="38">
        <v>7770</v>
      </c>
      <c r="AI194" s="13"/>
      <c r="AJ194" s="13">
        <v>1035</v>
      </c>
      <c r="AK194" s="13" t="s">
        <v>88</v>
      </c>
      <c r="AL194" s="13"/>
      <c r="AM194" s="18"/>
      <c r="AN194" s="13" t="s">
        <v>88</v>
      </c>
      <c r="AO194" s="62">
        <v>80</v>
      </c>
      <c r="AP194" s="21"/>
      <c r="AQ194" s="13"/>
      <c r="AR194" s="13"/>
    </row>
    <row r="195" spans="1:44">
      <c r="A195" s="15"/>
      <c r="B195" s="16">
        <v>35563</v>
      </c>
      <c r="C195" s="14"/>
      <c r="D195" s="19"/>
      <c r="E195" s="19"/>
      <c r="F195" s="19">
        <v>2850</v>
      </c>
      <c r="G195" s="14"/>
      <c r="H195" s="13">
        <v>178</v>
      </c>
      <c r="I195" s="62">
        <v>1345</v>
      </c>
      <c r="J195" s="19" t="s">
        <v>99</v>
      </c>
      <c r="K195" s="13">
        <v>54890</v>
      </c>
      <c r="L195" s="13" t="s">
        <v>93</v>
      </c>
      <c r="M195" s="19">
        <v>3393</v>
      </c>
      <c r="N195" s="13" t="s">
        <v>89</v>
      </c>
      <c r="O195" s="13">
        <v>1</v>
      </c>
      <c r="P195" s="13" t="s">
        <v>102</v>
      </c>
      <c r="Q195" s="13">
        <v>389.2</v>
      </c>
      <c r="R195" s="13" t="s">
        <v>80</v>
      </c>
      <c r="S195" s="19">
        <v>91</v>
      </c>
      <c r="T195" s="13">
        <v>122</v>
      </c>
      <c r="U195" s="65">
        <v>214</v>
      </c>
      <c r="V195" s="13">
        <v>114990</v>
      </c>
      <c r="W195" s="13"/>
      <c r="X195" s="13">
        <v>9</v>
      </c>
      <c r="Y195" s="20"/>
      <c r="Z195" s="19">
        <v>199.5</v>
      </c>
      <c r="AA195" s="19">
        <v>3350</v>
      </c>
      <c r="AB195" s="13" t="s">
        <v>80</v>
      </c>
      <c r="AC195" s="13">
        <v>20</v>
      </c>
      <c r="AD195" s="20">
        <v>127</v>
      </c>
      <c r="AE195" s="18">
        <v>180</v>
      </c>
      <c r="AF195" s="13" t="s">
        <v>94</v>
      </c>
      <c r="AG195" s="18" t="s">
        <v>94</v>
      </c>
      <c r="AH195" s="38">
        <v>58800</v>
      </c>
      <c r="AI195" s="13">
        <v>50</v>
      </c>
      <c r="AJ195" s="13">
        <v>1545</v>
      </c>
      <c r="AK195" s="13">
        <v>2161</v>
      </c>
      <c r="AL195" s="13"/>
      <c r="AM195" s="18"/>
      <c r="AN195" s="13">
        <v>116</v>
      </c>
      <c r="AO195" s="62">
        <v>3730</v>
      </c>
      <c r="AP195" s="21"/>
      <c r="AQ195" s="13"/>
      <c r="AR195" s="13"/>
    </row>
    <row r="196" spans="1:44">
      <c r="A196" s="15"/>
      <c r="B196" s="16">
        <v>35695</v>
      </c>
      <c r="C196" s="14"/>
      <c r="D196" s="19"/>
      <c r="E196" s="19">
        <v>5.9</v>
      </c>
      <c r="F196" s="19">
        <v>3302</v>
      </c>
      <c r="G196" s="14"/>
      <c r="H196" s="13"/>
      <c r="I196" s="62">
        <v>708</v>
      </c>
      <c r="J196" s="19" t="s">
        <v>99</v>
      </c>
      <c r="K196" s="13">
        <v>210</v>
      </c>
      <c r="L196" s="13" t="s">
        <v>93</v>
      </c>
      <c r="M196" s="19">
        <v>84</v>
      </c>
      <c r="N196" s="13" t="s">
        <v>89</v>
      </c>
      <c r="O196" s="13">
        <v>2</v>
      </c>
      <c r="P196" s="13" t="s">
        <v>102</v>
      </c>
      <c r="Q196" s="13">
        <v>428.3</v>
      </c>
      <c r="R196" s="13" t="s">
        <v>80</v>
      </c>
      <c r="S196" s="19" t="s">
        <v>88</v>
      </c>
      <c r="T196" s="13" t="s">
        <v>88</v>
      </c>
      <c r="U196" s="65">
        <v>36</v>
      </c>
      <c r="V196" s="13">
        <v>10550</v>
      </c>
      <c r="W196" s="13"/>
      <c r="X196" s="13">
        <v>5</v>
      </c>
      <c r="Y196" s="20"/>
      <c r="Z196" s="19">
        <v>199.1</v>
      </c>
      <c r="AA196" s="19">
        <v>1900</v>
      </c>
      <c r="AB196" s="13">
        <v>5</v>
      </c>
      <c r="AC196" s="13">
        <v>19</v>
      </c>
      <c r="AD196" s="20" t="s">
        <v>88</v>
      </c>
      <c r="AE196" s="18" t="s">
        <v>93</v>
      </c>
      <c r="AF196" s="13">
        <v>80</v>
      </c>
      <c r="AG196" s="18" t="s">
        <v>94</v>
      </c>
      <c r="AH196" s="38">
        <v>7800</v>
      </c>
      <c r="AI196" s="13" t="s">
        <v>84</v>
      </c>
      <c r="AJ196" s="13">
        <v>1679</v>
      </c>
      <c r="AK196" s="13">
        <v>26</v>
      </c>
      <c r="AL196" s="13"/>
      <c r="AM196" s="18"/>
      <c r="AN196" s="13">
        <v>10</v>
      </c>
      <c r="AO196" s="62">
        <v>120</v>
      </c>
      <c r="AP196" s="21"/>
      <c r="AQ196" s="13"/>
      <c r="AR196" s="13"/>
    </row>
    <row r="197" spans="1:44">
      <c r="A197" s="15"/>
      <c r="B197" s="16">
        <v>35961</v>
      </c>
      <c r="C197" s="14"/>
      <c r="D197" s="19"/>
      <c r="E197" s="19"/>
      <c r="F197" s="19"/>
      <c r="G197" s="14"/>
      <c r="H197" s="13"/>
      <c r="I197" s="62">
        <v>1323</v>
      </c>
      <c r="J197" s="19" t="s">
        <v>99</v>
      </c>
      <c r="K197" s="13">
        <v>280</v>
      </c>
      <c r="L197" s="13" t="s">
        <v>93</v>
      </c>
      <c r="M197" s="19">
        <v>85</v>
      </c>
      <c r="N197" s="13" t="s">
        <v>89</v>
      </c>
      <c r="O197" s="13">
        <v>3</v>
      </c>
      <c r="P197" s="13" t="s">
        <v>102</v>
      </c>
      <c r="Q197" s="13">
        <v>393.3</v>
      </c>
      <c r="R197" s="13" t="s">
        <v>80</v>
      </c>
      <c r="S197" s="19" t="s">
        <v>88</v>
      </c>
      <c r="T197" s="13">
        <v>8</v>
      </c>
      <c r="U197" s="65">
        <v>20</v>
      </c>
      <c r="V197" s="13">
        <v>680</v>
      </c>
      <c r="W197" s="13"/>
      <c r="X197" s="13">
        <v>6</v>
      </c>
      <c r="Y197" s="20"/>
      <c r="Z197" s="19">
        <v>216.6</v>
      </c>
      <c r="AA197" s="19">
        <v>980</v>
      </c>
      <c r="AB197" s="13" t="s">
        <v>80</v>
      </c>
      <c r="AC197" s="13">
        <v>18</v>
      </c>
      <c r="AD197" s="20" t="s">
        <v>88</v>
      </c>
      <c r="AE197" s="18" t="s">
        <v>93</v>
      </c>
      <c r="AF197" s="13" t="s">
        <v>94</v>
      </c>
      <c r="AG197" s="18" t="s">
        <v>94</v>
      </c>
      <c r="AH197" s="38">
        <v>7300</v>
      </c>
      <c r="AI197" s="13" t="s">
        <v>84</v>
      </c>
      <c r="AJ197" s="13">
        <v>1370</v>
      </c>
      <c r="AK197" s="13">
        <v>17</v>
      </c>
      <c r="AL197" s="13"/>
      <c r="AM197" s="18"/>
      <c r="AN197" s="13" t="s">
        <v>88</v>
      </c>
      <c r="AO197" s="62">
        <v>110</v>
      </c>
      <c r="AP197" s="21"/>
      <c r="AQ197" s="13"/>
      <c r="AR197" s="13"/>
    </row>
    <row r="198" spans="1:44">
      <c r="A198" s="15"/>
      <c r="B198" s="16">
        <v>36099</v>
      </c>
      <c r="C198" s="14"/>
      <c r="D198" s="19"/>
      <c r="E198" s="19"/>
      <c r="F198" s="19"/>
      <c r="G198" s="14"/>
      <c r="H198" s="13">
        <v>239</v>
      </c>
      <c r="I198" s="62">
        <v>1862</v>
      </c>
      <c r="J198" s="19">
        <v>3</v>
      </c>
      <c r="K198" s="13">
        <v>300</v>
      </c>
      <c r="L198" s="13" t="s">
        <v>88</v>
      </c>
      <c r="M198" s="19">
        <v>73</v>
      </c>
      <c r="N198" s="13" t="s">
        <v>89</v>
      </c>
      <c r="O198" s="13">
        <v>2</v>
      </c>
      <c r="P198" s="13" t="s">
        <v>102</v>
      </c>
      <c r="Q198" s="13">
        <v>371.8</v>
      </c>
      <c r="R198" s="13">
        <v>2</v>
      </c>
      <c r="S198" s="19">
        <v>7</v>
      </c>
      <c r="T198" s="13" t="s">
        <v>88</v>
      </c>
      <c r="U198" s="65">
        <v>21</v>
      </c>
      <c r="V198" s="13">
        <v>3110</v>
      </c>
      <c r="W198" s="13"/>
      <c r="X198" s="13">
        <v>6</v>
      </c>
      <c r="Y198" s="20"/>
      <c r="Z198" s="19">
        <v>225.9</v>
      </c>
      <c r="AA198" s="19">
        <v>1440</v>
      </c>
      <c r="AB198" s="13" t="s">
        <v>80</v>
      </c>
      <c r="AC198" s="13">
        <v>15</v>
      </c>
      <c r="AD198" s="20">
        <v>10</v>
      </c>
      <c r="AE198" s="18" t="s">
        <v>84</v>
      </c>
      <c r="AF198" s="13" t="s">
        <v>94</v>
      </c>
      <c r="AG198" s="18" t="s">
        <v>94</v>
      </c>
      <c r="AH198" s="38">
        <v>7200</v>
      </c>
      <c r="AI198" s="13" t="s">
        <v>84</v>
      </c>
      <c r="AJ198" s="13">
        <v>1406</v>
      </c>
      <c r="AK198" s="13">
        <v>23</v>
      </c>
      <c r="AL198" s="13"/>
      <c r="AM198" s="18"/>
      <c r="AN198" s="13" t="s">
        <v>88</v>
      </c>
      <c r="AO198" s="62">
        <v>100</v>
      </c>
      <c r="AP198" s="21"/>
      <c r="AQ198" s="13"/>
      <c r="AR198" s="13"/>
    </row>
    <row r="199" spans="1:44">
      <c r="A199" s="15"/>
      <c r="B199" s="16">
        <v>36151</v>
      </c>
      <c r="C199" s="14"/>
      <c r="D199" s="19"/>
      <c r="E199" s="19"/>
      <c r="F199" s="19"/>
      <c r="G199" s="14"/>
      <c r="H199" s="13"/>
      <c r="I199" s="62"/>
      <c r="J199" s="19"/>
      <c r="K199" s="13"/>
      <c r="L199" s="13"/>
      <c r="M199" s="19"/>
      <c r="N199" s="13"/>
      <c r="O199" s="13"/>
      <c r="P199" s="13"/>
      <c r="Q199" s="13"/>
      <c r="R199" s="13"/>
      <c r="S199" s="19"/>
      <c r="T199" s="13"/>
      <c r="U199" s="65"/>
      <c r="V199" s="13"/>
      <c r="W199" s="13"/>
      <c r="X199" s="13"/>
      <c r="Y199" s="20"/>
      <c r="Z199" s="19"/>
      <c r="AA199" s="19"/>
      <c r="AB199" s="13"/>
      <c r="AC199" s="13"/>
      <c r="AD199" s="20"/>
      <c r="AE199" s="18"/>
      <c r="AF199" s="13"/>
      <c r="AG199" s="18"/>
      <c r="AH199" s="38"/>
      <c r="AI199" s="13"/>
      <c r="AJ199" s="13"/>
      <c r="AK199" s="13"/>
      <c r="AL199" s="13"/>
      <c r="AM199" s="18"/>
      <c r="AN199" s="13"/>
      <c r="AO199" s="62"/>
      <c r="AP199" s="21"/>
      <c r="AQ199" s="13"/>
      <c r="AR199" s="13"/>
    </row>
    <row r="200" spans="1:44">
      <c r="A200" s="15"/>
      <c r="B200" s="16">
        <v>36464</v>
      </c>
      <c r="C200" s="14"/>
      <c r="D200" s="19"/>
      <c r="E200" s="19">
        <v>0</v>
      </c>
      <c r="F200" s="19"/>
      <c r="G200" s="14"/>
      <c r="H200" s="13"/>
      <c r="I200" s="62">
        <v>2119</v>
      </c>
      <c r="J200" s="19" t="s">
        <v>99</v>
      </c>
      <c r="K200" s="13">
        <v>580</v>
      </c>
      <c r="L200" s="13" t="s">
        <v>88</v>
      </c>
      <c r="M200" s="19">
        <v>151</v>
      </c>
      <c r="N200" s="13" t="s">
        <v>89</v>
      </c>
      <c r="O200" s="13" t="s">
        <v>81</v>
      </c>
      <c r="P200" s="13" t="s">
        <v>102</v>
      </c>
      <c r="Q200" s="13">
        <v>380</v>
      </c>
      <c r="R200" s="13" t="s">
        <v>81</v>
      </c>
      <c r="S200" s="19" t="s">
        <v>88</v>
      </c>
      <c r="T200" s="13" t="s">
        <v>88</v>
      </c>
      <c r="U200" s="65">
        <v>2</v>
      </c>
      <c r="V200" s="13">
        <v>70</v>
      </c>
      <c r="W200" s="13"/>
      <c r="X200" s="13">
        <v>5</v>
      </c>
      <c r="Y200" s="20"/>
      <c r="Z200" s="19">
        <v>248.5</v>
      </c>
      <c r="AA200" s="19">
        <v>1900</v>
      </c>
      <c r="AB200" s="13" t="s">
        <v>80</v>
      </c>
      <c r="AC200" s="13">
        <v>18</v>
      </c>
      <c r="AD200" s="20" t="s">
        <v>88</v>
      </c>
      <c r="AE200" s="18" t="s">
        <v>84</v>
      </c>
      <c r="AF200" s="13" t="s">
        <v>94</v>
      </c>
      <c r="AG200" s="18" t="s">
        <v>88</v>
      </c>
      <c r="AH200" s="38">
        <v>5600</v>
      </c>
      <c r="AI200" s="13" t="s">
        <v>84</v>
      </c>
      <c r="AJ200" s="13">
        <v>1483</v>
      </c>
      <c r="AK200" s="13" t="s">
        <v>88</v>
      </c>
      <c r="AL200" s="13"/>
      <c r="AM200" s="18"/>
      <c r="AN200" s="13" t="s">
        <v>88</v>
      </c>
      <c r="AO200" s="62">
        <v>30</v>
      </c>
      <c r="AP200" s="21"/>
      <c r="AQ200" s="13"/>
      <c r="AR200" s="13"/>
    </row>
    <row r="201" spans="1:44">
      <c r="A201" s="15"/>
      <c r="B201" s="16">
        <v>36732</v>
      </c>
      <c r="C201" s="14"/>
      <c r="D201" s="19"/>
      <c r="E201" s="19">
        <v>5.5</v>
      </c>
      <c r="F201" s="19"/>
      <c r="G201" s="14"/>
      <c r="H201" s="13"/>
      <c r="I201" s="62">
        <v>2025</v>
      </c>
      <c r="J201" s="19" t="s">
        <v>99</v>
      </c>
      <c r="K201" s="13">
        <v>240</v>
      </c>
      <c r="L201" s="13" t="s">
        <v>88</v>
      </c>
      <c r="M201" s="19">
        <v>82</v>
      </c>
      <c r="N201" s="13" t="s">
        <v>89</v>
      </c>
      <c r="O201" s="13">
        <v>4</v>
      </c>
      <c r="P201" s="13" t="s">
        <v>89</v>
      </c>
      <c r="Q201" s="13">
        <v>360.4</v>
      </c>
      <c r="R201" s="13">
        <v>4</v>
      </c>
      <c r="S201" s="19">
        <v>19</v>
      </c>
      <c r="T201" s="13" t="s">
        <v>88</v>
      </c>
      <c r="U201" s="65">
        <v>37</v>
      </c>
      <c r="V201" s="13">
        <v>330</v>
      </c>
      <c r="W201" s="13"/>
      <c r="X201" s="13">
        <v>9</v>
      </c>
      <c r="Y201" s="20"/>
      <c r="Z201" s="19">
        <v>252.4</v>
      </c>
      <c r="AA201" s="19">
        <v>2070</v>
      </c>
      <c r="AB201" s="13" t="s">
        <v>80</v>
      </c>
      <c r="AC201" s="13">
        <v>19</v>
      </c>
      <c r="AD201" s="20">
        <v>7</v>
      </c>
      <c r="AE201" s="18" t="s">
        <v>84</v>
      </c>
      <c r="AF201" s="13" t="s">
        <v>94</v>
      </c>
      <c r="AG201" s="18" t="s">
        <v>88</v>
      </c>
      <c r="AH201" s="38">
        <v>7600</v>
      </c>
      <c r="AI201" s="13">
        <v>10</v>
      </c>
      <c r="AJ201" s="13">
        <v>1421</v>
      </c>
      <c r="AK201" s="13">
        <v>33</v>
      </c>
      <c r="AL201" s="13"/>
      <c r="AM201" s="18"/>
      <c r="AN201" s="13" t="s">
        <v>88</v>
      </c>
      <c r="AO201" s="62">
        <v>240</v>
      </c>
      <c r="AP201" s="21"/>
      <c r="AQ201" s="13"/>
      <c r="AR201" s="13"/>
    </row>
    <row r="202" spans="1:44">
      <c r="A202" s="15"/>
      <c r="B202" s="16">
        <v>36821</v>
      </c>
      <c r="C202" s="14"/>
      <c r="D202" s="19"/>
      <c r="E202" s="19">
        <v>1.4</v>
      </c>
      <c r="F202" s="19"/>
      <c r="G202" s="14"/>
      <c r="H202" s="13"/>
      <c r="I202" s="62">
        <v>1994</v>
      </c>
      <c r="J202" s="19" t="s">
        <v>99</v>
      </c>
      <c r="K202" s="13">
        <v>540</v>
      </c>
      <c r="L202" s="13" t="s">
        <v>88</v>
      </c>
      <c r="M202" s="19">
        <v>54</v>
      </c>
      <c r="N202" s="13">
        <v>60</v>
      </c>
      <c r="O202" s="13">
        <v>4</v>
      </c>
      <c r="P202" s="13" t="s">
        <v>89</v>
      </c>
      <c r="Q202" s="13">
        <v>399.8</v>
      </c>
      <c r="R202" s="13">
        <v>1</v>
      </c>
      <c r="S202" s="19" t="s">
        <v>88</v>
      </c>
      <c r="T202" s="13" t="s">
        <v>88</v>
      </c>
      <c r="U202" s="65">
        <v>36</v>
      </c>
      <c r="V202" s="13">
        <v>8790</v>
      </c>
      <c r="W202" s="13"/>
      <c r="X202" s="13">
        <v>8</v>
      </c>
      <c r="Y202" s="20"/>
      <c r="Z202" s="19">
        <v>269.89999999999998</v>
      </c>
      <c r="AA202" s="19">
        <v>2070</v>
      </c>
      <c r="AB202" s="13" t="s">
        <v>80</v>
      </c>
      <c r="AC202" s="13">
        <v>17</v>
      </c>
      <c r="AD202" s="20">
        <v>25</v>
      </c>
      <c r="AE202" s="18" t="s">
        <v>84</v>
      </c>
      <c r="AF202" s="13" t="s">
        <v>94</v>
      </c>
      <c r="AG202" s="18" t="s">
        <v>88</v>
      </c>
      <c r="AH202" s="38">
        <v>8800</v>
      </c>
      <c r="AI202" s="13" t="s">
        <v>84</v>
      </c>
      <c r="AJ202" s="13">
        <v>1451</v>
      </c>
      <c r="AK202" s="13">
        <v>45</v>
      </c>
      <c r="AL202" s="13"/>
      <c r="AM202" s="18"/>
      <c r="AN202" s="13" t="s">
        <v>88</v>
      </c>
      <c r="AO202" s="62">
        <v>50</v>
      </c>
      <c r="AP202" s="21"/>
      <c r="AQ202" s="13"/>
      <c r="AR202" s="13"/>
    </row>
    <row r="203" spans="1:44">
      <c r="A203" s="15"/>
      <c r="B203" s="16">
        <v>37048</v>
      </c>
      <c r="C203" s="14"/>
      <c r="D203" s="19">
        <v>3860</v>
      </c>
      <c r="E203" s="19">
        <v>1.6</v>
      </c>
      <c r="F203" s="19"/>
      <c r="G203" s="13">
        <v>2715</v>
      </c>
      <c r="H203" s="13"/>
      <c r="I203" s="62">
        <v>2792</v>
      </c>
      <c r="J203" s="19" t="s">
        <v>99</v>
      </c>
      <c r="K203" s="13">
        <v>110</v>
      </c>
      <c r="L203" s="13" t="s">
        <v>88</v>
      </c>
      <c r="M203" s="19">
        <v>121</v>
      </c>
      <c r="N203" s="13">
        <v>100</v>
      </c>
      <c r="O203" s="13" t="s">
        <v>81</v>
      </c>
      <c r="P203" s="13" t="s">
        <v>89</v>
      </c>
      <c r="Q203" s="13">
        <v>449.2</v>
      </c>
      <c r="R203" s="13" t="s">
        <v>81</v>
      </c>
      <c r="S203" s="19">
        <v>13</v>
      </c>
      <c r="T203" s="13">
        <v>9</v>
      </c>
      <c r="U203" s="65">
        <v>2</v>
      </c>
      <c r="V203" s="13">
        <v>16190</v>
      </c>
      <c r="W203" s="13"/>
      <c r="X203" s="13">
        <v>10</v>
      </c>
      <c r="Y203" s="20"/>
      <c r="Z203" s="19">
        <v>380.8</v>
      </c>
      <c r="AA203" s="19">
        <v>1770</v>
      </c>
      <c r="AB203" s="13" t="s">
        <v>80</v>
      </c>
      <c r="AC203" s="13">
        <v>22</v>
      </c>
      <c r="AD203" s="20">
        <v>64</v>
      </c>
      <c r="AE203" s="18">
        <v>20</v>
      </c>
      <c r="AF203" s="13" t="s">
        <v>94</v>
      </c>
      <c r="AG203" s="18" t="s">
        <v>88</v>
      </c>
      <c r="AH203" s="38">
        <v>13200</v>
      </c>
      <c r="AI203" s="13" t="s">
        <v>84</v>
      </c>
      <c r="AJ203" s="13">
        <v>1853</v>
      </c>
      <c r="AK203" s="13" t="s">
        <v>88</v>
      </c>
      <c r="AL203" s="13"/>
      <c r="AM203" s="18"/>
      <c r="AN203" s="13" t="s">
        <v>88</v>
      </c>
      <c r="AO203" s="62">
        <v>30</v>
      </c>
      <c r="AP203" s="21"/>
      <c r="AQ203" s="13"/>
      <c r="AR203" s="13"/>
    </row>
    <row r="204" spans="1:44">
      <c r="A204" s="15"/>
      <c r="B204" s="16">
        <v>37190</v>
      </c>
      <c r="C204" s="14"/>
      <c r="D204" s="19"/>
      <c r="E204" s="19">
        <v>2.4</v>
      </c>
      <c r="F204" s="19">
        <v>2371</v>
      </c>
      <c r="G204" s="14">
        <v>3550</v>
      </c>
      <c r="H204" s="14">
        <v>209</v>
      </c>
      <c r="I204" s="62">
        <v>3210</v>
      </c>
      <c r="J204" s="19" t="s">
        <v>79</v>
      </c>
      <c r="K204" s="13" t="s">
        <v>89</v>
      </c>
      <c r="L204" s="13">
        <v>18</v>
      </c>
      <c r="M204" s="19">
        <v>80</v>
      </c>
      <c r="N204" s="13" t="s">
        <v>96</v>
      </c>
      <c r="O204" s="13" t="s">
        <v>84</v>
      </c>
      <c r="P204" s="13"/>
      <c r="Q204" s="13">
        <v>600</v>
      </c>
      <c r="R204" s="13" t="s">
        <v>76</v>
      </c>
      <c r="S204" s="19">
        <v>19</v>
      </c>
      <c r="T204" s="13" t="s">
        <v>84</v>
      </c>
      <c r="U204" s="65" t="s">
        <v>84</v>
      </c>
      <c r="V204" s="13">
        <v>16600</v>
      </c>
      <c r="W204" s="13" t="s">
        <v>91</v>
      </c>
      <c r="X204" s="13">
        <v>9</v>
      </c>
      <c r="Y204" s="20">
        <v>0.1</v>
      </c>
      <c r="Z204" s="19">
        <v>499</v>
      </c>
      <c r="AA204" s="19">
        <v>9160</v>
      </c>
      <c r="AB204" s="13" t="s">
        <v>84</v>
      </c>
      <c r="AC204" s="13">
        <v>23</v>
      </c>
      <c r="AD204" s="20">
        <v>50</v>
      </c>
      <c r="AE204" s="18" t="s">
        <v>88</v>
      </c>
      <c r="AF204" s="13" t="s">
        <v>88</v>
      </c>
      <c r="AG204" s="18" t="s">
        <v>84</v>
      </c>
      <c r="AH204" s="38"/>
      <c r="AI204" s="13" t="s">
        <v>88</v>
      </c>
      <c r="AJ204" s="13"/>
      <c r="AK204" s="13" t="s">
        <v>84</v>
      </c>
      <c r="AL204" s="13" t="s">
        <v>80</v>
      </c>
      <c r="AM204" s="18" t="s">
        <v>80</v>
      </c>
      <c r="AN204" s="13" t="s">
        <v>94</v>
      </c>
      <c r="AO204" s="62">
        <v>4180</v>
      </c>
      <c r="AP204" s="21"/>
      <c r="AQ204" s="13"/>
      <c r="AR204" s="13"/>
    </row>
    <row r="205" spans="1:44">
      <c r="A205" s="15"/>
      <c r="B205" s="16">
        <v>37419</v>
      </c>
      <c r="C205" s="14"/>
      <c r="D205" s="19"/>
      <c r="E205" s="19"/>
      <c r="F205" s="19">
        <v>5160</v>
      </c>
      <c r="G205" s="13">
        <v>4520</v>
      </c>
      <c r="H205" s="13">
        <v>148</v>
      </c>
      <c r="I205" s="62">
        <v>4420</v>
      </c>
      <c r="J205" s="19">
        <v>0.5</v>
      </c>
      <c r="K205" s="13" t="s">
        <v>89</v>
      </c>
      <c r="L205" s="13">
        <v>18</v>
      </c>
      <c r="M205" s="19">
        <v>70</v>
      </c>
      <c r="N205" s="13" t="s">
        <v>105</v>
      </c>
      <c r="O205" s="13" t="s">
        <v>84</v>
      </c>
      <c r="P205" s="13"/>
      <c r="Q205" s="13">
        <v>708</v>
      </c>
      <c r="R205" s="13" t="s">
        <v>76</v>
      </c>
      <c r="S205" s="19">
        <v>26</v>
      </c>
      <c r="T205" s="13" t="s">
        <v>84</v>
      </c>
      <c r="U205" s="65" t="s">
        <v>84</v>
      </c>
      <c r="V205" s="13">
        <v>17600</v>
      </c>
      <c r="W205" s="13" t="s">
        <v>91</v>
      </c>
      <c r="X205" s="13">
        <v>11</v>
      </c>
      <c r="Y205" s="20">
        <v>0.12</v>
      </c>
      <c r="Z205" s="19">
        <v>669</v>
      </c>
      <c r="AA205" s="19">
        <v>17700</v>
      </c>
      <c r="AB205" s="13" t="s">
        <v>84</v>
      </c>
      <c r="AC205" s="13">
        <v>24</v>
      </c>
      <c r="AD205" s="20">
        <v>140</v>
      </c>
      <c r="AE205" s="18" t="s">
        <v>88</v>
      </c>
      <c r="AF205" s="13" t="s">
        <v>88</v>
      </c>
      <c r="AG205" s="18" t="s">
        <v>84</v>
      </c>
      <c r="AH205" s="38"/>
      <c r="AI205" s="13" t="s">
        <v>88</v>
      </c>
      <c r="AJ205" s="13"/>
      <c r="AK205" s="13" t="s">
        <v>80</v>
      </c>
      <c r="AL205" s="13"/>
      <c r="AM205" s="18" t="s">
        <v>80</v>
      </c>
      <c r="AN205" s="13" t="s">
        <v>95</v>
      </c>
      <c r="AO205" s="62">
        <v>17500</v>
      </c>
      <c r="AP205" s="21"/>
      <c r="AQ205" s="13"/>
      <c r="AR205" s="13"/>
    </row>
    <row r="206" spans="1:44">
      <c r="A206" s="15"/>
      <c r="B206" s="16">
        <v>37524</v>
      </c>
      <c r="C206" s="14"/>
      <c r="D206" s="19">
        <v>4990</v>
      </c>
      <c r="E206" s="19"/>
      <c r="F206" s="19">
        <v>4990</v>
      </c>
      <c r="G206" s="13">
        <v>3530</v>
      </c>
      <c r="H206" s="13">
        <v>178</v>
      </c>
      <c r="I206" s="62">
        <v>4350</v>
      </c>
      <c r="J206" s="19" t="s">
        <v>79</v>
      </c>
      <c r="K206" s="13">
        <v>60</v>
      </c>
      <c r="L206" s="13">
        <v>26</v>
      </c>
      <c r="M206" s="19">
        <v>40</v>
      </c>
      <c r="N206" s="13" t="s">
        <v>96</v>
      </c>
      <c r="O206" s="13" t="s">
        <v>84</v>
      </c>
      <c r="P206" s="13"/>
      <c r="Q206" s="13">
        <v>507</v>
      </c>
      <c r="R206" s="13" t="s">
        <v>76</v>
      </c>
      <c r="S206" s="19">
        <v>27</v>
      </c>
      <c r="T206" s="13" t="s">
        <v>84</v>
      </c>
      <c r="U206" s="65" t="s">
        <v>84</v>
      </c>
      <c r="V206" s="13">
        <v>12000</v>
      </c>
      <c r="W206" s="13" t="s">
        <v>91</v>
      </c>
      <c r="X206" s="13">
        <v>9</v>
      </c>
      <c r="Y206" s="20">
        <v>0.12</v>
      </c>
      <c r="Z206" s="19">
        <v>550</v>
      </c>
      <c r="AA206" s="19">
        <v>19900</v>
      </c>
      <c r="AB206" s="13" t="s">
        <v>84</v>
      </c>
      <c r="AC206" s="13">
        <v>23</v>
      </c>
      <c r="AD206" s="20">
        <v>190</v>
      </c>
      <c r="AE206" s="18" t="s">
        <v>88</v>
      </c>
      <c r="AF206" s="13" t="s">
        <v>88</v>
      </c>
      <c r="AG206" s="18" t="s">
        <v>84</v>
      </c>
      <c r="AH206" s="38"/>
      <c r="AI206" s="13" t="s">
        <v>88</v>
      </c>
      <c r="AJ206" s="13"/>
      <c r="AK206" s="13" t="s">
        <v>80</v>
      </c>
      <c r="AL206" s="13"/>
      <c r="AM206" s="18" t="s">
        <v>80</v>
      </c>
      <c r="AN206" s="13" t="s">
        <v>94</v>
      </c>
      <c r="AO206" s="62">
        <v>23000</v>
      </c>
      <c r="AP206" s="21"/>
      <c r="AQ206" s="13"/>
      <c r="AR206" s="13"/>
    </row>
    <row r="207" spans="1:44">
      <c r="A207" s="15"/>
      <c r="B207" s="16">
        <v>37778</v>
      </c>
      <c r="C207" s="14"/>
      <c r="D207" s="19">
        <v>4639</v>
      </c>
      <c r="E207" s="19"/>
      <c r="F207" s="19">
        <v>4200</v>
      </c>
      <c r="G207" s="13">
        <v>3460</v>
      </c>
      <c r="H207" s="13">
        <v>165</v>
      </c>
      <c r="I207" s="62">
        <v>3440</v>
      </c>
      <c r="J207" s="19" t="s">
        <v>79</v>
      </c>
      <c r="K207" s="13" t="s">
        <v>89</v>
      </c>
      <c r="L207" s="13">
        <v>16</v>
      </c>
      <c r="M207" s="19">
        <v>40</v>
      </c>
      <c r="N207" s="13" t="s">
        <v>96</v>
      </c>
      <c r="O207" s="13" t="s">
        <v>84</v>
      </c>
      <c r="P207" s="13"/>
      <c r="Q207" s="13">
        <v>436</v>
      </c>
      <c r="R207" s="13" t="s">
        <v>76</v>
      </c>
      <c r="S207" s="19">
        <v>25</v>
      </c>
      <c r="T207" s="13" t="s">
        <v>84</v>
      </c>
      <c r="U207" s="65" t="s">
        <v>84</v>
      </c>
      <c r="V207" s="13">
        <v>7850</v>
      </c>
      <c r="W207" s="13" t="s">
        <v>91</v>
      </c>
      <c r="X207" s="13">
        <v>10</v>
      </c>
      <c r="Y207" s="20">
        <v>0.13</v>
      </c>
      <c r="Z207" s="19">
        <v>575</v>
      </c>
      <c r="AA207" s="19">
        <v>29100</v>
      </c>
      <c r="AB207" s="13" t="s">
        <v>84</v>
      </c>
      <c r="AC207" s="13">
        <v>19</v>
      </c>
      <c r="AD207" s="20">
        <v>320</v>
      </c>
      <c r="AE207" s="18" t="s">
        <v>88</v>
      </c>
      <c r="AF207" s="13" t="s">
        <v>88</v>
      </c>
      <c r="AG207" s="18" t="s">
        <v>84</v>
      </c>
      <c r="AH207" s="38"/>
      <c r="AI207" s="13" t="s">
        <v>88</v>
      </c>
      <c r="AJ207" s="13"/>
      <c r="AK207" s="13" t="s">
        <v>84</v>
      </c>
      <c r="AL207" s="13" t="s">
        <v>80</v>
      </c>
      <c r="AM207" s="18" t="s">
        <v>80</v>
      </c>
      <c r="AN207" s="13" t="s">
        <v>94</v>
      </c>
      <c r="AO207" s="62">
        <v>43100</v>
      </c>
      <c r="AP207" s="21"/>
      <c r="AQ207" s="13"/>
      <c r="AR207" s="13"/>
    </row>
    <row r="208" spans="1:44">
      <c r="A208" s="15"/>
      <c r="B208" s="16">
        <v>37889</v>
      </c>
      <c r="C208" s="14"/>
      <c r="D208" s="19">
        <v>4000</v>
      </c>
      <c r="E208" s="19"/>
      <c r="F208" s="19">
        <v>4790</v>
      </c>
      <c r="G208" s="13">
        <v>4120</v>
      </c>
      <c r="H208" s="13">
        <v>175</v>
      </c>
      <c r="I208" s="62">
        <v>4080</v>
      </c>
      <c r="J208" s="19">
        <v>0.4</v>
      </c>
      <c r="K208" s="13">
        <v>27000</v>
      </c>
      <c r="L208" s="13">
        <v>50</v>
      </c>
      <c r="M208" s="19">
        <v>50</v>
      </c>
      <c r="N208" s="13" t="s">
        <v>96</v>
      </c>
      <c r="O208" s="13" t="s">
        <v>93</v>
      </c>
      <c r="P208" s="13"/>
      <c r="Q208" s="13">
        <v>510</v>
      </c>
      <c r="R208" s="13">
        <v>4</v>
      </c>
      <c r="S208" s="19">
        <v>56</v>
      </c>
      <c r="T208" s="13">
        <v>60</v>
      </c>
      <c r="U208" s="65">
        <v>120</v>
      </c>
      <c r="V208" s="13">
        <v>33200</v>
      </c>
      <c r="W208" s="13" t="s">
        <v>91</v>
      </c>
      <c r="X208" s="13">
        <v>14</v>
      </c>
      <c r="Y208" s="20">
        <v>0.2</v>
      </c>
      <c r="Z208" s="19">
        <v>692</v>
      </c>
      <c r="AA208" s="19">
        <v>45700</v>
      </c>
      <c r="AB208" s="13" t="s">
        <v>93</v>
      </c>
      <c r="AC208" s="13">
        <v>22</v>
      </c>
      <c r="AD208" s="20">
        <v>520</v>
      </c>
      <c r="AE208" s="18">
        <v>90</v>
      </c>
      <c r="AF208" s="13" t="s">
        <v>84</v>
      </c>
      <c r="AG208" s="18" t="s">
        <v>93</v>
      </c>
      <c r="AH208" s="38"/>
      <c r="AI208" s="13" t="s">
        <v>84</v>
      </c>
      <c r="AJ208" s="13"/>
      <c r="AK208" s="13">
        <v>340</v>
      </c>
      <c r="AL208" s="13" t="s">
        <v>86</v>
      </c>
      <c r="AM208" s="18">
        <v>11</v>
      </c>
      <c r="AN208" s="13">
        <v>50</v>
      </c>
      <c r="AO208" s="62">
        <v>68200</v>
      </c>
      <c r="AP208" s="21"/>
      <c r="AQ208" s="13"/>
      <c r="AR208" s="13"/>
    </row>
    <row r="209" spans="1:44">
      <c r="A209" s="15"/>
      <c r="B209" s="16">
        <v>38148</v>
      </c>
      <c r="C209" s="14"/>
      <c r="D209" s="19">
        <v>2553</v>
      </c>
      <c r="E209" s="19"/>
      <c r="F209" s="19">
        <v>5930</v>
      </c>
      <c r="G209" s="13">
        <v>4550</v>
      </c>
      <c r="H209" s="13">
        <v>144</v>
      </c>
      <c r="I209" s="62">
        <v>4790</v>
      </c>
      <c r="J209" s="19" t="s">
        <v>81</v>
      </c>
      <c r="K209" s="13" t="s">
        <v>105</v>
      </c>
      <c r="L209" s="13" t="s">
        <v>93</v>
      </c>
      <c r="M209" s="19">
        <v>43</v>
      </c>
      <c r="N209" s="13" t="s">
        <v>96</v>
      </c>
      <c r="O209" s="13" t="s">
        <v>88</v>
      </c>
      <c r="P209" s="13"/>
      <c r="Q209" s="13">
        <v>556</v>
      </c>
      <c r="R209" s="13" t="s">
        <v>81</v>
      </c>
      <c r="S209" s="19">
        <v>39</v>
      </c>
      <c r="T209" s="13" t="s">
        <v>84</v>
      </c>
      <c r="U209" s="65" t="s">
        <v>93</v>
      </c>
      <c r="V209" s="13">
        <v>8620</v>
      </c>
      <c r="W209" s="13" t="s">
        <v>79</v>
      </c>
      <c r="X209" s="13"/>
      <c r="Y209" s="20">
        <v>0.126</v>
      </c>
      <c r="Z209" s="19">
        <v>768</v>
      </c>
      <c r="AA209" s="19">
        <v>59800</v>
      </c>
      <c r="AB209" s="13" t="s">
        <v>93</v>
      </c>
      <c r="AC209" s="13">
        <v>22.7</v>
      </c>
      <c r="AD209" s="20">
        <v>700</v>
      </c>
      <c r="AE209" s="18" t="s">
        <v>93</v>
      </c>
      <c r="AF209" s="13" t="s">
        <v>84</v>
      </c>
      <c r="AG209" s="18" t="s">
        <v>93</v>
      </c>
      <c r="AH209" s="38"/>
      <c r="AI209" s="13"/>
      <c r="AJ209" s="13"/>
      <c r="AK209" s="13" t="s">
        <v>89</v>
      </c>
      <c r="AL209" s="13" t="s">
        <v>86</v>
      </c>
      <c r="AM209" s="18" t="s">
        <v>86</v>
      </c>
      <c r="AN209" s="13" t="s">
        <v>94</v>
      </c>
      <c r="AO209" s="62">
        <v>101000</v>
      </c>
      <c r="AP209" s="21"/>
      <c r="AQ209" s="13"/>
      <c r="AR209" s="13"/>
    </row>
    <row r="210" spans="1:44">
      <c r="A210" s="15"/>
      <c r="B210" s="16">
        <v>38253</v>
      </c>
      <c r="C210" s="14"/>
      <c r="D210" s="19">
        <v>1.39</v>
      </c>
      <c r="E210" s="19"/>
      <c r="F210" s="19">
        <v>5360</v>
      </c>
      <c r="G210" s="13">
        <v>3990</v>
      </c>
      <c r="H210" s="13">
        <v>170</v>
      </c>
      <c r="I210" s="62">
        <v>4560</v>
      </c>
      <c r="J210" s="19" t="s">
        <v>81</v>
      </c>
      <c r="K210" s="13" t="s">
        <v>105</v>
      </c>
      <c r="L210" s="13" t="s">
        <v>93</v>
      </c>
      <c r="M210" s="19">
        <v>23</v>
      </c>
      <c r="N210" s="13" t="s">
        <v>96</v>
      </c>
      <c r="O210" s="13" t="s">
        <v>88</v>
      </c>
      <c r="P210" s="13"/>
      <c r="Q210" s="13">
        <v>455</v>
      </c>
      <c r="R210" s="13" t="s">
        <v>81</v>
      </c>
      <c r="S210" s="19">
        <v>36</v>
      </c>
      <c r="T210" s="13" t="s">
        <v>84</v>
      </c>
      <c r="U210" s="65" t="s">
        <v>93</v>
      </c>
      <c r="V210" s="13">
        <v>2060</v>
      </c>
      <c r="W210" s="13" t="s">
        <v>79</v>
      </c>
      <c r="X210" s="13"/>
      <c r="Y210" s="20">
        <v>0.13500000000000001</v>
      </c>
      <c r="Z210" s="19">
        <v>692</v>
      </c>
      <c r="AA210" s="19">
        <v>47000</v>
      </c>
      <c r="AB210" s="13" t="s">
        <v>93</v>
      </c>
      <c r="AC210" s="13">
        <v>29.7</v>
      </c>
      <c r="AD210" s="20">
        <v>710</v>
      </c>
      <c r="AE210" s="18" t="s">
        <v>93</v>
      </c>
      <c r="AF210" s="13" t="s">
        <v>84</v>
      </c>
      <c r="AG210" s="18" t="s">
        <v>93</v>
      </c>
      <c r="AH210" s="38"/>
      <c r="AI210" s="13"/>
      <c r="AJ210" s="13"/>
      <c r="AK210" s="13" t="s">
        <v>89</v>
      </c>
      <c r="AL210" s="13" t="s">
        <v>86</v>
      </c>
      <c r="AM210" s="18" t="s">
        <v>86</v>
      </c>
      <c r="AN210" s="13" t="s">
        <v>94</v>
      </c>
      <c r="AO210" s="62">
        <v>86700</v>
      </c>
      <c r="AP210" s="21"/>
      <c r="AQ210" s="13"/>
      <c r="AR210" s="13"/>
    </row>
    <row r="211" spans="1:44">
      <c r="A211" s="15"/>
      <c r="B211" s="16">
        <v>38477</v>
      </c>
      <c r="C211" s="14"/>
      <c r="D211" s="19">
        <v>5420</v>
      </c>
      <c r="E211" s="19"/>
      <c r="F211" s="19"/>
      <c r="G211" s="13">
        <v>4700</v>
      </c>
      <c r="H211" s="13">
        <v>173</v>
      </c>
      <c r="I211" s="62">
        <v>4610</v>
      </c>
      <c r="J211" s="19" t="s">
        <v>107</v>
      </c>
      <c r="K211" s="13" t="s">
        <v>87</v>
      </c>
      <c r="L211" s="13" t="s">
        <v>89</v>
      </c>
      <c r="M211" s="19" t="s">
        <v>102</v>
      </c>
      <c r="N211" s="13" t="s">
        <v>105</v>
      </c>
      <c r="O211" s="13" t="s">
        <v>84</v>
      </c>
      <c r="P211" s="13"/>
      <c r="Q211" s="13">
        <v>589</v>
      </c>
      <c r="R211" s="13" t="s">
        <v>107</v>
      </c>
      <c r="S211" s="19">
        <v>40</v>
      </c>
      <c r="T211" s="13" t="s">
        <v>108</v>
      </c>
      <c r="U211" s="65" t="s">
        <v>89</v>
      </c>
      <c r="V211" s="13">
        <v>5590</v>
      </c>
      <c r="W211" s="13" t="s">
        <v>79</v>
      </c>
      <c r="X211" s="13"/>
      <c r="Y211" s="20">
        <v>0.14000000000000001</v>
      </c>
      <c r="Z211" s="19">
        <v>784</v>
      </c>
      <c r="AA211" s="19">
        <v>72500</v>
      </c>
      <c r="AB211" s="13" t="s">
        <v>89</v>
      </c>
      <c r="AC211" s="13">
        <v>26.2</v>
      </c>
      <c r="AD211" s="20">
        <v>1050</v>
      </c>
      <c r="AE211" s="18" t="s">
        <v>89</v>
      </c>
      <c r="AF211" s="13" t="s">
        <v>108</v>
      </c>
      <c r="AG211" s="18" t="s">
        <v>89</v>
      </c>
      <c r="AH211" s="38"/>
      <c r="AI211" s="13"/>
      <c r="AJ211" s="13"/>
      <c r="AK211" s="13" t="s">
        <v>96</v>
      </c>
      <c r="AL211" s="13" t="s">
        <v>84</v>
      </c>
      <c r="AM211" s="18" t="s">
        <v>84</v>
      </c>
      <c r="AN211" s="13">
        <v>106</v>
      </c>
      <c r="AO211" s="62">
        <v>158000</v>
      </c>
      <c r="AP211" s="21"/>
      <c r="AQ211" s="13"/>
      <c r="AR211" s="13"/>
    </row>
    <row r="212" spans="1:44">
      <c r="A212" s="15"/>
      <c r="B212" s="16">
        <v>38607</v>
      </c>
      <c r="C212" s="14"/>
      <c r="D212" s="19">
        <v>1611</v>
      </c>
      <c r="E212" s="19"/>
      <c r="F212" s="19">
        <v>5850</v>
      </c>
      <c r="G212" s="13">
        <v>4340</v>
      </c>
      <c r="H212" s="13">
        <v>171</v>
      </c>
      <c r="I212" s="62">
        <v>4360</v>
      </c>
      <c r="J212" s="19" t="s">
        <v>107</v>
      </c>
      <c r="K212" s="13" t="s">
        <v>87</v>
      </c>
      <c r="L212" s="13" t="s">
        <v>89</v>
      </c>
      <c r="M212" s="19" t="s">
        <v>96</v>
      </c>
      <c r="N212" s="13" t="s">
        <v>87</v>
      </c>
      <c r="O212" s="13" t="s">
        <v>108</v>
      </c>
      <c r="P212" s="13"/>
      <c r="Q212" s="13">
        <v>500</v>
      </c>
      <c r="R212" s="13" t="s">
        <v>107</v>
      </c>
      <c r="S212" s="19">
        <v>35</v>
      </c>
      <c r="T212" s="13" t="s">
        <v>108</v>
      </c>
      <c r="U212" s="65" t="s">
        <v>89</v>
      </c>
      <c r="V212" s="13">
        <v>4690</v>
      </c>
      <c r="W212" s="13" t="s">
        <v>79</v>
      </c>
      <c r="X212" s="13"/>
      <c r="Y212" s="20" t="s">
        <v>106</v>
      </c>
      <c r="Z212" s="19">
        <v>750</v>
      </c>
      <c r="AA212" s="19">
        <v>70300</v>
      </c>
      <c r="AB212" s="13" t="s">
        <v>89</v>
      </c>
      <c r="AC212" s="13">
        <v>33</v>
      </c>
      <c r="AD212" s="20">
        <v>1000</v>
      </c>
      <c r="AE212" s="18" t="s">
        <v>89</v>
      </c>
      <c r="AF212" s="13" t="s">
        <v>108</v>
      </c>
      <c r="AG212" s="18" t="s">
        <v>89</v>
      </c>
      <c r="AH212" s="38"/>
      <c r="AI212" s="13"/>
      <c r="AJ212" s="13"/>
      <c r="AK212" s="13" t="s">
        <v>113</v>
      </c>
      <c r="AL212" s="13" t="s">
        <v>84</v>
      </c>
      <c r="AM212" s="18" t="s">
        <v>84</v>
      </c>
      <c r="AN212" s="13" t="s">
        <v>112</v>
      </c>
      <c r="AO212" s="62">
        <v>165000</v>
      </c>
      <c r="AP212" s="21"/>
      <c r="AQ212" s="13"/>
      <c r="AR212" s="13"/>
    </row>
    <row r="213" spans="1:44">
      <c r="A213" s="15"/>
      <c r="B213" s="16">
        <v>38873</v>
      </c>
      <c r="C213" s="14"/>
      <c r="D213" s="19">
        <v>1765</v>
      </c>
      <c r="E213" s="19"/>
      <c r="F213" s="19">
        <v>6620</v>
      </c>
      <c r="G213" s="14">
        <v>4960</v>
      </c>
      <c r="H213" s="13">
        <v>211</v>
      </c>
      <c r="I213" s="62">
        <v>535</v>
      </c>
      <c r="J213" s="19" t="s">
        <v>80</v>
      </c>
      <c r="K213" s="13">
        <v>1690</v>
      </c>
      <c r="L213" s="13" t="s">
        <v>89</v>
      </c>
      <c r="M213" s="19" t="s">
        <v>102</v>
      </c>
      <c r="N213" s="13" t="s">
        <v>105</v>
      </c>
      <c r="O213" s="13" t="s">
        <v>96</v>
      </c>
      <c r="P213" s="13"/>
      <c r="Q213" s="13">
        <v>523</v>
      </c>
      <c r="R213" s="13">
        <v>3.1</v>
      </c>
      <c r="S213" s="19">
        <v>46</v>
      </c>
      <c r="T213" s="13" t="s">
        <v>96</v>
      </c>
      <c r="U213" s="65" t="s">
        <v>96</v>
      </c>
      <c r="V213" s="13">
        <v>2070</v>
      </c>
      <c r="W213" s="13" t="s">
        <v>110</v>
      </c>
      <c r="X213" s="13">
        <v>11</v>
      </c>
      <c r="Y213" s="20" t="s">
        <v>76</v>
      </c>
      <c r="Z213" s="19">
        <v>888</v>
      </c>
      <c r="AA213" s="19">
        <v>125000</v>
      </c>
      <c r="AB213" s="13" t="s">
        <v>96</v>
      </c>
      <c r="AC213" s="13">
        <v>26.3</v>
      </c>
      <c r="AD213" s="20">
        <v>1950</v>
      </c>
      <c r="AE213" s="18" t="s">
        <v>89</v>
      </c>
      <c r="AF213" s="13" t="s">
        <v>89</v>
      </c>
      <c r="AG213" s="18" t="s">
        <v>96</v>
      </c>
      <c r="AH213" s="38"/>
      <c r="AI213" s="13" t="s">
        <v>89</v>
      </c>
      <c r="AJ213" s="13"/>
      <c r="AK213" s="13" t="s">
        <v>93</v>
      </c>
      <c r="AL213" s="13" t="s">
        <v>93</v>
      </c>
      <c r="AM213" s="18" t="s">
        <v>93</v>
      </c>
      <c r="AN213" s="13" t="s">
        <v>95</v>
      </c>
      <c r="AO213" s="62">
        <v>295000</v>
      </c>
      <c r="AP213" s="21"/>
      <c r="AQ213" s="13"/>
      <c r="AR213" s="13"/>
    </row>
    <row r="214" spans="1:44">
      <c r="A214" s="15"/>
      <c r="B214" s="16">
        <v>38980</v>
      </c>
      <c r="C214" s="14"/>
      <c r="D214" s="19">
        <v>5930</v>
      </c>
      <c r="E214" s="19"/>
      <c r="F214" s="19">
        <v>6280</v>
      </c>
      <c r="G214" s="14">
        <v>5200</v>
      </c>
      <c r="H214" s="13">
        <v>206</v>
      </c>
      <c r="I214" s="62">
        <v>5080</v>
      </c>
      <c r="J214" s="19" t="s">
        <v>81</v>
      </c>
      <c r="K214" s="13">
        <v>2690</v>
      </c>
      <c r="L214" s="13" t="s">
        <v>108</v>
      </c>
      <c r="M214" s="19" t="s">
        <v>95</v>
      </c>
      <c r="N214" s="13" t="s">
        <v>101</v>
      </c>
      <c r="O214" s="13" t="s">
        <v>89</v>
      </c>
      <c r="P214" s="13"/>
      <c r="Q214" s="13">
        <v>571</v>
      </c>
      <c r="R214" s="13">
        <v>3.81</v>
      </c>
      <c r="S214" s="19">
        <v>40</v>
      </c>
      <c r="T214" s="13" t="s">
        <v>89</v>
      </c>
      <c r="U214" s="65" t="s">
        <v>89</v>
      </c>
      <c r="V214" s="13">
        <v>2600</v>
      </c>
      <c r="W214" s="13" t="s">
        <v>110</v>
      </c>
      <c r="X214" s="13">
        <v>12.4</v>
      </c>
      <c r="Y214" s="20" t="s">
        <v>106</v>
      </c>
      <c r="Z214" s="19">
        <v>917</v>
      </c>
      <c r="AA214" s="19">
        <v>121000</v>
      </c>
      <c r="AB214" s="13" t="s">
        <v>89</v>
      </c>
      <c r="AC214" s="13">
        <v>27.3</v>
      </c>
      <c r="AD214" s="20">
        <v>1720</v>
      </c>
      <c r="AE214" s="18" t="s">
        <v>108</v>
      </c>
      <c r="AF214" s="13" t="s">
        <v>108</v>
      </c>
      <c r="AG214" s="18" t="s">
        <v>89</v>
      </c>
      <c r="AH214" s="38"/>
      <c r="AI214" s="13" t="s">
        <v>108</v>
      </c>
      <c r="AJ214" s="13"/>
      <c r="AK214" s="13">
        <v>49</v>
      </c>
      <c r="AL214" s="13" t="s">
        <v>84</v>
      </c>
      <c r="AM214" s="18" t="s">
        <v>84</v>
      </c>
      <c r="AN214" s="13">
        <v>101</v>
      </c>
      <c r="AO214" s="62">
        <v>285000</v>
      </c>
      <c r="AP214" s="21"/>
      <c r="AQ214" s="13"/>
      <c r="AR214" s="13"/>
    </row>
    <row r="215" spans="1:44">
      <c r="A215" s="15"/>
      <c r="B215" s="16">
        <v>39231</v>
      </c>
      <c r="C215" s="14"/>
      <c r="D215" s="19">
        <v>5960</v>
      </c>
      <c r="E215" s="19"/>
      <c r="F215" s="19">
        <v>4340</v>
      </c>
      <c r="G215" s="14">
        <v>4530</v>
      </c>
      <c r="H215" s="13">
        <v>211</v>
      </c>
      <c r="I215" s="62">
        <v>4560</v>
      </c>
      <c r="J215" s="19" t="s">
        <v>81</v>
      </c>
      <c r="K215" s="13">
        <v>530</v>
      </c>
      <c r="L215" s="13" t="s">
        <v>108</v>
      </c>
      <c r="M215" s="19" t="s">
        <v>102</v>
      </c>
      <c r="N215" s="13" t="s">
        <v>105</v>
      </c>
      <c r="O215" s="13" t="s">
        <v>89</v>
      </c>
      <c r="P215" s="13"/>
      <c r="Q215" s="13">
        <v>451</v>
      </c>
      <c r="R215" s="13">
        <v>10.1</v>
      </c>
      <c r="S215" s="19">
        <v>37</v>
      </c>
      <c r="T215" s="13" t="s">
        <v>89</v>
      </c>
      <c r="U215" s="65" t="s">
        <v>89</v>
      </c>
      <c r="V215" s="13">
        <v>1120</v>
      </c>
      <c r="W215" s="13" t="s">
        <v>110</v>
      </c>
      <c r="X215" s="13">
        <v>10.5</v>
      </c>
      <c r="Y215" s="20" t="s">
        <v>106</v>
      </c>
      <c r="Z215" s="19">
        <v>825</v>
      </c>
      <c r="AA215" s="19">
        <v>115000</v>
      </c>
      <c r="AB215" s="13" t="s">
        <v>89</v>
      </c>
      <c r="AC215" s="13">
        <v>22.1</v>
      </c>
      <c r="AD215" s="20">
        <v>2110</v>
      </c>
      <c r="AE215" s="18" t="s">
        <v>108</v>
      </c>
      <c r="AF215" s="13" t="s">
        <v>108</v>
      </c>
      <c r="AG215" s="18" t="s">
        <v>89</v>
      </c>
      <c r="AH215" s="38"/>
      <c r="AI215" s="13" t="s">
        <v>108</v>
      </c>
      <c r="AJ215" s="13"/>
      <c r="AK215" s="13" t="s">
        <v>93</v>
      </c>
      <c r="AL215" s="13" t="s">
        <v>84</v>
      </c>
      <c r="AM215" s="18" t="s">
        <v>84</v>
      </c>
      <c r="AN215" s="13" t="s">
        <v>95</v>
      </c>
      <c r="AO215" s="62">
        <v>310000</v>
      </c>
      <c r="AP215" s="21"/>
      <c r="AQ215" s="13"/>
      <c r="AR215" s="13"/>
    </row>
    <row r="216" spans="1:44" ht="13.5" thickBot="1">
      <c r="A216" s="36"/>
      <c r="B216" s="54">
        <v>39358</v>
      </c>
      <c r="C216" s="25"/>
      <c r="D216" s="29">
        <v>7010</v>
      </c>
      <c r="E216" s="29"/>
      <c r="F216" s="29">
        <v>6800</v>
      </c>
      <c r="G216" s="25">
        <v>5110</v>
      </c>
      <c r="H216" s="33">
        <v>192</v>
      </c>
      <c r="I216" s="63">
        <v>5781</v>
      </c>
      <c r="J216" s="29" t="s">
        <v>80</v>
      </c>
      <c r="K216" s="33" t="s">
        <v>87</v>
      </c>
      <c r="L216" s="33" t="s">
        <v>89</v>
      </c>
      <c r="M216" s="29" t="s">
        <v>102</v>
      </c>
      <c r="N216" s="33" t="s">
        <v>105</v>
      </c>
      <c r="O216" s="33" t="s">
        <v>96</v>
      </c>
      <c r="P216" s="33"/>
      <c r="Q216" s="33">
        <v>468</v>
      </c>
      <c r="R216" s="33">
        <v>12.8</v>
      </c>
      <c r="S216" s="29">
        <v>41</v>
      </c>
      <c r="T216" s="33" t="s">
        <v>96</v>
      </c>
      <c r="U216" s="66" t="s">
        <v>96</v>
      </c>
      <c r="V216" s="33">
        <v>1050</v>
      </c>
      <c r="W216" s="33" t="s">
        <v>110</v>
      </c>
      <c r="X216" s="33">
        <v>13.7</v>
      </c>
      <c r="Y216" s="26" t="s">
        <v>76</v>
      </c>
      <c r="Z216" s="29">
        <v>957</v>
      </c>
      <c r="AA216" s="29">
        <v>118000</v>
      </c>
      <c r="AB216" s="33" t="s">
        <v>96</v>
      </c>
      <c r="AC216" s="33">
        <v>25.3</v>
      </c>
      <c r="AD216" s="26">
        <v>2420</v>
      </c>
      <c r="AE216" s="32" t="s">
        <v>89</v>
      </c>
      <c r="AF216" s="33" t="s">
        <v>89</v>
      </c>
      <c r="AG216" s="32" t="s">
        <v>96</v>
      </c>
      <c r="AH216" s="39"/>
      <c r="AI216" s="33" t="s">
        <v>89</v>
      </c>
      <c r="AJ216" s="33"/>
      <c r="AK216" s="33" t="s">
        <v>93</v>
      </c>
      <c r="AL216" s="33" t="s">
        <v>93</v>
      </c>
      <c r="AM216" s="32" t="s">
        <v>93</v>
      </c>
      <c r="AN216" s="33" t="s">
        <v>96</v>
      </c>
      <c r="AO216" s="63">
        <v>365000</v>
      </c>
      <c r="AP216" s="34"/>
      <c r="AQ216" s="13"/>
      <c r="AR216" s="13"/>
    </row>
    <row r="217" spans="1:44">
      <c r="A217" s="15" t="s">
        <v>49</v>
      </c>
      <c r="B217" s="16">
        <v>38874</v>
      </c>
      <c r="C217" s="14"/>
      <c r="D217" s="19">
        <v>1232</v>
      </c>
      <c r="E217" s="19"/>
      <c r="F217" s="19">
        <v>1190</v>
      </c>
      <c r="G217" s="14">
        <v>595</v>
      </c>
      <c r="H217" s="13">
        <v>263</v>
      </c>
      <c r="I217" s="62">
        <v>446</v>
      </c>
      <c r="J217" s="19" t="s">
        <v>85</v>
      </c>
      <c r="K217" s="13">
        <v>157</v>
      </c>
      <c r="L217" s="13">
        <v>6.2</v>
      </c>
      <c r="M217" s="19">
        <v>28</v>
      </c>
      <c r="N217" s="13" t="s">
        <v>96</v>
      </c>
      <c r="O217" s="13">
        <v>2.8</v>
      </c>
      <c r="P217" s="13"/>
      <c r="Q217" s="13">
        <v>147</v>
      </c>
      <c r="R217" s="13">
        <v>4.8000000000000001E-2</v>
      </c>
      <c r="S217" s="19">
        <v>6.74</v>
      </c>
      <c r="T217" s="13" t="s">
        <v>80</v>
      </c>
      <c r="U217" s="65" t="s">
        <v>80</v>
      </c>
      <c r="V217" s="13">
        <v>44100</v>
      </c>
      <c r="W217" s="13" t="s">
        <v>110</v>
      </c>
      <c r="X217" s="13">
        <v>3.8</v>
      </c>
      <c r="Y217" s="20">
        <v>7.2999999999999995E-2</v>
      </c>
      <c r="Z217" s="19">
        <v>55.4</v>
      </c>
      <c r="AA217" s="19">
        <v>1600</v>
      </c>
      <c r="AB217" s="13" t="s">
        <v>80</v>
      </c>
      <c r="AC217" s="13">
        <v>15</v>
      </c>
      <c r="AD217" s="20">
        <v>21.3</v>
      </c>
      <c r="AE217" s="18" t="s">
        <v>81</v>
      </c>
      <c r="AF217" s="13" t="s">
        <v>81</v>
      </c>
      <c r="AG217" s="18" t="s">
        <v>80</v>
      </c>
      <c r="AH217" s="38"/>
      <c r="AI217" s="13" t="s">
        <v>81</v>
      </c>
      <c r="AJ217" s="13"/>
      <c r="AK217" s="13" t="s">
        <v>84</v>
      </c>
      <c r="AL217" s="13" t="s">
        <v>82</v>
      </c>
      <c r="AM217" s="18" t="s">
        <v>82</v>
      </c>
      <c r="AN217" s="13" t="s">
        <v>94</v>
      </c>
      <c r="AO217" s="62">
        <v>1590</v>
      </c>
      <c r="AP217" s="21"/>
      <c r="AQ217" s="13"/>
      <c r="AR217" s="13"/>
    </row>
    <row r="218" spans="1:44">
      <c r="A218" s="15"/>
      <c r="B218" s="16">
        <v>38980</v>
      </c>
      <c r="C218" s="14"/>
      <c r="D218" s="19">
        <v>1096</v>
      </c>
      <c r="E218" s="19"/>
      <c r="F218" s="19">
        <v>1160</v>
      </c>
      <c r="G218" s="14">
        <v>668</v>
      </c>
      <c r="H218" s="13">
        <v>249</v>
      </c>
      <c r="I218" s="62">
        <v>457</v>
      </c>
      <c r="J218" s="19" t="s">
        <v>85</v>
      </c>
      <c r="K218" s="13">
        <v>96</v>
      </c>
      <c r="L218" s="13">
        <v>4.9000000000000004</v>
      </c>
      <c r="M218" s="19">
        <v>30</v>
      </c>
      <c r="N218" s="13" t="s">
        <v>96</v>
      </c>
      <c r="O218" s="13">
        <v>2.2999999999999998</v>
      </c>
      <c r="P218" s="13"/>
      <c r="Q218" s="13">
        <v>166</v>
      </c>
      <c r="R218" s="13" t="s">
        <v>118</v>
      </c>
      <c r="S218" s="19">
        <v>5.57</v>
      </c>
      <c r="T218" s="13" t="s">
        <v>80</v>
      </c>
      <c r="U218" s="65" t="s">
        <v>80</v>
      </c>
      <c r="V218" s="13">
        <v>50100</v>
      </c>
      <c r="W218" s="13" t="s">
        <v>110</v>
      </c>
      <c r="X218" s="13">
        <v>5.4</v>
      </c>
      <c r="Y218" s="20">
        <v>6.8000000000000005E-2</v>
      </c>
      <c r="Z218" s="19">
        <v>61.6</v>
      </c>
      <c r="AA218" s="19">
        <v>1430</v>
      </c>
      <c r="AB218" s="13" t="s">
        <v>80</v>
      </c>
      <c r="AC218" s="13">
        <v>17.600000000000001</v>
      </c>
      <c r="AD218" s="20">
        <v>17.600000000000001</v>
      </c>
      <c r="AE218" s="18" t="s">
        <v>81</v>
      </c>
      <c r="AF218" s="13" t="s">
        <v>81</v>
      </c>
      <c r="AG218" s="18" t="s">
        <v>80</v>
      </c>
      <c r="AH218" s="38"/>
      <c r="AI218" s="13" t="s">
        <v>81</v>
      </c>
      <c r="AJ218" s="13"/>
      <c r="AK218" s="13" t="s">
        <v>84</v>
      </c>
      <c r="AL218" s="13" t="s">
        <v>82</v>
      </c>
      <c r="AM218" s="18" t="s">
        <v>82</v>
      </c>
      <c r="AN218" s="13" t="s">
        <v>94</v>
      </c>
      <c r="AO218" s="62">
        <v>1410</v>
      </c>
      <c r="AP218" s="21"/>
      <c r="AQ218" s="13"/>
      <c r="AR218" s="13"/>
    </row>
    <row r="219" spans="1:44">
      <c r="A219" s="15"/>
      <c r="B219" s="16">
        <v>39231</v>
      </c>
      <c r="C219" s="14"/>
      <c r="D219" s="19">
        <v>1289</v>
      </c>
      <c r="E219" s="19"/>
      <c r="F219" s="19">
        <v>1150</v>
      </c>
      <c r="G219" s="14">
        <v>680</v>
      </c>
      <c r="H219" s="13">
        <v>254</v>
      </c>
      <c r="I219" s="62">
        <v>558</v>
      </c>
      <c r="J219" s="19" t="s">
        <v>85</v>
      </c>
      <c r="K219" s="13" t="s">
        <v>84</v>
      </c>
      <c r="L219" s="13" t="s">
        <v>81</v>
      </c>
      <c r="M219" s="19" t="s">
        <v>93</v>
      </c>
      <c r="N219" s="13" t="s">
        <v>96</v>
      </c>
      <c r="O219" s="13" t="s">
        <v>80</v>
      </c>
      <c r="P219" s="13"/>
      <c r="Q219" s="13">
        <v>166</v>
      </c>
      <c r="R219" s="13" t="s">
        <v>118</v>
      </c>
      <c r="S219" s="19">
        <v>6.67</v>
      </c>
      <c r="T219" s="13" t="s">
        <v>80</v>
      </c>
      <c r="U219" s="65" t="s">
        <v>80</v>
      </c>
      <c r="V219" s="13">
        <v>2190</v>
      </c>
      <c r="W219" s="13" t="s">
        <v>110</v>
      </c>
      <c r="X219" s="13">
        <v>4.0999999999999996</v>
      </c>
      <c r="Y219" s="20">
        <v>8.5000000000000006E-2</v>
      </c>
      <c r="Z219" s="19">
        <v>64.3</v>
      </c>
      <c r="AA219" s="19">
        <v>1650</v>
      </c>
      <c r="AB219" s="13" t="s">
        <v>80</v>
      </c>
      <c r="AC219" s="13">
        <v>14.7</v>
      </c>
      <c r="AD219" s="20">
        <v>20.7</v>
      </c>
      <c r="AE219" s="18" t="s">
        <v>81</v>
      </c>
      <c r="AF219" s="13" t="s">
        <v>81</v>
      </c>
      <c r="AG219" s="18" t="s">
        <v>80</v>
      </c>
      <c r="AH219" s="38"/>
      <c r="AI219" s="13" t="s">
        <v>81</v>
      </c>
      <c r="AJ219" s="13"/>
      <c r="AK219" s="13" t="s">
        <v>84</v>
      </c>
      <c r="AL219" s="13" t="s">
        <v>82</v>
      </c>
      <c r="AM219" s="18" t="s">
        <v>82</v>
      </c>
      <c r="AN219" s="13" t="s">
        <v>94</v>
      </c>
      <c r="AO219" s="62">
        <v>983</v>
      </c>
      <c r="AP219" s="21"/>
      <c r="AQ219" s="13"/>
      <c r="AR219" s="13"/>
    </row>
    <row r="220" spans="1:44">
      <c r="A220" s="15"/>
      <c r="B220" s="16">
        <v>39358</v>
      </c>
      <c r="C220" s="14"/>
      <c r="D220" s="19"/>
      <c r="E220" s="19"/>
      <c r="F220" s="19">
        <v>1340</v>
      </c>
      <c r="G220" s="14">
        <v>697</v>
      </c>
      <c r="H220" s="13">
        <v>261</v>
      </c>
      <c r="I220" s="62">
        <v>460</v>
      </c>
      <c r="J220" s="19" t="s">
        <v>85</v>
      </c>
      <c r="K220" s="13">
        <v>88</v>
      </c>
      <c r="L220" s="13">
        <v>5.6</v>
      </c>
      <c r="M220" s="19" t="s">
        <v>93</v>
      </c>
      <c r="N220" s="13" t="s">
        <v>96</v>
      </c>
      <c r="O220" s="13">
        <v>2.2000000000000002</v>
      </c>
      <c r="P220" s="13"/>
      <c r="Q220" s="13">
        <v>173</v>
      </c>
      <c r="R220" s="13">
        <v>4.1000000000000002E-2</v>
      </c>
      <c r="S220" s="19">
        <v>5.87</v>
      </c>
      <c r="T220" s="13" t="s">
        <v>80</v>
      </c>
      <c r="U220" s="65" t="s">
        <v>80</v>
      </c>
      <c r="V220" s="13">
        <v>47300</v>
      </c>
      <c r="W220" s="13" t="s">
        <v>110</v>
      </c>
      <c r="X220" s="13">
        <v>4.4000000000000004</v>
      </c>
      <c r="Y220" s="20">
        <v>6.9000000000000006E-2</v>
      </c>
      <c r="Z220" s="19">
        <v>64.2</v>
      </c>
      <c r="AA220" s="19">
        <v>1600</v>
      </c>
      <c r="AB220" s="13" t="s">
        <v>80</v>
      </c>
      <c r="AC220" s="13">
        <v>14.5</v>
      </c>
      <c r="AD220" s="20">
        <v>19.8</v>
      </c>
      <c r="AE220" s="18" t="s">
        <v>81</v>
      </c>
      <c r="AF220" s="13" t="s">
        <v>81</v>
      </c>
      <c r="AG220" s="18" t="s">
        <v>80</v>
      </c>
      <c r="AH220" s="38"/>
      <c r="AI220" s="13" t="s">
        <v>81</v>
      </c>
      <c r="AJ220" s="13"/>
      <c r="AK220" s="13" t="s">
        <v>84</v>
      </c>
      <c r="AL220" s="13" t="s">
        <v>82</v>
      </c>
      <c r="AM220" s="18" t="s">
        <v>82</v>
      </c>
      <c r="AN220" s="13" t="s">
        <v>80</v>
      </c>
      <c r="AO220" s="62">
        <v>1460</v>
      </c>
      <c r="AP220" s="21"/>
      <c r="AQ220" s="13"/>
      <c r="AR220" s="13"/>
    </row>
    <row r="221" spans="1:44">
      <c r="A221" s="15"/>
      <c r="B221" s="16">
        <v>40067.569444444445</v>
      </c>
      <c r="C221" s="14"/>
      <c r="D221" s="19">
        <v>1460</v>
      </c>
      <c r="E221" s="19"/>
      <c r="F221" s="19">
        <v>1490</v>
      </c>
      <c r="G221" s="14">
        <v>795</v>
      </c>
      <c r="H221" s="13">
        <v>240</v>
      </c>
      <c r="I221" s="62">
        <v>650</v>
      </c>
      <c r="J221" s="19" t="s">
        <v>100</v>
      </c>
      <c r="K221" s="13">
        <v>107</v>
      </c>
      <c r="L221" s="13">
        <v>4.3</v>
      </c>
      <c r="M221" s="19">
        <v>18.100000000000001</v>
      </c>
      <c r="N221" s="13" t="s">
        <v>101</v>
      </c>
      <c r="O221" s="13">
        <v>2.4500000000000002</v>
      </c>
      <c r="P221" s="13" t="s">
        <v>100</v>
      </c>
      <c r="Q221" s="13">
        <v>195</v>
      </c>
      <c r="R221" s="13">
        <v>0.06</v>
      </c>
      <c r="S221" s="19">
        <v>6.71</v>
      </c>
      <c r="T221" s="13" t="s">
        <v>76</v>
      </c>
      <c r="U221" s="65" t="s">
        <v>97</v>
      </c>
      <c r="V221" s="13">
        <v>54300</v>
      </c>
      <c r="W221" s="13"/>
      <c r="X221" s="13">
        <v>4.72</v>
      </c>
      <c r="Y221" s="20">
        <v>7.9000000000000001E-2</v>
      </c>
      <c r="Z221" s="19">
        <v>74.7</v>
      </c>
      <c r="AA221" s="19">
        <v>1730</v>
      </c>
      <c r="AB221" s="13" t="s">
        <v>97</v>
      </c>
      <c r="AC221" s="13">
        <v>15.1</v>
      </c>
      <c r="AD221" s="20">
        <v>24.4</v>
      </c>
      <c r="AE221" s="18">
        <v>0.14000000000000001</v>
      </c>
      <c r="AF221" s="13" t="s">
        <v>77</v>
      </c>
      <c r="AG221" s="18" t="s">
        <v>79</v>
      </c>
      <c r="AH221" s="38">
        <v>14600</v>
      </c>
      <c r="AI221" s="13" t="s">
        <v>91</v>
      </c>
      <c r="AJ221" s="13">
        <v>866</v>
      </c>
      <c r="AK221" s="13" t="s">
        <v>99</v>
      </c>
      <c r="AL221" s="13" t="s">
        <v>111</v>
      </c>
      <c r="AM221" s="18">
        <v>0.26</v>
      </c>
      <c r="AN221" s="13" t="s">
        <v>81</v>
      </c>
      <c r="AO221" s="62">
        <v>1820</v>
      </c>
      <c r="AP221" s="21" t="s">
        <v>76</v>
      </c>
      <c r="AQ221" s="13"/>
      <c r="AR221" s="13"/>
    </row>
    <row r="222" spans="1:44">
      <c r="A222" s="15"/>
      <c r="B222" s="16">
        <v>40435.504861111112</v>
      </c>
      <c r="C222" s="14"/>
      <c r="D222" s="19"/>
      <c r="E222" s="19"/>
      <c r="F222" s="19"/>
      <c r="G222" s="14"/>
      <c r="H222" s="13"/>
      <c r="I222" s="62"/>
      <c r="J222" s="19"/>
      <c r="K222" s="13"/>
      <c r="L222" s="13"/>
      <c r="M222" s="19"/>
      <c r="N222" s="13"/>
      <c r="O222" s="13"/>
      <c r="P222" s="13"/>
      <c r="Q222" s="13"/>
      <c r="R222" s="13"/>
      <c r="S222" s="19"/>
      <c r="T222" s="13"/>
      <c r="U222" s="65"/>
      <c r="V222" s="13"/>
      <c r="W222" s="13"/>
      <c r="X222" s="13"/>
      <c r="Y222" s="20"/>
      <c r="Z222" s="19"/>
      <c r="AA222" s="19"/>
      <c r="AB222" s="13"/>
      <c r="AC222" s="13"/>
      <c r="AD222" s="20"/>
      <c r="AE222" s="18"/>
      <c r="AF222" s="13"/>
      <c r="AG222" s="18"/>
      <c r="AH222" s="38"/>
      <c r="AI222" s="13"/>
      <c r="AJ222" s="13"/>
      <c r="AK222" s="13"/>
      <c r="AL222" s="13"/>
      <c r="AM222" s="18"/>
      <c r="AN222" s="13"/>
      <c r="AO222" s="62"/>
      <c r="AP222" s="21"/>
      <c r="AQ222" s="13"/>
      <c r="AR222" s="13"/>
    </row>
    <row r="223" spans="1:44" ht="13.5" thickBot="1">
      <c r="A223" s="15"/>
      <c r="B223" s="16">
        <v>40435.525694444441</v>
      </c>
      <c r="C223" s="14"/>
      <c r="D223" s="19">
        <v>1790</v>
      </c>
      <c r="E223" s="19"/>
      <c r="F223" s="19">
        <v>1700</v>
      </c>
      <c r="G223" s="14">
        <v>903</v>
      </c>
      <c r="H223" s="13">
        <v>240</v>
      </c>
      <c r="I223" s="62">
        <v>770</v>
      </c>
      <c r="J223" s="19" t="s">
        <v>110</v>
      </c>
      <c r="K223" s="13">
        <v>112</v>
      </c>
      <c r="L223" s="13">
        <v>4</v>
      </c>
      <c r="M223" s="19">
        <v>20</v>
      </c>
      <c r="N223" s="13" t="s">
        <v>89</v>
      </c>
      <c r="O223" s="13">
        <v>2.6</v>
      </c>
      <c r="P223" s="13" t="s">
        <v>81</v>
      </c>
      <c r="Q223" s="13">
        <v>220</v>
      </c>
      <c r="R223" s="13">
        <v>0.09</v>
      </c>
      <c r="S223" s="19">
        <v>7.7</v>
      </c>
      <c r="T223" s="13">
        <v>2</v>
      </c>
      <c r="U223" s="65">
        <v>0.9</v>
      </c>
      <c r="V223" s="13">
        <v>62400</v>
      </c>
      <c r="W223" s="13"/>
      <c r="X223" s="13">
        <v>5.58</v>
      </c>
      <c r="Y223" s="20"/>
      <c r="Z223" s="19">
        <v>86.1</v>
      </c>
      <c r="AA223" s="19">
        <v>2050</v>
      </c>
      <c r="AB223" s="13" t="s">
        <v>81</v>
      </c>
      <c r="AC223" s="13">
        <v>17.3</v>
      </c>
      <c r="AD223" s="20">
        <v>27</v>
      </c>
      <c r="AE223" s="18">
        <v>3.3</v>
      </c>
      <c r="AF223" s="13" t="s">
        <v>76</v>
      </c>
      <c r="AG223" s="18" t="s">
        <v>77</v>
      </c>
      <c r="AH223" s="38">
        <v>14700</v>
      </c>
      <c r="AI223" s="13" t="s">
        <v>88</v>
      </c>
      <c r="AJ223" s="13">
        <v>1050</v>
      </c>
      <c r="AK223" s="13" t="s">
        <v>88</v>
      </c>
      <c r="AL223" s="13" t="s">
        <v>91</v>
      </c>
      <c r="AM223" s="18">
        <v>0.3</v>
      </c>
      <c r="AN223" s="13" t="s">
        <v>88</v>
      </c>
      <c r="AO223" s="62">
        <v>2140</v>
      </c>
      <c r="AP223" s="21" t="s">
        <v>76</v>
      </c>
      <c r="AQ223" s="13"/>
      <c r="AR223" s="13"/>
    </row>
    <row r="224" spans="1:44">
      <c r="A224" s="35" t="s">
        <v>66</v>
      </c>
      <c r="B224" s="28">
        <v>38874</v>
      </c>
      <c r="C224" s="45"/>
      <c r="D224" s="46">
        <v>1146</v>
      </c>
      <c r="E224" s="46"/>
      <c r="F224" s="46">
        <v>1110</v>
      </c>
      <c r="G224" s="45">
        <v>638</v>
      </c>
      <c r="H224" s="52">
        <v>405</v>
      </c>
      <c r="I224" s="61">
        <v>276</v>
      </c>
      <c r="J224" s="46" t="s">
        <v>85</v>
      </c>
      <c r="K224" s="52">
        <v>22</v>
      </c>
      <c r="L224" s="52">
        <v>9.4</v>
      </c>
      <c r="M224" s="46">
        <v>38</v>
      </c>
      <c r="N224" s="52" t="s">
        <v>96</v>
      </c>
      <c r="O224" s="52" t="s">
        <v>80</v>
      </c>
      <c r="P224" s="52"/>
      <c r="Q224" s="52">
        <v>164</v>
      </c>
      <c r="R224" s="52">
        <v>0.246</v>
      </c>
      <c r="S224" s="46">
        <v>5.23</v>
      </c>
      <c r="T224" s="52" t="s">
        <v>80</v>
      </c>
      <c r="U224" s="64" t="s">
        <v>80</v>
      </c>
      <c r="V224" s="52">
        <v>12800</v>
      </c>
      <c r="W224" s="52" t="s">
        <v>110</v>
      </c>
      <c r="X224" s="52">
        <v>4.2</v>
      </c>
      <c r="Y224" s="56">
        <v>3.7999999999999999E-2</v>
      </c>
      <c r="Z224" s="46">
        <v>55.6</v>
      </c>
      <c r="AA224" s="46">
        <v>981</v>
      </c>
      <c r="AB224" s="52" t="s">
        <v>80</v>
      </c>
      <c r="AC224" s="52">
        <v>11.5</v>
      </c>
      <c r="AD224" s="56">
        <v>15</v>
      </c>
      <c r="AE224" s="55" t="s">
        <v>81</v>
      </c>
      <c r="AF224" s="52" t="s">
        <v>81</v>
      </c>
      <c r="AG224" s="55" t="s">
        <v>80</v>
      </c>
      <c r="AH224" s="51"/>
      <c r="AI224" s="52" t="s">
        <v>81</v>
      </c>
      <c r="AJ224" s="52"/>
      <c r="AK224" s="52" t="s">
        <v>84</v>
      </c>
      <c r="AL224" s="52" t="s">
        <v>82</v>
      </c>
      <c r="AM224" s="55">
        <v>2.76</v>
      </c>
      <c r="AN224" s="52" t="s">
        <v>94</v>
      </c>
      <c r="AO224" s="61">
        <v>243</v>
      </c>
      <c r="AP224" s="53"/>
      <c r="AQ224" s="13"/>
      <c r="AR224" s="13"/>
    </row>
    <row r="225" spans="1:44">
      <c r="A225" s="15"/>
      <c r="B225" s="16">
        <v>38980</v>
      </c>
      <c r="C225" s="14"/>
      <c r="D225" s="19">
        <v>898</v>
      </c>
      <c r="E225" s="19"/>
      <c r="F225" s="19">
        <v>959</v>
      </c>
      <c r="G225" s="14">
        <v>593</v>
      </c>
      <c r="H225" s="13">
        <v>354</v>
      </c>
      <c r="I225" s="62">
        <v>217</v>
      </c>
      <c r="J225" s="19" t="s">
        <v>85</v>
      </c>
      <c r="K225" s="13">
        <v>15</v>
      </c>
      <c r="L225" s="13">
        <v>11.3</v>
      </c>
      <c r="M225" s="19">
        <v>49</v>
      </c>
      <c r="N225" s="13" t="s">
        <v>96</v>
      </c>
      <c r="O225" s="13" t="s">
        <v>80</v>
      </c>
      <c r="P225" s="13"/>
      <c r="Q225" s="13">
        <v>150</v>
      </c>
      <c r="R225" s="13">
        <v>0.17599999999999999</v>
      </c>
      <c r="S225" s="19">
        <v>3.91</v>
      </c>
      <c r="T225" s="13" t="s">
        <v>80</v>
      </c>
      <c r="U225" s="65" t="s">
        <v>80</v>
      </c>
      <c r="V225" s="13">
        <v>12800</v>
      </c>
      <c r="W225" s="13" t="s">
        <v>110</v>
      </c>
      <c r="X225" s="13">
        <v>5.3</v>
      </c>
      <c r="Y225" s="20">
        <v>3.4000000000000002E-2</v>
      </c>
      <c r="Z225" s="19">
        <v>53</v>
      </c>
      <c r="AA225" s="19">
        <v>722</v>
      </c>
      <c r="AB225" s="13" t="s">
        <v>80</v>
      </c>
      <c r="AC225" s="13">
        <v>11.5</v>
      </c>
      <c r="AD225" s="20">
        <v>10.7</v>
      </c>
      <c r="AE225" s="18" t="s">
        <v>81</v>
      </c>
      <c r="AF225" s="13" t="s">
        <v>81</v>
      </c>
      <c r="AG225" s="18" t="s">
        <v>80</v>
      </c>
      <c r="AH225" s="38"/>
      <c r="AI225" s="13" t="s">
        <v>81</v>
      </c>
      <c r="AJ225" s="13"/>
      <c r="AK225" s="13" t="s">
        <v>84</v>
      </c>
      <c r="AL225" s="13" t="s">
        <v>82</v>
      </c>
      <c r="AM225" s="18">
        <v>1.65</v>
      </c>
      <c r="AN225" s="13" t="s">
        <v>94</v>
      </c>
      <c r="AO225" s="62">
        <v>272</v>
      </c>
      <c r="AP225" s="21"/>
      <c r="AQ225" s="13"/>
      <c r="AR225" s="13"/>
    </row>
    <row r="226" spans="1:44">
      <c r="A226" s="15"/>
      <c r="B226" s="16">
        <v>39231</v>
      </c>
      <c r="C226" s="14"/>
      <c r="D226" s="19">
        <v>1055</v>
      </c>
      <c r="E226" s="19"/>
      <c r="F226" s="19">
        <v>945</v>
      </c>
      <c r="G226" s="14">
        <v>562</v>
      </c>
      <c r="H226" s="13">
        <v>196</v>
      </c>
      <c r="I226" s="62">
        <v>276</v>
      </c>
      <c r="J226" s="19" t="s">
        <v>85</v>
      </c>
      <c r="K226" s="13">
        <v>16</v>
      </c>
      <c r="L226" s="13">
        <v>6.2</v>
      </c>
      <c r="M226" s="19" t="s">
        <v>93</v>
      </c>
      <c r="N226" s="13" t="s">
        <v>96</v>
      </c>
      <c r="O226" s="13" t="s">
        <v>80</v>
      </c>
      <c r="P226" s="13"/>
      <c r="Q226" s="13">
        <v>144</v>
      </c>
      <c r="R226" s="13">
        <v>0.312</v>
      </c>
      <c r="S226" s="19">
        <v>4.8600000000000003</v>
      </c>
      <c r="T226" s="13" t="s">
        <v>80</v>
      </c>
      <c r="U226" s="65" t="s">
        <v>80</v>
      </c>
      <c r="V226" s="13">
        <v>7690</v>
      </c>
      <c r="W226" s="13" t="s">
        <v>110</v>
      </c>
      <c r="X226" s="13">
        <v>3.9</v>
      </c>
      <c r="Y226" s="20">
        <v>4.2999999999999997E-2</v>
      </c>
      <c r="Z226" s="19">
        <v>49.2</v>
      </c>
      <c r="AA226" s="19">
        <v>861</v>
      </c>
      <c r="AB226" s="13" t="s">
        <v>80</v>
      </c>
      <c r="AC226" s="13">
        <v>8.6</v>
      </c>
      <c r="AD226" s="20">
        <v>14.5</v>
      </c>
      <c r="AE226" s="18" t="s">
        <v>81</v>
      </c>
      <c r="AF226" s="13" t="s">
        <v>81</v>
      </c>
      <c r="AG226" s="18" t="s">
        <v>80</v>
      </c>
      <c r="AH226" s="38"/>
      <c r="AI226" s="13" t="s">
        <v>81</v>
      </c>
      <c r="AJ226" s="13"/>
      <c r="AK226" s="13" t="s">
        <v>84</v>
      </c>
      <c r="AL226" s="13" t="s">
        <v>82</v>
      </c>
      <c r="AM226" s="18">
        <v>2.09</v>
      </c>
      <c r="AN226" s="13" t="s">
        <v>94</v>
      </c>
      <c r="AO226" s="62">
        <v>278</v>
      </c>
      <c r="AP226" s="21"/>
      <c r="AQ226" s="13"/>
      <c r="AR226" s="13"/>
    </row>
    <row r="227" spans="1:44">
      <c r="A227" s="15"/>
      <c r="B227" s="16">
        <v>39358</v>
      </c>
      <c r="C227" s="14"/>
      <c r="D227" s="19"/>
      <c r="E227" s="19"/>
      <c r="F227" s="19">
        <v>1050</v>
      </c>
      <c r="G227" s="14">
        <v>598</v>
      </c>
      <c r="H227" s="13">
        <v>365</v>
      </c>
      <c r="I227" s="62">
        <v>249</v>
      </c>
      <c r="J227" s="19" t="s">
        <v>85</v>
      </c>
      <c r="K227" s="13" t="s">
        <v>84</v>
      </c>
      <c r="L227" s="13">
        <v>10.199999999999999</v>
      </c>
      <c r="M227" s="19">
        <v>33</v>
      </c>
      <c r="N227" s="13" t="s">
        <v>96</v>
      </c>
      <c r="O227" s="13" t="s">
        <v>80</v>
      </c>
      <c r="P227" s="13"/>
      <c r="Q227" s="13">
        <v>155</v>
      </c>
      <c r="R227" s="13">
        <v>0.16200000000000001</v>
      </c>
      <c r="S227" s="19">
        <v>3.73</v>
      </c>
      <c r="T227" s="13" t="s">
        <v>80</v>
      </c>
      <c r="U227" s="65" t="s">
        <v>80</v>
      </c>
      <c r="V227" s="13">
        <v>8430</v>
      </c>
      <c r="W227" s="13" t="s">
        <v>110</v>
      </c>
      <c r="X227" s="13">
        <v>4.5</v>
      </c>
      <c r="Y227" s="20">
        <v>3.4000000000000002E-2</v>
      </c>
      <c r="Z227" s="19">
        <v>51.4</v>
      </c>
      <c r="AA227" s="19">
        <v>779</v>
      </c>
      <c r="AB227" s="13" t="s">
        <v>80</v>
      </c>
      <c r="AC227" s="13">
        <v>9.1999999999999993</v>
      </c>
      <c r="AD227" s="20">
        <v>10.4</v>
      </c>
      <c r="AE227" s="18" t="s">
        <v>81</v>
      </c>
      <c r="AF227" s="13" t="s">
        <v>81</v>
      </c>
      <c r="AG227" s="18" t="s">
        <v>80</v>
      </c>
      <c r="AH227" s="38"/>
      <c r="AI227" s="13" t="s">
        <v>81</v>
      </c>
      <c r="AJ227" s="13"/>
      <c r="AK227" s="13" t="s">
        <v>84</v>
      </c>
      <c r="AL227" s="13" t="s">
        <v>82</v>
      </c>
      <c r="AM227" s="18">
        <v>1.44</v>
      </c>
      <c r="AN227" s="13" t="s">
        <v>80</v>
      </c>
      <c r="AO227" s="62">
        <v>218</v>
      </c>
      <c r="AP227" s="21"/>
      <c r="AQ227" s="13"/>
      <c r="AR227" s="13"/>
    </row>
    <row r="228" spans="1:44">
      <c r="A228" s="15"/>
      <c r="B228" s="16">
        <v>40067.56527777778</v>
      </c>
      <c r="C228" s="14"/>
      <c r="D228" s="19">
        <v>1040</v>
      </c>
      <c r="E228" s="19"/>
      <c r="F228" s="19">
        <v>1120</v>
      </c>
      <c r="G228" s="14">
        <v>640</v>
      </c>
      <c r="H228" s="13">
        <v>380</v>
      </c>
      <c r="I228" s="62">
        <v>280</v>
      </c>
      <c r="J228" s="19" t="s">
        <v>100</v>
      </c>
      <c r="K228" s="13">
        <v>8</v>
      </c>
      <c r="L228" s="13">
        <v>12.1</v>
      </c>
      <c r="M228" s="19">
        <v>57.8</v>
      </c>
      <c r="N228" s="13" t="s">
        <v>101</v>
      </c>
      <c r="O228" s="13">
        <v>0.08</v>
      </c>
      <c r="P228" s="13" t="s">
        <v>100</v>
      </c>
      <c r="Q228" s="13">
        <v>152</v>
      </c>
      <c r="R228" s="13">
        <v>0.1</v>
      </c>
      <c r="S228" s="19">
        <v>1.49</v>
      </c>
      <c r="T228" s="13" t="s">
        <v>76</v>
      </c>
      <c r="U228" s="65" t="s">
        <v>97</v>
      </c>
      <c r="V228" s="13">
        <v>12100</v>
      </c>
      <c r="W228" s="13"/>
      <c r="X228" s="13">
        <v>5.22</v>
      </c>
      <c r="Y228" s="20">
        <v>3.2000000000000001E-2</v>
      </c>
      <c r="Z228" s="19">
        <v>63.4</v>
      </c>
      <c r="AA228" s="19">
        <v>529</v>
      </c>
      <c r="AB228" s="13">
        <v>1.2</v>
      </c>
      <c r="AC228" s="13">
        <v>13.4</v>
      </c>
      <c r="AD228" s="20">
        <v>4.5</v>
      </c>
      <c r="AE228" s="18" t="s">
        <v>100</v>
      </c>
      <c r="AF228" s="13" t="s">
        <v>77</v>
      </c>
      <c r="AG228" s="18">
        <v>12.2</v>
      </c>
      <c r="AH228" s="38">
        <v>11400</v>
      </c>
      <c r="AI228" s="13" t="s">
        <v>91</v>
      </c>
      <c r="AJ228" s="13">
        <v>649</v>
      </c>
      <c r="AK228" s="13">
        <v>4</v>
      </c>
      <c r="AL228" s="13" t="s">
        <v>111</v>
      </c>
      <c r="AM228" s="18">
        <v>8.1300000000000008</v>
      </c>
      <c r="AN228" s="13" t="s">
        <v>81</v>
      </c>
      <c r="AO228" s="62">
        <v>167</v>
      </c>
      <c r="AP228" s="21" t="s">
        <v>76</v>
      </c>
      <c r="AQ228" s="13"/>
      <c r="AR228" s="13"/>
    </row>
    <row r="229" spans="1:44">
      <c r="A229" s="15"/>
      <c r="B229" s="16">
        <v>40435.490972222222</v>
      </c>
      <c r="C229" s="14"/>
      <c r="D229" s="19"/>
      <c r="E229" s="19"/>
      <c r="F229" s="19"/>
      <c r="G229" s="14"/>
      <c r="H229" s="13"/>
      <c r="I229" s="62"/>
      <c r="J229" s="19"/>
      <c r="K229" s="13"/>
      <c r="L229" s="13"/>
      <c r="M229" s="19"/>
      <c r="N229" s="13"/>
      <c r="O229" s="13"/>
      <c r="P229" s="13"/>
      <c r="Q229" s="13"/>
      <c r="R229" s="13"/>
      <c r="S229" s="19"/>
      <c r="T229" s="13"/>
      <c r="U229" s="65"/>
      <c r="V229" s="13"/>
      <c r="W229" s="13"/>
      <c r="X229" s="13"/>
      <c r="Y229" s="20"/>
      <c r="Z229" s="19"/>
      <c r="AA229" s="19"/>
      <c r="AB229" s="13"/>
      <c r="AC229" s="13"/>
      <c r="AD229" s="20"/>
      <c r="AE229" s="18"/>
      <c r="AF229" s="13"/>
      <c r="AG229" s="18"/>
      <c r="AH229" s="38"/>
      <c r="AI229" s="13"/>
      <c r="AJ229" s="13"/>
      <c r="AK229" s="13"/>
      <c r="AL229" s="13"/>
      <c r="AM229" s="18"/>
      <c r="AN229" s="13"/>
      <c r="AO229" s="62"/>
      <c r="AP229" s="21"/>
      <c r="AQ229" s="13"/>
      <c r="AR229" s="13"/>
    </row>
    <row r="230" spans="1:44" ht="13.5" thickBot="1">
      <c r="A230" s="36"/>
      <c r="B230" s="54">
        <v>40435.506249999999</v>
      </c>
      <c r="C230" s="25"/>
      <c r="D230" s="29">
        <v>1050</v>
      </c>
      <c r="E230" s="29"/>
      <c r="F230" s="29">
        <v>996</v>
      </c>
      <c r="G230" s="25">
        <v>540</v>
      </c>
      <c r="H230" s="33">
        <v>340</v>
      </c>
      <c r="I230" s="63">
        <v>170</v>
      </c>
      <c r="J230" s="29" t="s">
        <v>110</v>
      </c>
      <c r="K230" s="33">
        <v>12</v>
      </c>
      <c r="L230" s="33">
        <v>14.8</v>
      </c>
      <c r="M230" s="29">
        <v>57</v>
      </c>
      <c r="N230" s="33" t="s">
        <v>89</v>
      </c>
      <c r="O230" s="33" t="s">
        <v>77</v>
      </c>
      <c r="P230" s="33" t="s">
        <v>81</v>
      </c>
      <c r="Q230" s="33">
        <v>128</v>
      </c>
      <c r="R230" s="33">
        <v>0.11</v>
      </c>
      <c r="S230" s="29">
        <v>2.4</v>
      </c>
      <c r="T230" s="33" t="s">
        <v>81</v>
      </c>
      <c r="U230" s="66">
        <v>0.7</v>
      </c>
      <c r="V230" s="33">
        <v>17200</v>
      </c>
      <c r="W230" s="33"/>
      <c r="X230" s="33">
        <v>4.9000000000000004</v>
      </c>
      <c r="Y230" s="26"/>
      <c r="Z230" s="29">
        <v>53.6</v>
      </c>
      <c r="AA230" s="29">
        <v>659</v>
      </c>
      <c r="AB230" s="33" t="s">
        <v>81</v>
      </c>
      <c r="AC230" s="33">
        <v>10.199999999999999</v>
      </c>
      <c r="AD230" s="26">
        <v>7</v>
      </c>
      <c r="AE230" s="32">
        <v>0.8</v>
      </c>
      <c r="AF230" s="33" t="s">
        <v>76</v>
      </c>
      <c r="AG230" s="32">
        <v>2.7</v>
      </c>
      <c r="AH230" s="39">
        <v>12400</v>
      </c>
      <c r="AI230" s="33" t="s">
        <v>88</v>
      </c>
      <c r="AJ230" s="33">
        <v>643</v>
      </c>
      <c r="AK230" s="33" t="s">
        <v>88</v>
      </c>
      <c r="AL230" s="33" t="s">
        <v>91</v>
      </c>
      <c r="AM230" s="32">
        <v>2.4</v>
      </c>
      <c r="AN230" s="33" t="s">
        <v>88</v>
      </c>
      <c r="AO230" s="63">
        <v>342</v>
      </c>
      <c r="AP230" s="34" t="s">
        <v>76</v>
      </c>
      <c r="AQ230" s="13"/>
      <c r="AR230" s="13"/>
    </row>
    <row r="231" spans="1:44">
      <c r="A231" s="15" t="s">
        <v>59</v>
      </c>
      <c r="B231" s="16">
        <v>38874</v>
      </c>
      <c r="C231" s="14"/>
      <c r="D231" s="19">
        <v>331</v>
      </c>
      <c r="E231" s="19"/>
      <c r="F231" s="19">
        <v>333</v>
      </c>
      <c r="G231" s="14">
        <v>167</v>
      </c>
      <c r="H231" s="13">
        <v>141</v>
      </c>
      <c r="I231" s="62">
        <v>40.4</v>
      </c>
      <c r="J231" s="19" t="s">
        <v>110</v>
      </c>
      <c r="K231" s="13">
        <v>10.4</v>
      </c>
      <c r="L231" s="13" t="s">
        <v>76</v>
      </c>
      <c r="M231" s="19">
        <v>55</v>
      </c>
      <c r="N231" s="13" t="s">
        <v>96</v>
      </c>
      <c r="O231" s="13" t="s">
        <v>81</v>
      </c>
      <c r="P231" s="13"/>
      <c r="Q231" s="13">
        <v>46.1</v>
      </c>
      <c r="R231" s="13">
        <v>0.14199999999999999</v>
      </c>
      <c r="S231" s="19">
        <v>2.33</v>
      </c>
      <c r="T231" s="13" t="s">
        <v>81</v>
      </c>
      <c r="U231" s="65" t="s">
        <v>81</v>
      </c>
      <c r="V231" s="13" t="s">
        <v>94</v>
      </c>
      <c r="W231" s="13" t="s">
        <v>110</v>
      </c>
      <c r="X231" s="13" t="s">
        <v>80</v>
      </c>
      <c r="Y231" s="20">
        <v>1.18E-2</v>
      </c>
      <c r="Z231" s="19">
        <v>12.7</v>
      </c>
      <c r="AA231" s="19">
        <v>946</v>
      </c>
      <c r="AB231" s="13" t="s">
        <v>81</v>
      </c>
      <c r="AC231" s="13">
        <v>6.4</v>
      </c>
      <c r="AD231" s="20">
        <v>4.2</v>
      </c>
      <c r="AE231" s="18" t="s">
        <v>76</v>
      </c>
      <c r="AF231" s="13" t="s">
        <v>76</v>
      </c>
      <c r="AG231" s="18" t="s">
        <v>81</v>
      </c>
      <c r="AH231" s="38"/>
      <c r="AI231" s="13" t="s">
        <v>76</v>
      </c>
      <c r="AJ231" s="13"/>
      <c r="AK231" s="13" t="s">
        <v>84</v>
      </c>
      <c r="AL231" s="13" t="s">
        <v>79</v>
      </c>
      <c r="AM231" s="18">
        <v>0.79</v>
      </c>
      <c r="AN231" s="13" t="s">
        <v>94</v>
      </c>
      <c r="AO231" s="62">
        <v>129</v>
      </c>
      <c r="AP231" s="21"/>
      <c r="AQ231" s="13"/>
      <c r="AR231" s="13"/>
    </row>
    <row r="232" spans="1:44">
      <c r="A232" s="15"/>
      <c r="B232" s="16">
        <v>38980</v>
      </c>
      <c r="C232" s="14"/>
      <c r="D232" s="19">
        <v>315.10000000000002</v>
      </c>
      <c r="E232" s="19"/>
      <c r="F232" s="19">
        <v>339</v>
      </c>
      <c r="G232" s="14">
        <v>192</v>
      </c>
      <c r="H232" s="13">
        <v>156</v>
      </c>
      <c r="I232" s="62">
        <v>44.6</v>
      </c>
      <c r="J232" s="19" t="s">
        <v>110</v>
      </c>
      <c r="K232" s="13">
        <v>12.4</v>
      </c>
      <c r="L232" s="13" t="s">
        <v>76</v>
      </c>
      <c r="M232" s="19">
        <v>62</v>
      </c>
      <c r="N232" s="13" t="s">
        <v>96</v>
      </c>
      <c r="O232" s="13" t="s">
        <v>81</v>
      </c>
      <c r="P232" s="13"/>
      <c r="Q232" s="13">
        <v>51.5</v>
      </c>
      <c r="R232" s="13">
        <v>0.105</v>
      </c>
      <c r="S232" s="19">
        <v>2.16</v>
      </c>
      <c r="T232" s="13" t="s">
        <v>81</v>
      </c>
      <c r="U232" s="65" t="s">
        <v>81</v>
      </c>
      <c r="V232" s="13" t="s">
        <v>94</v>
      </c>
      <c r="W232" s="13" t="s">
        <v>110</v>
      </c>
      <c r="X232" s="13" t="s">
        <v>80</v>
      </c>
      <c r="Y232" s="20">
        <v>1.14E-2</v>
      </c>
      <c r="Z232" s="19">
        <v>15.3</v>
      </c>
      <c r="AA232" s="19">
        <v>930</v>
      </c>
      <c r="AB232" s="13" t="s">
        <v>81</v>
      </c>
      <c r="AC232" s="13">
        <v>7.1</v>
      </c>
      <c r="AD232" s="20">
        <v>3.7</v>
      </c>
      <c r="AE232" s="18" t="s">
        <v>76</v>
      </c>
      <c r="AF232" s="13" t="s">
        <v>76</v>
      </c>
      <c r="AG232" s="18" t="s">
        <v>81</v>
      </c>
      <c r="AH232" s="38"/>
      <c r="AI232" s="13" t="s">
        <v>76</v>
      </c>
      <c r="AJ232" s="13"/>
      <c r="AK232" s="13" t="s">
        <v>84</v>
      </c>
      <c r="AL232" s="13" t="s">
        <v>79</v>
      </c>
      <c r="AM232" s="18">
        <v>0.62</v>
      </c>
      <c r="AN232" s="13" t="s">
        <v>94</v>
      </c>
      <c r="AO232" s="62">
        <v>126</v>
      </c>
      <c r="AP232" s="21"/>
      <c r="AQ232" s="13"/>
      <c r="AR232" s="13"/>
    </row>
    <row r="233" spans="1:44">
      <c r="A233" s="15"/>
      <c r="B233" s="16">
        <v>39231</v>
      </c>
      <c r="C233" s="14"/>
      <c r="D233" s="19">
        <v>320</v>
      </c>
      <c r="E233" s="19"/>
      <c r="F233" s="19">
        <v>270</v>
      </c>
      <c r="G233" s="14">
        <v>163</v>
      </c>
      <c r="H233" s="13">
        <v>129</v>
      </c>
      <c r="I233" s="62">
        <v>41.6</v>
      </c>
      <c r="J233" s="19" t="s">
        <v>110</v>
      </c>
      <c r="K233" s="13">
        <v>20.6</v>
      </c>
      <c r="L233" s="13" t="s">
        <v>76</v>
      </c>
      <c r="M233" s="19">
        <v>39</v>
      </c>
      <c r="N233" s="13" t="s">
        <v>96</v>
      </c>
      <c r="O233" s="13" t="s">
        <v>81</v>
      </c>
      <c r="P233" s="13"/>
      <c r="Q233" s="13">
        <v>45.4</v>
      </c>
      <c r="R233" s="13">
        <v>9.2999999999999999E-2</v>
      </c>
      <c r="S233" s="19">
        <v>2.4500000000000002</v>
      </c>
      <c r="T233" s="13" t="s">
        <v>81</v>
      </c>
      <c r="U233" s="65" t="s">
        <v>81</v>
      </c>
      <c r="V233" s="13">
        <v>50</v>
      </c>
      <c r="W233" s="13" t="s">
        <v>110</v>
      </c>
      <c r="X233" s="13" t="s">
        <v>80</v>
      </c>
      <c r="Y233" s="20">
        <v>1.23E-2</v>
      </c>
      <c r="Z233" s="19">
        <v>12.1</v>
      </c>
      <c r="AA233" s="19">
        <v>906</v>
      </c>
      <c r="AB233" s="13" t="s">
        <v>81</v>
      </c>
      <c r="AC233" s="13">
        <v>5.7</v>
      </c>
      <c r="AD233" s="20">
        <v>4.0999999999999996</v>
      </c>
      <c r="AE233" s="18" t="s">
        <v>76</v>
      </c>
      <c r="AF233" s="13" t="s">
        <v>76</v>
      </c>
      <c r="AG233" s="18" t="s">
        <v>81</v>
      </c>
      <c r="AH233" s="38"/>
      <c r="AI233" s="13" t="s">
        <v>76</v>
      </c>
      <c r="AJ233" s="13"/>
      <c r="AK233" s="13" t="s">
        <v>84</v>
      </c>
      <c r="AL233" s="13" t="s">
        <v>79</v>
      </c>
      <c r="AM233" s="18">
        <v>0.7</v>
      </c>
      <c r="AN233" s="13" t="s">
        <v>94</v>
      </c>
      <c r="AO233" s="62">
        <v>128</v>
      </c>
      <c r="AP233" s="21"/>
      <c r="AQ233" s="13"/>
      <c r="AR233" s="13"/>
    </row>
    <row r="234" spans="1:44">
      <c r="A234" s="15"/>
      <c r="B234" s="16">
        <v>39358</v>
      </c>
      <c r="C234" s="14"/>
      <c r="D234" s="19"/>
      <c r="E234" s="19"/>
      <c r="F234" s="19">
        <v>320</v>
      </c>
      <c r="G234" s="14">
        <v>155</v>
      </c>
      <c r="H234" s="13">
        <v>132</v>
      </c>
      <c r="I234" s="62">
        <v>33.700000000000003</v>
      </c>
      <c r="J234" s="19" t="s">
        <v>110</v>
      </c>
      <c r="K234" s="13">
        <v>11.8</v>
      </c>
      <c r="L234" s="13" t="s">
        <v>76</v>
      </c>
      <c r="M234" s="19">
        <v>43</v>
      </c>
      <c r="N234" s="13" t="s">
        <v>96</v>
      </c>
      <c r="O234" s="13" t="s">
        <v>81</v>
      </c>
      <c r="P234" s="13"/>
      <c r="Q234" s="13">
        <v>44.4</v>
      </c>
      <c r="R234" s="13">
        <v>9.2999999999999999E-2</v>
      </c>
      <c r="S234" s="19">
        <v>2.09</v>
      </c>
      <c r="T234" s="13" t="s">
        <v>81</v>
      </c>
      <c r="U234" s="65" t="s">
        <v>81</v>
      </c>
      <c r="V234" s="13">
        <v>40</v>
      </c>
      <c r="W234" s="13" t="s">
        <v>110</v>
      </c>
      <c r="X234" s="13" t="s">
        <v>80</v>
      </c>
      <c r="Y234" s="20">
        <v>1.04E-2</v>
      </c>
      <c r="Z234" s="19">
        <v>10.6</v>
      </c>
      <c r="AA234" s="19">
        <v>862</v>
      </c>
      <c r="AB234" s="13" t="s">
        <v>81</v>
      </c>
      <c r="AC234" s="13">
        <v>5.5</v>
      </c>
      <c r="AD234" s="20">
        <v>3.4</v>
      </c>
      <c r="AE234" s="18" t="s">
        <v>76</v>
      </c>
      <c r="AF234" s="13" t="s">
        <v>76</v>
      </c>
      <c r="AG234" s="18" t="s">
        <v>81</v>
      </c>
      <c r="AH234" s="38"/>
      <c r="AI234" s="13" t="s">
        <v>76</v>
      </c>
      <c r="AJ234" s="13"/>
      <c r="AK234" s="13" t="s">
        <v>84</v>
      </c>
      <c r="AL234" s="13" t="s">
        <v>79</v>
      </c>
      <c r="AM234" s="18">
        <v>0.63</v>
      </c>
      <c r="AN234" s="13" t="s">
        <v>81</v>
      </c>
      <c r="AO234" s="62">
        <v>105</v>
      </c>
      <c r="AP234" s="21"/>
      <c r="AQ234" s="13"/>
      <c r="AR234" s="13"/>
    </row>
    <row r="235" spans="1:44">
      <c r="A235" s="15"/>
      <c r="B235" s="16">
        <v>40067.583333333336</v>
      </c>
      <c r="C235" s="14"/>
      <c r="D235" s="19">
        <v>250</v>
      </c>
      <c r="E235" s="19"/>
      <c r="F235" s="19">
        <v>294</v>
      </c>
      <c r="G235" s="14">
        <v>139</v>
      </c>
      <c r="H235" s="13">
        <v>120</v>
      </c>
      <c r="I235" s="62">
        <v>38</v>
      </c>
      <c r="J235" s="19" t="s">
        <v>103</v>
      </c>
      <c r="K235" s="13">
        <v>9.1</v>
      </c>
      <c r="L235" s="13">
        <v>0.05</v>
      </c>
      <c r="M235" s="19">
        <v>41.3</v>
      </c>
      <c r="N235" s="13" t="s">
        <v>89</v>
      </c>
      <c r="O235" s="13">
        <v>0.02</v>
      </c>
      <c r="P235" s="13" t="s">
        <v>103</v>
      </c>
      <c r="Q235" s="13">
        <v>39.299999999999997</v>
      </c>
      <c r="R235" s="13">
        <v>0.12</v>
      </c>
      <c r="S235" s="19">
        <v>2.74</v>
      </c>
      <c r="T235" s="13" t="s">
        <v>77</v>
      </c>
      <c r="U235" s="65">
        <v>0.52</v>
      </c>
      <c r="V235" s="13">
        <v>28</v>
      </c>
      <c r="W235" s="13"/>
      <c r="X235" s="13">
        <v>1.44</v>
      </c>
      <c r="Y235" s="20">
        <v>1.03E-2</v>
      </c>
      <c r="Z235" s="19">
        <v>9.8800000000000008</v>
      </c>
      <c r="AA235" s="19">
        <v>909</v>
      </c>
      <c r="AB235" s="13">
        <v>0.08</v>
      </c>
      <c r="AC235" s="13">
        <v>5.24</v>
      </c>
      <c r="AD235" s="20">
        <v>3.73</v>
      </c>
      <c r="AE235" s="18">
        <v>5.2999999999999999E-2</v>
      </c>
      <c r="AF235" s="13" t="s">
        <v>110</v>
      </c>
      <c r="AG235" s="18" t="s">
        <v>85</v>
      </c>
      <c r="AH235" s="38">
        <v>6860</v>
      </c>
      <c r="AI235" s="13" t="s">
        <v>111</v>
      </c>
      <c r="AJ235" s="13">
        <v>181</v>
      </c>
      <c r="AK235" s="13" t="s">
        <v>76</v>
      </c>
      <c r="AL235" s="13">
        <v>4.0000000000000001E-3</v>
      </c>
      <c r="AM235" s="18">
        <v>0.67100000000000004</v>
      </c>
      <c r="AN235" s="13" t="s">
        <v>79</v>
      </c>
      <c r="AO235" s="62">
        <v>107</v>
      </c>
      <c r="AP235" s="21" t="s">
        <v>77</v>
      </c>
      <c r="AQ235" s="13"/>
      <c r="AR235" s="13"/>
    </row>
    <row r="236" spans="1:44">
      <c r="A236" s="15"/>
      <c r="B236" s="16">
        <v>40435.473611111112</v>
      </c>
      <c r="C236" s="14"/>
      <c r="D236" s="19"/>
      <c r="E236" s="19"/>
      <c r="F236" s="19"/>
      <c r="G236" s="14"/>
      <c r="H236" s="13"/>
      <c r="I236" s="62"/>
      <c r="J236" s="19"/>
      <c r="K236" s="13"/>
      <c r="L236" s="13"/>
      <c r="M236" s="19"/>
      <c r="N236" s="13"/>
      <c r="O236" s="13"/>
      <c r="P236" s="13"/>
      <c r="Q236" s="13"/>
      <c r="R236" s="13"/>
      <c r="S236" s="19"/>
      <c r="T236" s="13"/>
      <c r="U236" s="65"/>
      <c r="V236" s="13"/>
      <c r="W236" s="13"/>
      <c r="X236" s="13"/>
      <c r="Y236" s="20"/>
      <c r="Z236" s="19"/>
      <c r="AA236" s="19"/>
      <c r="AB236" s="13"/>
      <c r="AC236" s="13"/>
      <c r="AD236" s="20"/>
      <c r="AE236" s="18"/>
      <c r="AF236" s="13"/>
      <c r="AG236" s="18"/>
      <c r="AH236" s="38"/>
      <c r="AI236" s="13"/>
      <c r="AJ236" s="13"/>
      <c r="AK236" s="13"/>
      <c r="AL236" s="13"/>
      <c r="AM236" s="18"/>
      <c r="AN236" s="13"/>
      <c r="AO236" s="62"/>
      <c r="AP236" s="21"/>
      <c r="AQ236" s="13"/>
      <c r="AR236" s="13"/>
    </row>
    <row r="237" spans="1:44" ht="13.5" thickBot="1">
      <c r="A237" s="15"/>
      <c r="B237" s="16">
        <v>40435.481944444444</v>
      </c>
      <c r="C237" s="14"/>
      <c r="D237" s="19">
        <v>370</v>
      </c>
      <c r="E237" s="19"/>
      <c r="F237" s="19">
        <v>379</v>
      </c>
      <c r="G237" s="14">
        <v>185</v>
      </c>
      <c r="H237" s="13">
        <v>150</v>
      </c>
      <c r="I237" s="62">
        <v>42</v>
      </c>
      <c r="J237" s="19" t="s">
        <v>110</v>
      </c>
      <c r="K237" s="13">
        <v>12</v>
      </c>
      <c r="L237" s="13" t="s">
        <v>77</v>
      </c>
      <c r="M237" s="19">
        <v>59</v>
      </c>
      <c r="N237" s="13" t="s">
        <v>89</v>
      </c>
      <c r="O237" s="13" t="s">
        <v>77</v>
      </c>
      <c r="P237" s="13" t="s">
        <v>81</v>
      </c>
      <c r="Q237" s="13">
        <v>52.2</v>
      </c>
      <c r="R237" s="13">
        <v>0.16</v>
      </c>
      <c r="S237" s="19">
        <v>4.4000000000000004</v>
      </c>
      <c r="T237" s="13" t="s">
        <v>81</v>
      </c>
      <c r="U237" s="65">
        <v>0.9</v>
      </c>
      <c r="V237" s="13">
        <v>34</v>
      </c>
      <c r="W237" s="13"/>
      <c r="X237" s="13">
        <v>2.0699999999999998</v>
      </c>
      <c r="Y237" s="20"/>
      <c r="Z237" s="19">
        <v>13.3</v>
      </c>
      <c r="AA237" s="19">
        <v>1390</v>
      </c>
      <c r="AB237" s="13" t="s">
        <v>81</v>
      </c>
      <c r="AC237" s="13">
        <v>6.29</v>
      </c>
      <c r="AD237" s="20">
        <v>6</v>
      </c>
      <c r="AE237" s="18">
        <v>0.4</v>
      </c>
      <c r="AF237" s="13" t="s">
        <v>76</v>
      </c>
      <c r="AG237" s="18" t="s">
        <v>77</v>
      </c>
      <c r="AH237" s="38">
        <v>7730</v>
      </c>
      <c r="AI237" s="13" t="s">
        <v>88</v>
      </c>
      <c r="AJ237" s="13">
        <v>261</v>
      </c>
      <c r="AK237" s="13" t="s">
        <v>88</v>
      </c>
      <c r="AL237" s="13" t="s">
        <v>91</v>
      </c>
      <c r="AM237" s="18">
        <v>1.1000000000000001</v>
      </c>
      <c r="AN237" s="13" t="s">
        <v>88</v>
      </c>
      <c r="AO237" s="62">
        <v>171</v>
      </c>
      <c r="AP237" s="21" t="s">
        <v>76</v>
      </c>
      <c r="AQ237" s="13"/>
      <c r="AR237" s="13"/>
    </row>
    <row r="238" spans="1:44">
      <c r="A238" s="35" t="s">
        <v>65</v>
      </c>
      <c r="B238" s="28">
        <v>38874</v>
      </c>
      <c r="C238" s="45"/>
      <c r="D238" s="46">
        <v>562</v>
      </c>
      <c r="E238" s="46"/>
      <c r="F238" s="46">
        <v>960</v>
      </c>
      <c r="G238" s="45">
        <v>505</v>
      </c>
      <c r="H238" s="52">
        <v>316</v>
      </c>
      <c r="I238" s="61">
        <v>268</v>
      </c>
      <c r="J238" s="46" t="s">
        <v>85</v>
      </c>
      <c r="K238" s="52">
        <v>46</v>
      </c>
      <c r="L238" s="52">
        <v>2.1</v>
      </c>
      <c r="M238" s="46">
        <v>27</v>
      </c>
      <c r="N238" s="52" t="s">
        <v>96</v>
      </c>
      <c r="O238" s="52" t="s">
        <v>80</v>
      </c>
      <c r="P238" s="52"/>
      <c r="Q238" s="52">
        <v>118</v>
      </c>
      <c r="R238" s="52" t="s">
        <v>118</v>
      </c>
      <c r="S238" s="46">
        <v>4.04</v>
      </c>
      <c r="T238" s="52" t="s">
        <v>80</v>
      </c>
      <c r="U238" s="64" t="s">
        <v>80</v>
      </c>
      <c r="V238" s="52">
        <v>20100</v>
      </c>
      <c r="W238" s="52" t="s">
        <v>110</v>
      </c>
      <c r="X238" s="52">
        <v>3.4</v>
      </c>
      <c r="Y238" s="56">
        <v>0.05</v>
      </c>
      <c r="Z238" s="46">
        <v>50.9</v>
      </c>
      <c r="AA238" s="46">
        <v>850</v>
      </c>
      <c r="AB238" s="52" t="s">
        <v>80</v>
      </c>
      <c r="AC238" s="52">
        <v>10.3</v>
      </c>
      <c r="AD238" s="56">
        <v>13.3</v>
      </c>
      <c r="AE238" s="55" t="s">
        <v>81</v>
      </c>
      <c r="AF238" s="52" t="s">
        <v>81</v>
      </c>
      <c r="AG238" s="55" t="s">
        <v>80</v>
      </c>
      <c r="AH238" s="51"/>
      <c r="AI238" s="52" t="s">
        <v>81</v>
      </c>
      <c r="AJ238" s="52"/>
      <c r="AK238" s="52" t="s">
        <v>84</v>
      </c>
      <c r="AL238" s="52" t="s">
        <v>82</v>
      </c>
      <c r="AM238" s="55">
        <v>1.66</v>
      </c>
      <c r="AN238" s="52" t="s">
        <v>94</v>
      </c>
      <c r="AO238" s="61">
        <v>1020</v>
      </c>
      <c r="AP238" s="53"/>
      <c r="AQ238" s="13"/>
      <c r="AR238" s="13"/>
    </row>
    <row r="239" spans="1:44">
      <c r="A239" s="15"/>
      <c r="B239" s="16">
        <v>38980</v>
      </c>
      <c r="C239" s="14"/>
      <c r="D239" s="19">
        <v>920</v>
      </c>
      <c r="E239" s="19"/>
      <c r="F239" s="19">
        <v>958</v>
      </c>
      <c r="G239" s="14">
        <v>611</v>
      </c>
      <c r="H239" s="13">
        <v>324</v>
      </c>
      <c r="I239" s="62">
        <v>239</v>
      </c>
      <c r="J239" s="19" t="s">
        <v>85</v>
      </c>
      <c r="K239" s="13">
        <v>39</v>
      </c>
      <c r="L239" s="13">
        <v>2.1</v>
      </c>
      <c r="M239" s="19">
        <v>33</v>
      </c>
      <c r="N239" s="13" t="s">
        <v>96</v>
      </c>
      <c r="O239" s="13" t="s">
        <v>80</v>
      </c>
      <c r="P239" s="13"/>
      <c r="Q239" s="13">
        <v>143</v>
      </c>
      <c r="R239" s="13">
        <v>4.1000000000000002E-2</v>
      </c>
      <c r="S239" s="19">
        <v>3.82</v>
      </c>
      <c r="T239" s="13" t="s">
        <v>80</v>
      </c>
      <c r="U239" s="65" t="s">
        <v>80</v>
      </c>
      <c r="V239" s="13">
        <v>25100</v>
      </c>
      <c r="W239" s="13" t="s">
        <v>110</v>
      </c>
      <c r="X239" s="13">
        <v>4.4000000000000004</v>
      </c>
      <c r="Y239" s="20">
        <v>4.9000000000000002E-2</v>
      </c>
      <c r="Z239" s="19">
        <v>61.8</v>
      </c>
      <c r="AA239" s="19">
        <v>849</v>
      </c>
      <c r="AB239" s="13" t="s">
        <v>80</v>
      </c>
      <c r="AC239" s="13">
        <v>12.4</v>
      </c>
      <c r="AD239" s="20">
        <v>12</v>
      </c>
      <c r="AE239" s="18" t="s">
        <v>81</v>
      </c>
      <c r="AF239" s="13" t="s">
        <v>81</v>
      </c>
      <c r="AG239" s="18" t="s">
        <v>80</v>
      </c>
      <c r="AH239" s="38"/>
      <c r="AI239" s="13" t="s">
        <v>81</v>
      </c>
      <c r="AJ239" s="13"/>
      <c r="AK239" s="13" t="s">
        <v>84</v>
      </c>
      <c r="AL239" s="13" t="s">
        <v>82</v>
      </c>
      <c r="AM239" s="18">
        <v>1.7</v>
      </c>
      <c r="AN239" s="13" t="s">
        <v>94</v>
      </c>
      <c r="AO239" s="62">
        <v>1020</v>
      </c>
      <c r="AP239" s="21"/>
      <c r="AQ239" s="13"/>
      <c r="AR239" s="13"/>
    </row>
    <row r="240" spans="1:44">
      <c r="A240" s="15"/>
      <c r="B240" s="16">
        <v>39230</v>
      </c>
      <c r="C240" s="14"/>
      <c r="D240" s="19">
        <v>1048</v>
      </c>
      <c r="E240" s="19"/>
      <c r="F240" s="19">
        <v>951</v>
      </c>
      <c r="G240" s="14">
        <v>570</v>
      </c>
      <c r="H240" s="13">
        <v>304</v>
      </c>
      <c r="I240" s="62">
        <v>327</v>
      </c>
      <c r="J240" s="19" t="s">
        <v>85</v>
      </c>
      <c r="K240" s="13">
        <v>42</v>
      </c>
      <c r="L240" s="13">
        <v>1.7</v>
      </c>
      <c r="M240" s="19" t="s">
        <v>93</v>
      </c>
      <c r="N240" s="13" t="s">
        <v>96</v>
      </c>
      <c r="O240" s="13" t="s">
        <v>80</v>
      </c>
      <c r="P240" s="13"/>
      <c r="Q240" s="13">
        <v>136</v>
      </c>
      <c r="R240" s="13" t="s">
        <v>118</v>
      </c>
      <c r="S240" s="19">
        <v>4.3600000000000003</v>
      </c>
      <c r="T240" s="13" t="s">
        <v>80</v>
      </c>
      <c r="U240" s="65" t="s">
        <v>80</v>
      </c>
      <c r="V240" s="13">
        <v>21400</v>
      </c>
      <c r="W240" s="13" t="s">
        <v>110</v>
      </c>
      <c r="X240" s="13">
        <v>3.7</v>
      </c>
      <c r="Y240" s="20">
        <v>5.3999999999999999E-2</v>
      </c>
      <c r="Z240" s="19">
        <v>56.2</v>
      </c>
      <c r="AA240" s="19">
        <v>897</v>
      </c>
      <c r="AB240" s="13" t="s">
        <v>80</v>
      </c>
      <c r="AC240" s="13">
        <v>9.3000000000000007</v>
      </c>
      <c r="AD240" s="20">
        <v>14</v>
      </c>
      <c r="AE240" s="18" t="s">
        <v>81</v>
      </c>
      <c r="AF240" s="13" t="s">
        <v>81</v>
      </c>
      <c r="AG240" s="18" t="s">
        <v>80</v>
      </c>
      <c r="AH240" s="38"/>
      <c r="AI240" s="13" t="s">
        <v>81</v>
      </c>
      <c r="AJ240" s="13"/>
      <c r="AK240" s="13" t="s">
        <v>84</v>
      </c>
      <c r="AL240" s="13" t="s">
        <v>82</v>
      </c>
      <c r="AM240" s="18">
        <v>1.79</v>
      </c>
      <c r="AN240" s="13" t="s">
        <v>94</v>
      </c>
      <c r="AO240" s="62">
        <v>1070</v>
      </c>
      <c r="AP240" s="21"/>
      <c r="AQ240" s="13"/>
      <c r="AR240" s="13"/>
    </row>
    <row r="241" spans="1:44">
      <c r="A241" s="15"/>
      <c r="B241" s="16">
        <v>39358</v>
      </c>
      <c r="C241" s="14"/>
      <c r="D241" s="19"/>
      <c r="E241" s="19"/>
      <c r="F241" s="19">
        <v>1130</v>
      </c>
      <c r="G241" s="14">
        <v>624</v>
      </c>
      <c r="H241" s="13">
        <v>322</v>
      </c>
      <c r="I241" s="62">
        <v>295</v>
      </c>
      <c r="J241" s="19" t="s">
        <v>85</v>
      </c>
      <c r="K241" s="13">
        <v>32</v>
      </c>
      <c r="L241" s="13">
        <v>2</v>
      </c>
      <c r="M241" s="19">
        <v>23</v>
      </c>
      <c r="N241" s="13" t="s">
        <v>96</v>
      </c>
      <c r="O241" s="13" t="s">
        <v>80</v>
      </c>
      <c r="P241" s="13"/>
      <c r="Q241" s="13">
        <v>150</v>
      </c>
      <c r="R241" s="13">
        <v>4.8000000000000001E-2</v>
      </c>
      <c r="S241" s="19">
        <v>4.24</v>
      </c>
      <c r="T241" s="13" t="s">
        <v>80</v>
      </c>
      <c r="U241" s="65" t="s">
        <v>80</v>
      </c>
      <c r="V241" s="13">
        <v>22500</v>
      </c>
      <c r="W241" s="13" t="s">
        <v>110</v>
      </c>
      <c r="X241" s="13">
        <v>4.7</v>
      </c>
      <c r="Y241" s="20">
        <v>0.05</v>
      </c>
      <c r="Z241" s="19">
        <v>60.6</v>
      </c>
      <c r="AA241" s="19">
        <v>947</v>
      </c>
      <c r="AB241" s="13" t="s">
        <v>80</v>
      </c>
      <c r="AC241" s="13">
        <v>10.8</v>
      </c>
      <c r="AD241" s="20">
        <v>13.2</v>
      </c>
      <c r="AE241" s="18" t="s">
        <v>81</v>
      </c>
      <c r="AF241" s="13" t="s">
        <v>81</v>
      </c>
      <c r="AG241" s="18" t="s">
        <v>80</v>
      </c>
      <c r="AH241" s="38"/>
      <c r="AI241" s="13" t="s">
        <v>81</v>
      </c>
      <c r="AJ241" s="13"/>
      <c r="AK241" s="13" t="s">
        <v>84</v>
      </c>
      <c r="AL241" s="13" t="s">
        <v>82</v>
      </c>
      <c r="AM241" s="18">
        <v>1.68</v>
      </c>
      <c r="AN241" s="13" t="s">
        <v>80</v>
      </c>
      <c r="AO241" s="62">
        <v>1000</v>
      </c>
      <c r="AP241" s="21"/>
      <c r="AQ241" s="13"/>
      <c r="AR241" s="13"/>
    </row>
    <row r="242" spans="1:44">
      <c r="A242" s="15"/>
      <c r="B242" s="16">
        <v>40067.618055555555</v>
      </c>
      <c r="C242" s="14"/>
      <c r="D242" s="19">
        <v>1300</v>
      </c>
      <c r="E242" s="19"/>
      <c r="F242" s="19">
        <v>1340</v>
      </c>
      <c r="G242" s="14">
        <v>756</v>
      </c>
      <c r="H242" s="13">
        <v>310</v>
      </c>
      <c r="I242" s="62">
        <v>470</v>
      </c>
      <c r="J242" s="19" t="s">
        <v>100</v>
      </c>
      <c r="K242" s="13">
        <v>39</v>
      </c>
      <c r="L242" s="13">
        <v>2</v>
      </c>
      <c r="M242" s="19">
        <v>19.399999999999999</v>
      </c>
      <c r="N242" s="13" t="s">
        <v>101</v>
      </c>
      <c r="O242" s="13">
        <v>1.01</v>
      </c>
      <c r="P242" s="13" t="s">
        <v>100</v>
      </c>
      <c r="Q242" s="13">
        <v>181</v>
      </c>
      <c r="R242" s="13">
        <v>0.04</v>
      </c>
      <c r="S242" s="19">
        <v>5.35</v>
      </c>
      <c r="T242" s="13" t="s">
        <v>76</v>
      </c>
      <c r="U242" s="65">
        <v>1</v>
      </c>
      <c r="V242" s="13">
        <v>28100</v>
      </c>
      <c r="W242" s="13"/>
      <c r="X242" s="13">
        <v>4.62</v>
      </c>
      <c r="Y242" s="20">
        <v>5.6000000000000001E-2</v>
      </c>
      <c r="Z242" s="19">
        <v>73.900000000000006</v>
      </c>
      <c r="AA242" s="19">
        <v>1150</v>
      </c>
      <c r="AB242" s="13" t="s">
        <v>97</v>
      </c>
      <c r="AC242" s="13">
        <v>10.4</v>
      </c>
      <c r="AD242" s="20">
        <v>17.7</v>
      </c>
      <c r="AE242" s="18">
        <v>0.2</v>
      </c>
      <c r="AF242" s="13" t="s">
        <v>77</v>
      </c>
      <c r="AG242" s="18" t="s">
        <v>79</v>
      </c>
      <c r="AH242" s="38">
        <v>13100</v>
      </c>
      <c r="AI242" s="13" t="s">
        <v>91</v>
      </c>
      <c r="AJ242" s="13">
        <v>745</v>
      </c>
      <c r="AK242" s="13" t="s">
        <v>99</v>
      </c>
      <c r="AL242" s="13" t="s">
        <v>111</v>
      </c>
      <c r="AM242" s="18">
        <v>2.15</v>
      </c>
      <c r="AN242" s="13" t="s">
        <v>81</v>
      </c>
      <c r="AO242" s="62">
        <v>1400</v>
      </c>
      <c r="AP242" s="21" t="s">
        <v>76</v>
      </c>
      <c r="AQ242" s="13"/>
      <c r="AR242" s="13"/>
    </row>
    <row r="243" spans="1:44">
      <c r="A243" s="15"/>
      <c r="B243" s="16">
        <v>40435.423611111109</v>
      </c>
      <c r="C243" s="14"/>
      <c r="D243" s="19"/>
      <c r="E243" s="19"/>
      <c r="F243" s="19"/>
      <c r="G243" s="14"/>
      <c r="H243" s="13"/>
      <c r="I243" s="62"/>
      <c r="J243" s="19"/>
      <c r="K243" s="13"/>
      <c r="L243" s="13"/>
      <c r="M243" s="19"/>
      <c r="N243" s="13"/>
      <c r="O243" s="13"/>
      <c r="P243" s="13"/>
      <c r="Q243" s="13"/>
      <c r="R243" s="13"/>
      <c r="S243" s="19"/>
      <c r="T243" s="13"/>
      <c r="U243" s="65"/>
      <c r="V243" s="13"/>
      <c r="W243" s="13"/>
      <c r="X243" s="13"/>
      <c r="Y243" s="20"/>
      <c r="Z243" s="19"/>
      <c r="AA243" s="19"/>
      <c r="AB243" s="13"/>
      <c r="AC243" s="13"/>
      <c r="AD243" s="20"/>
      <c r="AE243" s="18"/>
      <c r="AF243" s="13"/>
      <c r="AG243" s="18"/>
      <c r="AH243" s="38"/>
      <c r="AI243" s="13"/>
      <c r="AJ243" s="13"/>
      <c r="AK243" s="13"/>
      <c r="AL243" s="13"/>
      <c r="AM243" s="18"/>
      <c r="AN243" s="13"/>
      <c r="AO243" s="62"/>
      <c r="AP243" s="21"/>
      <c r="AQ243" s="13"/>
      <c r="AR243" s="13"/>
    </row>
    <row r="244" spans="1:44" ht="13.5" thickBot="1">
      <c r="A244" s="36"/>
      <c r="B244" s="54">
        <v>40435.448611111111</v>
      </c>
      <c r="C244" s="25"/>
      <c r="D244" s="29">
        <v>1430</v>
      </c>
      <c r="E244" s="29"/>
      <c r="F244" s="29">
        <v>1410</v>
      </c>
      <c r="G244" s="25">
        <v>779</v>
      </c>
      <c r="H244" s="33">
        <v>290</v>
      </c>
      <c r="I244" s="63">
        <v>490</v>
      </c>
      <c r="J244" s="29" t="s">
        <v>110</v>
      </c>
      <c r="K244" s="33">
        <v>38</v>
      </c>
      <c r="L244" s="33">
        <v>2.1</v>
      </c>
      <c r="M244" s="29">
        <v>17</v>
      </c>
      <c r="N244" s="33" t="s">
        <v>89</v>
      </c>
      <c r="O244" s="33">
        <v>0.9</v>
      </c>
      <c r="P244" s="33" t="s">
        <v>81</v>
      </c>
      <c r="Q244" s="33">
        <v>186</v>
      </c>
      <c r="R244" s="33">
        <v>7.0000000000000007E-2</v>
      </c>
      <c r="S244" s="29">
        <v>5.8</v>
      </c>
      <c r="T244" s="33" t="s">
        <v>81</v>
      </c>
      <c r="U244" s="66" t="s">
        <v>79</v>
      </c>
      <c r="V244" s="33">
        <v>28400</v>
      </c>
      <c r="W244" s="33"/>
      <c r="X244" s="33">
        <v>4.9400000000000004</v>
      </c>
      <c r="Y244" s="26"/>
      <c r="Z244" s="29">
        <v>76.099999999999994</v>
      </c>
      <c r="AA244" s="29">
        <v>1270</v>
      </c>
      <c r="AB244" s="33" t="s">
        <v>81</v>
      </c>
      <c r="AC244" s="33">
        <v>10.199999999999999</v>
      </c>
      <c r="AD244" s="26">
        <v>18</v>
      </c>
      <c r="AE244" s="32">
        <v>0.4</v>
      </c>
      <c r="AF244" s="33" t="s">
        <v>76</v>
      </c>
      <c r="AG244" s="32" t="s">
        <v>77</v>
      </c>
      <c r="AH244" s="39">
        <v>12700</v>
      </c>
      <c r="AI244" s="33" t="s">
        <v>88</v>
      </c>
      <c r="AJ244" s="33">
        <v>831</v>
      </c>
      <c r="AK244" s="33" t="s">
        <v>88</v>
      </c>
      <c r="AL244" s="33" t="s">
        <v>91</v>
      </c>
      <c r="AM244" s="32">
        <v>2.1</v>
      </c>
      <c r="AN244" s="33" t="s">
        <v>88</v>
      </c>
      <c r="AO244" s="63">
        <v>1470</v>
      </c>
      <c r="AP244" s="34" t="s">
        <v>76</v>
      </c>
      <c r="AQ244" s="13"/>
      <c r="AR244" s="13"/>
    </row>
    <row r="245" spans="1:44">
      <c r="A245" s="15" t="s">
        <v>54</v>
      </c>
      <c r="B245" s="16">
        <v>38874</v>
      </c>
      <c r="C245" s="14"/>
      <c r="D245" s="19">
        <v>530</v>
      </c>
      <c r="E245" s="19"/>
      <c r="F245" s="19">
        <v>920</v>
      </c>
      <c r="G245" s="14">
        <v>511</v>
      </c>
      <c r="H245" s="13">
        <v>283</v>
      </c>
      <c r="I245" s="62">
        <v>263</v>
      </c>
      <c r="J245" s="19" t="s">
        <v>85</v>
      </c>
      <c r="K245" s="13">
        <v>37</v>
      </c>
      <c r="L245" s="13">
        <v>1</v>
      </c>
      <c r="M245" s="19">
        <v>23</v>
      </c>
      <c r="N245" s="13" t="s">
        <v>96</v>
      </c>
      <c r="O245" s="13" t="s">
        <v>80</v>
      </c>
      <c r="P245" s="13"/>
      <c r="Q245" s="13">
        <v>124</v>
      </c>
      <c r="R245" s="13">
        <v>7.4999999999999997E-2</v>
      </c>
      <c r="S245" s="19">
        <v>5.36</v>
      </c>
      <c r="T245" s="13" t="s">
        <v>80</v>
      </c>
      <c r="U245" s="65" t="s">
        <v>80</v>
      </c>
      <c r="V245" s="13">
        <v>9010</v>
      </c>
      <c r="W245" s="13" t="s">
        <v>110</v>
      </c>
      <c r="X245" s="13">
        <v>4.5</v>
      </c>
      <c r="Y245" s="20">
        <v>4.9000000000000002E-2</v>
      </c>
      <c r="Z245" s="19">
        <v>48.9</v>
      </c>
      <c r="AA245" s="19">
        <v>843</v>
      </c>
      <c r="AB245" s="13" t="s">
        <v>80</v>
      </c>
      <c r="AC245" s="13">
        <v>9.3000000000000007</v>
      </c>
      <c r="AD245" s="20">
        <v>13.7</v>
      </c>
      <c r="AE245" s="18" t="s">
        <v>81</v>
      </c>
      <c r="AF245" s="13" t="s">
        <v>81</v>
      </c>
      <c r="AG245" s="18" t="s">
        <v>80</v>
      </c>
      <c r="AH245" s="38"/>
      <c r="AI245" s="13" t="s">
        <v>81</v>
      </c>
      <c r="AJ245" s="13"/>
      <c r="AK245" s="13" t="s">
        <v>84</v>
      </c>
      <c r="AL245" s="13" t="s">
        <v>82</v>
      </c>
      <c r="AM245" s="18">
        <v>1.79</v>
      </c>
      <c r="AN245" s="13" t="s">
        <v>94</v>
      </c>
      <c r="AO245" s="62">
        <v>757</v>
      </c>
      <c r="AP245" s="21"/>
      <c r="AQ245" s="13"/>
      <c r="AR245" s="13"/>
    </row>
    <row r="246" spans="1:44">
      <c r="A246" s="15"/>
      <c r="B246" s="16">
        <v>38980</v>
      </c>
      <c r="C246" s="14"/>
      <c r="D246" s="19">
        <v>886</v>
      </c>
      <c r="E246" s="19"/>
      <c r="F246" s="19">
        <v>945</v>
      </c>
      <c r="G246" s="14">
        <v>610</v>
      </c>
      <c r="H246" s="13">
        <v>332</v>
      </c>
      <c r="I246" s="62">
        <v>257</v>
      </c>
      <c r="J246" s="19" t="s">
        <v>85</v>
      </c>
      <c r="K246" s="13">
        <v>27</v>
      </c>
      <c r="L246" s="13" t="s">
        <v>81</v>
      </c>
      <c r="M246" s="19">
        <v>27</v>
      </c>
      <c r="N246" s="13" t="s">
        <v>96</v>
      </c>
      <c r="O246" s="13" t="s">
        <v>80</v>
      </c>
      <c r="P246" s="13"/>
      <c r="Q246" s="13">
        <v>148</v>
      </c>
      <c r="R246" s="13">
        <v>8.6999999999999994E-2</v>
      </c>
      <c r="S246" s="19">
        <v>5</v>
      </c>
      <c r="T246" s="13" t="s">
        <v>80</v>
      </c>
      <c r="U246" s="65" t="s">
        <v>80</v>
      </c>
      <c r="V246" s="13">
        <v>11400</v>
      </c>
      <c r="W246" s="13" t="s">
        <v>110</v>
      </c>
      <c r="X246" s="13">
        <v>5.4</v>
      </c>
      <c r="Y246" s="20">
        <v>4.9000000000000002E-2</v>
      </c>
      <c r="Z246" s="19">
        <v>58.4</v>
      </c>
      <c r="AA246" s="19">
        <v>847</v>
      </c>
      <c r="AB246" s="13" t="s">
        <v>80</v>
      </c>
      <c r="AC246" s="13">
        <v>10.3</v>
      </c>
      <c r="AD246" s="20">
        <v>13.1</v>
      </c>
      <c r="AE246" s="18" t="s">
        <v>81</v>
      </c>
      <c r="AF246" s="13" t="s">
        <v>81</v>
      </c>
      <c r="AG246" s="18" t="s">
        <v>80</v>
      </c>
      <c r="AH246" s="38"/>
      <c r="AI246" s="13" t="s">
        <v>81</v>
      </c>
      <c r="AJ246" s="13"/>
      <c r="AK246" s="13" t="s">
        <v>84</v>
      </c>
      <c r="AL246" s="13" t="s">
        <v>82</v>
      </c>
      <c r="AM246" s="18">
        <v>1.88</v>
      </c>
      <c r="AN246" s="13" t="s">
        <v>94</v>
      </c>
      <c r="AO246" s="62">
        <v>750</v>
      </c>
      <c r="AP246" s="21"/>
      <c r="AQ246" s="13"/>
      <c r="AR246" s="13"/>
    </row>
    <row r="247" spans="1:44">
      <c r="A247" s="15"/>
      <c r="B247" s="16">
        <v>39230</v>
      </c>
      <c r="C247" s="14"/>
      <c r="D247" s="19">
        <v>957</v>
      </c>
      <c r="E247" s="19"/>
      <c r="F247" s="19">
        <v>874</v>
      </c>
      <c r="G247" s="14">
        <v>563</v>
      </c>
      <c r="H247" s="13">
        <v>284</v>
      </c>
      <c r="I247" s="62">
        <v>277</v>
      </c>
      <c r="J247" s="19" t="s">
        <v>85</v>
      </c>
      <c r="K247" s="13">
        <v>68</v>
      </c>
      <c r="L247" s="13" t="s">
        <v>81</v>
      </c>
      <c r="M247" s="19" t="s">
        <v>93</v>
      </c>
      <c r="N247" s="13" t="s">
        <v>96</v>
      </c>
      <c r="O247" s="13" t="s">
        <v>80</v>
      </c>
      <c r="P247" s="13"/>
      <c r="Q247" s="13">
        <v>138</v>
      </c>
      <c r="R247" s="13">
        <v>0.06</v>
      </c>
      <c r="S247" s="19">
        <v>5.63</v>
      </c>
      <c r="T247" s="13" t="s">
        <v>80</v>
      </c>
      <c r="U247" s="65" t="s">
        <v>80</v>
      </c>
      <c r="V247" s="13">
        <v>10200</v>
      </c>
      <c r="W247" s="13" t="s">
        <v>110</v>
      </c>
      <c r="X247" s="13">
        <v>4.8</v>
      </c>
      <c r="Y247" s="20">
        <v>5.3999999999999999E-2</v>
      </c>
      <c r="Z247" s="19">
        <v>52.9</v>
      </c>
      <c r="AA247" s="19">
        <v>914</v>
      </c>
      <c r="AB247" s="13" t="s">
        <v>80</v>
      </c>
      <c r="AC247" s="13">
        <v>8.5</v>
      </c>
      <c r="AD247" s="20">
        <v>15.2</v>
      </c>
      <c r="AE247" s="18" t="s">
        <v>81</v>
      </c>
      <c r="AF247" s="13" t="s">
        <v>81</v>
      </c>
      <c r="AG247" s="18" t="s">
        <v>80</v>
      </c>
      <c r="AH247" s="38"/>
      <c r="AI247" s="13" t="s">
        <v>81</v>
      </c>
      <c r="AJ247" s="13"/>
      <c r="AK247" s="13" t="s">
        <v>84</v>
      </c>
      <c r="AL247" s="13" t="s">
        <v>82</v>
      </c>
      <c r="AM247" s="18">
        <v>2</v>
      </c>
      <c r="AN247" s="13" t="s">
        <v>94</v>
      </c>
      <c r="AO247" s="62">
        <v>783</v>
      </c>
      <c r="AP247" s="21"/>
      <c r="AQ247" s="13"/>
      <c r="AR247" s="13"/>
    </row>
    <row r="248" spans="1:44">
      <c r="A248" s="15"/>
      <c r="B248" s="16">
        <v>39358</v>
      </c>
      <c r="C248" s="14"/>
      <c r="D248" s="19"/>
      <c r="E248" s="19"/>
      <c r="F248" s="19">
        <v>1060</v>
      </c>
      <c r="G248" s="14">
        <v>586</v>
      </c>
      <c r="H248" s="13">
        <v>313</v>
      </c>
      <c r="I248" s="62">
        <v>285</v>
      </c>
      <c r="J248" s="19" t="s">
        <v>85</v>
      </c>
      <c r="K248" s="13">
        <v>21</v>
      </c>
      <c r="L248" s="13" t="s">
        <v>81</v>
      </c>
      <c r="M248" s="19" t="s">
        <v>93</v>
      </c>
      <c r="N248" s="13" t="s">
        <v>96</v>
      </c>
      <c r="O248" s="13" t="s">
        <v>80</v>
      </c>
      <c r="P248" s="13"/>
      <c r="Q248" s="13">
        <v>147</v>
      </c>
      <c r="R248" s="13">
        <v>0.09</v>
      </c>
      <c r="S248" s="19">
        <v>5.72</v>
      </c>
      <c r="T248" s="13" t="s">
        <v>80</v>
      </c>
      <c r="U248" s="65" t="s">
        <v>80</v>
      </c>
      <c r="V248" s="13">
        <v>9760</v>
      </c>
      <c r="W248" s="13" t="s">
        <v>110</v>
      </c>
      <c r="X248" s="13">
        <v>5.0999999999999996</v>
      </c>
      <c r="Y248" s="20">
        <v>4.9000000000000002E-2</v>
      </c>
      <c r="Z248" s="19">
        <v>53.4</v>
      </c>
      <c r="AA248" s="19">
        <v>996</v>
      </c>
      <c r="AB248" s="13" t="s">
        <v>80</v>
      </c>
      <c r="AC248" s="13">
        <v>8.6</v>
      </c>
      <c r="AD248" s="20">
        <v>15.4</v>
      </c>
      <c r="AE248" s="18" t="s">
        <v>81</v>
      </c>
      <c r="AF248" s="13" t="s">
        <v>81</v>
      </c>
      <c r="AG248" s="18" t="s">
        <v>80</v>
      </c>
      <c r="AH248" s="38"/>
      <c r="AI248" s="13" t="s">
        <v>81</v>
      </c>
      <c r="AJ248" s="13"/>
      <c r="AK248" s="13" t="s">
        <v>84</v>
      </c>
      <c r="AL248" s="13" t="s">
        <v>82</v>
      </c>
      <c r="AM248" s="18">
        <v>1.87</v>
      </c>
      <c r="AN248" s="13" t="s">
        <v>80</v>
      </c>
      <c r="AO248" s="62">
        <v>744</v>
      </c>
      <c r="AP248" s="21"/>
      <c r="AQ248" s="13"/>
      <c r="AR248" s="13"/>
    </row>
    <row r="249" spans="1:44">
      <c r="A249" s="15"/>
      <c r="B249" s="16">
        <v>40067.614583333336</v>
      </c>
      <c r="C249" s="14"/>
      <c r="D249" s="19">
        <v>1120</v>
      </c>
      <c r="E249" s="19"/>
      <c r="F249" s="19">
        <v>1170</v>
      </c>
      <c r="G249" s="14">
        <v>622</v>
      </c>
      <c r="H249" s="13">
        <v>280</v>
      </c>
      <c r="I249" s="62">
        <v>380</v>
      </c>
      <c r="J249" s="19" t="s">
        <v>100</v>
      </c>
      <c r="K249" s="13">
        <v>56</v>
      </c>
      <c r="L249" s="13">
        <v>0.6</v>
      </c>
      <c r="M249" s="19">
        <v>19.899999999999999</v>
      </c>
      <c r="N249" s="13" t="s">
        <v>101</v>
      </c>
      <c r="O249" s="13">
        <v>0.73</v>
      </c>
      <c r="P249" s="13" t="s">
        <v>100</v>
      </c>
      <c r="Q249" s="13">
        <v>158</v>
      </c>
      <c r="R249" s="13">
        <v>0.1</v>
      </c>
      <c r="S249" s="19">
        <v>9.0299999999999994</v>
      </c>
      <c r="T249" s="13" t="s">
        <v>76</v>
      </c>
      <c r="U249" s="65" t="s">
        <v>97</v>
      </c>
      <c r="V249" s="13">
        <v>23700</v>
      </c>
      <c r="W249" s="13"/>
      <c r="X249" s="13">
        <v>5.15</v>
      </c>
      <c r="Y249" s="20">
        <v>6.2E-2</v>
      </c>
      <c r="Z249" s="19">
        <v>55.2</v>
      </c>
      <c r="AA249" s="19">
        <v>1610</v>
      </c>
      <c r="AB249" s="13" t="s">
        <v>97</v>
      </c>
      <c r="AC249" s="13">
        <v>9.74</v>
      </c>
      <c r="AD249" s="20">
        <v>26.8</v>
      </c>
      <c r="AE249" s="18">
        <v>0.33</v>
      </c>
      <c r="AF249" s="13" t="s">
        <v>77</v>
      </c>
      <c r="AG249" s="18" t="s">
        <v>79</v>
      </c>
      <c r="AH249" s="38">
        <v>11200</v>
      </c>
      <c r="AI249" s="13" t="s">
        <v>91</v>
      </c>
      <c r="AJ249" s="13">
        <v>676</v>
      </c>
      <c r="AK249" s="13" t="s">
        <v>99</v>
      </c>
      <c r="AL249" s="13" t="s">
        <v>111</v>
      </c>
      <c r="AM249" s="18">
        <v>1.63</v>
      </c>
      <c r="AN249" s="13" t="s">
        <v>81</v>
      </c>
      <c r="AO249" s="62">
        <v>1550</v>
      </c>
      <c r="AP249" s="21" t="s">
        <v>76</v>
      </c>
      <c r="AQ249" s="13"/>
      <c r="AR249" s="13"/>
    </row>
    <row r="250" spans="1:44">
      <c r="A250" s="15"/>
      <c r="B250" s="16">
        <v>40435.429166666669</v>
      </c>
      <c r="C250" s="14"/>
      <c r="D250" s="19"/>
      <c r="E250" s="19"/>
      <c r="F250" s="19"/>
      <c r="G250" s="14"/>
      <c r="H250" s="13"/>
      <c r="I250" s="62"/>
      <c r="J250" s="19"/>
      <c r="K250" s="13"/>
      <c r="L250" s="13"/>
      <c r="M250" s="19"/>
      <c r="N250" s="13"/>
      <c r="O250" s="13"/>
      <c r="P250" s="13"/>
      <c r="Q250" s="13"/>
      <c r="R250" s="13"/>
      <c r="S250" s="19"/>
      <c r="T250" s="13"/>
      <c r="U250" s="65"/>
      <c r="V250" s="13"/>
      <c r="W250" s="13"/>
      <c r="X250" s="13"/>
      <c r="Y250" s="20"/>
      <c r="Z250" s="19"/>
      <c r="AA250" s="19"/>
      <c r="AB250" s="13"/>
      <c r="AC250" s="13"/>
      <c r="AD250" s="20"/>
      <c r="AE250" s="18"/>
      <c r="AF250" s="13"/>
      <c r="AG250" s="18"/>
      <c r="AH250" s="38"/>
      <c r="AI250" s="13"/>
      <c r="AJ250" s="13"/>
      <c r="AK250" s="13"/>
      <c r="AL250" s="13"/>
      <c r="AM250" s="18"/>
      <c r="AN250" s="13"/>
      <c r="AO250" s="62"/>
      <c r="AP250" s="21"/>
      <c r="AQ250" s="13"/>
      <c r="AR250" s="13"/>
    </row>
    <row r="251" spans="1:44" ht="13.5" thickBot="1">
      <c r="A251" s="15"/>
      <c r="B251" s="16">
        <v>40435.442361111112</v>
      </c>
      <c r="C251" s="14"/>
      <c r="D251" s="19">
        <v>1330</v>
      </c>
      <c r="E251" s="19"/>
      <c r="F251" s="19">
        <v>1190</v>
      </c>
      <c r="G251" s="14">
        <v>616</v>
      </c>
      <c r="H251" s="13">
        <v>290</v>
      </c>
      <c r="I251" s="62">
        <v>320</v>
      </c>
      <c r="J251" s="19" t="s">
        <v>110</v>
      </c>
      <c r="K251" s="13">
        <v>52</v>
      </c>
      <c r="L251" s="13">
        <v>0.7</v>
      </c>
      <c r="M251" s="19">
        <v>18</v>
      </c>
      <c r="N251" s="13" t="s">
        <v>89</v>
      </c>
      <c r="O251" s="13">
        <v>0.6</v>
      </c>
      <c r="P251" s="13" t="s">
        <v>81</v>
      </c>
      <c r="Q251" s="13">
        <v>155</v>
      </c>
      <c r="R251" s="13">
        <v>0.14000000000000001</v>
      </c>
      <c r="S251" s="19">
        <v>8.6</v>
      </c>
      <c r="T251" s="13" t="s">
        <v>81</v>
      </c>
      <c r="U251" s="65">
        <v>0.5</v>
      </c>
      <c r="V251" s="13">
        <v>30100</v>
      </c>
      <c r="W251" s="13"/>
      <c r="X251" s="13">
        <v>5.43</v>
      </c>
      <c r="Y251" s="20"/>
      <c r="Z251" s="19">
        <v>55.6</v>
      </c>
      <c r="AA251" s="19">
        <v>1690</v>
      </c>
      <c r="AB251" s="13" t="s">
        <v>81</v>
      </c>
      <c r="AC251" s="13">
        <v>9.98</v>
      </c>
      <c r="AD251" s="20">
        <v>25</v>
      </c>
      <c r="AE251" s="18">
        <v>0.7</v>
      </c>
      <c r="AF251" s="13" t="s">
        <v>76</v>
      </c>
      <c r="AG251" s="18" t="s">
        <v>77</v>
      </c>
      <c r="AH251" s="38">
        <v>13200</v>
      </c>
      <c r="AI251" s="13" t="s">
        <v>88</v>
      </c>
      <c r="AJ251" s="13">
        <v>668</v>
      </c>
      <c r="AK251" s="13" t="s">
        <v>88</v>
      </c>
      <c r="AL251" s="13" t="s">
        <v>91</v>
      </c>
      <c r="AM251" s="18">
        <v>1.6</v>
      </c>
      <c r="AN251" s="13" t="s">
        <v>88</v>
      </c>
      <c r="AO251" s="62">
        <v>1660</v>
      </c>
      <c r="AP251" s="21" t="s">
        <v>76</v>
      </c>
      <c r="AQ251" s="13"/>
      <c r="AR251" s="13"/>
    </row>
    <row r="252" spans="1:44">
      <c r="A252" s="35" t="s">
        <v>55</v>
      </c>
      <c r="B252" s="28">
        <v>38874</v>
      </c>
      <c r="C252" s="45"/>
      <c r="D252" s="46">
        <v>758</v>
      </c>
      <c r="E252" s="46"/>
      <c r="F252" s="46">
        <v>730</v>
      </c>
      <c r="G252" s="45">
        <v>382</v>
      </c>
      <c r="H252" s="52">
        <v>254</v>
      </c>
      <c r="I252" s="61">
        <v>179</v>
      </c>
      <c r="J252" s="46" t="s">
        <v>85</v>
      </c>
      <c r="K252" s="52">
        <v>45</v>
      </c>
      <c r="L252" s="52">
        <v>5</v>
      </c>
      <c r="M252" s="46">
        <v>28</v>
      </c>
      <c r="N252" s="52" t="s">
        <v>96</v>
      </c>
      <c r="O252" s="52" t="s">
        <v>80</v>
      </c>
      <c r="P252" s="52"/>
      <c r="Q252" s="52">
        <v>93.7</v>
      </c>
      <c r="R252" s="52" t="s">
        <v>118</v>
      </c>
      <c r="S252" s="46">
        <v>9.76</v>
      </c>
      <c r="T252" s="52" t="s">
        <v>80</v>
      </c>
      <c r="U252" s="64" t="s">
        <v>80</v>
      </c>
      <c r="V252" s="52">
        <v>18900</v>
      </c>
      <c r="W252" s="52" t="s">
        <v>110</v>
      </c>
      <c r="X252" s="52">
        <v>3.6</v>
      </c>
      <c r="Y252" s="56">
        <v>0.06</v>
      </c>
      <c r="Z252" s="46">
        <v>36</v>
      </c>
      <c r="AA252" s="46">
        <v>1120</v>
      </c>
      <c r="AB252" s="52" t="s">
        <v>80</v>
      </c>
      <c r="AC252" s="52">
        <v>9.6999999999999993</v>
      </c>
      <c r="AD252" s="56">
        <v>21.9</v>
      </c>
      <c r="AE252" s="55" t="s">
        <v>81</v>
      </c>
      <c r="AF252" s="52" t="s">
        <v>81</v>
      </c>
      <c r="AG252" s="55" t="s">
        <v>80</v>
      </c>
      <c r="AH252" s="51"/>
      <c r="AI252" s="52" t="s">
        <v>81</v>
      </c>
      <c r="AJ252" s="52"/>
      <c r="AK252" s="52" t="s">
        <v>84</v>
      </c>
      <c r="AL252" s="52" t="s">
        <v>82</v>
      </c>
      <c r="AM252" s="55" t="s">
        <v>82</v>
      </c>
      <c r="AN252" s="52" t="s">
        <v>94</v>
      </c>
      <c r="AO252" s="61">
        <v>1040</v>
      </c>
      <c r="AP252" s="53"/>
      <c r="AQ252" s="13"/>
      <c r="AR252" s="13"/>
    </row>
    <row r="253" spans="1:44">
      <c r="A253" s="15"/>
      <c r="B253" s="16">
        <v>38980</v>
      </c>
      <c r="C253" s="14"/>
      <c r="D253" s="19">
        <v>707</v>
      </c>
      <c r="E253" s="19"/>
      <c r="F253" s="19">
        <v>723</v>
      </c>
      <c r="G253" s="14">
        <v>518</v>
      </c>
      <c r="H253" s="13">
        <v>254</v>
      </c>
      <c r="I253" s="62">
        <v>173</v>
      </c>
      <c r="J253" s="19" t="s">
        <v>85</v>
      </c>
      <c r="K253" s="13">
        <v>33</v>
      </c>
      <c r="L253" s="13">
        <v>4.8</v>
      </c>
      <c r="M253" s="19">
        <v>37</v>
      </c>
      <c r="N253" s="13" t="s">
        <v>96</v>
      </c>
      <c r="O253" s="13" t="s">
        <v>80</v>
      </c>
      <c r="P253" s="13"/>
      <c r="Q253" s="13">
        <v>127</v>
      </c>
      <c r="R253" s="13" t="s">
        <v>118</v>
      </c>
      <c r="S253" s="19">
        <v>8.85</v>
      </c>
      <c r="T253" s="13" t="s">
        <v>80</v>
      </c>
      <c r="U253" s="65" t="s">
        <v>80</v>
      </c>
      <c r="V253" s="13">
        <v>27100</v>
      </c>
      <c r="W253" s="13" t="s">
        <v>110</v>
      </c>
      <c r="X253" s="13">
        <v>4.8</v>
      </c>
      <c r="Y253" s="20">
        <v>5.5E-2</v>
      </c>
      <c r="Z253" s="19">
        <v>48.8</v>
      </c>
      <c r="AA253" s="19">
        <v>1060</v>
      </c>
      <c r="AB253" s="13" t="s">
        <v>80</v>
      </c>
      <c r="AC253" s="13">
        <v>12.3</v>
      </c>
      <c r="AD253" s="20">
        <v>19.5</v>
      </c>
      <c r="AE253" s="18" t="s">
        <v>81</v>
      </c>
      <c r="AF253" s="13" t="s">
        <v>81</v>
      </c>
      <c r="AG253" s="18" t="s">
        <v>80</v>
      </c>
      <c r="AH253" s="38"/>
      <c r="AI253" s="13" t="s">
        <v>81</v>
      </c>
      <c r="AJ253" s="13"/>
      <c r="AK253" s="13" t="s">
        <v>84</v>
      </c>
      <c r="AL253" s="13" t="s">
        <v>82</v>
      </c>
      <c r="AM253" s="18" t="s">
        <v>82</v>
      </c>
      <c r="AN253" s="13" t="s">
        <v>94</v>
      </c>
      <c r="AO253" s="62">
        <v>995</v>
      </c>
      <c r="AP253" s="21"/>
      <c r="AQ253" s="13"/>
      <c r="AR253" s="13"/>
    </row>
    <row r="254" spans="1:44">
      <c r="A254" s="15"/>
      <c r="B254" s="16">
        <v>39230</v>
      </c>
      <c r="C254" s="14"/>
      <c r="D254" s="19">
        <v>965</v>
      </c>
      <c r="E254" s="19"/>
      <c r="F254" s="19">
        <v>915</v>
      </c>
      <c r="G254" s="14">
        <v>523</v>
      </c>
      <c r="H254" s="13">
        <v>251</v>
      </c>
      <c r="I254" s="62">
        <v>292</v>
      </c>
      <c r="J254" s="19" t="s">
        <v>77</v>
      </c>
      <c r="K254" s="13" t="s">
        <v>108</v>
      </c>
      <c r="L254" s="13">
        <v>2.9</v>
      </c>
      <c r="M254" s="19">
        <v>26</v>
      </c>
      <c r="N254" s="13" t="s">
        <v>96</v>
      </c>
      <c r="O254" s="13" t="s">
        <v>88</v>
      </c>
      <c r="P254" s="13"/>
      <c r="Q254" s="13">
        <v>132</v>
      </c>
      <c r="R254" s="13" t="s">
        <v>119</v>
      </c>
      <c r="S254" s="19">
        <v>26.2</v>
      </c>
      <c r="T254" s="13" t="s">
        <v>88</v>
      </c>
      <c r="U254" s="65" t="s">
        <v>88</v>
      </c>
      <c r="V254" s="13">
        <v>8950</v>
      </c>
      <c r="W254" s="13" t="s">
        <v>110</v>
      </c>
      <c r="X254" s="13">
        <v>4.5</v>
      </c>
      <c r="Y254" s="20">
        <v>0.151</v>
      </c>
      <c r="Z254" s="19">
        <v>46.9</v>
      </c>
      <c r="AA254" s="19">
        <v>2920</v>
      </c>
      <c r="AB254" s="13" t="s">
        <v>88</v>
      </c>
      <c r="AC254" s="13">
        <v>9.6999999999999993</v>
      </c>
      <c r="AD254" s="20">
        <v>53.5</v>
      </c>
      <c r="AE254" s="18" t="s">
        <v>107</v>
      </c>
      <c r="AF254" s="13" t="s">
        <v>107</v>
      </c>
      <c r="AG254" s="18" t="s">
        <v>88</v>
      </c>
      <c r="AH254" s="38"/>
      <c r="AI254" s="13" t="s">
        <v>107</v>
      </c>
      <c r="AJ254" s="13"/>
      <c r="AK254" s="13" t="s">
        <v>84</v>
      </c>
      <c r="AL254" s="13" t="s">
        <v>81</v>
      </c>
      <c r="AM254" s="18">
        <v>1.5</v>
      </c>
      <c r="AN254" s="13" t="s">
        <v>94</v>
      </c>
      <c r="AO254" s="62">
        <v>951</v>
      </c>
      <c r="AP254" s="21"/>
      <c r="AQ254" s="13"/>
      <c r="AR254" s="13"/>
    </row>
    <row r="255" spans="1:44">
      <c r="A255" s="15"/>
      <c r="B255" s="16">
        <v>39358</v>
      </c>
      <c r="C255" s="14"/>
      <c r="D255" s="19"/>
      <c r="E255" s="19"/>
      <c r="F255" s="19">
        <v>1010</v>
      </c>
      <c r="G255" s="14">
        <v>554</v>
      </c>
      <c r="H255" s="13">
        <v>253</v>
      </c>
      <c r="I255" s="62">
        <v>296</v>
      </c>
      <c r="J255" s="19" t="s">
        <v>85</v>
      </c>
      <c r="K255" s="13">
        <v>27</v>
      </c>
      <c r="L255" s="13">
        <v>4.5</v>
      </c>
      <c r="M255" s="19">
        <v>25</v>
      </c>
      <c r="N255" s="13" t="s">
        <v>96</v>
      </c>
      <c r="O255" s="13" t="s">
        <v>80</v>
      </c>
      <c r="P255" s="13"/>
      <c r="Q255" s="13">
        <v>143</v>
      </c>
      <c r="R255" s="13">
        <v>8.1000000000000003E-2</v>
      </c>
      <c r="S255" s="19">
        <v>9.7100000000000009</v>
      </c>
      <c r="T255" s="13" t="s">
        <v>80</v>
      </c>
      <c r="U255" s="65" t="s">
        <v>80</v>
      </c>
      <c r="V255" s="13">
        <v>19900</v>
      </c>
      <c r="W255" s="13" t="s">
        <v>110</v>
      </c>
      <c r="X255" s="13">
        <v>4.0999999999999996</v>
      </c>
      <c r="Y255" s="20">
        <v>5.2999999999999999E-2</v>
      </c>
      <c r="Z255" s="19">
        <v>48</v>
      </c>
      <c r="AA255" s="19">
        <v>1410</v>
      </c>
      <c r="AB255" s="13" t="s">
        <v>80</v>
      </c>
      <c r="AC255" s="13">
        <v>9.1</v>
      </c>
      <c r="AD255" s="20">
        <v>21.7</v>
      </c>
      <c r="AE255" s="18" t="s">
        <v>81</v>
      </c>
      <c r="AF255" s="13" t="s">
        <v>81</v>
      </c>
      <c r="AG255" s="18" t="s">
        <v>80</v>
      </c>
      <c r="AH255" s="38"/>
      <c r="AI255" s="13" t="s">
        <v>81</v>
      </c>
      <c r="AJ255" s="13"/>
      <c r="AK255" s="13" t="s">
        <v>84</v>
      </c>
      <c r="AL255" s="13" t="s">
        <v>82</v>
      </c>
      <c r="AM255" s="18">
        <v>0.76</v>
      </c>
      <c r="AN255" s="13" t="s">
        <v>80</v>
      </c>
      <c r="AO255" s="62">
        <v>1160</v>
      </c>
      <c r="AP255" s="21"/>
      <c r="AQ255" s="13"/>
      <c r="AR255" s="13"/>
    </row>
    <row r="256" spans="1:44">
      <c r="A256" s="15"/>
      <c r="B256" s="16">
        <v>39963</v>
      </c>
      <c r="C256" s="14"/>
      <c r="D256" s="19"/>
      <c r="E256" s="19"/>
      <c r="F256" s="19"/>
      <c r="G256" s="14"/>
      <c r="H256" s="13"/>
      <c r="I256" s="62"/>
      <c r="J256" s="19"/>
      <c r="K256" s="13"/>
      <c r="L256" s="13"/>
      <c r="M256" s="19"/>
      <c r="N256" s="13"/>
      <c r="O256" s="13"/>
      <c r="P256" s="13"/>
      <c r="Q256" s="13"/>
      <c r="R256" s="13"/>
      <c r="S256" s="19"/>
      <c r="T256" s="13"/>
      <c r="U256" s="65"/>
      <c r="V256" s="13"/>
      <c r="W256" s="13"/>
      <c r="X256" s="13"/>
      <c r="Y256" s="20"/>
      <c r="Z256" s="19"/>
      <c r="AA256" s="19"/>
      <c r="AB256" s="13"/>
      <c r="AC256" s="13"/>
      <c r="AD256" s="20"/>
      <c r="AE256" s="18"/>
      <c r="AF256" s="13"/>
      <c r="AG256" s="18"/>
      <c r="AH256" s="38"/>
      <c r="AI256" s="13"/>
      <c r="AJ256" s="13"/>
      <c r="AK256" s="13"/>
      <c r="AL256" s="13"/>
      <c r="AM256" s="18"/>
      <c r="AN256" s="13"/>
      <c r="AO256" s="62"/>
      <c r="AP256" s="21"/>
      <c r="AQ256" s="13"/>
      <c r="AR256" s="13"/>
    </row>
    <row r="257" spans="1:44">
      <c r="A257" s="15"/>
      <c r="B257" s="16">
        <v>40029.615277777775</v>
      </c>
      <c r="C257" s="14">
        <v>368</v>
      </c>
      <c r="D257" s="19">
        <v>5220</v>
      </c>
      <c r="E257" s="19"/>
      <c r="F257" s="19">
        <v>5160</v>
      </c>
      <c r="G257" s="14">
        <v>3920</v>
      </c>
      <c r="H257" s="13">
        <v>240</v>
      </c>
      <c r="I257" s="62">
        <v>3900</v>
      </c>
      <c r="J257" s="19" t="s">
        <v>120</v>
      </c>
      <c r="K257" s="13" t="s">
        <v>84</v>
      </c>
      <c r="L257" s="13">
        <v>1.1000000000000001</v>
      </c>
      <c r="M257" s="19">
        <v>25</v>
      </c>
      <c r="N257" s="13" t="s">
        <v>105</v>
      </c>
      <c r="O257" s="13" t="s">
        <v>82</v>
      </c>
      <c r="P257" s="13" t="s">
        <v>86</v>
      </c>
      <c r="Q257" s="13">
        <v>420</v>
      </c>
      <c r="R257" s="13">
        <v>33.299999999999997</v>
      </c>
      <c r="S257" s="19">
        <v>72</v>
      </c>
      <c r="T257" s="13" t="s">
        <v>86</v>
      </c>
      <c r="U257" s="65">
        <v>77.400000000000006</v>
      </c>
      <c r="V257" s="13">
        <v>3030</v>
      </c>
      <c r="W257" s="13">
        <v>0.14000000000000001</v>
      </c>
      <c r="X257" s="13">
        <v>10.7</v>
      </c>
      <c r="Y257" s="20">
        <v>0.14199999999999999</v>
      </c>
      <c r="Z257" s="19">
        <v>697</v>
      </c>
      <c r="AA257" s="19">
        <v>47200</v>
      </c>
      <c r="AB257" s="13" t="s">
        <v>86</v>
      </c>
      <c r="AC257" s="13">
        <v>37.6</v>
      </c>
      <c r="AD257" s="20">
        <v>1160</v>
      </c>
      <c r="AE257" s="18" t="s">
        <v>83</v>
      </c>
      <c r="AF257" s="13" t="s">
        <v>80</v>
      </c>
      <c r="AG257" s="18" t="s">
        <v>82</v>
      </c>
      <c r="AH257" s="38">
        <v>12000</v>
      </c>
      <c r="AI257" s="13" t="s">
        <v>93</v>
      </c>
      <c r="AJ257" s="13">
        <v>1570</v>
      </c>
      <c r="AK257" s="13" t="s">
        <v>93</v>
      </c>
      <c r="AL257" s="13" t="s">
        <v>79</v>
      </c>
      <c r="AM257" s="18">
        <v>5.4</v>
      </c>
      <c r="AN257" s="13" t="s">
        <v>93</v>
      </c>
      <c r="AO257" s="62">
        <v>190000</v>
      </c>
      <c r="AP257" s="21" t="s">
        <v>80</v>
      </c>
      <c r="AQ257" s="13"/>
      <c r="AR257" s="13"/>
    </row>
    <row r="258" spans="1:44">
      <c r="A258" s="15"/>
      <c r="B258" s="16">
        <v>40066.447916666664</v>
      </c>
      <c r="C258" s="14">
        <v>137</v>
      </c>
      <c r="D258" s="19">
        <v>1353</v>
      </c>
      <c r="E258" s="19"/>
      <c r="F258" s="19">
        <v>1370</v>
      </c>
      <c r="G258" s="14">
        <v>793</v>
      </c>
      <c r="H258" s="13">
        <v>310</v>
      </c>
      <c r="I258" s="62">
        <v>450</v>
      </c>
      <c r="J258" s="19" t="s">
        <v>77</v>
      </c>
      <c r="K258" s="13">
        <v>26</v>
      </c>
      <c r="L258" s="13">
        <v>2.1</v>
      </c>
      <c r="M258" s="19">
        <v>15</v>
      </c>
      <c r="N258" s="13" t="s">
        <v>78</v>
      </c>
      <c r="O258" s="13">
        <v>0.9</v>
      </c>
      <c r="P258" s="13" t="s">
        <v>77</v>
      </c>
      <c r="Q258" s="13">
        <v>146</v>
      </c>
      <c r="R258" s="13">
        <v>2.7</v>
      </c>
      <c r="S258" s="19">
        <v>15.3</v>
      </c>
      <c r="T258" s="13" t="s">
        <v>80</v>
      </c>
      <c r="U258" s="65" t="s">
        <v>81</v>
      </c>
      <c r="V258" s="13">
        <v>19000</v>
      </c>
      <c r="W258" s="13"/>
      <c r="X258" s="13">
        <v>5.6</v>
      </c>
      <c r="Y258" s="20">
        <v>8.6999999999999994E-2</v>
      </c>
      <c r="Z258" s="19">
        <v>104</v>
      </c>
      <c r="AA258" s="19">
        <v>5250</v>
      </c>
      <c r="AB258" s="13" t="s">
        <v>81</v>
      </c>
      <c r="AC258" s="13">
        <v>12.8</v>
      </c>
      <c r="AD258" s="20">
        <v>130</v>
      </c>
      <c r="AE258" s="18">
        <v>0.2</v>
      </c>
      <c r="AF258" s="13" t="s">
        <v>82</v>
      </c>
      <c r="AG258" s="18" t="s">
        <v>83</v>
      </c>
      <c r="AH258" s="38">
        <v>16400</v>
      </c>
      <c r="AI258" s="13" t="s">
        <v>79</v>
      </c>
      <c r="AJ258" s="13">
        <v>646</v>
      </c>
      <c r="AK258" s="13" t="s">
        <v>84</v>
      </c>
      <c r="AL258" s="13" t="s">
        <v>85</v>
      </c>
      <c r="AM258" s="18">
        <v>1.43</v>
      </c>
      <c r="AN258" s="13" t="s">
        <v>86</v>
      </c>
      <c r="AO258" s="62">
        <v>18100</v>
      </c>
      <c r="AP258" s="21" t="s">
        <v>80</v>
      </c>
      <c r="AQ258" s="13"/>
      <c r="AR258" s="13"/>
    </row>
    <row r="259" spans="1:44">
      <c r="A259" s="15"/>
      <c r="B259" s="16">
        <v>40338.445138888892</v>
      </c>
      <c r="C259" s="14"/>
      <c r="D259" s="19"/>
      <c r="E259" s="19"/>
      <c r="F259" s="19"/>
      <c r="G259" s="14"/>
      <c r="H259" s="13"/>
      <c r="I259" s="62"/>
      <c r="J259" s="19"/>
      <c r="K259" s="13"/>
      <c r="L259" s="13"/>
      <c r="M259" s="19"/>
      <c r="N259" s="13"/>
      <c r="O259" s="13"/>
      <c r="P259" s="13"/>
      <c r="Q259" s="13"/>
      <c r="R259" s="13"/>
      <c r="S259" s="19"/>
      <c r="T259" s="13"/>
      <c r="U259" s="65"/>
      <c r="V259" s="13"/>
      <c r="W259" s="13"/>
      <c r="X259" s="13"/>
      <c r="Y259" s="20"/>
      <c r="Z259" s="19"/>
      <c r="AA259" s="19"/>
      <c r="AB259" s="13"/>
      <c r="AC259" s="13"/>
      <c r="AD259" s="20"/>
      <c r="AE259" s="18"/>
      <c r="AF259" s="13"/>
      <c r="AG259" s="18"/>
      <c r="AH259" s="38"/>
      <c r="AI259" s="13"/>
      <c r="AJ259" s="13"/>
      <c r="AK259" s="13"/>
      <c r="AL259" s="13"/>
      <c r="AM259" s="18"/>
      <c r="AN259" s="13"/>
      <c r="AO259" s="62"/>
      <c r="AP259" s="21"/>
      <c r="AQ259" s="13"/>
      <c r="AR259" s="13"/>
    </row>
    <row r="260" spans="1:44">
      <c r="A260" s="15"/>
      <c r="B260" s="16">
        <v>40338.486111111109</v>
      </c>
      <c r="C260" s="14">
        <v>129</v>
      </c>
      <c r="D260" s="19">
        <v>872</v>
      </c>
      <c r="E260" s="19"/>
      <c r="F260" s="19">
        <v>1040</v>
      </c>
      <c r="G260" s="14">
        <v>527</v>
      </c>
      <c r="H260" s="13">
        <v>300</v>
      </c>
      <c r="I260" s="62">
        <v>270</v>
      </c>
      <c r="J260" s="19" t="s">
        <v>110</v>
      </c>
      <c r="K260" s="13">
        <v>44</v>
      </c>
      <c r="L260" s="13">
        <v>3.6</v>
      </c>
      <c r="M260" s="19">
        <v>17</v>
      </c>
      <c r="N260" s="13" t="s">
        <v>89</v>
      </c>
      <c r="O260" s="13">
        <v>1</v>
      </c>
      <c r="P260" s="13" t="s">
        <v>81</v>
      </c>
      <c r="Q260" s="13">
        <v>129</v>
      </c>
      <c r="R260" s="13">
        <v>0.18</v>
      </c>
      <c r="S260" s="19">
        <v>9.6999999999999993</v>
      </c>
      <c r="T260" s="13" t="s">
        <v>81</v>
      </c>
      <c r="U260" s="65">
        <v>0.6</v>
      </c>
      <c r="V260" s="13">
        <v>22200</v>
      </c>
      <c r="W260" s="13"/>
      <c r="X260" s="13">
        <v>4.66</v>
      </c>
      <c r="Y260" s="20">
        <v>6.5000000000000002E-2</v>
      </c>
      <c r="Z260" s="19">
        <v>49.5</v>
      </c>
      <c r="AA260" s="19">
        <v>1330</v>
      </c>
      <c r="AB260" s="13">
        <v>16</v>
      </c>
      <c r="AC260" s="13">
        <v>10.199999999999999</v>
      </c>
      <c r="AD260" s="20">
        <v>26</v>
      </c>
      <c r="AE260" s="18">
        <v>0.4</v>
      </c>
      <c r="AF260" s="13" t="s">
        <v>76</v>
      </c>
      <c r="AG260" s="18" t="s">
        <v>77</v>
      </c>
      <c r="AH260" s="38">
        <v>16100</v>
      </c>
      <c r="AI260" s="13" t="s">
        <v>88</v>
      </c>
      <c r="AJ260" s="13">
        <v>614</v>
      </c>
      <c r="AK260" s="13" t="s">
        <v>88</v>
      </c>
      <c r="AL260" s="13" t="s">
        <v>91</v>
      </c>
      <c r="AM260" s="18">
        <v>0.8</v>
      </c>
      <c r="AN260" s="13" t="s">
        <v>88</v>
      </c>
      <c r="AO260" s="62">
        <v>1960</v>
      </c>
      <c r="AP260" s="21" t="s">
        <v>76</v>
      </c>
      <c r="AQ260" s="13"/>
      <c r="AR260" s="13"/>
    </row>
    <row r="261" spans="1:44">
      <c r="A261" s="15"/>
      <c r="B261" s="16">
        <v>40434.538194444445</v>
      </c>
      <c r="C261" s="14"/>
      <c r="D261" s="19"/>
      <c r="E261" s="19"/>
      <c r="F261" s="19"/>
      <c r="G261" s="14"/>
      <c r="H261" s="13"/>
      <c r="I261" s="62"/>
      <c r="J261" s="19"/>
      <c r="K261" s="13"/>
      <c r="L261" s="13"/>
      <c r="M261" s="19"/>
      <c r="N261" s="13"/>
      <c r="O261" s="13"/>
      <c r="P261" s="13"/>
      <c r="Q261" s="13"/>
      <c r="R261" s="13"/>
      <c r="S261" s="19"/>
      <c r="T261" s="13"/>
      <c r="U261" s="65"/>
      <c r="V261" s="13"/>
      <c r="W261" s="13"/>
      <c r="X261" s="13"/>
      <c r="Y261" s="20"/>
      <c r="Z261" s="19"/>
      <c r="AA261" s="19"/>
      <c r="AB261" s="13"/>
      <c r="AC261" s="13"/>
      <c r="AD261" s="20"/>
      <c r="AE261" s="18"/>
      <c r="AF261" s="13"/>
      <c r="AG261" s="18"/>
      <c r="AH261" s="38"/>
      <c r="AI261" s="13"/>
      <c r="AJ261" s="13"/>
      <c r="AK261" s="13"/>
      <c r="AL261" s="13"/>
      <c r="AM261" s="18"/>
      <c r="AN261" s="13"/>
      <c r="AO261" s="62"/>
      <c r="AP261" s="21"/>
      <c r="AQ261" s="13"/>
      <c r="AR261" s="13"/>
    </row>
    <row r="262" spans="1:44" ht="13.5" thickBot="1">
      <c r="A262" s="36"/>
      <c r="B262" s="54">
        <v>40434.55972222222</v>
      </c>
      <c r="C262" s="25">
        <v>159</v>
      </c>
      <c r="D262" s="29">
        <v>119</v>
      </c>
      <c r="E262" s="29"/>
      <c r="F262" s="29">
        <v>1080</v>
      </c>
      <c r="G262" s="25">
        <v>544</v>
      </c>
      <c r="H262" s="33">
        <v>320</v>
      </c>
      <c r="I262" s="63">
        <v>240</v>
      </c>
      <c r="J262" s="29" t="s">
        <v>110</v>
      </c>
      <c r="K262" s="33">
        <v>56</v>
      </c>
      <c r="L262" s="33">
        <v>3.3</v>
      </c>
      <c r="M262" s="29">
        <v>17</v>
      </c>
      <c r="N262" s="33" t="s">
        <v>89</v>
      </c>
      <c r="O262" s="33">
        <v>1</v>
      </c>
      <c r="P262" s="33" t="s">
        <v>81</v>
      </c>
      <c r="Q262" s="33">
        <v>132</v>
      </c>
      <c r="R262" s="33">
        <v>0.25</v>
      </c>
      <c r="S262" s="29">
        <v>10.1</v>
      </c>
      <c r="T262" s="33" t="s">
        <v>81</v>
      </c>
      <c r="U262" s="66">
        <v>1.1000000000000001</v>
      </c>
      <c r="V262" s="33">
        <v>23500</v>
      </c>
      <c r="W262" s="33"/>
      <c r="X262" s="33">
        <v>5.07</v>
      </c>
      <c r="Y262" s="26"/>
      <c r="Z262" s="29">
        <v>52.2</v>
      </c>
      <c r="AA262" s="29">
        <v>1360</v>
      </c>
      <c r="AB262" s="33" t="s">
        <v>81</v>
      </c>
      <c r="AC262" s="33">
        <v>10.7</v>
      </c>
      <c r="AD262" s="26">
        <v>27</v>
      </c>
      <c r="AE262" s="32">
        <v>0.8</v>
      </c>
      <c r="AF262" s="33" t="s">
        <v>76</v>
      </c>
      <c r="AG262" s="32" t="s">
        <v>77</v>
      </c>
      <c r="AH262" s="39">
        <v>15500</v>
      </c>
      <c r="AI262" s="33" t="s">
        <v>88</v>
      </c>
      <c r="AJ262" s="33">
        <v>637</v>
      </c>
      <c r="AK262" s="33" t="s">
        <v>88</v>
      </c>
      <c r="AL262" s="33" t="s">
        <v>91</v>
      </c>
      <c r="AM262" s="32">
        <v>0.8</v>
      </c>
      <c r="AN262" s="33" t="s">
        <v>88</v>
      </c>
      <c r="AO262" s="63">
        <v>1820</v>
      </c>
      <c r="AP262" s="34" t="s">
        <v>76</v>
      </c>
      <c r="AQ262" s="13"/>
      <c r="AR262" s="13"/>
    </row>
    <row r="263" spans="1:44">
      <c r="A263" s="15" t="s">
        <v>64</v>
      </c>
      <c r="B263" s="16">
        <v>38874</v>
      </c>
      <c r="C263" s="14"/>
      <c r="D263" s="19">
        <v>3690</v>
      </c>
      <c r="E263" s="19"/>
      <c r="F263" s="19">
        <v>6250</v>
      </c>
      <c r="G263" s="14">
        <v>4520</v>
      </c>
      <c r="H263" s="13">
        <v>171</v>
      </c>
      <c r="I263" s="62">
        <v>4790</v>
      </c>
      <c r="J263" s="19" t="s">
        <v>80</v>
      </c>
      <c r="K263" s="13" t="s">
        <v>87</v>
      </c>
      <c r="L263" s="13" t="s">
        <v>89</v>
      </c>
      <c r="M263" s="19" t="s">
        <v>102</v>
      </c>
      <c r="N263" s="13" t="s">
        <v>105</v>
      </c>
      <c r="O263" s="13" t="s">
        <v>96</v>
      </c>
      <c r="P263" s="13"/>
      <c r="Q263" s="13">
        <v>406</v>
      </c>
      <c r="R263" s="13">
        <v>59.5</v>
      </c>
      <c r="S263" s="19" t="s">
        <v>94</v>
      </c>
      <c r="T263" s="13" t="s">
        <v>96</v>
      </c>
      <c r="U263" s="65" t="s">
        <v>96</v>
      </c>
      <c r="V263" s="13" t="s">
        <v>95</v>
      </c>
      <c r="W263" s="13" t="s">
        <v>110</v>
      </c>
      <c r="X263" s="13">
        <v>10.3</v>
      </c>
      <c r="Y263" s="20" t="s">
        <v>76</v>
      </c>
      <c r="Z263" s="19">
        <v>852</v>
      </c>
      <c r="AA263" s="19">
        <v>95900</v>
      </c>
      <c r="AB263" s="13" t="s">
        <v>96</v>
      </c>
      <c r="AC263" s="13">
        <v>29.9</v>
      </c>
      <c r="AD263" s="20">
        <v>2580</v>
      </c>
      <c r="AE263" s="18" t="s">
        <v>89</v>
      </c>
      <c r="AF263" s="13" t="s">
        <v>89</v>
      </c>
      <c r="AG263" s="18" t="s">
        <v>96</v>
      </c>
      <c r="AH263" s="38"/>
      <c r="AI263" s="13" t="s">
        <v>89</v>
      </c>
      <c r="AJ263" s="13"/>
      <c r="AK263" s="13" t="s">
        <v>93</v>
      </c>
      <c r="AL263" s="13" t="s">
        <v>93</v>
      </c>
      <c r="AM263" s="18" t="s">
        <v>93</v>
      </c>
      <c r="AN263" s="13" t="s">
        <v>95</v>
      </c>
      <c r="AO263" s="62">
        <v>362000</v>
      </c>
      <c r="AP263" s="21"/>
      <c r="AQ263" s="13"/>
      <c r="AR263" s="13"/>
    </row>
    <row r="264" spans="1:44">
      <c r="A264" s="15"/>
      <c r="B264" s="16">
        <v>38980</v>
      </c>
      <c r="C264" s="14"/>
      <c r="D264" s="19">
        <v>5370</v>
      </c>
      <c r="E264" s="19"/>
      <c r="F264" s="19">
        <v>6140</v>
      </c>
      <c r="G264" s="14">
        <v>4830</v>
      </c>
      <c r="H264" s="13">
        <v>203</v>
      </c>
      <c r="I264" s="62">
        <v>3660</v>
      </c>
      <c r="J264" s="19" t="s">
        <v>80</v>
      </c>
      <c r="K264" s="13" t="s">
        <v>87</v>
      </c>
      <c r="L264" s="13" t="s">
        <v>89</v>
      </c>
      <c r="M264" s="19" t="s">
        <v>95</v>
      </c>
      <c r="N264" s="13" t="s">
        <v>101</v>
      </c>
      <c r="O264" s="13" t="s">
        <v>96</v>
      </c>
      <c r="P264" s="13"/>
      <c r="Q264" s="13">
        <v>497</v>
      </c>
      <c r="R264" s="13">
        <v>72.2</v>
      </c>
      <c r="S264" s="19" t="s">
        <v>94</v>
      </c>
      <c r="T264" s="13" t="s">
        <v>96</v>
      </c>
      <c r="U264" s="65" t="s">
        <v>96</v>
      </c>
      <c r="V264" s="13" t="s">
        <v>115</v>
      </c>
      <c r="W264" s="13" t="s">
        <v>110</v>
      </c>
      <c r="X264" s="13">
        <v>12.1</v>
      </c>
      <c r="Y264" s="20" t="s">
        <v>76</v>
      </c>
      <c r="Z264" s="19">
        <v>871</v>
      </c>
      <c r="AA264" s="19">
        <v>132000</v>
      </c>
      <c r="AB264" s="13" t="s">
        <v>96</v>
      </c>
      <c r="AC264" s="13">
        <v>23.5</v>
      </c>
      <c r="AD264" s="20">
        <v>2690</v>
      </c>
      <c r="AE264" s="18" t="s">
        <v>89</v>
      </c>
      <c r="AF264" s="13" t="s">
        <v>89</v>
      </c>
      <c r="AG264" s="18" t="s">
        <v>96</v>
      </c>
      <c r="AH264" s="38"/>
      <c r="AI264" s="13" t="s">
        <v>89</v>
      </c>
      <c r="AJ264" s="13"/>
      <c r="AK264" s="13" t="s">
        <v>94</v>
      </c>
      <c r="AL264" s="13" t="s">
        <v>93</v>
      </c>
      <c r="AM264" s="18" t="s">
        <v>93</v>
      </c>
      <c r="AN264" s="13">
        <v>97</v>
      </c>
      <c r="AO264" s="62">
        <v>373000</v>
      </c>
      <c r="AP264" s="21"/>
      <c r="AQ264" s="13"/>
      <c r="AR264" s="13"/>
    </row>
    <row r="265" spans="1:44">
      <c r="A265" s="15"/>
      <c r="B265" s="16">
        <v>39230</v>
      </c>
      <c r="C265" s="14"/>
      <c r="D265" s="19">
        <v>5080</v>
      </c>
      <c r="E265" s="19"/>
      <c r="F265" s="19">
        <v>4370</v>
      </c>
      <c r="G265" s="14">
        <v>4040</v>
      </c>
      <c r="H265" s="13">
        <v>214</v>
      </c>
      <c r="I265" s="62">
        <v>4760</v>
      </c>
      <c r="J265" s="19" t="s">
        <v>80</v>
      </c>
      <c r="K265" s="13" t="s">
        <v>87</v>
      </c>
      <c r="L265" s="13" t="s">
        <v>89</v>
      </c>
      <c r="M265" s="19" t="s">
        <v>102</v>
      </c>
      <c r="N265" s="13" t="s">
        <v>105</v>
      </c>
      <c r="O265" s="13" t="s">
        <v>96</v>
      </c>
      <c r="P265" s="13"/>
      <c r="Q265" s="13">
        <v>372</v>
      </c>
      <c r="R265" s="13">
        <v>65.2</v>
      </c>
      <c r="S265" s="19" t="s">
        <v>94</v>
      </c>
      <c r="T265" s="13" t="s">
        <v>96</v>
      </c>
      <c r="U265" s="65" t="s">
        <v>96</v>
      </c>
      <c r="V265" s="13" t="s">
        <v>95</v>
      </c>
      <c r="W265" s="13" t="s">
        <v>110</v>
      </c>
      <c r="X265" s="13">
        <v>9.1</v>
      </c>
      <c r="Y265" s="20" t="s">
        <v>76</v>
      </c>
      <c r="Z265" s="19">
        <v>757</v>
      </c>
      <c r="AA265" s="19">
        <v>108000</v>
      </c>
      <c r="AB265" s="13" t="s">
        <v>96</v>
      </c>
      <c r="AC265" s="13">
        <v>21.2</v>
      </c>
      <c r="AD265" s="20">
        <v>2750</v>
      </c>
      <c r="AE265" s="18" t="s">
        <v>89</v>
      </c>
      <c r="AF265" s="13" t="s">
        <v>89</v>
      </c>
      <c r="AG265" s="18" t="s">
        <v>96</v>
      </c>
      <c r="AH265" s="38"/>
      <c r="AI265" s="13" t="s">
        <v>89</v>
      </c>
      <c r="AJ265" s="13"/>
      <c r="AK265" s="13" t="s">
        <v>93</v>
      </c>
      <c r="AL265" s="13" t="s">
        <v>93</v>
      </c>
      <c r="AM265" s="18" t="s">
        <v>93</v>
      </c>
      <c r="AN265" s="13" t="s">
        <v>95</v>
      </c>
      <c r="AO265" s="62">
        <v>318000</v>
      </c>
      <c r="AP265" s="21"/>
      <c r="AQ265" s="13"/>
      <c r="AR265" s="13"/>
    </row>
    <row r="266" spans="1:44">
      <c r="A266" s="15"/>
      <c r="B266" s="16">
        <v>39358</v>
      </c>
      <c r="C266" s="14"/>
      <c r="D266" s="19"/>
      <c r="E266" s="19"/>
      <c r="F266" s="19">
        <v>6270</v>
      </c>
      <c r="G266" s="14">
        <v>4580</v>
      </c>
      <c r="H266" s="13">
        <v>215</v>
      </c>
      <c r="I266" s="62">
        <v>4730</v>
      </c>
      <c r="J266" s="19" t="s">
        <v>80</v>
      </c>
      <c r="K266" s="13" t="s">
        <v>87</v>
      </c>
      <c r="L266" s="13" t="s">
        <v>89</v>
      </c>
      <c r="M266" s="19" t="s">
        <v>102</v>
      </c>
      <c r="N266" s="13" t="s">
        <v>105</v>
      </c>
      <c r="O266" s="13" t="s">
        <v>96</v>
      </c>
      <c r="P266" s="13"/>
      <c r="Q266" s="13">
        <v>394</v>
      </c>
      <c r="R266" s="13">
        <v>91.6</v>
      </c>
      <c r="S266" s="19" t="s">
        <v>94</v>
      </c>
      <c r="T266" s="13" t="s">
        <v>96</v>
      </c>
      <c r="U266" s="65" t="s">
        <v>96</v>
      </c>
      <c r="V266" s="13">
        <v>73</v>
      </c>
      <c r="W266" s="13" t="s">
        <v>110</v>
      </c>
      <c r="X266" s="13">
        <v>13.1</v>
      </c>
      <c r="Y266" s="20" t="s">
        <v>76</v>
      </c>
      <c r="Z266" s="19">
        <v>872</v>
      </c>
      <c r="AA266" s="19">
        <v>112000</v>
      </c>
      <c r="AB266" s="13" t="s">
        <v>96</v>
      </c>
      <c r="AC266" s="13">
        <v>23.4</v>
      </c>
      <c r="AD266" s="20">
        <v>2970</v>
      </c>
      <c r="AE266" s="18" t="s">
        <v>89</v>
      </c>
      <c r="AF266" s="13" t="s">
        <v>89</v>
      </c>
      <c r="AG266" s="18" t="s">
        <v>96</v>
      </c>
      <c r="AH266" s="38"/>
      <c r="AI266" s="13" t="s">
        <v>89</v>
      </c>
      <c r="AJ266" s="13"/>
      <c r="AK266" s="13" t="s">
        <v>93</v>
      </c>
      <c r="AL266" s="13" t="s">
        <v>93</v>
      </c>
      <c r="AM266" s="18" t="s">
        <v>93</v>
      </c>
      <c r="AN266" s="13" t="s">
        <v>96</v>
      </c>
      <c r="AO266" s="62">
        <v>447000</v>
      </c>
      <c r="AP266" s="21"/>
      <c r="AQ266" s="13"/>
      <c r="AR266" s="13"/>
    </row>
    <row r="267" spans="1:44">
      <c r="A267" s="15"/>
      <c r="B267" s="16">
        <v>39963</v>
      </c>
      <c r="C267" s="14"/>
      <c r="D267" s="19"/>
      <c r="E267" s="19"/>
      <c r="F267" s="19"/>
      <c r="G267" s="14"/>
      <c r="H267" s="13"/>
      <c r="I267" s="62"/>
      <c r="J267" s="19"/>
      <c r="K267" s="13"/>
      <c r="L267" s="13"/>
      <c r="M267" s="19"/>
      <c r="N267" s="13"/>
      <c r="O267" s="13"/>
      <c r="P267" s="13"/>
      <c r="Q267" s="13"/>
      <c r="R267" s="13"/>
      <c r="S267" s="19"/>
      <c r="T267" s="13"/>
      <c r="U267" s="65"/>
      <c r="V267" s="13"/>
      <c r="W267" s="13"/>
      <c r="X267" s="13"/>
      <c r="Y267" s="20"/>
      <c r="Z267" s="19"/>
      <c r="AA267" s="19"/>
      <c r="AB267" s="13"/>
      <c r="AC267" s="13"/>
      <c r="AD267" s="20"/>
      <c r="AE267" s="18"/>
      <c r="AF267" s="13"/>
      <c r="AG267" s="18"/>
      <c r="AH267" s="38"/>
      <c r="AI267" s="13"/>
      <c r="AJ267" s="13"/>
      <c r="AK267" s="13"/>
      <c r="AL267" s="13"/>
      <c r="AM267" s="18"/>
      <c r="AN267" s="13"/>
      <c r="AO267" s="62"/>
      <c r="AP267" s="21"/>
      <c r="AQ267" s="13"/>
      <c r="AR267" s="13"/>
    </row>
    <row r="268" spans="1:44">
      <c r="A268" s="15"/>
      <c r="B268" s="16">
        <v>40029.638194444444</v>
      </c>
      <c r="C268" s="14">
        <v>467</v>
      </c>
      <c r="D268" s="19">
        <v>5940</v>
      </c>
      <c r="E268" s="19"/>
      <c r="F268" s="19">
        <v>5940</v>
      </c>
      <c r="G268" s="14">
        <v>4610</v>
      </c>
      <c r="H268" s="13">
        <v>220</v>
      </c>
      <c r="I268" s="62">
        <v>4800</v>
      </c>
      <c r="J268" s="19" t="s">
        <v>120</v>
      </c>
      <c r="K268" s="13" t="s">
        <v>84</v>
      </c>
      <c r="L268" s="13" t="s">
        <v>82</v>
      </c>
      <c r="M268" s="19">
        <v>17</v>
      </c>
      <c r="N268" s="13" t="s">
        <v>105</v>
      </c>
      <c r="O268" s="13" t="s">
        <v>82</v>
      </c>
      <c r="P268" s="13" t="s">
        <v>86</v>
      </c>
      <c r="Q268" s="13">
        <v>452</v>
      </c>
      <c r="R268" s="13">
        <v>69.099999999999994</v>
      </c>
      <c r="S268" s="19">
        <v>8</v>
      </c>
      <c r="T268" s="13" t="s">
        <v>86</v>
      </c>
      <c r="U268" s="65">
        <v>11.3</v>
      </c>
      <c r="V268" s="13">
        <v>62</v>
      </c>
      <c r="W268" s="13">
        <v>0.12</v>
      </c>
      <c r="X268" s="13">
        <v>12</v>
      </c>
      <c r="Y268" s="20">
        <v>0.14499999999999999</v>
      </c>
      <c r="Z268" s="19">
        <v>845</v>
      </c>
      <c r="AA268" s="19">
        <v>52900</v>
      </c>
      <c r="AB268" s="13" t="s">
        <v>86</v>
      </c>
      <c r="AC268" s="13">
        <v>41.4</v>
      </c>
      <c r="AD268" s="20">
        <v>1570</v>
      </c>
      <c r="AE268" s="18" t="s">
        <v>83</v>
      </c>
      <c r="AF268" s="13" t="s">
        <v>80</v>
      </c>
      <c r="AG268" s="18" t="s">
        <v>82</v>
      </c>
      <c r="AH268" s="38">
        <v>12300</v>
      </c>
      <c r="AI268" s="13" t="s">
        <v>93</v>
      </c>
      <c r="AJ268" s="13">
        <v>1910</v>
      </c>
      <c r="AK268" s="13" t="s">
        <v>93</v>
      </c>
      <c r="AL268" s="13" t="s">
        <v>79</v>
      </c>
      <c r="AM268" s="18">
        <v>8</v>
      </c>
      <c r="AN268" s="13" t="s">
        <v>93</v>
      </c>
      <c r="AO268" s="62">
        <v>255000</v>
      </c>
      <c r="AP268" s="21" t="s">
        <v>80</v>
      </c>
      <c r="AQ268" s="13"/>
      <c r="AR268" s="13"/>
    </row>
    <row r="269" spans="1:44">
      <c r="A269" s="15"/>
      <c r="B269" s="16">
        <v>40066.46875</v>
      </c>
      <c r="C269" s="14">
        <v>667</v>
      </c>
      <c r="D269" s="19">
        <v>6980</v>
      </c>
      <c r="E269" s="19"/>
      <c r="F269" s="19">
        <v>6960</v>
      </c>
      <c r="G269" s="14">
        <v>5740</v>
      </c>
      <c r="H269" s="13">
        <v>170</v>
      </c>
      <c r="I269" s="62">
        <v>5900</v>
      </c>
      <c r="J269" s="19" t="s">
        <v>99</v>
      </c>
      <c r="K269" s="13" t="s">
        <v>96</v>
      </c>
      <c r="L269" s="13" t="s">
        <v>84</v>
      </c>
      <c r="M269" s="19">
        <v>18</v>
      </c>
      <c r="N269" s="13" t="s">
        <v>121</v>
      </c>
      <c r="O269" s="13" t="s">
        <v>88</v>
      </c>
      <c r="P269" s="13" t="s">
        <v>99</v>
      </c>
      <c r="Q269" s="13">
        <v>478</v>
      </c>
      <c r="R269" s="13">
        <v>75</v>
      </c>
      <c r="S269" s="19">
        <v>13</v>
      </c>
      <c r="T269" s="13" t="s">
        <v>89</v>
      </c>
      <c r="U269" s="65" t="s">
        <v>94</v>
      </c>
      <c r="V269" s="13" t="s">
        <v>87</v>
      </c>
      <c r="W269" s="13"/>
      <c r="X269" s="13">
        <v>12</v>
      </c>
      <c r="Y269" s="20" t="s">
        <v>97</v>
      </c>
      <c r="Z269" s="19">
        <v>1100</v>
      </c>
      <c r="AA269" s="19">
        <v>80700</v>
      </c>
      <c r="AB269" s="13" t="s">
        <v>94</v>
      </c>
      <c r="AC269" s="13">
        <v>46</v>
      </c>
      <c r="AD269" s="20">
        <v>2150</v>
      </c>
      <c r="AE269" s="18" t="s">
        <v>99</v>
      </c>
      <c r="AF269" s="13" t="s">
        <v>84</v>
      </c>
      <c r="AG269" s="18" t="s">
        <v>93</v>
      </c>
      <c r="AH269" s="38" t="s">
        <v>122</v>
      </c>
      <c r="AI269" s="13" t="s">
        <v>88</v>
      </c>
      <c r="AJ269" s="13">
        <v>2140</v>
      </c>
      <c r="AK269" s="13" t="s">
        <v>101</v>
      </c>
      <c r="AL269" s="13" t="s">
        <v>81</v>
      </c>
      <c r="AM269" s="18">
        <v>6</v>
      </c>
      <c r="AN269" s="13" t="s">
        <v>96</v>
      </c>
      <c r="AO269" s="62">
        <v>371000</v>
      </c>
      <c r="AP269" s="21" t="s">
        <v>89</v>
      </c>
      <c r="AQ269" s="13"/>
      <c r="AR269" s="13"/>
    </row>
    <row r="270" spans="1:44">
      <c r="A270" s="15"/>
      <c r="B270" s="16">
        <v>40338.495833333334</v>
      </c>
      <c r="C270" s="14"/>
      <c r="D270" s="19"/>
      <c r="E270" s="19"/>
      <c r="F270" s="19"/>
      <c r="G270" s="14"/>
      <c r="H270" s="13"/>
      <c r="I270" s="62"/>
      <c r="J270" s="19"/>
      <c r="K270" s="13"/>
      <c r="L270" s="13"/>
      <c r="M270" s="19"/>
      <c r="N270" s="13"/>
      <c r="O270" s="13"/>
      <c r="P270" s="13"/>
      <c r="Q270" s="13"/>
      <c r="R270" s="13"/>
      <c r="S270" s="19"/>
      <c r="T270" s="13"/>
      <c r="U270" s="65"/>
      <c r="V270" s="13"/>
      <c r="W270" s="13"/>
      <c r="X270" s="13"/>
      <c r="Y270" s="20"/>
      <c r="Z270" s="19"/>
      <c r="AA270" s="19"/>
      <c r="AB270" s="13"/>
      <c r="AC270" s="13"/>
      <c r="AD270" s="20"/>
      <c r="AE270" s="18"/>
      <c r="AF270" s="13"/>
      <c r="AG270" s="18"/>
      <c r="AH270" s="38"/>
      <c r="AI270" s="13"/>
      <c r="AJ270" s="13"/>
      <c r="AK270" s="13"/>
      <c r="AL270" s="13"/>
      <c r="AM270" s="18"/>
      <c r="AN270" s="13"/>
      <c r="AO270" s="62"/>
      <c r="AP270" s="21"/>
      <c r="AQ270" s="13"/>
      <c r="AR270" s="13"/>
    </row>
    <row r="271" spans="1:44">
      <c r="A271" s="15"/>
      <c r="B271" s="16">
        <v>40434.583333333336</v>
      </c>
      <c r="C271" s="14"/>
      <c r="D271" s="19"/>
      <c r="E271" s="19"/>
      <c r="F271" s="19"/>
      <c r="G271" s="14"/>
      <c r="H271" s="13"/>
      <c r="I271" s="62"/>
      <c r="J271" s="19"/>
      <c r="K271" s="13"/>
      <c r="L271" s="13"/>
      <c r="M271" s="19"/>
      <c r="N271" s="13"/>
      <c r="O271" s="13"/>
      <c r="P271" s="13"/>
      <c r="Q271" s="13"/>
      <c r="R271" s="13"/>
      <c r="S271" s="19"/>
      <c r="T271" s="13"/>
      <c r="U271" s="65"/>
      <c r="V271" s="13"/>
      <c r="W271" s="13"/>
      <c r="X271" s="13"/>
      <c r="Y271" s="20"/>
      <c r="Z271" s="19"/>
      <c r="AA271" s="19"/>
      <c r="AB271" s="13"/>
      <c r="AC271" s="13"/>
      <c r="AD271" s="20"/>
      <c r="AE271" s="18"/>
      <c r="AF271" s="13"/>
      <c r="AG271" s="18"/>
      <c r="AH271" s="38"/>
      <c r="AI271" s="13"/>
      <c r="AJ271" s="13"/>
      <c r="AK271" s="13"/>
      <c r="AL271" s="13"/>
      <c r="AM271" s="18"/>
      <c r="AN271" s="13"/>
      <c r="AO271" s="62"/>
      <c r="AP271" s="21"/>
      <c r="AQ271" s="13"/>
      <c r="AR271" s="13"/>
    </row>
    <row r="272" spans="1:44" ht="13.5" thickBot="1">
      <c r="A272" s="15"/>
      <c r="B272" s="16">
        <v>40435</v>
      </c>
      <c r="C272" s="14"/>
      <c r="D272" s="19"/>
      <c r="E272" s="19"/>
      <c r="F272" s="19"/>
      <c r="G272" s="14"/>
      <c r="H272" s="13"/>
      <c r="I272" s="62"/>
      <c r="J272" s="19"/>
      <c r="K272" s="13"/>
      <c r="L272" s="13"/>
      <c r="M272" s="19"/>
      <c r="N272" s="13"/>
      <c r="O272" s="13"/>
      <c r="P272" s="13"/>
      <c r="Q272" s="13"/>
      <c r="R272" s="13"/>
      <c r="S272" s="19"/>
      <c r="T272" s="13"/>
      <c r="U272" s="65"/>
      <c r="V272" s="13"/>
      <c r="W272" s="13"/>
      <c r="X272" s="13"/>
      <c r="Y272" s="20"/>
      <c r="Z272" s="19"/>
      <c r="AA272" s="19"/>
      <c r="AB272" s="13"/>
      <c r="AC272" s="13"/>
      <c r="AD272" s="20"/>
      <c r="AE272" s="18"/>
      <c r="AF272" s="13"/>
      <c r="AG272" s="18"/>
      <c r="AH272" s="38"/>
      <c r="AI272" s="13"/>
      <c r="AJ272" s="13"/>
      <c r="AK272" s="13"/>
      <c r="AL272" s="13"/>
      <c r="AM272" s="18"/>
      <c r="AN272" s="13"/>
      <c r="AO272" s="62"/>
      <c r="AP272" s="21"/>
      <c r="AQ272" s="13"/>
      <c r="AR272" s="13"/>
    </row>
    <row r="273" spans="1:44">
      <c r="A273" s="35" t="s">
        <v>53</v>
      </c>
      <c r="B273" s="28">
        <v>38873</v>
      </c>
      <c r="C273" s="45"/>
      <c r="D273" s="46">
        <v>2103</v>
      </c>
      <c r="E273" s="46"/>
      <c r="F273" s="46">
        <v>6170</v>
      </c>
      <c r="G273" s="45">
        <v>4510</v>
      </c>
      <c r="H273" s="52">
        <v>235</v>
      </c>
      <c r="I273" s="61">
        <v>480</v>
      </c>
      <c r="J273" s="46" t="s">
        <v>81</v>
      </c>
      <c r="K273" s="52">
        <v>810</v>
      </c>
      <c r="L273" s="52" t="s">
        <v>108</v>
      </c>
      <c r="M273" s="46" t="s">
        <v>102</v>
      </c>
      <c r="N273" s="52" t="s">
        <v>105</v>
      </c>
      <c r="O273" s="52" t="s">
        <v>89</v>
      </c>
      <c r="P273" s="52"/>
      <c r="Q273" s="52">
        <v>511</v>
      </c>
      <c r="R273" s="52">
        <v>21.9</v>
      </c>
      <c r="S273" s="46">
        <v>17</v>
      </c>
      <c r="T273" s="52" t="s">
        <v>89</v>
      </c>
      <c r="U273" s="64" t="s">
        <v>89</v>
      </c>
      <c r="V273" s="52" t="s">
        <v>95</v>
      </c>
      <c r="W273" s="52" t="s">
        <v>110</v>
      </c>
      <c r="X273" s="52">
        <v>9.1999999999999993</v>
      </c>
      <c r="Y273" s="56" t="s">
        <v>106</v>
      </c>
      <c r="Z273" s="46">
        <v>786</v>
      </c>
      <c r="AA273" s="46">
        <v>75600</v>
      </c>
      <c r="AB273" s="52" t="s">
        <v>89</v>
      </c>
      <c r="AC273" s="52">
        <v>36.299999999999997</v>
      </c>
      <c r="AD273" s="56">
        <v>1700</v>
      </c>
      <c r="AE273" s="55" t="s">
        <v>108</v>
      </c>
      <c r="AF273" s="52" t="s">
        <v>108</v>
      </c>
      <c r="AG273" s="55" t="s">
        <v>89</v>
      </c>
      <c r="AH273" s="51"/>
      <c r="AI273" s="52" t="s">
        <v>108</v>
      </c>
      <c r="AJ273" s="52"/>
      <c r="AK273" s="52" t="s">
        <v>93</v>
      </c>
      <c r="AL273" s="52" t="s">
        <v>84</v>
      </c>
      <c r="AM273" s="55">
        <v>11</v>
      </c>
      <c r="AN273" s="52" t="s">
        <v>95</v>
      </c>
      <c r="AO273" s="61">
        <v>211000</v>
      </c>
      <c r="AP273" s="53"/>
      <c r="AQ273" s="13"/>
      <c r="AR273" s="13"/>
    </row>
    <row r="274" spans="1:44">
      <c r="A274" s="15"/>
      <c r="B274" s="16">
        <v>38980</v>
      </c>
      <c r="C274" s="14"/>
      <c r="D274" s="19">
        <v>5650</v>
      </c>
      <c r="E274" s="19"/>
      <c r="F274" s="19">
        <v>6000</v>
      </c>
      <c r="G274" s="14">
        <v>4830</v>
      </c>
      <c r="H274" s="13">
        <v>240</v>
      </c>
      <c r="I274" s="62">
        <v>4360</v>
      </c>
      <c r="J274" s="19" t="s">
        <v>81</v>
      </c>
      <c r="K274" s="13" t="s">
        <v>113</v>
      </c>
      <c r="L274" s="13" t="s">
        <v>108</v>
      </c>
      <c r="M274" s="19" t="s">
        <v>95</v>
      </c>
      <c r="N274" s="13" t="s">
        <v>101</v>
      </c>
      <c r="O274" s="13" t="s">
        <v>89</v>
      </c>
      <c r="P274" s="13"/>
      <c r="Q274" s="13">
        <v>581</v>
      </c>
      <c r="R274" s="13">
        <v>22.7</v>
      </c>
      <c r="S274" s="19">
        <v>20</v>
      </c>
      <c r="T274" s="13" t="s">
        <v>89</v>
      </c>
      <c r="U274" s="65" t="s">
        <v>89</v>
      </c>
      <c r="V274" s="13" t="s">
        <v>115</v>
      </c>
      <c r="W274" s="13" t="s">
        <v>110</v>
      </c>
      <c r="X274" s="13">
        <v>10.3</v>
      </c>
      <c r="Y274" s="20" t="s">
        <v>106</v>
      </c>
      <c r="Z274" s="19">
        <v>819</v>
      </c>
      <c r="AA274" s="19">
        <v>82900</v>
      </c>
      <c r="AB274" s="13" t="s">
        <v>89</v>
      </c>
      <c r="AC274" s="13">
        <v>39</v>
      </c>
      <c r="AD274" s="20">
        <v>1660</v>
      </c>
      <c r="AE274" s="18" t="s">
        <v>108</v>
      </c>
      <c r="AF274" s="13" t="s">
        <v>108</v>
      </c>
      <c r="AG274" s="18" t="s">
        <v>89</v>
      </c>
      <c r="AH274" s="38"/>
      <c r="AI274" s="13" t="s">
        <v>108</v>
      </c>
      <c r="AJ274" s="13"/>
      <c r="AK274" s="13" t="s">
        <v>94</v>
      </c>
      <c r="AL274" s="13" t="s">
        <v>84</v>
      </c>
      <c r="AM274" s="18">
        <v>10</v>
      </c>
      <c r="AN274" s="13">
        <v>90</v>
      </c>
      <c r="AO274" s="62">
        <v>218000</v>
      </c>
      <c r="AP274" s="21"/>
      <c r="AQ274" s="13"/>
      <c r="AR274" s="13"/>
    </row>
    <row r="275" spans="1:44">
      <c r="A275" s="15"/>
      <c r="B275" s="16">
        <v>39230</v>
      </c>
      <c r="C275" s="14"/>
      <c r="D275" s="19">
        <v>6580</v>
      </c>
      <c r="E275" s="19"/>
      <c r="F275" s="19">
        <v>4610</v>
      </c>
      <c r="G275" s="14">
        <v>4660</v>
      </c>
      <c r="H275" s="13">
        <v>231</v>
      </c>
      <c r="I275" s="62">
        <v>5180</v>
      </c>
      <c r="J275" s="19" t="s">
        <v>80</v>
      </c>
      <c r="K275" s="13" t="s">
        <v>87</v>
      </c>
      <c r="L275" s="13" t="s">
        <v>89</v>
      </c>
      <c r="M275" s="19" t="s">
        <v>102</v>
      </c>
      <c r="N275" s="13" t="s">
        <v>105</v>
      </c>
      <c r="O275" s="13" t="s">
        <v>96</v>
      </c>
      <c r="P275" s="13"/>
      <c r="Q275" s="13">
        <v>490</v>
      </c>
      <c r="R275" s="13">
        <v>28.1</v>
      </c>
      <c r="S275" s="19" t="s">
        <v>94</v>
      </c>
      <c r="T275" s="13" t="s">
        <v>96</v>
      </c>
      <c r="U275" s="65" t="s">
        <v>96</v>
      </c>
      <c r="V275" s="13">
        <v>625</v>
      </c>
      <c r="W275" s="13" t="s">
        <v>110</v>
      </c>
      <c r="X275" s="13">
        <v>10.199999999999999</v>
      </c>
      <c r="Y275" s="20" t="s">
        <v>76</v>
      </c>
      <c r="Z275" s="19">
        <v>834</v>
      </c>
      <c r="AA275" s="19">
        <v>90000</v>
      </c>
      <c r="AB275" s="13" t="s">
        <v>96</v>
      </c>
      <c r="AC275" s="13">
        <v>41.3</v>
      </c>
      <c r="AD275" s="20">
        <v>1870</v>
      </c>
      <c r="AE275" s="18" t="s">
        <v>89</v>
      </c>
      <c r="AF275" s="13" t="s">
        <v>89</v>
      </c>
      <c r="AG275" s="18" t="s">
        <v>96</v>
      </c>
      <c r="AH275" s="38"/>
      <c r="AI275" s="13" t="s">
        <v>89</v>
      </c>
      <c r="AJ275" s="13"/>
      <c r="AK275" s="13" t="s">
        <v>93</v>
      </c>
      <c r="AL275" s="13" t="s">
        <v>93</v>
      </c>
      <c r="AM275" s="18" t="s">
        <v>93</v>
      </c>
      <c r="AN275" s="13" t="s">
        <v>95</v>
      </c>
      <c r="AO275" s="62">
        <v>234000</v>
      </c>
      <c r="AP275" s="21"/>
      <c r="AQ275" s="13"/>
      <c r="AR275" s="13"/>
    </row>
    <row r="276" spans="1:44">
      <c r="A276" s="15"/>
      <c r="B276" s="16">
        <v>39358</v>
      </c>
      <c r="C276" s="14"/>
      <c r="D276" s="19">
        <v>6780</v>
      </c>
      <c r="E276" s="19"/>
      <c r="F276" s="19">
        <v>6530</v>
      </c>
      <c r="G276" s="14">
        <v>4990</v>
      </c>
      <c r="H276" s="13">
        <v>252</v>
      </c>
      <c r="I276" s="62">
        <v>4800</v>
      </c>
      <c r="J276" s="19" t="s">
        <v>80</v>
      </c>
      <c r="K276" s="13" t="s">
        <v>87</v>
      </c>
      <c r="L276" s="13" t="s">
        <v>89</v>
      </c>
      <c r="M276" s="19" t="s">
        <v>102</v>
      </c>
      <c r="N276" s="13" t="s">
        <v>105</v>
      </c>
      <c r="O276" s="13" t="s">
        <v>96</v>
      </c>
      <c r="P276" s="13"/>
      <c r="Q276" s="13">
        <v>504</v>
      </c>
      <c r="R276" s="13">
        <v>31.3</v>
      </c>
      <c r="S276" s="19">
        <v>40</v>
      </c>
      <c r="T276" s="13" t="s">
        <v>96</v>
      </c>
      <c r="U276" s="65" t="s">
        <v>96</v>
      </c>
      <c r="V276" s="13">
        <v>138</v>
      </c>
      <c r="W276" s="13" t="s">
        <v>110</v>
      </c>
      <c r="X276" s="13">
        <v>12.2</v>
      </c>
      <c r="Y276" s="20" t="s">
        <v>76</v>
      </c>
      <c r="Z276" s="19">
        <v>906</v>
      </c>
      <c r="AA276" s="19">
        <v>102000</v>
      </c>
      <c r="AB276" s="13" t="s">
        <v>96</v>
      </c>
      <c r="AC276" s="13">
        <v>32.5</v>
      </c>
      <c r="AD276" s="20">
        <v>2210</v>
      </c>
      <c r="AE276" s="18" t="s">
        <v>89</v>
      </c>
      <c r="AF276" s="13" t="s">
        <v>89</v>
      </c>
      <c r="AG276" s="18" t="s">
        <v>96</v>
      </c>
      <c r="AH276" s="38"/>
      <c r="AI276" s="13" t="s">
        <v>89</v>
      </c>
      <c r="AJ276" s="13"/>
      <c r="AK276" s="13" t="s">
        <v>93</v>
      </c>
      <c r="AL276" s="13" t="s">
        <v>93</v>
      </c>
      <c r="AM276" s="18" t="s">
        <v>93</v>
      </c>
      <c r="AN276" s="13" t="s">
        <v>96</v>
      </c>
      <c r="AO276" s="62">
        <v>324000</v>
      </c>
      <c r="AP276" s="21"/>
      <c r="AQ276" s="13"/>
      <c r="AR276" s="13"/>
    </row>
    <row r="277" spans="1:44">
      <c r="A277" s="15"/>
      <c r="B277" s="16">
        <v>39963</v>
      </c>
      <c r="C277" s="14"/>
      <c r="D277" s="19"/>
      <c r="E277" s="19"/>
      <c r="F277" s="19"/>
      <c r="G277" s="14"/>
      <c r="H277" s="13"/>
      <c r="I277" s="62"/>
      <c r="J277" s="19"/>
      <c r="K277" s="13"/>
      <c r="L277" s="13"/>
      <c r="M277" s="19"/>
      <c r="N277" s="13"/>
      <c r="O277" s="13"/>
      <c r="P277" s="13"/>
      <c r="Q277" s="13"/>
      <c r="R277" s="13"/>
      <c r="S277" s="19"/>
      <c r="T277" s="13"/>
      <c r="U277" s="65"/>
      <c r="V277" s="13"/>
      <c r="W277" s="13"/>
      <c r="X277" s="13"/>
      <c r="Y277" s="20"/>
      <c r="Z277" s="19"/>
      <c r="AA277" s="19"/>
      <c r="AB277" s="13"/>
      <c r="AC277" s="13"/>
      <c r="AD277" s="20"/>
      <c r="AE277" s="18"/>
      <c r="AF277" s="13"/>
      <c r="AG277" s="18"/>
      <c r="AH277" s="38"/>
      <c r="AI277" s="13"/>
      <c r="AJ277" s="13"/>
      <c r="AK277" s="13"/>
      <c r="AL277" s="13"/>
      <c r="AM277" s="18"/>
      <c r="AN277" s="13"/>
      <c r="AO277" s="62"/>
      <c r="AP277" s="21"/>
      <c r="AQ277" s="13"/>
      <c r="AR277" s="13"/>
    </row>
    <row r="278" spans="1:44">
      <c r="A278" s="15"/>
      <c r="B278" s="16">
        <v>40029.649305555555</v>
      </c>
      <c r="C278" s="14">
        <v>469</v>
      </c>
      <c r="D278" s="19">
        <v>5372</v>
      </c>
      <c r="E278" s="19"/>
      <c r="F278" s="19">
        <v>5910</v>
      </c>
      <c r="G278" s="14">
        <v>4460</v>
      </c>
      <c r="H278" s="13">
        <v>220</v>
      </c>
      <c r="I278" s="62">
        <v>4600</v>
      </c>
      <c r="J278" s="19" t="s">
        <v>120</v>
      </c>
      <c r="K278" s="13" t="s">
        <v>84</v>
      </c>
      <c r="L278" s="13" t="s">
        <v>82</v>
      </c>
      <c r="M278" s="19">
        <v>15</v>
      </c>
      <c r="N278" s="13" t="s">
        <v>105</v>
      </c>
      <c r="O278" s="13" t="s">
        <v>82</v>
      </c>
      <c r="P278" s="13" t="s">
        <v>86</v>
      </c>
      <c r="Q278" s="13">
        <v>411</v>
      </c>
      <c r="R278" s="13">
        <v>50.9</v>
      </c>
      <c r="S278" s="19">
        <v>64</v>
      </c>
      <c r="T278" s="13" t="s">
        <v>86</v>
      </c>
      <c r="U278" s="65">
        <v>4.0999999999999996</v>
      </c>
      <c r="V278" s="13">
        <v>219</v>
      </c>
      <c r="W278" s="13">
        <v>0.09</v>
      </c>
      <c r="X278" s="13">
        <v>11.3</v>
      </c>
      <c r="Y278" s="20">
        <v>0.151</v>
      </c>
      <c r="Z278" s="19">
        <v>834</v>
      </c>
      <c r="AA278" s="19">
        <v>60500</v>
      </c>
      <c r="AB278" s="13" t="s">
        <v>86</v>
      </c>
      <c r="AC278" s="13">
        <v>44</v>
      </c>
      <c r="AD278" s="20">
        <v>1590</v>
      </c>
      <c r="AE278" s="18" t="s">
        <v>83</v>
      </c>
      <c r="AF278" s="13" t="s">
        <v>80</v>
      </c>
      <c r="AG278" s="18" t="s">
        <v>82</v>
      </c>
      <c r="AH278" s="38">
        <v>11500</v>
      </c>
      <c r="AI278" s="13" t="s">
        <v>93</v>
      </c>
      <c r="AJ278" s="13">
        <v>1650</v>
      </c>
      <c r="AK278" s="13" t="s">
        <v>93</v>
      </c>
      <c r="AL278" s="13" t="s">
        <v>79</v>
      </c>
      <c r="AM278" s="18">
        <v>5.2</v>
      </c>
      <c r="AN278" s="13" t="s">
        <v>93</v>
      </c>
      <c r="AO278" s="62">
        <v>276000</v>
      </c>
      <c r="AP278" s="21" t="s">
        <v>80</v>
      </c>
      <c r="AQ278" s="13"/>
      <c r="AR278" s="13"/>
    </row>
    <row r="279" spans="1:44">
      <c r="A279" s="15"/>
      <c r="B279" s="16">
        <v>40067.416666666664</v>
      </c>
      <c r="C279" s="14">
        <v>618</v>
      </c>
      <c r="D279" s="19"/>
      <c r="E279" s="19"/>
      <c r="F279" s="19">
        <v>6680</v>
      </c>
      <c r="G279" s="14">
        <v>5370</v>
      </c>
      <c r="H279" s="13">
        <v>210</v>
      </c>
      <c r="I279" s="62">
        <v>5700</v>
      </c>
      <c r="J279" s="19" t="s">
        <v>99</v>
      </c>
      <c r="K279" s="13" t="s">
        <v>96</v>
      </c>
      <c r="L279" s="13" t="s">
        <v>84</v>
      </c>
      <c r="M279" s="19">
        <v>17</v>
      </c>
      <c r="N279" s="13" t="s">
        <v>121</v>
      </c>
      <c r="O279" s="13" t="s">
        <v>88</v>
      </c>
      <c r="P279" s="13" t="s">
        <v>99</v>
      </c>
      <c r="Q279" s="13">
        <v>470</v>
      </c>
      <c r="R279" s="13">
        <v>62</v>
      </c>
      <c r="S279" s="19">
        <v>84</v>
      </c>
      <c r="T279" s="13" t="s">
        <v>89</v>
      </c>
      <c r="U279" s="65" t="s">
        <v>94</v>
      </c>
      <c r="V279" s="13" t="s">
        <v>87</v>
      </c>
      <c r="W279" s="13"/>
      <c r="X279" s="13">
        <v>11</v>
      </c>
      <c r="Y279" s="20" t="s">
        <v>97</v>
      </c>
      <c r="Z279" s="19">
        <v>1020</v>
      </c>
      <c r="AA279" s="19">
        <v>70600</v>
      </c>
      <c r="AB279" s="13" t="s">
        <v>94</v>
      </c>
      <c r="AC279" s="13">
        <v>49</v>
      </c>
      <c r="AD279" s="20">
        <v>1870</v>
      </c>
      <c r="AE279" s="18" t="s">
        <v>99</v>
      </c>
      <c r="AF279" s="13" t="s">
        <v>84</v>
      </c>
      <c r="AG279" s="18" t="s">
        <v>93</v>
      </c>
      <c r="AH279" s="38" t="s">
        <v>122</v>
      </c>
      <c r="AI279" s="13" t="s">
        <v>88</v>
      </c>
      <c r="AJ279" s="13">
        <v>1910</v>
      </c>
      <c r="AK279" s="13" t="s">
        <v>101</v>
      </c>
      <c r="AL279" s="13" t="s">
        <v>81</v>
      </c>
      <c r="AM279" s="18">
        <v>4</v>
      </c>
      <c r="AN279" s="13" t="s">
        <v>96</v>
      </c>
      <c r="AO279" s="62">
        <v>346000</v>
      </c>
      <c r="AP279" s="21" t="s">
        <v>89</v>
      </c>
      <c r="AQ279" s="13"/>
      <c r="AR279" s="13"/>
    </row>
    <row r="280" spans="1:44">
      <c r="A280" s="15"/>
      <c r="B280" s="16">
        <v>40338.466666666667</v>
      </c>
      <c r="C280" s="14"/>
      <c r="D280" s="19"/>
      <c r="E280" s="19"/>
      <c r="F280" s="19"/>
      <c r="G280" s="14"/>
      <c r="H280" s="13"/>
      <c r="I280" s="62"/>
      <c r="J280" s="19"/>
      <c r="K280" s="13"/>
      <c r="L280" s="13"/>
      <c r="M280" s="19"/>
      <c r="N280" s="13"/>
      <c r="O280" s="13"/>
      <c r="P280" s="13"/>
      <c r="Q280" s="13"/>
      <c r="R280" s="13"/>
      <c r="S280" s="19"/>
      <c r="T280" s="13"/>
      <c r="U280" s="65"/>
      <c r="V280" s="13"/>
      <c r="W280" s="13"/>
      <c r="X280" s="13"/>
      <c r="Y280" s="20"/>
      <c r="Z280" s="19"/>
      <c r="AA280" s="19"/>
      <c r="AB280" s="13"/>
      <c r="AC280" s="13"/>
      <c r="AD280" s="20"/>
      <c r="AE280" s="18"/>
      <c r="AF280" s="13"/>
      <c r="AG280" s="18"/>
      <c r="AH280" s="38"/>
      <c r="AI280" s="13"/>
      <c r="AJ280" s="13"/>
      <c r="AK280" s="13"/>
      <c r="AL280" s="13"/>
      <c r="AM280" s="18"/>
      <c r="AN280" s="13"/>
      <c r="AO280" s="62"/>
      <c r="AP280" s="21"/>
      <c r="AQ280" s="13"/>
      <c r="AR280" s="13"/>
    </row>
    <row r="281" spans="1:44">
      <c r="A281" s="15"/>
      <c r="B281" s="16">
        <v>40435.599305555559</v>
      </c>
      <c r="C281" s="14"/>
      <c r="D281" s="19"/>
      <c r="E281" s="19"/>
      <c r="F281" s="19"/>
      <c r="G281" s="14"/>
      <c r="H281" s="13"/>
      <c r="I281" s="62"/>
      <c r="J281" s="19"/>
      <c r="K281" s="13"/>
      <c r="L281" s="13"/>
      <c r="M281" s="19"/>
      <c r="N281" s="13"/>
      <c r="O281" s="13"/>
      <c r="P281" s="13"/>
      <c r="Q281" s="13"/>
      <c r="R281" s="13"/>
      <c r="S281" s="19"/>
      <c r="T281" s="13"/>
      <c r="U281" s="65"/>
      <c r="V281" s="13"/>
      <c r="W281" s="13"/>
      <c r="X281" s="13"/>
      <c r="Y281" s="20"/>
      <c r="Z281" s="19"/>
      <c r="AA281" s="19"/>
      <c r="AB281" s="13"/>
      <c r="AC281" s="13"/>
      <c r="AD281" s="20"/>
      <c r="AE281" s="18"/>
      <c r="AF281" s="13"/>
      <c r="AG281" s="18"/>
      <c r="AH281" s="38"/>
      <c r="AI281" s="13"/>
      <c r="AJ281" s="13"/>
      <c r="AK281" s="13"/>
      <c r="AL281" s="13"/>
      <c r="AM281" s="18"/>
      <c r="AN281" s="13"/>
      <c r="AO281" s="62"/>
      <c r="AP281" s="21"/>
      <c r="AQ281" s="13"/>
      <c r="AR281" s="13"/>
    </row>
    <row r="282" spans="1:44" ht="13.5" thickBot="1">
      <c r="A282" s="36"/>
      <c r="B282" s="54">
        <v>40435.631249999999</v>
      </c>
      <c r="C282" s="25">
        <v>542</v>
      </c>
      <c r="D282" s="29">
        <v>6060</v>
      </c>
      <c r="E282" s="29"/>
      <c r="F282" s="29">
        <v>6260</v>
      </c>
      <c r="G282" s="25">
        <v>4470</v>
      </c>
      <c r="H282" s="33">
        <v>260</v>
      </c>
      <c r="I282" s="63">
        <v>5300</v>
      </c>
      <c r="J282" s="29" t="s">
        <v>79</v>
      </c>
      <c r="K282" s="33" t="s">
        <v>94</v>
      </c>
      <c r="L282" s="33" t="s">
        <v>81</v>
      </c>
      <c r="M282" s="29">
        <v>17</v>
      </c>
      <c r="N282" s="33" t="s">
        <v>87</v>
      </c>
      <c r="O282" s="33" t="s">
        <v>81</v>
      </c>
      <c r="P282" s="33" t="s">
        <v>84</v>
      </c>
      <c r="Q282" s="33">
        <v>353</v>
      </c>
      <c r="R282" s="33">
        <v>87.6</v>
      </c>
      <c r="S282" s="29">
        <v>472</v>
      </c>
      <c r="T282" s="33" t="s">
        <v>84</v>
      </c>
      <c r="U282" s="66">
        <v>52</v>
      </c>
      <c r="V282" s="33">
        <v>207</v>
      </c>
      <c r="W282" s="33"/>
      <c r="X282" s="33">
        <v>11.6</v>
      </c>
      <c r="Y282" s="26"/>
      <c r="Z282" s="29">
        <v>872</v>
      </c>
      <c r="AA282" s="29">
        <v>91900</v>
      </c>
      <c r="AB282" s="33" t="s">
        <v>84</v>
      </c>
      <c r="AC282" s="33">
        <v>30.7</v>
      </c>
      <c r="AD282" s="26">
        <v>2160</v>
      </c>
      <c r="AE282" s="32" t="s">
        <v>80</v>
      </c>
      <c r="AF282" s="33" t="s">
        <v>88</v>
      </c>
      <c r="AG282" s="32" t="s">
        <v>81</v>
      </c>
      <c r="AH282" s="39">
        <v>13400</v>
      </c>
      <c r="AI282" s="33" t="s">
        <v>89</v>
      </c>
      <c r="AJ282" s="33">
        <v>1620</v>
      </c>
      <c r="AK282" s="33" t="s">
        <v>89</v>
      </c>
      <c r="AL282" s="33" t="s">
        <v>76</v>
      </c>
      <c r="AM282" s="32">
        <v>4</v>
      </c>
      <c r="AN282" s="33" t="s">
        <v>89</v>
      </c>
      <c r="AO282" s="63">
        <v>363000</v>
      </c>
      <c r="AP282" s="34" t="s">
        <v>88</v>
      </c>
      <c r="AQ282" s="13"/>
      <c r="AR282" s="13"/>
    </row>
    <row r="283" spans="1:44">
      <c r="A283" s="15" t="s">
        <v>60</v>
      </c>
      <c r="B283" s="16">
        <v>39358</v>
      </c>
      <c r="C283" s="14"/>
      <c r="D283" s="19">
        <v>2150</v>
      </c>
      <c r="E283" s="19"/>
      <c r="F283" s="19">
        <v>2450</v>
      </c>
      <c r="G283" s="14">
        <v>1430</v>
      </c>
      <c r="H283" s="13">
        <v>164</v>
      </c>
      <c r="I283" s="62">
        <v>1380</v>
      </c>
      <c r="J283" s="19" t="s">
        <v>77</v>
      </c>
      <c r="K283" s="13" t="s">
        <v>108</v>
      </c>
      <c r="L283" s="13" t="s">
        <v>107</v>
      </c>
      <c r="M283" s="19">
        <v>39</v>
      </c>
      <c r="N283" s="13" t="s">
        <v>96</v>
      </c>
      <c r="O283" s="13" t="s">
        <v>88</v>
      </c>
      <c r="P283" s="13"/>
      <c r="Q283" s="13">
        <v>398</v>
      </c>
      <c r="R283" s="13" t="s">
        <v>119</v>
      </c>
      <c r="S283" s="19" t="s">
        <v>109</v>
      </c>
      <c r="T283" s="13" t="s">
        <v>88</v>
      </c>
      <c r="U283" s="65" t="s">
        <v>88</v>
      </c>
      <c r="V283" s="13" t="s">
        <v>94</v>
      </c>
      <c r="W283" s="13" t="s">
        <v>110</v>
      </c>
      <c r="X283" s="13">
        <v>4.5</v>
      </c>
      <c r="Y283" s="20" t="s">
        <v>114</v>
      </c>
      <c r="Z283" s="19">
        <v>106</v>
      </c>
      <c r="AA283" s="19">
        <v>55.2</v>
      </c>
      <c r="AB283" s="13" t="s">
        <v>88</v>
      </c>
      <c r="AC283" s="13">
        <v>77.2</v>
      </c>
      <c r="AD283" s="20" t="s">
        <v>88</v>
      </c>
      <c r="AE283" s="18" t="s">
        <v>107</v>
      </c>
      <c r="AF283" s="13" t="s">
        <v>107</v>
      </c>
      <c r="AG283" s="18" t="s">
        <v>88</v>
      </c>
      <c r="AH283" s="38"/>
      <c r="AI283" s="13" t="s">
        <v>107</v>
      </c>
      <c r="AJ283" s="13"/>
      <c r="AK283" s="13" t="s">
        <v>84</v>
      </c>
      <c r="AL283" s="13" t="s">
        <v>81</v>
      </c>
      <c r="AM283" s="18">
        <v>4.4000000000000004</v>
      </c>
      <c r="AN283" s="13" t="s">
        <v>88</v>
      </c>
      <c r="AO283" s="62">
        <v>8</v>
      </c>
      <c r="AP283" s="21"/>
      <c r="AQ283" s="13"/>
      <c r="AR283" s="13"/>
    </row>
    <row r="284" spans="1:44">
      <c r="A284" s="15"/>
      <c r="B284" s="16">
        <v>40435</v>
      </c>
      <c r="C284" s="14"/>
      <c r="D284" s="19"/>
      <c r="E284" s="19"/>
      <c r="F284" s="19"/>
      <c r="G284" s="14"/>
      <c r="H284" s="13"/>
      <c r="I284" s="62"/>
      <c r="J284" s="19"/>
      <c r="K284" s="13"/>
      <c r="L284" s="13"/>
      <c r="M284" s="19"/>
      <c r="N284" s="13"/>
      <c r="O284" s="13"/>
      <c r="P284" s="13"/>
      <c r="Q284" s="13"/>
      <c r="R284" s="13"/>
      <c r="S284" s="19"/>
      <c r="T284" s="13"/>
      <c r="U284" s="65"/>
      <c r="V284" s="13"/>
      <c r="W284" s="13"/>
      <c r="X284" s="13"/>
      <c r="Y284" s="20"/>
      <c r="Z284" s="19"/>
      <c r="AA284" s="19"/>
      <c r="AB284" s="13"/>
      <c r="AC284" s="13"/>
      <c r="AD284" s="20"/>
      <c r="AE284" s="18"/>
      <c r="AF284" s="13"/>
      <c r="AG284" s="18"/>
      <c r="AH284" s="38"/>
      <c r="AI284" s="13"/>
      <c r="AJ284" s="13"/>
      <c r="AK284" s="13"/>
      <c r="AL284" s="13"/>
      <c r="AM284" s="18"/>
      <c r="AN284" s="13"/>
      <c r="AO284" s="62"/>
      <c r="AP284" s="21"/>
      <c r="AQ284" s="13"/>
      <c r="AR284" s="13"/>
    </row>
    <row r="285" spans="1:44" ht="13.5" thickBot="1">
      <c r="A285" s="15"/>
      <c r="B285" s="16">
        <v>40435.479166666664</v>
      </c>
      <c r="C285" s="14"/>
      <c r="D285" s="19"/>
      <c r="E285" s="19"/>
      <c r="F285" s="19"/>
      <c r="G285" s="14"/>
      <c r="H285" s="13"/>
      <c r="I285" s="62"/>
      <c r="J285" s="19"/>
      <c r="K285" s="13"/>
      <c r="L285" s="13"/>
      <c r="M285" s="19"/>
      <c r="N285" s="13"/>
      <c r="O285" s="13"/>
      <c r="P285" s="13"/>
      <c r="Q285" s="13"/>
      <c r="R285" s="13"/>
      <c r="S285" s="19"/>
      <c r="T285" s="13"/>
      <c r="U285" s="65"/>
      <c r="V285" s="13"/>
      <c r="W285" s="13"/>
      <c r="X285" s="13"/>
      <c r="Y285" s="20"/>
      <c r="Z285" s="19"/>
      <c r="AA285" s="19"/>
      <c r="AB285" s="13"/>
      <c r="AC285" s="13"/>
      <c r="AD285" s="20"/>
      <c r="AE285" s="18"/>
      <c r="AF285" s="13"/>
      <c r="AG285" s="18"/>
      <c r="AH285" s="38"/>
      <c r="AI285" s="13"/>
      <c r="AJ285" s="13"/>
      <c r="AK285" s="13"/>
      <c r="AL285" s="13"/>
      <c r="AM285" s="18"/>
      <c r="AN285" s="13"/>
      <c r="AO285" s="62"/>
      <c r="AP285" s="21"/>
      <c r="AQ285" s="13"/>
      <c r="AR285" s="13"/>
    </row>
    <row r="286" spans="1:44">
      <c r="A286" s="35" t="s">
        <v>57</v>
      </c>
      <c r="B286" s="28">
        <v>39963.645833333336</v>
      </c>
      <c r="C286" s="45">
        <v>119</v>
      </c>
      <c r="D286" s="46">
        <v>3770</v>
      </c>
      <c r="E286" s="46"/>
      <c r="F286" s="46">
        <v>3720</v>
      </c>
      <c r="G286" s="45">
        <v>2490</v>
      </c>
      <c r="H286" s="52">
        <v>270</v>
      </c>
      <c r="I286" s="61">
        <v>2800</v>
      </c>
      <c r="J286" s="46" t="s">
        <v>100</v>
      </c>
      <c r="K286" s="52">
        <v>11</v>
      </c>
      <c r="L286" s="52">
        <v>2.5</v>
      </c>
      <c r="M286" s="46">
        <v>16.100000000000001</v>
      </c>
      <c r="N286" s="52" t="s">
        <v>101</v>
      </c>
      <c r="O286" s="52">
        <v>0.85</v>
      </c>
      <c r="P286" s="52" t="s">
        <v>100</v>
      </c>
      <c r="Q286" s="52">
        <v>567</v>
      </c>
      <c r="R286" s="52" t="s">
        <v>100</v>
      </c>
      <c r="S286" s="46">
        <v>11.3</v>
      </c>
      <c r="T286" s="52" t="s">
        <v>76</v>
      </c>
      <c r="U286" s="64" t="s">
        <v>97</v>
      </c>
      <c r="V286" s="52">
        <v>31200</v>
      </c>
      <c r="W286" s="52"/>
      <c r="X286" s="52">
        <v>8.74</v>
      </c>
      <c r="Y286" s="56">
        <v>9.0999999999999998E-2</v>
      </c>
      <c r="Z286" s="46">
        <v>262</v>
      </c>
      <c r="AA286" s="46">
        <v>5760</v>
      </c>
      <c r="AB286" s="52" t="s">
        <v>97</v>
      </c>
      <c r="AC286" s="52">
        <v>20.2</v>
      </c>
      <c r="AD286" s="56">
        <v>62.1</v>
      </c>
      <c r="AE286" s="55">
        <v>0.12</v>
      </c>
      <c r="AF286" s="52" t="s">
        <v>77</v>
      </c>
      <c r="AG286" s="55" t="s">
        <v>79</v>
      </c>
      <c r="AH286" s="51">
        <v>10800</v>
      </c>
      <c r="AI286" s="52">
        <v>0.18</v>
      </c>
      <c r="AJ286" s="52">
        <v>2270</v>
      </c>
      <c r="AK286" s="52" t="s">
        <v>99</v>
      </c>
      <c r="AL286" s="52" t="s">
        <v>111</v>
      </c>
      <c r="AM286" s="55">
        <v>0.86</v>
      </c>
      <c r="AN286" s="52" t="s">
        <v>81</v>
      </c>
      <c r="AO286" s="61">
        <v>773</v>
      </c>
      <c r="AP286" s="53" t="s">
        <v>76</v>
      </c>
      <c r="AQ286" s="13"/>
      <c r="AR286" s="13"/>
    </row>
    <row r="287" spans="1:44">
      <c r="A287" s="15"/>
      <c r="B287" s="16">
        <v>40066.413194444445</v>
      </c>
      <c r="C287" s="14">
        <v>91</v>
      </c>
      <c r="D287" s="19">
        <v>2970</v>
      </c>
      <c r="E287" s="19"/>
      <c r="F287" s="19">
        <v>3010</v>
      </c>
      <c r="G287" s="14">
        <v>2080</v>
      </c>
      <c r="H287" s="13">
        <v>310</v>
      </c>
      <c r="I287" s="62">
        <v>1700</v>
      </c>
      <c r="J287" s="19" t="s">
        <v>100</v>
      </c>
      <c r="K287" s="13">
        <v>9</v>
      </c>
      <c r="L287" s="13">
        <v>2.6</v>
      </c>
      <c r="M287" s="19">
        <v>13</v>
      </c>
      <c r="N287" s="13" t="s">
        <v>101</v>
      </c>
      <c r="O287" s="13">
        <v>0.93</v>
      </c>
      <c r="P287" s="13" t="s">
        <v>100</v>
      </c>
      <c r="Q287" s="13">
        <v>470</v>
      </c>
      <c r="R287" s="13" t="s">
        <v>100</v>
      </c>
      <c r="S287" s="19">
        <v>9.7200000000000006</v>
      </c>
      <c r="T287" s="13" t="s">
        <v>76</v>
      </c>
      <c r="U287" s="65" t="s">
        <v>97</v>
      </c>
      <c r="V287" s="13">
        <v>25900</v>
      </c>
      <c r="W287" s="13"/>
      <c r="X287" s="13">
        <v>8.8000000000000007</v>
      </c>
      <c r="Y287" s="20">
        <v>8.4000000000000005E-2</v>
      </c>
      <c r="Z287" s="19">
        <v>221</v>
      </c>
      <c r="AA287" s="19">
        <v>5370</v>
      </c>
      <c r="AB287" s="13" t="s">
        <v>97</v>
      </c>
      <c r="AC287" s="13">
        <v>19.5</v>
      </c>
      <c r="AD287" s="20">
        <v>53.5</v>
      </c>
      <c r="AE287" s="18">
        <v>7.0000000000000007E-2</v>
      </c>
      <c r="AF287" s="13" t="s">
        <v>77</v>
      </c>
      <c r="AG287" s="18" t="s">
        <v>79</v>
      </c>
      <c r="AH287" s="38">
        <v>14500</v>
      </c>
      <c r="AI287" s="13" t="s">
        <v>91</v>
      </c>
      <c r="AJ287" s="13">
        <v>1750</v>
      </c>
      <c r="AK287" s="13" t="s">
        <v>99</v>
      </c>
      <c r="AL287" s="13" t="s">
        <v>111</v>
      </c>
      <c r="AM287" s="18">
        <v>0.49</v>
      </c>
      <c r="AN287" s="13" t="s">
        <v>81</v>
      </c>
      <c r="AO287" s="62">
        <v>755</v>
      </c>
      <c r="AP287" s="21" t="s">
        <v>76</v>
      </c>
      <c r="AQ287" s="13"/>
      <c r="AR287" s="13"/>
    </row>
    <row r="288" spans="1:44">
      <c r="A288" s="15"/>
      <c r="B288" s="16">
        <v>40435</v>
      </c>
      <c r="C288" s="14"/>
      <c r="D288" s="19"/>
      <c r="E288" s="19"/>
      <c r="F288" s="19"/>
      <c r="G288" s="14"/>
      <c r="H288" s="13"/>
      <c r="I288" s="62"/>
      <c r="J288" s="19"/>
      <c r="K288" s="13"/>
      <c r="L288" s="13"/>
      <c r="M288" s="19"/>
      <c r="N288" s="13"/>
      <c r="O288" s="13"/>
      <c r="P288" s="13"/>
      <c r="Q288" s="13"/>
      <c r="R288" s="13"/>
      <c r="S288" s="19"/>
      <c r="T288" s="13"/>
      <c r="U288" s="65"/>
      <c r="V288" s="13"/>
      <c r="W288" s="13"/>
      <c r="X288" s="13"/>
      <c r="Y288" s="20"/>
      <c r="Z288" s="19"/>
      <c r="AA288" s="19"/>
      <c r="AB288" s="13"/>
      <c r="AC288" s="13"/>
      <c r="AD288" s="20"/>
      <c r="AE288" s="18"/>
      <c r="AF288" s="13"/>
      <c r="AG288" s="18"/>
      <c r="AH288" s="38"/>
      <c r="AI288" s="13"/>
      <c r="AJ288" s="13"/>
      <c r="AK288" s="13"/>
      <c r="AL288" s="13"/>
      <c r="AM288" s="18"/>
      <c r="AN288" s="13"/>
      <c r="AO288" s="62"/>
      <c r="AP288" s="21"/>
      <c r="AQ288" s="13"/>
      <c r="AR288" s="13"/>
    </row>
    <row r="289" spans="1:44" ht="13.5" thickBot="1">
      <c r="A289" s="36"/>
      <c r="B289" s="54">
        <v>40435.5625</v>
      </c>
      <c r="C289" s="25"/>
      <c r="D289" s="29"/>
      <c r="E289" s="29"/>
      <c r="F289" s="29"/>
      <c r="G289" s="25"/>
      <c r="H289" s="33"/>
      <c r="I289" s="63"/>
      <c r="J289" s="29"/>
      <c r="K289" s="33"/>
      <c r="L289" s="33"/>
      <c r="M289" s="29"/>
      <c r="N289" s="33"/>
      <c r="O289" s="33"/>
      <c r="P289" s="33"/>
      <c r="Q289" s="33"/>
      <c r="R289" s="33"/>
      <c r="S289" s="29"/>
      <c r="T289" s="33"/>
      <c r="U289" s="66"/>
      <c r="V289" s="33"/>
      <c r="W289" s="33"/>
      <c r="X289" s="33"/>
      <c r="Y289" s="26"/>
      <c r="Z289" s="29"/>
      <c r="AA289" s="29"/>
      <c r="AB289" s="33"/>
      <c r="AC289" s="33"/>
      <c r="AD289" s="26"/>
      <c r="AE289" s="32"/>
      <c r="AF289" s="33"/>
      <c r="AG289" s="32"/>
      <c r="AH289" s="39"/>
      <c r="AI289" s="33"/>
      <c r="AJ289" s="33"/>
      <c r="AK289" s="33"/>
      <c r="AL289" s="33"/>
      <c r="AM289" s="32"/>
      <c r="AN289" s="33"/>
      <c r="AO289" s="63"/>
      <c r="AP289" s="34"/>
      <c r="AQ289" s="13"/>
      <c r="AR289" s="13"/>
    </row>
    <row r="290" spans="1:44">
      <c r="A290" s="15" t="s">
        <v>67</v>
      </c>
      <c r="B290" s="16">
        <v>39963.6875</v>
      </c>
      <c r="C290" s="14">
        <v>95.8</v>
      </c>
      <c r="D290" s="19">
        <v>2393</v>
      </c>
      <c r="E290" s="19"/>
      <c r="F290" s="19">
        <v>2470</v>
      </c>
      <c r="G290" s="14">
        <v>1510</v>
      </c>
      <c r="H290" s="13">
        <v>400</v>
      </c>
      <c r="I290" s="62">
        <v>1300</v>
      </c>
      <c r="J290" s="19" t="s">
        <v>100</v>
      </c>
      <c r="K290" s="13">
        <v>11</v>
      </c>
      <c r="L290" s="13">
        <v>1.3</v>
      </c>
      <c r="M290" s="19">
        <v>19</v>
      </c>
      <c r="N290" s="13" t="s">
        <v>101</v>
      </c>
      <c r="O290" s="13">
        <v>7.0000000000000007E-2</v>
      </c>
      <c r="P290" s="13" t="s">
        <v>100</v>
      </c>
      <c r="Q290" s="13">
        <v>333</v>
      </c>
      <c r="R290" s="13">
        <v>4.07</v>
      </c>
      <c r="S290" s="19">
        <v>12.2</v>
      </c>
      <c r="T290" s="13" t="s">
        <v>76</v>
      </c>
      <c r="U290" s="65" t="s">
        <v>97</v>
      </c>
      <c r="V290" s="13">
        <v>13300</v>
      </c>
      <c r="W290" s="13"/>
      <c r="X290" s="13">
        <v>6.15</v>
      </c>
      <c r="Y290" s="20">
        <v>5.6000000000000001E-2</v>
      </c>
      <c r="Z290" s="19">
        <v>165</v>
      </c>
      <c r="AA290" s="19">
        <v>7780</v>
      </c>
      <c r="AB290" s="13">
        <v>0.7</v>
      </c>
      <c r="AC290" s="13">
        <v>14.3</v>
      </c>
      <c r="AD290" s="20">
        <v>148</v>
      </c>
      <c r="AE290" s="18">
        <v>1.2</v>
      </c>
      <c r="AF290" s="13" t="s">
        <v>77</v>
      </c>
      <c r="AG290" s="18" t="s">
        <v>79</v>
      </c>
      <c r="AH290" s="38">
        <v>10700</v>
      </c>
      <c r="AI290" s="13">
        <v>0.15</v>
      </c>
      <c r="AJ290" s="13">
        <v>1060</v>
      </c>
      <c r="AK290" s="13" t="s">
        <v>99</v>
      </c>
      <c r="AL290" s="13" t="s">
        <v>111</v>
      </c>
      <c r="AM290" s="18">
        <v>8.52</v>
      </c>
      <c r="AN290" s="13" t="s">
        <v>81</v>
      </c>
      <c r="AO290" s="62">
        <v>20600</v>
      </c>
      <c r="AP290" s="21" t="s">
        <v>76</v>
      </c>
      <c r="AQ290" s="13"/>
      <c r="AR290" s="13"/>
    </row>
    <row r="291" spans="1:44">
      <c r="A291" s="15"/>
      <c r="B291" s="16">
        <v>40066.5</v>
      </c>
      <c r="C291" s="14">
        <v>109</v>
      </c>
      <c r="D291" s="19">
        <v>2310</v>
      </c>
      <c r="E291" s="19"/>
      <c r="F291" s="19">
        <v>2330</v>
      </c>
      <c r="G291" s="14">
        <v>1580</v>
      </c>
      <c r="H291" s="13">
        <v>400</v>
      </c>
      <c r="I291" s="62">
        <v>1100</v>
      </c>
      <c r="J291" s="19" t="s">
        <v>97</v>
      </c>
      <c r="K291" s="13" t="s">
        <v>84</v>
      </c>
      <c r="L291" s="13">
        <v>2</v>
      </c>
      <c r="M291" s="19">
        <v>16</v>
      </c>
      <c r="N291" s="13" t="s">
        <v>98</v>
      </c>
      <c r="O291" s="13" t="s">
        <v>76</v>
      </c>
      <c r="P291" s="13" t="s">
        <v>97</v>
      </c>
      <c r="Q291" s="13">
        <v>323</v>
      </c>
      <c r="R291" s="13">
        <v>6</v>
      </c>
      <c r="S291" s="19">
        <v>16.100000000000001</v>
      </c>
      <c r="T291" s="13" t="s">
        <v>88</v>
      </c>
      <c r="U291" s="65" t="s">
        <v>99</v>
      </c>
      <c r="V291" s="13">
        <v>19200</v>
      </c>
      <c r="W291" s="13"/>
      <c r="X291" s="13">
        <v>6.6</v>
      </c>
      <c r="Y291" s="20">
        <v>6.3E-2</v>
      </c>
      <c r="Z291" s="19">
        <v>189</v>
      </c>
      <c r="AA291" s="19">
        <v>8430</v>
      </c>
      <c r="AB291" s="13" t="s">
        <v>99</v>
      </c>
      <c r="AC291" s="13">
        <v>15.8</v>
      </c>
      <c r="AD291" s="20">
        <v>196</v>
      </c>
      <c r="AE291" s="18">
        <v>1</v>
      </c>
      <c r="AF291" s="13" t="s">
        <v>81</v>
      </c>
      <c r="AG291" s="18" t="s">
        <v>80</v>
      </c>
      <c r="AH291" s="38">
        <v>15300</v>
      </c>
      <c r="AI291" s="13" t="s">
        <v>76</v>
      </c>
      <c r="AJ291" s="13">
        <v>1110</v>
      </c>
      <c r="AK291" s="13" t="s">
        <v>94</v>
      </c>
      <c r="AL291" s="13" t="s">
        <v>77</v>
      </c>
      <c r="AM291" s="18">
        <v>5.3</v>
      </c>
      <c r="AN291" s="13" t="s">
        <v>84</v>
      </c>
      <c r="AO291" s="62">
        <v>26300</v>
      </c>
      <c r="AP291" s="21" t="s">
        <v>88</v>
      </c>
      <c r="AQ291" s="13"/>
      <c r="AR291" s="13"/>
    </row>
    <row r="292" spans="1:44">
      <c r="A292" s="15"/>
      <c r="B292" s="16">
        <v>40435.564583333333</v>
      </c>
      <c r="C292" s="14"/>
      <c r="D292" s="19"/>
      <c r="E292" s="19"/>
      <c r="F292" s="19"/>
      <c r="G292" s="14"/>
      <c r="H292" s="13"/>
      <c r="I292" s="62"/>
      <c r="J292" s="19"/>
      <c r="K292" s="13"/>
      <c r="L292" s="13"/>
      <c r="M292" s="19"/>
      <c r="N292" s="13"/>
      <c r="O292" s="13"/>
      <c r="P292" s="13"/>
      <c r="Q292" s="13"/>
      <c r="R292" s="13"/>
      <c r="S292" s="19"/>
      <c r="T292" s="13"/>
      <c r="U292" s="65"/>
      <c r="V292" s="13"/>
      <c r="W292" s="13"/>
      <c r="X292" s="13"/>
      <c r="Y292" s="20"/>
      <c r="Z292" s="19"/>
      <c r="AA292" s="19"/>
      <c r="AB292" s="13"/>
      <c r="AC292" s="13"/>
      <c r="AD292" s="20"/>
      <c r="AE292" s="18"/>
      <c r="AF292" s="13"/>
      <c r="AG292" s="18"/>
      <c r="AH292" s="38"/>
      <c r="AI292" s="13"/>
      <c r="AJ292" s="13"/>
      <c r="AK292" s="13"/>
      <c r="AL292" s="13"/>
      <c r="AM292" s="18"/>
      <c r="AN292" s="13"/>
      <c r="AO292" s="62"/>
      <c r="AP292" s="21"/>
      <c r="AQ292" s="13"/>
      <c r="AR292" s="13"/>
    </row>
    <row r="293" spans="1:44" ht="13.5" thickBot="1">
      <c r="A293" s="15"/>
      <c r="B293" s="16">
        <v>40435.588194444441</v>
      </c>
      <c r="C293" s="14">
        <v>173</v>
      </c>
      <c r="D293" s="19">
        <v>1510</v>
      </c>
      <c r="E293" s="19"/>
      <c r="F293" s="19">
        <v>1440</v>
      </c>
      <c r="G293" s="14">
        <v>840</v>
      </c>
      <c r="H293" s="13">
        <v>390</v>
      </c>
      <c r="I293" s="62">
        <v>440</v>
      </c>
      <c r="J293" s="19" t="s">
        <v>110</v>
      </c>
      <c r="K293" s="13">
        <v>29</v>
      </c>
      <c r="L293" s="13">
        <v>1.9</v>
      </c>
      <c r="M293" s="19">
        <v>23</v>
      </c>
      <c r="N293" s="13" t="s">
        <v>89</v>
      </c>
      <c r="O293" s="13">
        <v>0.3</v>
      </c>
      <c r="P293" s="13" t="s">
        <v>81</v>
      </c>
      <c r="Q293" s="13">
        <v>196</v>
      </c>
      <c r="R293" s="13">
        <v>1.1599999999999999</v>
      </c>
      <c r="S293" s="19">
        <v>14.9</v>
      </c>
      <c r="T293" s="13" t="s">
        <v>81</v>
      </c>
      <c r="U293" s="65">
        <v>0.5</v>
      </c>
      <c r="V293" s="13">
        <v>17400</v>
      </c>
      <c r="W293" s="13"/>
      <c r="X293" s="13">
        <v>5.38</v>
      </c>
      <c r="Y293" s="20"/>
      <c r="Z293" s="19">
        <v>85.2</v>
      </c>
      <c r="AA293" s="19">
        <v>3230</v>
      </c>
      <c r="AB293" s="13" t="s">
        <v>81</v>
      </c>
      <c r="AC293" s="13">
        <v>10.6</v>
      </c>
      <c r="AD293" s="20">
        <v>51</v>
      </c>
      <c r="AE293" s="18">
        <v>1.3</v>
      </c>
      <c r="AF293" s="13" t="s">
        <v>76</v>
      </c>
      <c r="AG293" s="18" t="s">
        <v>77</v>
      </c>
      <c r="AH293" s="38">
        <v>15300</v>
      </c>
      <c r="AI293" s="13" t="s">
        <v>88</v>
      </c>
      <c r="AJ293" s="13">
        <v>728</v>
      </c>
      <c r="AK293" s="13" t="s">
        <v>88</v>
      </c>
      <c r="AL293" s="13" t="s">
        <v>91</v>
      </c>
      <c r="AM293" s="18">
        <v>1.9</v>
      </c>
      <c r="AN293" s="13" t="s">
        <v>88</v>
      </c>
      <c r="AO293" s="62">
        <v>6150</v>
      </c>
      <c r="AP293" s="21" t="s">
        <v>76</v>
      </c>
      <c r="AQ293" s="13"/>
      <c r="AR293" s="13"/>
    </row>
    <row r="294" spans="1:44">
      <c r="A294" s="35" t="s">
        <v>70</v>
      </c>
      <c r="B294" s="28">
        <v>39963</v>
      </c>
      <c r="C294" s="45"/>
      <c r="D294" s="46"/>
      <c r="E294" s="46"/>
      <c r="F294" s="46"/>
      <c r="G294" s="45"/>
      <c r="H294" s="52"/>
      <c r="I294" s="61"/>
      <c r="J294" s="46"/>
      <c r="K294" s="52"/>
      <c r="L294" s="52"/>
      <c r="M294" s="46"/>
      <c r="N294" s="52"/>
      <c r="O294" s="52"/>
      <c r="P294" s="52"/>
      <c r="Q294" s="52"/>
      <c r="R294" s="52"/>
      <c r="S294" s="46"/>
      <c r="T294" s="52"/>
      <c r="U294" s="64"/>
      <c r="V294" s="52"/>
      <c r="W294" s="52"/>
      <c r="X294" s="52"/>
      <c r="Y294" s="56"/>
      <c r="Z294" s="46"/>
      <c r="AA294" s="46"/>
      <c r="AB294" s="52"/>
      <c r="AC294" s="52"/>
      <c r="AD294" s="56"/>
      <c r="AE294" s="55"/>
      <c r="AF294" s="52"/>
      <c r="AG294" s="55"/>
      <c r="AH294" s="51"/>
      <c r="AI294" s="52"/>
      <c r="AJ294" s="52"/>
      <c r="AK294" s="52"/>
      <c r="AL294" s="52"/>
      <c r="AM294" s="55"/>
      <c r="AN294" s="52"/>
      <c r="AO294" s="61"/>
      <c r="AP294" s="53"/>
      <c r="AQ294" s="13"/>
      <c r="AR294" s="13"/>
    </row>
    <row r="295" spans="1:44">
      <c r="A295" s="15"/>
      <c r="B295" s="16">
        <v>40029.604166666664</v>
      </c>
      <c r="C295" s="14">
        <v>82.3</v>
      </c>
      <c r="D295" s="19">
        <v>2793</v>
      </c>
      <c r="E295" s="19"/>
      <c r="F295" s="19">
        <v>2590</v>
      </c>
      <c r="G295" s="14">
        <v>1560</v>
      </c>
      <c r="H295" s="13">
        <v>670</v>
      </c>
      <c r="I295" s="62">
        <v>1100</v>
      </c>
      <c r="J295" s="19">
        <v>0.05</v>
      </c>
      <c r="K295" s="13">
        <v>6</v>
      </c>
      <c r="L295" s="13" t="s">
        <v>77</v>
      </c>
      <c r="M295" s="19">
        <v>12.6</v>
      </c>
      <c r="N295" s="13" t="s">
        <v>101</v>
      </c>
      <c r="O295" s="13" t="s">
        <v>91</v>
      </c>
      <c r="P295" s="13" t="s">
        <v>100</v>
      </c>
      <c r="Q295" s="13">
        <v>314</v>
      </c>
      <c r="R295" s="13">
        <v>0.04</v>
      </c>
      <c r="S295" s="19">
        <v>5.0599999999999996</v>
      </c>
      <c r="T295" s="13" t="s">
        <v>76</v>
      </c>
      <c r="U295" s="65">
        <v>2</v>
      </c>
      <c r="V295" s="13">
        <v>15</v>
      </c>
      <c r="W295" s="13"/>
      <c r="X295" s="13">
        <v>5.74</v>
      </c>
      <c r="Y295" s="20">
        <v>6.7000000000000004E-2</v>
      </c>
      <c r="Z295" s="19">
        <v>187</v>
      </c>
      <c r="AA295" s="19">
        <v>86.3</v>
      </c>
      <c r="AB295" s="13" t="s">
        <v>97</v>
      </c>
      <c r="AC295" s="13">
        <v>32.1</v>
      </c>
      <c r="AD295" s="20">
        <v>32.700000000000003</v>
      </c>
      <c r="AE295" s="18">
        <v>7.0000000000000007E-2</v>
      </c>
      <c r="AF295" s="13" t="s">
        <v>77</v>
      </c>
      <c r="AG295" s="18">
        <v>0.8</v>
      </c>
      <c r="AH295" s="38">
        <v>4560</v>
      </c>
      <c r="AI295" s="13" t="s">
        <v>91</v>
      </c>
      <c r="AJ295" s="13">
        <v>952</v>
      </c>
      <c r="AK295" s="13" t="s">
        <v>99</v>
      </c>
      <c r="AL295" s="13">
        <v>0.05</v>
      </c>
      <c r="AM295" s="18">
        <v>30</v>
      </c>
      <c r="AN295" s="13" t="s">
        <v>81</v>
      </c>
      <c r="AO295" s="62">
        <v>40</v>
      </c>
      <c r="AP295" s="21" t="s">
        <v>76</v>
      </c>
      <c r="AQ295" s="13"/>
      <c r="AR295" s="13"/>
    </row>
    <row r="296" spans="1:44">
      <c r="A296" s="15"/>
      <c r="B296" s="16">
        <v>40066.479166666664</v>
      </c>
      <c r="C296" s="14">
        <v>56.3</v>
      </c>
      <c r="D296" s="19">
        <v>3550</v>
      </c>
      <c r="E296" s="19"/>
      <c r="F296" s="19">
        <v>3570</v>
      </c>
      <c r="G296" s="14">
        <v>2530</v>
      </c>
      <c r="H296" s="13">
        <v>510</v>
      </c>
      <c r="I296" s="62">
        <v>1800</v>
      </c>
      <c r="J296" s="19" t="s">
        <v>100</v>
      </c>
      <c r="K296" s="13">
        <v>5</v>
      </c>
      <c r="L296" s="13" t="s">
        <v>77</v>
      </c>
      <c r="M296" s="19">
        <v>21.2</v>
      </c>
      <c r="N296" s="13" t="s">
        <v>101</v>
      </c>
      <c r="O296" s="13" t="s">
        <v>91</v>
      </c>
      <c r="P296" s="13" t="s">
        <v>100</v>
      </c>
      <c r="Q296" s="13">
        <v>549</v>
      </c>
      <c r="R296" s="13">
        <v>0.06</v>
      </c>
      <c r="S296" s="19">
        <v>4.9000000000000004</v>
      </c>
      <c r="T296" s="13" t="s">
        <v>76</v>
      </c>
      <c r="U296" s="65">
        <v>1.2</v>
      </c>
      <c r="V296" s="13">
        <v>52</v>
      </c>
      <c r="W296" s="13"/>
      <c r="X296" s="13">
        <v>7.96</v>
      </c>
      <c r="Y296" s="20">
        <v>7.8E-2</v>
      </c>
      <c r="Z296" s="19">
        <v>282</v>
      </c>
      <c r="AA296" s="19">
        <v>81.3</v>
      </c>
      <c r="AB296" s="13" t="s">
        <v>97</v>
      </c>
      <c r="AC296" s="13">
        <v>72.2</v>
      </c>
      <c r="AD296" s="20">
        <v>27.8</v>
      </c>
      <c r="AE296" s="18">
        <v>0.13</v>
      </c>
      <c r="AF296" s="13" t="s">
        <v>77</v>
      </c>
      <c r="AG296" s="18">
        <v>0.6</v>
      </c>
      <c r="AH296" s="38">
        <v>6450</v>
      </c>
      <c r="AI296" s="13" t="s">
        <v>91</v>
      </c>
      <c r="AJ296" s="13">
        <v>1360</v>
      </c>
      <c r="AK296" s="13" t="s">
        <v>99</v>
      </c>
      <c r="AL296" s="13">
        <v>0.05</v>
      </c>
      <c r="AM296" s="18">
        <v>35.5</v>
      </c>
      <c r="AN296" s="13" t="s">
        <v>81</v>
      </c>
      <c r="AO296" s="62">
        <v>75.5</v>
      </c>
      <c r="AP296" s="21" t="s">
        <v>76</v>
      </c>
      <c r="AQ296" s="13"/>
      <c r="AR296" s="13"/>
    </row>
    <row r="297" spans="1:44">
      <c r="A297" s="15"/>
      <c r="B297" s="16">
        <v>40435.470833333333</v>
      </c>
      <c r="C297" s="14"/>
      <c r="D297" s="19"/>
      <c r="E297" s="19"/>
      <c r="F297" s="19"/>
      <c r="G297" s="14"/>
      <c r="H297" s="13"/>
      <c r="I297" s="62"/>
      <c r="J297" s="19"/>
      <c r="K297" s="13"/>
      <c r="L297" s="13"/>
      <c r="M297" s="19"/>
      <c r="N297" s="13"/>
      <c r="O297" s="13"/>
      <c r="P297" s="13"/>
      <c r="Q297" s="13"/>
      <c r="R297" s="13"/>
      <c r="S297" s="19"/>
      <c r="T297" s="13"/>
      <c r="U297" s="65"/>
      <c r="V297" s="13"/>
      <c r="W297" s="13"/>
      <c r="X297" s="13"/>
      <c r="Y297" s="20"/>
      <c r="Z297" s="19"/>
      <c r="AA297" s="19"/>
      <c r="AB297" s="13"/>
      <c r="AC297" s="13"/>
      <c r="AD297" s="20"/>
      <c r="AE297" s="18"/>
      <c r="AF297" s="13"/>
      <c r="AG297" s="18"/>
      <c r="AH297" s="38"/>
      <c r="AI297" s="13"/>
      <c r="AJ297" s="13"/>
      <c r="AK297" s="13"/>
      <c r="AL297" s="13"/>
      <c r="AM297" s="18"/>
      <c r="AN297" s="13"/>
      <c r="AO297" s="62"/>
      <c r="AP297" s="21"/>
      <c r="AQ297" s="13"/>
      <c r="AR297" s="13"/>
    </row>
    <row r="298" spans="1:44" ht="13.5" thickBot="1">
      <c r="A298" s="36"/>
      <c r="B298" s="54">
        <v>40435.486111111109</v>
      </c>
      <c r="C298" s="25">
        <v>57.1</v>
      </c>
      <c r="D298" s="29">
        <v>2407</v>
      </c>
      <c r="E298" s="29"/>
      <c r="F298" s="29">
        <v>2940</v>
      </c>
      <c r="G298" s="25">
        <v>1920</v>
      </c>
      <c r="H298" s="33">
        <v>670</v>
      </c>
      <c r="I298" s="63">
        <v>1200</v>
      </c>
      <c r="J298" s="29" t="s">
        <v>110</v>
      </c>
      <c r="K298" s="33">
        <v>21</v>
      </c>
      <c r="L298" s="33">
        <v>0.3</v>
      </c>
      <c r="M298" s="29">
        <v>13</v>
      </c>
      <c r="N298" s="33" t="s">
        <v>89</v>
      </c>
      <c r="O298" s="33" t="s">
        <v>77</v>
      </c>
      <c r="P298" s="33" t="s">
        <v>81</v>
      </c>
      <c r="Q298" s="33">
        <v>388</v>
      </c>
      <c r="R298" s="33">
        <v>0.1</v>
      </c>
      <c r="S298" s="29">
        <v>16.100000000000001</v>
      </c>
      <c r="T298" s="33" t="s">
        <v>81</v>
      </c>
      <c r="U298" s="66">
        <v>1.4</v>
      </c>
      <c r="V298" s="33" t="s">
        <v>88</v>
      </c>
      <c r="W298" s="33"/>
      <c r="X298" s="33">
        <v>7.92</v>
      </c>
      <c r="Y298" s="26"/>
      <c r="Z298" s="29">
        <v>232</v>
      </c>
      <c r="AA298" s="29">
        <v>149</v>
      </c>
      <c r="AB298" s="33" t="s">
        <v>81</v>
      </c>
      <c r="AC298" s="33">
        <v>47.3</v>
      </c>
      <c r="AD298" s="26">
        <v>94</v>
      </c>
      <c r="AE298" s="32">
        <v>0.3</v>
      </c>
      <c r="AF298" s="33" t="s">
        <v>76</v>
      </c>
      <c r="AG298" s="32">
        <v>0.7</v>
      </c>
      <c r="AH298" s="39">
        <v>4980</v>
      </c>
      <c r="AI298" s="33" t="s">
        <v>88</v>
      </c>
      <c r="AJ298" s="33">
        <v>1110</v>
      </c>
      <c r="AK298" s="33" t="s">
        <v>88</v>
      </c>
      <c r="AL298" s="33">
        <v>0.06</v>
      </c>
      <c r="AM298" s="32">
        <v>33.299999999999997</v>
      </c>
      <c r="AN298" s="33" t="s">
        <v>88</v>
      </c>
      <c r="AO298" s="63">
        <v>95</v>
      </c>
      <c r="AP298" s="34" t="s">
        <v>76</v>
      </c>
      <c r="AQ298" s="13"/>
      <c r="AR298" s="13"/>
    </row>
    <row r="299" spans="1:44">
      <c r="A299" s="15" t="s">
        <v>63</v>
      </c>
      <c r="B299" s="16">
        <v>39963.680555555555</v>
      </c>
      <c r="C299" s="14">
        <v>256</v>
      </c>
      <c r="D299" s="19">
        <v>5280</v>
      </c>
      <c r="E299" s="19"/>
      <c r="F299" s="19">
        <v>5330</v>
      </c>
      <c r="G299" s="14">
        <v>3640</v>
      </c>
      <c r="H299" s="13">
        <v>190</v>
      </c>
      <c r="I299" s="62">
        <v>4400</v>
      </c>
      <c r="J299" s="19" t="s">
        <v>77</v>
      </c>
      <c r="K299" s="13">
        <v>14</v>
      </c>
      <c r="L299" s="13">
        <v>1</v>
      </c>
      <c r="M299" s="19">
        <v>19</v>
      </c>
      <c r="N299" s="13" t="s">
        <v>78</v>
      </c>
      <c r="O299" s="13" t="s">
        <v>79</v>
      </c>
      <c r="P299" s="13" t="s">
        <v>77</v>
      </c>
      <c r="Q299" s="13">
        <v>424</v>
      </c>
      <c r="R299" s="13">
        <v>22.5</v>
      </c>
      <c r="S299" s="19">
        <v>97.6</v>
      </c>
      <c r="T299" s="13" t="s">
        <v>80</v>
      </c>
      <c r="U299" s="65">
        <v>4</v>
      </c>
      <c r="V299" s="13">
        <v>2190</v>
      </c>
      <c r="W299" s="13"/>
      <c r="X299" s="13">
        <v>10.199999999999999</v>
      </c>
      <c r="Y299" s="20">
        <v>0.15</v>
      </c>
      <c r="Z299" s="19">
        <v>628</v>
      </c>
      <c r="AA299" s="19">
        <v>40500</v>
      </c>
      <c r="AB299" s="13" t="s">
        <v>81</v>
      </c>
      <c r="AC299" s="13">
        <v>32.6</v>
      </c>
      <c r="AD299" s="20">
        <v>1220</v>
      </c>
      <c r="AE299" s="18">
        <v>0.2</v>
      </c>
      <c r="AF299" s="13" t="s">
        <v>82</v>
      </c>
      <c r="AG299" s="18" t="s">
        <v>83</v>
      </c>
      <c r="AH299" s="38">
        <v>9950</v>
      </c>
      <c r="AI299" s="13">
        <v>0.5</v>
      </c>
      <c r="AJ299" s="13">
        <v>1750</v>
      </c>
      <c r="AK299" s="13" t="s">
        <v>84</v>
      </c>
      <c r="AL299" s="13" t="s">
        <v>85</v>
      </c>
      <c r="AM299" s="18">
        <v>3.92</v>
      </c>
      <c r="AN299" s="13" t="s">
        <v>86</v>
      </c>
      <c r="AO299" s="62">
        <v>153000</v>
      </c>
      <c r="AP299" s="21" t="s">
        <v>80</v>
      </c>
      <c r="AQ299" s="13"/>
      <c r="AR299" s="13"/>
    </row>
    <row r="300" spans="1:44">
      <c r="A300" s="15"/>
      <c r="B300" s="16">
        <v>40066.427083333336</v>
      </c>
      <c r="C300" s="14">
        <v>376</v>
      </c>
      <c r="D300" s="19">
        <v>5460</v>
      </c>
      <c r="E300" s="19"/>
      <c r="F300" s="19">
        <v>5490</v>
      </c>
      <c r="G300" s="14">
        <v>4470</v>
      </c>
      <c r="H300" s="13">
        <v>180</v>
      </c>
      <c r="I300" s="62">
        <v>4500</v>
      </c>
      <c r="J300" s="19" t="s">
        <v>99</v>
      </c>
      <c r="K300" s="13" t="s">
        <v>96</v>
      </c>
      <c r="L300" s="13" t="s">
        <v>84</v>
      </c>
      <c r="M300" s="19">
        <v>15</v>
      </c>
      <c r="N300" s="13" t="s">
        <v>121</v>
      </c>
      <c r="O300" s="13" t="s">
        <v>88</v>
      </c>
      <c r="P300" s="13" t="s">
        <v>99</v>
      </c>
      <c r="Q300" s="13">
        <v>463</v>
      </c>
      <c r="R300" s="13">
        <v>27</v>
      </c>
      <c r="S300" s="19">
        <v>97</v>
      </c>
      <c r="T300" s="13" t="s">
        <v>89</v>
      </c>
      <c r="U300" s="65" t="s">
        <v>94</v>
      </c>
      <c r="V300" s="13">
        <v>1670</v>
      </c>
      <c r="W300" s="13"/>
      <c r="X300" s="13">
        <v>9</v>
      </c>
      <c r="Y300" s="20" t="s">
        <v>97</v>
      </c>
      <c r="Z300" s="19">
        <v>804</v>
      </c>
      <c r="AA300" s="19">
        <v>43600</v>
      </c>
      <c r="AB300" s="13" t="s">
        <v>94</v>
      </c>
      <c r="AC300" s="13">
        <v>41</v>
      </c>
      <c r="AD300" s="20">
        <v>1540</v>
      </c>
      <c r="AE300" s="18" t="s">
        <v>99</v>
      </c>
      <c r="AF300" s="13" t="s">
        <v>84</v>
      </c>
      <c r="AG300" s="18" t="s">
        <v>93</v>
      </c>
      <c r="AH300" s="38" t="s">
        <v>122</v>
      </c>
      <c r="AI300" s="13" t="s">
        <v>88</v>
      </c>
      <c r="AJ300" s="13">
        <v>1910</v>
      </c>
      <c r="AK300" s="13" t="s">
        <v>101</v>
      </c>
      <c r="AL300" s="13" t="s">
        <v>81</v>
      </c>
      <c r="AM300" s="18">
        <v>3</v>
      </c>
      <c r="AN300" s="13" t="s">
        <v>96</v>
      </c>
      <c r="AO300" s="62">
        <v>204000</v>
      </c>
      <c r="AP300" s="21" t="s">
        <v>89</v>
      </c>
      <c r="AQ300" s="13"/>
      <c r="AR300" s="13"/>
    </row>
    <row r="301" spans="1:44">
      <c r="A301" s="15"/>
      <c r="B301" s="16">
        <v>40435.597916666666</v>
      </c>
      <c r="C301" s="14"/>
      <c r="D301" s="19"/>
      <c r="E301" s="19"/>
      <c r="F301" s="19"/>
      <c r="G301" s="14"/>
      <c r="H301" s="13"/>
      <c r="I301" s="62"/>
      <c r="J301" s="19"/>
      <c r="K301" s="13"/>
      <c r="L301" s="13"/>
      <c r="M301" s="19"/>
      <c r="N301" s="13"/>
      <c r="O301" s="13"/>
      <c r="P301" s="13"/>
      <c r="Q301" s="13"/>
      <c r="R301" s="13"/>
      <c r="S301" s="19"/>
      <c r="T301" s="13"/>
      <c r="U301" s="65"/>
      <c r="V301" s="13"/>
      <c r="W301" s="13"/>
      <c r="X301" s="13"/>
      <c r="Y301" s="20"/>
      <c r="Z301" s="19"/>
      <c r="AA301" s="19"/>
      <c r="AB301" s="13"/>
      <c r="AC301" s="13"/>
      <c r="AD301" s="20"/>
      <c r="AE301" s="18"/>
      <c r="AF301" s="13"/>
      <c r="AG301" s="18"/>
      <c r="AH301" s="38"/>
      <c r="AI301" s="13"/>
      <c r="AJ301" s="13"/>
      <c r="AK301" s="13"/>
      <c r="AL301" s="13"/>
      <c r="AM301" s="18"/>
      <c r="AN301" s="13"/>
      <c r="AO301" s="62"/>
      <c r="AP301" s="21"/>
      <c r="AQ301" s="13"/>
      <c r="AR301" s="13"/>
    </row>
    <row r="302" spans="1:44" ht="13.5" thickBot="1">
      <c r="A302" s="15"/>
      <c r="B302" s="16">
        <v>40435.628472222219</v>
      </c>
      <c r="C302" s="14">
        <v>87.2</v>
      </c>
      <c r="D302" s="19">
        <v>2288</v>
      </c>
      <c r="E302" s="19"/>
      <c r="F302" s="19">
        <v>2440</v>
      </c>
      <c r="G302" s="14">
        <v>1700</v>
      </c>
      <c r="H302" s="13">
        <v>170</v>
      </c>
      <c r="I302" s="62">
        <v>1300</v>
      </c>
      <c r="J302" s="19">
        <v>0.05</v>
      </c>
      <c r="K302" s="13">
        <v>52</v>
      </c>
      <c r="L302" s="13">
        <v>2.5</v>
      </c>
      <c r="M302" s="19">
        <v>14</v>
      </c>
      <c r="N302" s="13" t="s">
        <v>89</v>
      </c>
      <c r="O302" s="13">
        <v>0.3</v>
      </c>
      <c r="P302" s="13" t="s">
        <v>81</v>
      </c>
      <c r="Q302" s="13">
        <v>294</v>
      </c>
      <c r="R302" s="13">
        <v>2.12</v>
      </c>
      <c r="S302" s="19">
        <v>31.1</v>
      </c>
      <c r="T302" s="13" t="s">
        <v>81</v>
      </c>
      <c r="U302" s="65">
        <v>1.7</v>
      </c>
      <c r="V302" s="13">
        <v>7150</v>
      </c>
      <c r="W302" s="13"/>
      <c r="X302" s="13">
        <v>7.91</v>
      </c>
      <c r="Y302" s="20"/>
      <c r="Z302" s="19">
        <v>236</v>
      </c>
      <c r="AA302" s="19">
        <v>11000</v>
      </c>
      <c r="AB302" s="13" t="s">
        <v>81</v>
      </c>
      <c r="AC302" s="13">
        <v>19.100000000000001</v>
      </c>
      <c r="AD302" s="20">
        <v>273</v>
      </c>
      <c r="AE302" s="18" t="s">
        <v>79</v>
      </c>
      <c r="AF302" s="13" t="s">
        <v>76</v>
      </c>
      <c r="AG302" s="18" t="s">
        <v>77</v>
      </c>
      <c r="AH302" s="38">
        <v>11500</v>
      </c>
      <c r="AI302" s="13" t="s">
        <v>88</v>
      </c>
      <c r="AJ302" s="13">
        <v>1120</v>
      </c>
      <c r="AK302" s="13" t="s">
        <v>88</v>
      </c>
      <c r="AL302" s="13" t="s">
        <v>91</v>
      </c>
      <c r="AM302" s="18">
        <v>1.8</v>
      </c>
      <c r="AN302" s="13" t="s">
        <v>88</v>
      </c>
      <c r="AO302" s="62">
        <v>27300</v>
      </c>
      <c r="AP302" s="21" t="s">
        <v>76</v>
      </c>
      <c r="AQ302" s="13"/>
      <c r="AR302" s="13"/>
    </row>
    <row r="303" spans="1:44">
      <c r="A303" s="35" t="s">
        <v>50</v>
      </c>
      <c r="B303" s="28">
        <v>39963</v>
      </c>
      <c r="C303" s="45"/>
      <c r="D303" s="46"/>
      <c r="E303" s="46"/>
      <c r="F303" s="46"/>
      <c r="G303" s="45"/>
      <c r="H303" s="52"/>
      <c r="I303" s="61"/>
      <c r="J303" s="46"/>
      <c r="K303" s="52"/>
      <c r="L303" s="52"/>
      <c r="M303" s="46"/>
      <c r="N303" s="52"/>
      <c r="O303" s="52"/>
      <c r="P303" s="52"/>
      <c r="Q303" s="52"/>
      <c r="R303" s="52"/>
      <c r="S303" s="46"/>
      <c r="T303" s="52"/>
      <c r="U303" s="64"/>
      <c r="V303" s="52"/>
      <c r="W303" s="52"/>
      <c r="X303" s="52"/>
      <c r="Y303" s="56"/>
      <c r="Z303" s="46"/>
      <c r="AA303" s="46"/>
      <c r="AB303" s="52"/>
      <c r="AC303" s="52"/>
      <c r="AD303" s="56"/>
      <c r="AE303" s="55"/>
      <c r="AF303" s="52"/>
      <c r="AG303" s="55"/>
      <c r="AH303" s="51"/>
      <c r="AI303" s="52"/>
      <c r="AJ303" s="52"/>
      <c r="AK303" s="52"/>
      <c r="AL303" s="52"/>
      <c r="AM303" s="55"/>
      <c r="AN303" s="52"/>
      <c r="AO303" s="61"/>
      <c r="AP303" s="53"/>
      <c r="AQ303" s="13"/>
      <c r="AR303" s="13"/>
    </row>
    <row r="304" spans="1:44">
      <c r="A304" s="15"/>
      <c r="B304" s="16">
        <v>40029</v>
      </c>
      <c r="C304" s="14"/>
      <c r="D304" s="19"/>
      <c r="E304" s="19"/>
      <c r="F304" s="19"/>
      <c r="G304" s="14"/>
      <c r="H304" s="13"/>
      <c r="I304" s="62"/>
      <c r="J304" s="19"/>
      <c r="K304" s="13"/>
      <c r="L304" s="13"/>
      <c r="M304" s="19"/>
      <c r="N304" s="13"/>
      <c r="O304" s="13"/>
      <c r="P304" s="13"/>
      <c r="Q304" s="13"/>
      <c r="R304" s="13"/>
      <c r="S304" s="19"/>
      <c r="T304" s="13"/>
      <c r="U304" s="65"/>
      <c r="V304" s="13"/>
      <c r="W304" s="13"/>
      <c r="X304" s="13"/>
      <c r="Y304" s="20"/>
      <c r="Z304" s="19"/>
      <c r="AA304" s="19"/>
      <c r="AB304" s="13"/>
      <c r="AC304" s="13"/>
      <c r="AD304" s="20"/>
      <c r="AE304" s="18"/>
      <c r="AF304" s="13"/>
      <c r="AG304" s="18"/>
      <c r="AH304" s="38"/>
      <c r="AI304" s="13"/>
      <c r="AJ304" s="13"/>
      <c r="AK304" s="13"/>
      <c r="AL304" s="13"/>
      <c r="AM304" s="18"/>
      <c r="AN304" s="13"/>
      <c r="AO304" s="62"/>
      <c r="AP304" s="21"/>
      <c r="AQ304" s="13"/>
      <c r="AR304" s="13"/>
    </row>
    <row r="305" spans="1:44">
      <c r="A305" s="15"/>
      <c r="B305" s="16">
        <v>40067</v>
      </c>
      <c r="C305" s="14"/>
      <c r="D305" s="19"/>
      <c r="E305" s="19"/>
      <c r="F305" s="19"/>
      <c r="G305" s="14"/>
      <c r="H305" s="13"/>
      <c r="I305" s="62"/>
      <c r="J305" s="19"/>
      <c r="K305" s="13"/>
      <c r="L305" s="13"/>
      <c r="M305" s="19"/>
      <c r="N305" s="13"/>
      <c r="O305" s="13"/>
      <c r="P305" s="13"/>
      <c r="Q305" s="13"/>
      <c r="R305" s="13"/>
      <c r="S305" s="19"/>
      <c r="T305" s="13"/>
      <c r="U305" s="65"/>
      <c r="V305" s="13"/>
      <c r="W305" s="13"/>
      <c r="X305" s="13"/>
      <c r="Y305" s="20"/>
      <c r="Z305" s="19"/>
      <c r="AA305" s="19"/>
      <c r="AB305" s="13"/>
      <c r="AC305" s="13"/>
      <c r="AD305" s="20"/>
      <c r="AE305" s="18"/>
      <c r="AF305" s="13"/>
      <c r="AG305" s="18"/>
      <c r="AH305" s="38"/>
      <c r="AI305" s="13"/>
      <c r="AJ305" s="13"/>
      <c r="AK305" s="13"/>
      <c r="AL305" s="13"/>
      <c r="AM305" s="18"/>
      <c r="AN305" s="13"/>
      <c r="AO305" s="62"/>
      <c r="AP305" s="21"/>
      <c r="AQ305" s="13"/>
      <c r="AR305" s="13"/>
    </row>
    <row r="306" spans="1:44">
      <c r="A306" s="15"/>
      <c r="B306" s="16">
        <v>40338.609027777777</v>
      </c>
      <c r="C306" s="14"/>
      <c r="D306" s="19"/>
      <c r="E306" s="19"/>
      <c r="F306" s="19"/>
      <c r="G306" s="14"/>
      <c r="H306" s="13"/>
      <c r="I306" s="62"/>
      <c r="J306" s="19"/>
      <c r="K306" s="13"/>
      <c r="L306" s="13"/>
      <c r="M306" s="19"/>
      <c r="N306" s="13"/>
      <c r="O306" s="13"/>
      <c r="P306" s="13"/>
      <c r="Q306" s="13"/>
      <c r="R306" s="13"/>
      <c r="S306" s="19"/>
      <c r="T306" s="13"/>
      <c r="U306" s="65"/>
      <c r="V306" s="13"/>
      <c r="W306" s="13"/>
      <c r="X306" s="13"/>
      <c r="Y306" s="20"/>
      <c r="Z306" s="19"/>
      <c r="AA306" s="19"/>
      <c r="AB306" s="13"/>
      <c r="AC306" s="13"/>
      <c r="AD306" s="20"/>
      <c r="AE306" s="18"/>
      <c r="AF306" s="13"/>
      <c r="AG306" s="18"/>
      <c r="AH306" s="38"/>
      <c r="AI306" s="13"/>
      <c r="AJ306" s="13"/>
      <c r="AK306" s="13"/>
      <c r="AL306" s="13"/>
      <c r="AM306" s="18"/>
      <c r="AN306" s="13"/>
      <c r="AO306" s="62"/>
      <c r="AP306" s="21"/>
      <c r="AQ306" s="13"/>
      <c r="AR306" s="13"/>
    </row>
    <row r="307" spans="1:44">
      <c r="A307" s="15"/>
      <c r="B307" s="16">
        <v>40434.59652777778</v>
      </c>
      <c r="C307" s="14"/>
      <c r="D307" s="19"/>
      <c r="E307" s="19"/>
      <c r="F307" s="19"/>
      <c r="G307" s="14"/>
      <c r="H307" s="13"/>
      <c r="I307" s="62"/>
      <c r="J307" s="19"/>
      <c r="K307" s="13"/>
      <c r="L307" s="13"/>
      <c r="M307" s="19"/>
      <c r="N307" s="13"/>
      <c r="O307" s="13"/>
      <c r="P307" s="13"/>
      <c r="Q307" s="13"/>
      <c r="R307" s="13"/>
      <c r="S307" s="19"/>
      <c r="T307" s="13"/>
      <c r="U307" s="65"/>
      <c r="V307" s="13"/>
      <c r="W307" s="13"/>
      <c r="X307" s="13"/>
      <c r="Y307" s="20"/>
      <c r="Z307" s="19"/>
      <c r="AA307" s="19"/>
      <c r="AB307" s="13"/>
      <c r="AC307" s="13"/>
      <c r="AD307" s="20"/>
      <c r="AE307" s="18"/>
      <c r="AF307" s="13"/>
      <c r="AG307" s="18"/>
      <c r="AH307" s="38"/>
      <c r="AI307" s="13"/>
      <c r="AJ307" s="13"/>
      <c r="AK307" s="13"/>
      <c r="AL307" s="13"/>
      <c r="AM307" s="18"/>
      <c r="AN307" s="13"/>
      <c r="AO307" s="62"/>
      <c r="AP307" s="21"/>
      <c r="AQ307" s="13"/>
      <c r="AR307" s="13"/>
    </row>
    <row r="308" spans="1:44" ht="13.5" thickBot="1">
      <c r="A308" s="36"/>
      <c r="B308" s="54">
        <v>40434.672222222223</v>
      </c>
      <c r="C308" s="25">
        <v>114</v>
      </c>
      <c r="D308" s="29">
        <v>2250</v>
      </c>
      <c r="E308" s="29"/>
      <c r="F308" s="29">
        <v>1950</v>
      </c>
      <c r="G308" s="25">
        <v>1180</v>
      </c>
      <c r="H308" s="33">
        <v>320</v>
      </c>
      <c r="I308" s="63">
        <v>860</v>
      </c>
      <c r="J308" s="29" t="s">
        <v>110</v>
      </c>
      <c r="K308" s="33">
        <v>11</v>
      </c>
      <c r="L308" s="33">
        <v>6.5</v>
      </c>
      <c r="M308" s="29">
        <v>16</v>
      </c>
      <c r="N308" s="33" t="s">
        <v>89</v>
      </c>
      <c r="O308" s="33">
        <v>0.3</v>
      </c>
      <c r="P308" s="33" t="s">
        <v>81</v>
      </c>
      <c r="Q308" s="33">
        <v>280</v>
      </c>
      <c r="R308" s="33">
        <v>0.05</v>
      </c>
      <c r="S308" s="29">
        <v>6.3</v>
      </c>
      <c r="T308" s="33" t="s">
        <v>81</v>
      </c>
      <c r="U308" s="66">
        <v>0.7</v>
      </c>
      <c r="V308" s="33">
        <v>27800</v>
      </c>
      <c r="W308" s="33"/>
      <c r="X308" s="33">
        <v>4.97</v>
      </c>
      <c r="Y308" s="26"/>
      <c r="Z308" s="29">
        <v>116</v>
      </c>
      <c r="AA308" s="29">
        <v>2040</v>
      </c>
      <c r="AB308" s="33" t="s">
        <v>81</v>
      </c>
      <c r="AC308" s="33">
        <v>19</v>
      </c>
      <c r="AD308" s="26">
        <v>21</v>
      </c>
      <c r="AE308" s="32">
        <v>0.7</v>
      </c>
      <c r="AF308" s="33" t="s">
        <v>76</v>
      </c>
      <c r="AG308" s="32" t="s">
        <v>77</v>
      </c>
      <c r="AH308" s="39">
        <v>14200</v>
      </c>
      <c r="AI308" s="33" t="s">
        <v>88</v>
      </c>
      <c r="AJ308" s="33">
        <v>1330</v>
      </c>
      <c r="AK308" s="33" t="s">
        <v>88</v>
      </c>
      <c r="AL308" s="33" t="s">
        <v>91</v>
      </c>
      <c r="AM308" s="32">
        <v>1.3</v>
      </c>
      <c r="AN308" s="33" t="s">
        <v>88</v>
      </c>
      <c r="AO308" s="63">
        <v>456</v>
      </c>
      <c r="AP308" s="34">
        <v>0.7</v>
      </c>
      <c r="AQ308" s="13"/>
      <c r="AR308" s="13"/>
    </row>
    <row r="309" spans="1:44">
      <c r="A309" s="15" t="s">
        <v>69</v>
      </c>
      <c r="B309" s="16">
        <v>39963</v>
      </c>
      <c r="C309" s="14"/>
      <c r="D309" s="19"/>
      <c r="E309" s="19"/>
      <c r="F309" s="19"/>
      <c r="G309" s="14"/>
      <c r="H309" s="13"/>
      <c r="I309" s="62"/>
      <c r="J309" s="19"/>
      <c r="K309" s="13"/>
      <c r="L309" s="13"/>
      <c r="M309" s="19"/>
      <c r="N309" s="13"/>
      <c r="O309" s="13"/>
      <c r="P309" s="13"/>
      <c r="Q309" s="13"/>
      <c r="R309" s="13"/>
      <c r="S309" s="19"/>
      <c r="T309" s="13"/>
      <c r="U309" s="65"/>
      <c r="V309" s="13"/>
      <c r="W309" s="13"/>
      <c r="X309" s="13"/>
      <c r="Y309" s="20"/>
      <c r="Z309" s="19"/>
      <c r="AA309" s="19"/>
      <c r="AB309" s="13"/>
      <c r="AC309" s="13"/>
      <c r="AD309" s="20"/>
      <c r="AE309" s="18"/>
      <c r="AF309" s="13"/>
      <c r="AG309" s="18"/>
      <c r="AH309" s="38"/>
      <c r="AI309" s="13"/>
      <c r="AJ309" s="13"/>
      <c r="AK309" s="13"/>
      <c r="AL309" s="13"/>
      <c r="AM309" s="18"/>
      <c r="AN309" s="13"/>
      <c r="AO309" s="62"/>
      <c r="AP309" s="21"/>
      <c r="AQ309" s="13"/>
      <c r="AR309" s="13"/>
    </row>
    <row r="310" spans="1:44">
      <c r="A310" s="15"/>
      <c r="B310" s="16">
        <v>40029</v>
      </c>
      <c r="C310" s="14"/>
      <c r="D310" s="19"/>
      <c r="E310" s="19"/>
      <c r="F310" s="19"/>
      <c r="G310" s="14"/>
      <c r="H310" s="13"/>
      <c r="I310" s="62"/>
      <c r="J310" s="19"/>
      <c r="K310" s="13"/>
      <c r="L310" s="13"/>
      <c r="M310" s="19"/>
      <c r="N310" s="13"/>
      <c r="O310" s="13"/>
      <c r="P310" s="13"/>
      <c r="Q310" s="13"/>
      <c r="R310" s="13"/>
      <c r="S310" s="19"/>
      <c r="T310" s="13"/>
      <c r="U310" s="65"/>
      <c r="V310" s="13"/>
      <c r="W310" s="13"/>
      <c r="X310" s="13"/>
      <c r="Y310" s="20"/>
      <c r="Z310" s="19"/>
      <c r="AA310" s="19"/>
      <c r="AB310" s="13"/>
      <c r="AC310" s="13"/>
      <c r="AD310" s="20"/>
      <c r="AE310" s="18"/>
      <c r="AF310" s="13"/>
      <c r="AG310" s="18"/>
      <c r="AH310" s="38"/>
      <c r="AI310" s="13"/>
      <c r="AJ310" s="13"/>
      <c r="AK310" s="13"/>
      <c r="AL310" s="13"/>
      <c r="AM310" s="18"/>
      <c r="AN310" s="13"/>
      <c r="AO310" s="62"/>
      <c r="AP310" s="21"/>
      <c r="AQ310" s="13"/>
      <c r="AR310" s="13"/>
    </row>
    <row r="311" spans="1:44">
      <c r="A311" s="15"/>
      <c r="B311" s="16">
        <v>40067</v>
      </c>
      <c r="C311" s="14"/>
      <c r="D311" s="19"/>
      <c r="E311" s="19"/>
      <c r="F311" s="19"/>
      <c r="G311" s="14"/>
      <c r="H311" s="13"/>
      <c r="I311" s="62"/>
      <c r="J311" s="19"/>
      <c r="K311" s="13"/>
      <c r="L311" s="13"/>
      <c r="M311" s="19"/>
      <c r="N311" s="13"/>
      <c r="O311" s="13"/>
      <c r="P311" s="13"/>
      <c r="Q311" s="13"/>
      <c r="R311" s="13"/>
      <c r="S311" s="19"/>
      <c r="T311" s="13"/>
      <c r="U311" s="65"/>
      <c r="V311" s="13"/>
      <c r="W311" s="13"/>
      <c r="X311" s="13"/>
      <c r="Y311" s="20"/>
      <c r="Z311" s="19"/>
      <c r="AA311" s="19"/>
      <c r="AB311" s="13"/>
      <c r="AC311" s="13"/>
      <c r="AD311" s="20"/>
      <c r="AE311" s="18"/>
      <c r="AF311" s="13"/>
      <c r="AG311" s="18"/>
      <c r="AH311" s="38"/>
      <c r="AI311" s="13"/>
      <c r="AJ311" s="13"/>
      <c r="AK311" s="13"/>
      <c r="AL311" s="13"/>
      <c r="AM311" s="18"/>
      <c r="AN311" s="13"/>
      <c r="AO311" s="62"/>
      <c r="AP311" s="21"/>
      <c r="AQ311" s="13"/>
      <c r="AR311" s="13"/>
    </row>
    <row r="312" spans="1:44">
      <c r="A312" s="15"/>
      <c r="B312" s="16">
        <v>40434.59375</v>
      </c>
      <c r="C312" s="14"/>
      <c r="D312" s="19"/>
      <c r="E312" s="19"/>
      <c r="F312" s="19"/>
      <c r="G312" s="14"/>
      <c r="H312" s="13"/>
      <c r="I312" s="62"/>
      <c r="J312" s="19"/>
      <c r="K312" s="13"/>
      <c r="L312" s="13"/>
      <c r="M312" s="19"/>
      <c r="N312" s="13"/>
      <c r="O312" s="13"/>
      <c r="P312" s="13"/>
      <c r="Q312" s="13"/>
      <c r="R312" s="13"/>
      <c r="S312" s="19"/>
      <c r="T312" s="13"/>
      <c r="U312" s="65"/>
      <c r="V312" s="13"/>
      <c r="W312" s="13"/>
      <c r="X312" s="13"/>
      <c r="Y312" s="20"/>
      <c r="Z312" s="19"/>
      <c r="AA312" s="19"/>
      <c r="AB312" s="13"/>
      <c r="AC312" s="13"/>
      <c r="AD312" s="20"/>
      <c r="AE312" s="18"/>
      <c r="AF312" s="13"/>
      <c r="AG312" s="18"/>
      <c r="AH312" s="38"/>
      <c r="AI312" s="13"/>
      <c r="AJ312" s="13"/>
      <c r="AK312" s="13"/>
      <c r="AL312" s="13"/>
      <c r="AM312" s="18"/>
      <c r="AN312" s="13"/>
      <c r="AO312" s="62"/>
      <c r="AP312" s="21"/>
      <c r="AQ312" s="13"/>
      <c r="AR312" s="13"/>
    </row>
    <row r="313" spans="1:44" ht="13.5" thickBot="1">
      <c r="A313" s="15"/>
      <c r="B313" s="16">
        <v>40434.679166666669</v>
      </c>
      <c r="C313" s="14">
        <v>96.3</v>
      </c>
      <c r="D313" s="19">
        <v>1770</v>
      </c>
      <c r="E313" s="19"/>
      <c r="F313" s="19">
        <v>1560</v>
      </c>
      <c r="G313" s="14">
        <v>880</v>
      </c>
      <c r="H313" s="13">
        <v>270</v>
      </c>
      <c r="I313" s="62">
        <v>640</v>
      </c>
      <c r="J313" s="19" t="s">
        <v>110</v>
      </c>
      <c r="K313" s="13">
        <v>20</v>
      </c>
      <c r="L313" s="13">
        <v>2</v>
      </c>
      <c r="M313" s="19">
        <v>21</v>
      </c>
      <c r="N313" s="13" t="s">
        <v>89</v>
      </c>
      <c r="O313" s="13" t="s">
        <v>77</v>
      </c>
      <c r="P313" s="13" t="s">
        <v>81</v>
      </c>
      <c r="Q313" s="13">
        <v>202</v>
      </c>
      <c r="R313" s="13">
        <v>0.08</v>
      </c>
      <c r="S313" s="19">
        <v>6.6</v>
      </c>
      <c r="T313" s="13" t="s">
        <v>81</v>
      </c>
      <c r="U313" s="65">
        <v>0.3</v>
      </c>
      <c r="V313" s="13">
        <v>20000</v>
      </c>
      <c r="W313" s="13"/>
      <c r="X313" s="13">
        <v>3.91</v>
      </c>
      <c r="Y313" s="20"/>
      <c r="Z313" s="19">
        <v>91.3</v>
      </c>
      <c r="AA313" s="19">
        <v>1740</v>
      </c>
      <c r="AB313" s="13" t="s">
        <v>81</v>
      </c>
      <c r="AC313" s="13">
        <v>14.8</v>
      </c>
      <c r="AD313" s="20">
        <v>14</v>
      </c>
      <c r="AE313" s="18" t="s">
        <v>79</v>
      </c>
      <c r="AF313" s="13" t="s">
        <v>76</v>
      </c>
      <c r="AG313" s="18" t="s">
        <v>77</v>
      </c>
      <c r="AH313" s="38">
        <v>12500</v>
      </c>
      <c r="AI313" s="13" t="s">
        <v>88</v>
      </c>
      <c r="AJ313" s="13">
        <v>882</v>
      </c>
      <c r="AK313" s="13" t="s">
        <v>88</v>
      </c>
      <c r="AL313" s="13" t="s">
        <v>91</v>
      </c>
      <c r="AM313" s="18">
        <v>1.7</v>
      </c>
      <c r="AN313" s="13" t="s">
        <v>88</v>
      </c>
      <c r="AO313" s="62">
        <v>413</v>
      </c>
      <c r="AP313" s="21" t="s">
        <v>76</v>
      </c>
      <c r="AQ313" s="13"/>
      <c r="AR313" s="13"/>
    </row>
    <row r="314" spans="1:44">
      <c r="A314" s="35" t="s">
        <v>46</v>
      </c>
      <c r="B314" s="28">
        <v>39909.347222222219</v>
      </c>
      <c r="C314" s="45">
        <v>141</v>
      </c>
      <c r="D314" s="46">
        <v>1371</v>
      </c>
      <c r="E314" s="46"/>
      <c r="F314" s="46">
        <v>1260</v>
      </c>
      <c r="G314" s="45">
        <v>680</v>
      </c>
      <c r="H314" s="52">
        <v>330</v>
      </c>
      <c r="I314" s="61">
        <v>430</v>
      </c>
      <c r="J314" s="46">
        <v>1.0999999999999999E-2</v>
      </c>
      <c r="K314" s="52">
        <v>27.1</v>
      </c>
      <c r="L314" s="52">
        <v>5.86</v>
      </c>
      <c r="M314" s="46">
        <v>26.3</v>
      </c>
      <c r="N314" s="52" t="s">
        <v>89</v>
      </c>
      <c r="O314" s="52">
        <v>0.92</v>
      </c>
      <c r="P314" s="52" t="s">
        <v>103</v>
      </c>
      <c r="Q314" s="52">
        <v>169</v>
      </c>
      <c r="R314" s="52">
        <v>0.10199999999999999</v>
      </c>
      <c r="S314" s="46">
        <v>12.4</v>
      </c>
      <c r="T314" s="52" t="s">
        <v>77</v>
      </c>
      <c r="U314" s="64">
        <v>0.71</v>
      </c>
      <c r="V314" s="52">
        <v>28700</v>
      </c>
      <c r="W314" s="52"/>
      <c r="X314" s="52">
        <v>4.8600000000000003</v>
      </c>
      <c r="Y314" s="56">
        <v>6.5600000000000006E-2</v>
      </c>
      <c r="Z314" s="46">
        <v>62.4</v>
      </c>
      <c r="AA314" s="46">
        <v>1680</v>
      </c>
      <c r="AB314" s="52">
        <v>0.15</v>
      </c>
      <c r="AC314" s="52">
        <v>10.5</v>
      </c>
      <c r="AD314" s="56">
        <v>27.7</v>
      </c>
      <c r="AE314" s="55">
        <v>0.626</v>
      </c>
      <c r="AF314" s="52">
        <v>0.06</v>
      </c>
      <c r="AG314" s="55" t="s">
        <v>85</v>
      </c>
      <c r="AH314" s="51">
        <v>15600</v>
      </c>
      <c r="AI314" s="52" t="s">
        <v>111</v>
      </c>
      <c r="AJ314" s="52">
        <v>769</v>
      </c>
      <c r="AK314" s="52" t="s">
        <v>76</v>
      </c>
      <c r="AL314" s="52">
        <v>1.2999999999999999E-2</v>
      </c>
      <c r="AM314" s="55">
        <v>1.46</v>
      </c>
      <c r="AN314" s="52" t="s">
        <v>79</v>
      </c>
      <c r="AO314" s="61">
        <v>1340</v>
      </c>
      <c r="AP314" s="53" t="s">
        <v>77</v>
      </c>
      <c r="AQ314" s="13"/>
      <c r="AR314" s="13"/>
    </row>
    <row r="315" spans="1:44">
      <c r="A315" s="15"/>
      <c r="B315" s="16">
        <v>39938.447916666664</v>
      </c>
      <c r="C315" s="14">
        <v>175</v>
      </c>
      <c r="D315" s="19">
        <v>1171</v>
      </c>
      <c r="E315" s="19"/>
      <c r="F315" s="19">
        <v>1170</v>
      </c>
      <c r="G315" s="14">
        <v>627</v>
      </c>
      <c r="H315" s="13">
        <v>300</v>
      </c>
      <c r="I315" s="62">
        <v>360</v>
      </c>
      <c r="J315" s="19" t="s">
        <v>103</v>
      </c>
      <c r="K315" s="13">
        <v>30.7</v>
      </c>
      <c r="L315" s="13">
        <v>5.31</v>
      </c>
      <c r="M315" s="19">
        <v>21.8</v>
      </c>
      <c r="N315" s="13" t="s">
        <v>89</v>
      </c>
      <c r="O315" s="13">
        <v>0.93</v>
      </c>
      <c r="P315" s="13" t="s">
        <v>103</v>
      </c>
      <c r="Q315" s="13">
        <v>162</v>
      </c>
      <c r="R315" s="13">
        <v>4.9000000000000002E-2</v>
      </c>
      <c r="S315" s="19">
        <v>10.9</v>
      </c>
      <c r="T315" s="13" t="s">
        <v>77</v>
      </c>
      <c r="U315" s="65">
        <v>0.91</v>
      </c>
      <c r="V315" s="13">
        <v>25800</v>
      </c>
      <c r="W315" s="13"/>
      <c r="X315" s="13">
        <v>4.95</v>
      </c>
      <c r="Y315" s="20">
        <v>6.2899999999999998E-2</v>
      </c>
      <c r="Z315" s="19">
        <v>54</v>
      </c>
      <c r="AA315" s="19">
        <v>1470</v>
      </c>
      <c r="AB315" s="13">
        <v>0.12</v>
      </c>
      <c r="AC315" s="13">
        <v>10</v>
      </c>
      <c r="AD315" s="20">
        <v>23.4</v>
      </c>
      <c r="AE315" s="18">
        <v>0.38100000000000001</v>
      </c>
      <c r="AF315" s="13">
        <v>0.05</v>
      </c>
      <c r="AG315" s="18" t="s">
        <v>85</v>
      </c>
      <c r="AH315" s="38">
        <v>15200</v>
      </c>
      <c r="AI315" s="13" t="s">
        <v>111</v>
      </c>
      <c r="AJ315" s="13">
        <v>696</v>
      </c>
      <c r="AK315" s="13" t="s">
        <v>76</v>
      </c>
      <c r="AL315" s="13" t="s">
        <v>123</v>
      </c>
      <c r="AM315" s="18">
        <v>0.96699999999999997</v>
      </c>
      <c r="AN315" s="13" t="s">
        <v>79</v>
      </c>
      <c r="AO315" s="62">
        <v>1060</v>
      </c>
      <c r="AP315" s="21" t="s">
        <v>77</v>
      </c>
      <c r="AQ315" s="13"/>
      <c r="AR315" s="13"/>
    </row>
    <row r="316" spans="1:44">
      <c r="A316" s="15"/>
      <c r="B316" s="16">
        <v>39974.677083333336</v>
      </c>
      <c r="C316" s="14">
        <v>141</v>
      </c>
      <c r="D316" s="19">
        <v>1286</v>
      </c>
      <c r="E316" s="19"/>
      <c r="F316" s="19">
        <v>1240</v>
      </c>
      <c r="G316" s="14">
        <v>684</v>
      </c>
      <c r="H316" s="13">
        <v>330</v>
      </c>
      <c r="I316" s="62">
        <v>400</v>
      </c>
      <c r="J316" s="19" t="s">
        <v>103</v>
      </c>
      <c r="K316" s="13">
        <v>30.5</v>
      </c>
      <c r="L316" s="13">
        <v>5.76</v>
      </c>
      <c r="M316" s="19">
        <v>22.8</v>
      </c>
      <c r="N316" s="13" t="s">
        <v>89</v>
      </c>
      <c r="O316" s="13">
        <v>1.01</v>
      </c>
      <c r="P316" s="13" t="s">
        <v>103</v>
      </c>
      <c r="Q316" s="13">
        <v>176</v>
      </c>
      <c r="R316" s="13">
        <v>8.1000000000000003E-2</v>
      </c>
      <c r="S316" s="19">
        <v>11.2</v>
      </c>
      <c r="T316" s="13" t="s">
        <v>77</v>
      </c>
      <c r="U316" s="65">
        <v>1.77</v>
      </c>
      <c r="V316" s="13">
        <v>26500</v>
      </c>
      <c r="W316" s="13"/>
      <c r="X316" s="13">
        <v>4.88</v>
      </c>
      <c r="Y316" s="20">
        <v>6.5799999999999997E-2</v>
      </c>
      <c r="Z316" s="19">
        <v>59.4</v>
      </c>
      <c r="AA316" s="19">
        <v>1620</v>
      </c>
      <c r="AB316" s="13">
        <v>0.12</v>
      </c>
      <c r="AC316" s="13">
        <v>11.5</v>
      </c>
      <c r="AD316" s="20">
        <v>26.9</v>
      </c>
      <c r="AE316" s="18">
        <v>0.64700000000000002</v>
      </c>
      <c r="AF316" s="13">
        <v>0.06</v>
      </c>
      <c r="AG316" s="18" t="s">
        <v>85</v>
      </c>
      <c r="AH316" s="38">
        <v>15300</v>
      </c>
      <c r="AI316" s="13" t="s">
        <v>111</v>
      </c>
      <c r="AJ316" s="13">
        <v>726</v>
      </c>
      <c r="AK316" s="13" t="s">
        <v>76</v>
      </c>
      <c r="AL316" s="13" t="s">
        <v>123</v>
      </c>
      <c r="AM316" s="18">
        <v>1.25</v>
      </c>
      <c r="AN316" s="13" t="s">
        <v>79</v>
      </c>
      <c r="AO316" s="62">
        <v>1420</v>
      </c>
      <c r="AP316" s="21" t="s">
        <v>77</v>
      </c>
      <c r="AQ316" s="13"/>
      <c r="AR316" s="13"/>
    </row>
    <row r="317" spans="1:44">
      <c r="A317" s="15"/>
      <c r="B317" s="16">
        <v>40007.604166666664</v>
      </c>
      <c r="C317" s="14">
        <v>91.1</v>
      </c>
      <c r="D317" s="19">
        <v>1066</v>
      </c>
      <c r="E317" s="19"/>
      <c r="F317" s="19">
        <v>1080</v>
      </c>
      <c r="G317" s="14">
        <v>608</v>
      </c>
      <c r="H317" s="13">
        <v>300</v>
      </c>
      <c r="I317" s="62">
        <v>300</v>
      </c>
      <c r="J317" s="19" t="s">
        <v>103</v>
      </c>
      <c r="K317" s="13">
        <v>32.5</v>
      </c>
      <c r="L317" s="13">
        <v>4.71</v>
      </c>
      <c r="M317" s="19">
        <v>19.8</v>
      </c>
      <c r="N317" s="13" t="s">
        <v>89</v>
      </c>
      <c r="O317" s="13">
        <v>1.08</v>
      </c>
      <c r="P317" s="13" t="s">
        <v>103</v>
      </c>
      <c r="Q317" s="13">
        <v>156</v>
      </c>
      <c r="R317" s="13">
        <v>5.6000000000000001E-2</v>
      </c>
      <c r="S317" s="19">
        <v>11.1</v>
      </c>
      <c r="T317" s="13" t="s">
        <v>77</v>
      </c>
      <c r="U317" s="65">
        <v>1.49</v>
      </c>
      <c r="V317" s="13">
        <v>23100</v>
      </c>
      <c r="W317" s="13"/>
      <c r="X317" s="13">
        <v>4.8600000000000003</v>
      </c>
      <c r="Y317" s="20">
        <v>6.5699999999999995E-2</v>
      </c>
      <c r="Z317" s="19">
        <v>53</v>
      </c>
      <c r="AA317" s="19">
        <v>1390</v>
      </c>
      <c r="AB317" s="13">
        <v>0.11</v>
      </c>
      <c r="AC317" s="13">
        <v>10.6</v>
      </c>
      <c r="AD317" s="20">
        <v>25.2</v>
      </c>
      <c r="AE317" s="18">
        <v>0.46</v>
      </c>
      <c r="AF317" s="13">
        <v>0.08</v>
      </c>
      <c r="AG317" s="18" t="s">
        <v>85</v>
      </c>
      <c r="AH317" s="38">
        <v>14000</v>
      </c>
      <c r="AI317" s="13" t="s">
        <v>111</v>
      </c>
      <c r="AJ317" s="13">
        <v>678</v>
      </c>
      <c r="AK317" s="13" t="s">
        <v>76</v>
      </c>
      <c r="AL317" s="13" t="s">
        <v>123</v>
      </c>
      <c r="AM317" s="18">
        <v>1.01</v>
      </c>
      <c r="AN317" s="13" t="s">
        <v>79</v>
      </c>
      <c r="AO317" s="62">
        <v>1160</v>
      </c>
      <c r="AP317" s="21" t="s">
        <v>77</v>
      </c>
      <c r="AQ317" s="13"/>
      <c r="AR317" s="13"/>
    </row>
    <row r="318" spans="1:44">
      <c r="A318" s="15"/>
      <c r="B318" s="16">
        <v>40035.458333333336</v>
      </c>
      <c r="C318" s="14">
        <v>324</v>
      </c>
      <c r="D318" s="19">
        <v>4770</v>
      </c>
      <c r="E318" s="19"/>
      <c r="F318" s="19">
        <v>4940</v>
      </c>
      <c r="G318" s="14">
        <v>3600</v>
      </c>
      <c r="H318" s="13">
        <v>180</v>
      </c>
      <c r="I318" s="62">
        <v>3800</v>
      </c>
      <c r="J318" s="19" t="s">
        <v>77</v>
      </c>
      <c r="K318" s="13">
        <v>16</v>
      </c>
      <c r="L318" s="13">
        <v>1.8</v>
      </c>
      <c r="M318" s="19">
        <v>19.3</v>
      </c>
      <c r="N318" s="13" t="s">
        <v>78</v>
      </c>
      <c r="O318" s="13">
        <v>0.8</v>
      </c>
      <c r="P318" s="13" t="s">
        <v>77</v>
      </c>
      <c r="Q318" s="13">
        <v>455</v>
      </c>
      <c r="R318" s="13">
        <v>24.6</v>
      </c>
      <c r="S318" s="19">
        <v>72.5</v>
      </c>
      <c r="T318" s="13" t="s">
        <v>80</v>
      </c>
      <c r="U318" s="65">
        <v>7</v>
      </c>
      <c r="V318" s="13">
        <v>20500</v>
      </c>
      <c r="W318" s="13" t="s">
        <v>79</v>
      </c>
      <c r="X318" s="13">
        <v>10.199999999999999</v>
      </c>
      <c r="Y318" s="20">
        <v>0.155</v>
      </c>
      <c r="Z318" s="19">
        <v>599</v>
      </c>
      <c r="AA318" s="19">
        <v>40200</v>
      </c>
      <c r="AB318" s="13" t="s">
        <v>81</v>
      </c>
      <c r="AC318" s="13">
        <v>34.799999999999997</v>
      </c>
      <c r="AD318" s="20">
        <v>979</v>
      </c>
      <c r="AE318" s="18">
        <v>3</v>
      </c>
      <c r="AF318" s="13">
        <v>1.7</v>
      </c>
      <c r="AG318" s="18" t="s">
        <v>83</v>
      </c>
      <c r="AH318" s="38">
        <v>12100</v>
      </c>
      <c r="AI318" s="13" t="s">
        <v>79</v>
      </c>
      <c r="AJ318" s="13">
        <v>1710</v>
      </c>
      <c r="AK318" s="13" t="s">
        <v>84</v>
      </c>
      <c r="AL318" s="13" t="s">
        <v>85</v>
      </c>
      <c r="AM318" s="18">
        <v>5.44</v>
      </c>
      <c r="AN318" s="13" t="s">
        <v>86</v>
      </c>
      <c r="AO318" s="62">
        <v>147000</v>
      </c>
      <c r="AP318" s="21" t="s">
        <v>80</v>
      </c>
      <c r="AQ318" s="13"/>
      <c r="AR318" s="13"/>
    </row>
    <row r="319" spans="1:44">
      <c r="A319" s="15"/>
      <c r="B319" s="16">
        <v>40057.659722222219</v>
      </c>
      <c r="C319" s="14">
        <v>176</v>
      </c>
      <c r="D319" s="19">
        <v>1340</v>
      </c>
      <c r="E319" s="19"/>
      <c r="F319" s="19">
        <v>1670</v>
      </c>
      <c r="G319" s="14">
        <v>958</v>
      </c>
      <c r="H319" s="13">
        <v>290</v>
      </c>
      <c r="I319" s="62">
        <v>740</v>
      </c>
      <c r="J319" s="19" t="s">
        <v>100</v>
      </c>
      <c r="K319" s="13">
        <v>31</v>
      </c>
      <c r="L319" s="13">
        <v>1.7</v>
      </c>
      <c r="M319" s="19">
        <v>14.5</v>
      </c>
      <c r="N319" s="13" t="s">
        <v>101</v>
      </c>
      <c r="O319" s="13">
        <v>0.99</v>
      </c>
      <c r="P319" s="13" t="s">
        <v>100</v>
      </c>
      <c r="Q319" s="13">
        <v>182</v>
      </c>
      <c r="R319" s="13">
        <v>2.58</v>
      </c>
      <c r="S319" s="19">
        <v>18.7</v>
      </c>
      <c r="T319" s="13" t="s">
        <v>76</v>
      </c>
      <c r="U319" s="65">
        <v>1.9</v>
      </c>
      <c r="V319" s="13">
        <v>24500</v>
      </c>
      <c r="W319" s="13"/>
      <c r="X319" s="13">
        <v>5.84</v>
      </c>
      <c r="Y319" s="20">
        <v>9.9000000000000005E-2</v>
      </c>
      <c r="Z319" s="19">
        <v>123</v>
      </c>
      <c r="AA319" s="19">
        <v>6000</v>
      </c>
      <c r="AB319" s="13" t="s">
        <v>97</v>
      </c>
      <c r="AC319" s="13">
        <v>14</v>
      </c>
      <c r="AD319" s="20">
        <v>144</v>
      </c>
      <c r="AE319" s="18">
        <v>0.81</v>
      </c>
      <c r="AF319" s="13">
        <v>0.5</v>
      </c>
      <c r="AG319" s="18" t="s">
        <v>79</v>
      </c>
      <c r="AH319" s="38">
        <v>15400</v>
      </c>
      <c r="AI319" s="13" t="s">
        <v>91</v>
      </c>
      <c r="AJ319" s="13">
        <v>792</v>
      </c>
      <c r="AK319" s="13" t="s">
        <v>99</v>
      </c>
      <c r="AL319" s="13" t="s">
        <v>111</v>
      </c>
      <c r="AM319" s="18">
        <v>1.76</v>
      </c>
      <c r="AN319" s="13" t="s">
        <v>81</v>
      </c>
      <c r="AO319" s="62">
        <v>17900</v>
      </c>
      <c r="AP319" s="21" t="s">
        <v>76</v>
      </c>
      <c r="AQ319" s="13"/>
      <c r="AR319" s="13"/>
    </row>
    <row r="320" spans="1:44">
      <c r="A320" s="15"/>
      <c r="B320" s="16">
        <v>40091.727777777778</v>
      </c>
      <c r="C320" s="14">
        <v>138</v>
      </c>
      <c r="D320" s="19">
        <v>1270</v>
      </c>
      <c r="E320" s="19"/>
      <c r="F320" s="19">
        <v>1320</v>
      </c>
      <c r="G320" s="14">
        <v>709</v>
      </c>
      <c r="H320" s="13">
        <v>310</v>
      </c>
      <c r="I320" s="62">
        <v>420</v>
      </c>
      <c r="J320" s="19" t="s">
        <v>100</v>
      </c>
      <c r="K320" s="13">
        <v>34</v>
      </c>
      <c r="L320" s="13">
        <v>3.5</v>
      </c>
      <c r="M320" s="19">
        <v>16.899999999999999</v>
      </c>
      <c r="N320" s="13" t="s">
        <v>101</v>
      </c>
      <c r="O320" s="13">
        <v>1.07</v>
      </c>
      <c r="P320" s="13" t="s">
        <v>100</v>
      </c>
      <c r="Q320" s="13">
        <v>147</v>
      </c>
      <c r="R320" s="13">
        <v>1.51</v>
      </c>
      <c r="S320" s="19">
        <v>14.2</v>
      </c>
      <c r="T320" s="13" t="s">
        <v>76</v>
      </c>
      <c r="U320" s="65">
        <v>1.2</v>
      </c>
      <c r="V320" s="13">
        <v>22000</v>
      </c>
      <c r="W320" s="13"/>
      <c r="X320" s="13">
        <v>5.2</v>
      </c>
      <c r="Y320" s="20">
        <v>0.08</v>
      </c>
      <c r="Z320" s="19">
        <v>83</v>
      </c>
      <c r="AA320" s="19">
        <v>3680</v>
      </c>
      <c r="AB320" s="13" t="s">
        <v>97</v>
      </c>
      <c r="AC320" s="13">
        <v>12</v>
      </c>
      <c r="AD320" s="20">
        <v>95.7</v>
      </c>
      <c r="AE320" s="18">
        <v>0.95</v>
      </c>
      <c r="AF320" s="13" t="s">
        <v>77</v>
      </c>
      <c r="AG320" s="18" t="s">
        <v>79</v>
      </c>
      <c r="AH320" s="38">
        <v>16300</v>
      </c>
      <c r="AI320" s="13" t="s">
        <v>91</v>
      </c>
      <c r="AJ320" s="13">
        <v>651</v>
      </c>
      <c r="AK320" s="13" t="s">
        <v>99</v>
      </c>
      <c r="AL320" s="13" t="s">
        <v>111</v>
      </c>
      <c r="AM320" s="18">
        <v>1.36</v>
      </c>
      <c r="AN320" s="13" t="s">
        <v>81</v>
      </c>
      <c r="AO320" s="62">
        <v>11400</v>
      </c>
      <c r="AP320" s="21" t="s">
        <v>76</v>
      </c>
      <c r="AQ320" s="13"/>
      <c r="AR320" s="13"/>
    </row>
    <row r="321" spans="1:44">
      <c r="A321" s="15"/>
      <c r="B321" s="16">
        <v>40121.572222222225</v>
      </c>
      <c r="C321" s="14">
        <v>168</v>
      </c>
      <c r="D321" s="19">
        <v>1270</v>
      </c>
      <c r="E321" s="19"/>
      <c r="F321" s="19">
        <v>1200</v>
      </c>
      <c r="G321" s="14">
        <v>703</v>
      </c>
      <c r="H321" s="13">
        <v>310</v>
      </c>
      <c r="I321" s="62">
        <v>300</v>
      </c>
      <c r="J321" s="19" t="s">
        <v>103</v>
      </c>
      <c r="K321" s="13">
        <v>32.799999999999997</v>
      </c>
      <c r="L321" s="13">
        <v>3.92</v>
      </c>
      <c r="M321" s="19">
        <v>15.6</v>
      </c>
      <c r="N321" s="13" t="s">
        <v>89</v>
      </c>
      <c r="O321" s="13">
        <v>1.01</v>
      </c>
      <c r="P321" s="13" t="s">
        <v>103</v>
      </c>
      <c r="Q321" s="13">
        <v>161</v>
      </c>
      <c r="R321" s="13">
        <v>1.08</v>
      </c>
      <c r="S321" s="19">
        <v>12.7</v>
      </c>
      <c r="T321" s="13" t="s">
        <v>77</v>
      </c>
      <c r="U321" s="65">
        <v>1.1100000000000001</v>
      </c>
      <c r="V321" s="13">
        <v>23700</v>
      </c>
      <c r="W321" s="13"/>
      <c r="X321" s="13">
        <v>5.83</v>
      </c>
      <c r="Y321" s="20">
        <v>7.2599999999999998E-2</v>
      </c>
      <c r="Z321" s="19">
        <v>73.3</v>
      </c>
      <c r="AA321" s="19">
        <v>3000</v>
      </c>
      <c r="AB321" s="13">
        <v>0.15</v>
      </c>
      <c r="AC321" s="13">
        <v>11.7</v>
      </c>
      <c r="AD321" s="20">
        <v>67.5</v>
      </c>
      <c r="AE321" s="18">
        <v>0.754</v>
      </c>
      <c r="AF321" s="13">
        <v>0.11</v>
      </c>
      <c r="AG321" s="18" t="s">
        <v>85</v>
      </c>
      <c r="AH321" s="38">
        <v>18600</v>
      </c>
      <c r="AI321" s="13" t="s">
        <v>111</v>
      </c>
      <c r="AJ321" s="13">
        <v>681</v>
      </c>
      <c r="AK321" s="13" t="s">
        <v>76</v>
      </c>
      <c r="AL321" s="13" t="s">
        <v>123</v>
      </c>
      <c r="AM321" s="18">
        <v>1.3</v>
      </c>
      <c r="AN321" s="13" t="s">
        <v>79</v>
      </c>
      <c r="AO321" s="62">
        <v>7070</v>
      </c>
      <c r="AP321" s="21" t="s">
        <v>77</v>
      </c>
      <c r="AQ321" s="13"/>
      <c r="AR321" s="13"/>
    </row>
    <row r="322" spans="1:44">
      <c r="A322" s="15"/>
      <c r="B322" s="16">
        <v>40148.539583333331</v>
      </c>
      <c r="C322" s="14">
        <v>128</v>
      </c>
      <c r="D322" s="19">
        <v>1243</v>
      </c>
      <c r="E322" s="19"/>
      <c r="F322" s="19">
        <v>1250</v>
      </c>
      <c r="G322" s="14">
        <v>670</v>
      </c>
      <c r="H322" s="13">
        <v>340</v>
      </c>
      <c r="I322" s="62">
        <v>320</v>
      </c>
      <c r="J322" s="19">
        <v>7.0000000000000001E-3</v>
      </c>
      <c r="K322" s="13">
        <v>27.7</v>
      </c>
      <c r="L322" s="13">
        <v>5.16</v>
      </c>
      <c r="M322" s="19">
        <v>17.100000000000001</v>
      </c>
      <c r="N322" s="13" t="s">
        <v>89</v>
      </c>
      <c r="O322" s="13">
        <v>0.98</v>
      </c>
      <c r="P322" s="13">
        <v>3.2000000000000001E-2</v>
      </c>
      <c r="Q322" s="13">
        <v>164</v>
      </c>
      <c r="R322" s="13">
        <v>0.503</v>
      </c>
      <c r="S322" s="19">
        <v>10.7</v>
      </c>
      <c r="T322" s="13" t="s">
        <v>77</v>
      </c>
      <c r="U322" s="65">
        <v>186</v>
      </c>
      <c r="V322" s="13">
        <v>22000</v>
      </c>
      <c r="W322" s="13"/>
      <c r="X322" s="13">
        <v>5</v>
      </c>
      <c r="Y322" s="20">
        <v>6.2899999999999998E-2</v>
      </c>
      <c r="Z322" s="19">
        <v>63.4</v>
      </c>
      <c r="AA322" s="19">
        <v>2090</v>
      </c>
      <c r="AB322" s="13">
        <v>0.13</v>
      </c>
      <c r="AC322" s="13">
        <v>10.1</v>
      </c>
      <c r="AD322" s="20">
        <v>42.6</v>
      </c>
      <c r="AE322" s="18">
        <v>4.1399999999999997</v>
      </c>
      <c r="AF322" s="13">
        <v>7.0000000000000007E-2</v>
      </c>
      <c r="AG322" s="18" t="s">
        <v>85</v>
      </c>
      <c r="AH322" s="38">
        <v>15900</v>
      </c>
      <c r="AI322" s="13">
        <v>0.19</v>
      </c>
      <c r="AJ322" s="13">
        <v>670</v>
      </c>
      <c r="AK322" s="13" t="s">
        <v>76</v>
      </c>
      <c r="AL322" s="13" t="s">
        <v>123</v>
      </c>
      <c r="AM322" s="18">
        <v>1.17</v>
      </c>
      <c r="AN322" s="13" t="s">
        <v>79</v>
      </c>
      <c r="AO322" s="62">
        <v>3970</v>
      </c>
      <c r="AP322" s="21" t="s">
        <v>77</v>
      </c>
      <c r="AQ322" s="13"/>
      <c r="AR322" s="13"/>
    </row>
    <row r="323" spans="1:44">
      <c r="A323" s="15"/>
      <c r="B323" s="16">
        <v>40164.576388888891</v>
      </c>
      <c r="C323" s="14">
        <v>132</v>
      </c>
      <c r="D323" s="19">
        <v>1192</v>
      </c>
      <c r="E323" s="19"/>
      <c r="F323" s="19">
        <v>1230</v>
      </c>
      <c r="G323" s="14">
        <v>631</v>
      </c>
      <c r="H323" s="13">
        <v>330</v>
      </c>
      <c r="I323" s="62">
        <v>330</v>
      </c>
      <c r="J323" s="19" t="s">
        <v>110</v>
      </c>
      <c r="K323" s="13">
        <v>26</v>
      </c>
      <c r="L323" s="13">
        <v>5.0999999999999996</v>
      </c>
      <c r="M323" s="19">
        <v>16</v>
      </c>
      <c r="N323" s="13">
        <v>80</v>
      </c>
      <c r="O323" s="13">
        <v>1.1000000000000001</v>
      </c>
      <c r="P323" s="13" t="s">
        <v>81</v>
      </c>
      <c r="Q323" s="13">
        <v>158</v>
      </c>
      <c r="R323" s="13">
        <v>0.32</v>
      </c>
      <c r="S323" s="19">
        <v>9.9</v>
      </c>
      <c r="T323" s="13" t="s">
        <v>81</v>
      </c>
      <c r="U323" s="65">
        <v>0.6</v>
      </c>
      <c r="V323" s="13">
        <v>23100</v>
      </c>
      <c r="W323" s="13">
        <v>0.03</v>
      </c>
      <c r="X323" s="13">
        <v>4.68</v>
      </c>
      <c r="Y323" s="20">
        <v>6.2E-2</v>
      </c>
      <c r="Z323" s="19">
        <v>57.6</v>
      </c>
      <c r="AA323" s="19">
        <v>1780</v>
      </c>
      <c r="AB323" s="13" t="s">
        <v>81</v>
      </c>
      <c r="AC323" s="13">
        <v>9.76</v>
      </c>
      <c r="AD323" s="20">
        <v>35</v>
      </c>
      <c r="AE323" s="18">
        <v>0.4</v>
      </c>
      <c r="AF323" s="13" t="s">
        <v>76</v>
      </c>
      <c r="AG323" s="18" t="s">
        <v>77</v>
      </c>
      <c r="AH323" s="38">
        <v>15600</v>
      </c>
      <c r="AI323" s="13" t="s">
        <v>88</v>
      </c>
      <c r="AJ323" s="13">
        <v>664</v>
      </c>
      <c r="AK323" s="13" t="s">
        <v>88</v>
      </c>
      <c r="AL323" s="13" t="s">
        <v>91</v>
      </c>
      <c r="AM323" s="18">
        <v>1</v>
      </c>
      <c r="AN323" s="13" t="s">
        <v>88</v>
      </c>
      <c r="AO323" s="62">
        <v>3420</v>
      </c>
      <c r="AP323" s="21" t="s">
        <v>76</v>
      </c>
      <c r="AQ323" s="13"/>
      <c r="AR323" s="13"/>
    </row>
    <row r="324" spans="1:44">
      <c r="A324" s="15"/>
      <c r="B324" s="16">
        <v>40184.557638888888</v>
      </c>
      <c r="C324" s="14">
        <v>170</v>
      </c>
      <c r="D324" s="19">
        <v>1115</v>
      </c>
      <c r="E324" s="19"/>
      <c r="F324" s="19">
        <v>1240</v>
      </c>
      <c r="G324" s="14">
        <v>704</v>
      </c>
      <c r="H324" s="13">
        <v>350</v>
      </c>
      <c r="I324" s="62">
        <v>360</v>
      </c>
      <c r="J324" s="19" t="s">
        <v>103</v>
      </c>
      <c r="K324" s="13">
        <v>33.6</v>
      </c>
      <c r="L324" s="13">
        <v>5.43</v>
      </c>
      <c r="M324" s="19">
        <v>17.2</v>
      </c>
      <c r="N324" s="13" t="s">
        <v>89</v>
      </c>
      <c r="O324" s="13">
        <v>0.94</v>
      </c>
      <c r="P324" s="13" t="s">
        <v>103</v>
      </c>
      <c r="Q324" s="13">
        <v>174</v>
      </c>
      <c r="R324" s="13">
        <v>0.26800000000000002</v>
      </c>
      <c r="S324" s="19">
        <v>10.199999999999999</v>
      </c>
      <c r="T324" s="13" t="s">
        <v>77</v>
      </c>
      <c r="U324" s="65">
        <v>0.37</v>
      </c>
      <c r="V324" s="13">
        <v>22700</v>
      </c>
      <c r="W324" s="13"/>
      <c r="X324" s="13">
        <v>5.3</v>
      </c>
      <c r="Y324" s="20">
        <v>6.3100000000000003E-2</v>
      </c>
      <c r="Z324" s="19">
        <v>65.400000000000006</v>
      </c>
      <c r="AA324" s="19">
        <v>1650</v>
      </c>
      <c r="AB324" s="13">
        <v>0.14000000000000001</v>
      </c>
      <c r="AC324" s="13">
        <v>11.5</v>
      </c>
      <c r="AD324" s="20">
        <v>31.9</v>
      </c>
      <c r="AE324" s="18">
        <v>0.53</v>
      </c>
      <c r="AF324" s="13">
        <v>0.03</v>
      </c>
      <c r="AG324" s="18" t="s">
        <v>85</v>
      </c>
      <c r="AH324" s="38">
        <v>16400</v>
      </c>
      <c r="AI324" s="13" t="s">
        <v>111</v>
      </c>
      <c r="AJ324" s="13">
        <v>686</v>
      </c>
      <c r="AK324" s="13" t="s">
        <v>76</v>
      </c>
      <c r="AL324" s="13" t="s">
        <v>123</v>
      </c>
      <c r="AM324" s="18">
        <v>1.03</v>
      </c>
      <c r="AN324" s="13" t="s">
        <v>79</v>
      </c>
      <c r="AO324" s="62">
        <v>2290</v>
      </c>
      <c r="AP324" s="21" t="s">
        <v>77</v>
      </c>
      <c r="AQ324" s="13"/>
      <c r="AR324" s="13"/>
    </row>
    <row r="325" spans="1:44">
      <c r="A325" s="15"/>
      <c r="B325" s="16">
        <v>40226.402777777781</v>
      </c>
      <c r="C325" s="14">
        <v>101</v>
      </c>
      <c r="D325" s="19">
        <v>1070</v>
      </c>
      <c r="E325" s="19"/>
      <c r="F325" s="19">
        <v>1150</v>
      </c>
      <c r="G325" s="14">
        <v>557</v>
      </c>
      <c r="H325" s="13">
        <v>330</v>
      </c>
      <c r="I325" s="62">
        <v>250</v>
      </c>
      <c r="J325" s="19" t="s">
        <v>110</v>
      </c>
      <c r="K325" s="13">
        <v>31</v>
      </c>
      <c r="L325" s="13">
        <v>4.5</v>
      </c>
      <c r="M325" s="19">
        <v>17</v>
      </c>
      <c r="N325" s="13" t="s">
        <v>89</v>
      </c>
      <c r="O325" s="13">
        <v>1.1000000000000001</v>
      </c>
      <c r="P325" s="13" t="s">
        <v>81</v>
      </c>
      <c r="Q325" s="13">
        <v>136</v>
      </c>
      <c r="R325" s="13">
        <v>0.14000000000000001</v>
      </c>
      <c r="S325" s="19">
        <v>9.4</v>
      </c>
      <c r="T325" s="13" t="s">
        <v>81</v>
      </c>
      <c r="U325" s="65">
        <v>0.9</v>
      </c>
      <c r="V325" s="13">
        <v>21700</v>
      </c>
      <c r="W325" s="13">
        <v>0.03</v>
      </c>
      <c r="X325" s="13">
        <v>4.21</v>
      </c>
      <c r="Y325" s="20">
        <v>6.3E-2</v>
      </c>
      <c r="Z325" s="19">
        <v>52.6</v>
      </c>
      <c r="AA325" s="19">
        <v>1320</v>
      </c>
      <c r="AB325" s="13" t="s">
        <v>81</v>
      </c>
      <c r="AC325" s="13">
        <v>10.1</v>
      </c>
      <c r="AD325" s="20">
        <v>30</v>
      </c>
      <c r="AE325" s="18">
        <v>0.6</v>
      </c>
      <c r="AF325" s="13" t="s">
        <v>76</v>
      </c>
      <c r="AG325" s="18" t="s">
        <v>77</v>
      </c>
      <c r="AH325" s="38">
        <v>14200</v>
      </c>
      <c r="AI325" s="13" t="s">
        <v>88</v>
      </c>
      <c r="AJ325" s="13">
        <v>644</v>
      </c>
      <c r="AK325" s="13" t="s">
        <v>88</v>
      </c>
      <c r="AL325" s="13" t="s">
        <v>91</v>
      </c>
      <c r="AM325" s="18">
        <v>1</v>
      </c>
      <c r="AN325" s="13" t="s">
        <v>88</v>
      </c>
      <c r="AO325" s="62">
        <v>1570</v>
      </c>
      <c r="AP325" s="21" t="s">
        <v>76</v>
      </c>
      <c r="AQ325" s="13"/>
      <c r="AR325" s="13"/>
    </row>
    <row r="326" spans="1:44">
      <c r="A326" s="15"/>
      <c r="B326" s="16">
        <v>40246.277777777781</v>
      </c>
      <c r="C326" s="14">
        <v>170</v>
      </c>
      <c r="D326" s="19">
        <v>1090</v>
      </c>
      <c r="E326" s="19"/>
      <c r="F326" s="19">
        <v>1050</v>
      </c>
      <c r="G326" s="14">
        <v>651</v>
      </c>
      <c r="H326" s="13">
        <v>300</v>
      </c>
      <c r="I326" s="62">
        <v>230</v>
      </c>
      <c r="J326" s="19" t="s">
        <v>103</v>
      </c>
      <c r="K326" s="13">
        <v>33.6</v>
      </c>
      <c r="L326" s="13">
        <v>5.03</v>
      </c>
      <c r="M326" s="19">
        <v>16.399999999999999</v>
      </c>
      <c r="N326" s="13" t="s">
        <v>89</v>
      </c>
      <c r="O326" s="13">
        <v>1.0900000000000001</v>
      </c>
      <c r="P326" s="13" t="s">
        <v>103</v>
      </c>
      <c r="Q326" s="13">
        <v>163</v>
      </c>
      <c r="R326" s="13">
        <v>0.107</v>
      </c>
      <c r="S326" s="19">
        <v>9.8699999999999992</v>
      </c>
      <c r="T326" s="13" t="s">
        <v>77</v>
      </c>
      <c r="U326" s="65">
        <v>1.46</v>
      </c>
      <c r="V326" s="13">
        <v>24800</v>
      </c>
      <c r="W326" s="13"/>
      <c r="X326" s="13">
        <v>5.27</v>
      </c>
      <c r="Y326" s="20">
        <v>6.25E-2</v>
      </c>
      <c r="Z326" s="19">
        <v>59.5</v>
      </c>
      <c r="AA326" s="19">
        <v>1370</v>
      </c>
      <c r="AB326" s="13">
        <v>0.1</v>
      </c>
      <c r="AC326" s="13">
        <v>12.1</v>
      </c>
      <c r="AD326" s="20">
        <v>25</v>
      </c>
      <c r="AE326" s="18">
        <v>0.47299999999999998</v>
      </c>
      <c r="AF326" s="13">
        <v>0.08</v>
      </c>
      <c r="AG326" s="18">
        <v>0.06</v>
      </c>
      <c r="AH326" s="38">
        <v>16600</v>
      </c>
      <c r="AI326" s="13" t="s">
        <v>111</v>
      </c>
      <c r="AJ326" s="13">
        <v>682</v>
      </c>
      <c r="AK326" s="13" t="s">
        <v>76</v>
      </c>
      <c r="AL326" s="13" t="s">
        <v>123</v>
      </c>
      <c r="AM326" s="18">
        <v>0.96</v>
      </c>
      <c r="AN326" s="13" t="s">
        <v>79</v>
      </c>
      <c r="AO326" s="62">
        <v>1510</v>
      </c>
      <c r="AP326" s="21" t="s">
        <v>77</v>
      </c>
      <c r="AQ326" s="13"/>
      <c r="AR326" s="13"/>
    </row>
    <row r="327" spans="1:44">
      <c r="A327" s="15"/>
      <c r="B327" s="16">
        <v>40281.613194444442</v>
      </c>
      <c r="C327" s="14">
        <v>167</v>
      </c>
      <c r="D327" s="19">
        <v>1040</v>
      </c>
      <c r="E327" s="19"/>
      <c r="F327" s="19">
        <v>1080</v>
      </c>
      <c r="G327" s="14">
        <v>517</v>
      </c>
      <c r="H327" s="13">
        <v>310</v>
      </c>
      <c r="I327" s="62">
        <v>280</v>
      </c>
      <c r="J327" s="19" t="s">
        <v>103</v>
      </c>
      <c r="K327" s="13">
        <v>30.6</v>
      </c>
      <c r="L327" s="13">
        <v>3.75</v>
      </c>
      <c r="M327" s="19">
        <v>15.6</v>
      </c>
      <c r="N327" s="13" t="s">
        <v>89</v>
      </c>
      <c r="O327" s="13">
        <v>1.1000000000000001</v>
      </c>
      <c r="P327" s="13" t="s">
        <v>103</v>
      </c>
      <c r="Q327" s="13">
        <v>131</v>
      </c>
      <c r="R327" s="13">
        <v>0.12</v>
      </c>
      <c r="S327" s="19">
        <v>8.17</v>
      </c>
      <c r="T327" s="13" t="s">
        <v>77</v>
      </c>
      <c r="U327" s="65">
        <v>1.79</v>
      </c>
      <c r="V327" s="13">
        <v>21900</v>
      </c>
      <c r="W327" s="13"/>
      <c r="X327" s="13">
        <v>4.28</v>
      </c>
      <c r="Y327" s="20">
        <v>6.13E-2</v>
      </c>
      <c r="Z327" s="19">
        <v>46.2</v>
      </c>
      <c r="AA327" s="19">
        <v>1070</v>
      </c>
      <c r="AB327" s="13">
        <v>0.14000000000000001</v>
      </c>
      <c r="AC327" s="13">
        <v>9.23</v>
      </c>
      <c r="AD327" s="20">
        <v>20.8</v>
      </c>
      <c r="AE327" s="18">
        <v>0.34899999999999998</v>
      </c>
      <c r="AF327" s="13">
        <v>0.11</v>
      </c>
      <c r="AG327" s="18" t="s">
        <v>85</v>
      </c>
      <c r="AH327" s="38">
        <v>14100</v>
      </c>
      <c r="AI327" s="13" t="s">
        <v>111</v>
      </c>
      <c r="AJ327" s="13">
        <v>622</v>
      </c>
      <c r="AK327" s="13" t="s">
        <v>76</v>
      </c>
      <c r="AL327" s="13" t="s">
        <v>123</v>
      </c>
      <c r="AM327" s="18">
        <v>0.86</v>
      </c>
      <c r="AN327" s="13" t="s">
        <v>79</v>
      </c>
      <c r="AO327" s="62">
        <v>1290</v>
      </c>
      <c r="AP327" s="21" t="s">
        <v>77</v>
      </c>
      <c r="AQ327" s="13"/>
      <c r="AR327" s="13"/>
    </row>
    <row r="328" spans="1:44">
      <c r="A328" s="15"/>
      <c r="B328" s="16">
        <v>40301.711805555555</v>
      </c>
      <c r="C328" s="14">
        <v>51.2</v>
      </c>
      <c r="D328" s="19">
        <v>945</v>
      </c>
      <c r="E328" s="19"/>
      <c r="F328" s="19">
        <v>1040</v>
      </c>
      <c r="G328" s="14">
        <v>566</v>
      </c>
      <c r="H328" s="13">
        <v>300</v>
      </c>
      <c r="I328" s="62">
        <v>340</v>
      </c>
      <c r="J328" s="19" t="s">
        <v>103</v>
      </c>
      <c r="K328" s="13">
        <v>32.6</v>
      </c>
      <c r="L328" s="13">
        <v>4.13</v>
      </c>
      <c r="M328" s="19">
        <v>16</v>
      </c>
      <c r="N328" s="13" t="s">
        <v>89</v>
      </c>
      <c r="O328" s="13">
        <v>1.04</v>
      </c>
      <c r="P328" s="13" t="s">
        <v>103</v>
      </c>
      <c r="Q328" s="13">
        <v>141</v>
      </c>
      <c r="R328" s="13">
        <v>0.115</v>
      </c>
      <c r="S328" s="19">
        <v>9.42</v>
      </c>
      <c r="T328" s="13" t="s">
        <v>77</v>
      </c>
      <c r="U328" s="65">
        <v>1.1599999999999999</v>
      </c>
      <c r="V328" s="13">
        <v>22200</v>
      </c>
      <c r="W328" s="13"/>
      <c r="X328" s="13">
        <v>4.62</v>
      </c>
      <c r="Y328" s="20">
        <v>6.2E-2</v>
      </c>
      <c r="Z328" s="19">
        <v>51.9</v>
      </c>
      <c r="AA328" s="19">
        <v>1250</v>
      </c>
      <c r="AB328" s="13">
        <v>0.12</v>
      </c>
      <c r="AC328" s="13">
        <v>10.3</v>
      </c>
      <c r="AD328" s="20">
        <v>24.4</v>
      </c>
      <c r="AE328" s="18">
        <v>0.252</v>
      </c>
      <c r="AF328" s="13">
        <v>7.0000000000000007E-2</v>
      </c>
      <c r="AG328" s="18" t="s">
        <v>85</v>
      </c>
      <c r="AH328" s="38">
        <v>12700</v>
      </c>
      <c r="AI328" s="13" t="s">
        <v>111</v>
      </c>
      <c r="AJ328" s="13">
        <v>625</v>
      </c>
      <c r="AK328" s="13" t="s">
        <v>76</v>
      </c>
      <c r="AL328" s="13">
        <v>8.9999999999999993E-3</v>
      </c>
      <c r="AM328" s="18">
        <v>0.84199999999999997</v>
      </c>
      <c r="AN328" s="13" t="s">
        <v>79</v>
      </c>
      <c r="AO328" s="62">
        <v>1400</v>
      </c>
      <c r="AP328" s="21" t="s">
        <v>77</v>
      </c>
      <c r="AQ328" s="13"/>
      <c r="AR328" s="13"/>
    </row>
    <row r="329" spans="1:44">
      <c r="A329" s="15"/>
      <c r="B329" s="16">
        <v>40342.586805555555</v>
      </c>
      <c r="C329" s="14">
        <v>108</v>
      </c>
      <c r="D329" s="19">
        <v>1125</v>
      </c>
      <c r="E329" s="19"/>
      <c r="F329" s="19">
        <v>1070</v>
      </c>
      <c r="G329" s="14">
        <v>577</v>
      </c>
      <c r="H329" s="13">
        <v>270</v>
      </c>
      <c r="I329" s="62">
        <v>280</v>
      </c>
      <c r="J329" s="19" t="s">
        <v>110</v>
      </c>
      <c r="K329" s="13">
        <v>38</v>
      </c>
      <c r="L329" s="13">
        <v>4.0999999999999996</v>
      </c>
      <c r="M329" s="19">
        <v>17</v>
      </c>
      <c r="N329" s="13" t="s">
        <v>89</v>
      </c>
      <c r="O329" s="13">
        <v>1.3</v>
      </c>
      <c r="P329" s="13" t="s">
        <v>81</v>
      </c>
      <c r="Q329" s="13">
        <v>143</v>
      </c>
      <c r="R329" s="13">
        <v>0.19</v>
      </c>
      <c r="S329" s="19">
        <v>9</v>
      </c>
      <c r="T329" s="13" t="s">
        <v>81</v>
      </c>
      <c r="U329" s="65">
        <v>1.6</v>
      </c>
      <c r="V329" s="13">
        <v>24100</v>
      </c>
      <c r="W329" s="13"/>
      <c r="X329" s="13">
        <v>5.0199999999999996</v>
      </c>
      <c r="Y329" s="20">
        <v>6.5000000000000002E-2</v>
      </c>
      <c r="Z329" s="19">
        <v>53.7</v>
      </c>
      <c r="AA329" s="19">
        <v>1270</v>
      </c>
      <c r="AB329" s="13" t="s">
        <v>81</v>
      </c>
      <c r="AC329" s="13">
        <v>10.6</v>
      </c>
      <c r="AD329" s="20">
        <v>26</v>
      </c>
      <c r="AE329" s="18">
        <v>4.5999999999999996</v>
      </c>
      <c r="AF329" s="13" t="s">
        <v>76</v>
      </c>
      <c r="AG329" s="18" t="s">
        <v>77</v>
      </c>
      <c r="AH329" s="38">
        <v>16400</v>
      </c>
      <c r="AI329" s="13" t="s">
        <v>88</v>
      </c>
      <c r="AJ329" s="13">
        <v>672</v>
      </c>
      <c r="AK329" s="13" t="s">
        <v>88</v>
      </c>
      <c r="AL329" s="13" t="s">
        <v>91</v>
      </c>
      <c r="AM329" s="18">
        <v>0.8</v>
      </c>
      <c r="AN329" s="13" t="s">
        <v>88</v>
      </c>
      <c r="AO329" s="62">
        <v>1720</v>
      </c>
      <c r="AP329" s="21" t="s">
        <v>76</v>
      </c>
      <c r="AQ329" s="13"/>
      <c r="AR329" s="13"/>
    </row>
    <row r="330" spans="1:44">
      <c r="A330" s="15"/>
      <c r="B330" s="16">
        <v>40369.366666666669</v>
      </c>
      <c r="C330" s="14">
        <v>148</v>
      </c>
      <c r="D330" s="19">
        <v>1220</v>
      </c>
      <c r="E330" s="19"/>
      <c r="F330" s="19">
        <v>1100</v>
      </c>
      <c r="G330" s="14">
        <v>591</v>
      </c>
      <c r="H330" s="13">
        <v>300</v>
      </c>
      <c r="I330" s="62">
        <v>280</v>
      </c>
      <c r="J330" s="19" t="s">
        <v>103</v>
      </c>
      <c r="K330" s="13">
        <v>34</v>
      </c>
      <c r="L330" s="13">
        <v>4.5199999999999996</v>
      </c>
      <c r="M330" s="19">
        <v>16.5</v>
      </c>
      <c r="N330" s="13" t="s">
        <v>89</v>
      </c>
      <c r="O330" s="13">
        <v>0.93</v>
      </c>
      <c r="P330" s="13" t="s">
        <v>103</v>
      </c>
      <c r="Q330" s="13">
        <v>147</v>
      </c>
      <c r="R330" s="13">
        <v>0.15</v>
      </c>
      <c r="S330" s="19">
        <v>9.67</v>
      </c>
      <c r="T330" s="13" t="s">
        <v>77</v>
      </c>
      <c r="U330" s="65">
        <v>1.04</v>
      </c>
      <c r="V330" s="13">
        <v>25100</v>
      </c>
      <c r="W330" s="13"/>
      <c r="X330" s="13">
        <v>4.97</v>
      </c>
      <c r="Y330" s="20">
        <v>5.8999999999999997E-2</v>
      </c>
      <c r="Z330" s="19">
        <v>54.2</v>
      </c>
      <c r="AA330" s="19">
        <v>1350</v>
      </c>
      <c r="AB330" s="13">
        <v>0.11</v>
      </c>
      <c r="AC330" s="13">
        <v>10.9</v>
      </c>
      <c r="AD330" s="20">
        <v>25.6</v>
      </c>
      <c r="AE330" s="18">
        <v>0.80700000000000005</v>
      </c>
      <c r="AF330" s="13">
        <v>0.08</v>
      </c>
      <c r="AG330" s="18" t="s">
        <v>85</v>
      </c>
      <c r="AH330" s="38">
        <v>16500</v>
      </c>
      <c r="AI330" s="13" t="s">
        <v>111</v>
      </c>
      <c r="AJ330" s="13">
        <v>665</v>
      </c>
      <c r="AK330" s="13" t="s">
        <v>76</v>
      </c>
      <c r="AL330" s="13" t="s">
        <v>123</v>
      </c>
      <c r="AM330" s="18">
        <v>0.79300000000000004</v>
      </c>
      <c r="AN330" s="13" t="s">
        <v>79</v>
      </c>
      <c r="AO330" s="62">
        <v>1520</v>
      </c>
      <c r="AP330" s="21" t="s">
        <v>77</v>
      </c>
      <c r="AQ330" s="13"/>
      <c r="AR330" s="13"/>
    </row>
    <row r="331" spans="1:44">
      <c r="A331" s="15"/>
      <c r="B331" s="16">
        <v>40393.504861111112</v>
      </c>
      <c r="C331" s="14"/>
      <c r="D331" s="19">
        <v>1150</v>
      </c>
      <c r="E331" s="19"/>
      <c r="F331" s="19">
        <v>1080</v>
      </c>
      <c r="G331" s="14">
        <v>579</v>
      </c>
      <c r="H331" s="13">
        <v>310</v>
      </c>
      <c r="I331" s="62">
        <v>300</v>
      </c>
      <c r="J331" s="19" t="s">
        <v>103</v>
      </c>
      <c r="K331" s="13">
        <v>36.1</v>
      </c>
      <c r="L331" s="13">
        <v>4.79</v>
      </c>
      <c r="M331" s="19">
        <v>17.7</v>
      </c>
      <c r="N331" s="13" t="s">
        <v>89</v>
      </c>
      <c r="O331" s="13">
        <v>1.1000000000000001</v>
      </c>
      <c r="P331" s="13" t="s">
        <v>103</v>
      </c>
      <c r="Q331" s="13">
        <v>140</v>
      </c>
      <c r="R331" s="13">
        <v>0.17399999999999999</v>
      </c>
      <c r="S331" s="19">
        <v>10</v>
      </c>
      <c r="T331" s="13">
        <v>0.2</v>
      </c>
      <c r="U331" s="65">
        <v>17.3</v>
      </c>
      <c r="V331" s="13">
        <v>24700</v>
      </c>
      <c r="W331" s="13"/>
      <c r="X331" s="13">
        <v>5.13</v>
      </c>
      <c r="Y331" s="20">
        <v>6.3899999999999998E-2</v>
      </c>
      <c r="Z331" s="19">
        <v>55.7</v>
      </c>
      <c r="AA331" s="19">
        <v>1360</v>
      </c>
      <c r="AB331" s="13">
        <v>0.1</v>
      </c>
      <c r="AC331" s="13">
        <v>11.3</v>
      </c>
      <c r="AD331" s="20">
        <v>28.2</v>
      </c>
      <c r="AE331" s="18">
        <v>1.56</v>
      </c>
      <c r="AF331" s="13">
        <v>0.09</v>
      </c>
      <c r="AG331" s="18" t="s">
        <v>85</v>
      </c>
      <c r="AH331" s="38">
        <v>14400</v>
      </c>
      <c r="AI331" s="13" t="s">
        <v>111</v>
      </c>
      <c r="AJ331" s="13">
        <v>654</v>
      </c>
      <c r="AK331" s="13" t="s">
        <v>76</v>
      </c>
      <c r="AL331" s="13" t="s">
        <v>123</v>
      </c>
      <c r="AM331" s="18">
        <v>0.85</v>
      </c>
      <c r="AN331" s="13" t="s">
        <v>79</v>
      </c>
      <c r="AO331" s="62">
        <v>1630</v>
      </c>
      <c r="AP331" s="21" t="s">
        <v>77</v>
      </c>
      <c r="AQ331" s="13"/>
      <c r="AR331" s="13"/>
    </row>
    <row r="332" spans="1:44">
      <c r="A332" s="15"/>
      <c r="B332" s="16">
        <v>40422.443055555559</v>
      </c>
      <c r="C332" s="14">
        <v>154</v>
      </c>
      <c r="D332" s="19">
        <v>1360</v>
      </c>
      <c r="E332" s="19"/>
      <c r="F332" s="19">
        <v>1090</v>
      </c>
      <c r="G332" s="14">
        <v>571</v>
      </c>
      <c r="H332" s="13">
        <v>300</v>
      </c>
      <c r="I332" s="62">
        <v>300</v>
      </c>
      <c r="J332" s="19" t="s">
        <v>110</v>
      </c>
      <c r="K332" s="13">
        <v>33</v>
      </c>
      <c r="L332" s="13">
        <v>4</v>
      </c>
      <c r="M332" s="19">
        <v>17</v>
      </c>
      <c r="N332" s="13" t="s">
        <v>89</v>
      </c>
      <c r="O332" s="13">
        <v>1</v>
      </c>
      <c r="P332" s="13" t="s">
        <v>81</v>
      </c>
      <c r="Q332" s="13">
        <v>138</v>
      </c>
      <c r="R332" s="13">
        <v>0.14000000000000001</v>
      </c>
      <c r="S332" s="19">
        <v>9.1</v>
      </c>
      <c r="T332" s="13" t="s">
        <v>81</v>
      </c>
      <c r="U332" s="65">
        <v>0.9</v>
      </c>
      <c r="V332" s="13">
        <v>23800</v>
      </c>
      <c r="W332" s="13"/>
      <c r="X332" s="13">
        <v>4.96</v>
      </c>
      <c r="Y332" s="20">
        <v>6.2E-2</v>
      </c>
      <c r="Z332" s="19">
        <v>55</v>
      </c>
      <c r="AA332" s="19">
        <v>1310</v>
      </c>
      <c r="AB332" s="13" t="s">
        <v>81</v>
      </c>
      <c r="AC332" s="13">
        <v>10.7</v>
      </c>
      <c r="AD332" s="20">
        <v>26</v>
      </c>
      <c r="AE332" s="18">
        <v>1.5</v>
      </c>
      <c r="AF332" s="13" t="s">
        <v>76</v>
      </c>
      <c r="AG332" s="18" t="s">
        <v>77</v>
      </c>
      <c r="AH332" s="38">
        <v>17000</v>
      </c>
      <c r="AI332" s="13" t="s">
        <v>88</v>
      </c>
      <c r="AJ332" s="13">
        <v>632</v>
      </c>
      <c r="AK332" s="13" t="s">
        <v>88</v>
      </c>
      <c r="AL332" s="13" t="s">
        <v>91</v>
      </c>
      <c r="AM332" s="18">
        <v>0.7</v>
      </c>
      <c r="AN332" s="13" t="s">
        <v>88</v>
      </c>
      <c r="AO332" s="62">
        <v>1560</v>
      </c>
      <c r="AP332" s="21" t="s">
        <v>76</v>
      </c>
      <c r="AQ332" s="13"/>
      <c r="AR332" s="13"/>
    </row>
    <row r="333" spans="1:44">
      <c r="A333" s="15"/>
      <c r="B333" s="16">
        <v>40458.584027777775</v>
      </c>
      <c r="C333" s="14">
        <v>134</v>
      </c>
      <c r="D333" s="19">
        <v>760</v>
      </c>
      <c r="E333" s="19"/>
      <c r="F333" s="19">
        <v>1060</v>
      </c>
      <c r="G333" s="14">
        <v>589</v>
      </c>
      <c r="H333" s="13">
        <v>290</v>
      </c>
      <c r="I333" s="62">
        <v>290</v>
      </c>
      <c r="J333" s="19" t="s">
        <v>110</v>
      </c>
      <c r="K333" s="13">
        <v>31</v>
      </c>
      <c r="L333" s="13">
        <v>4.5</v>
      </c>
      <c r="M333" s="19">
        <v>17</v>
      </c>
      <c r="N333" s="13" t="s">
        <v>89</v>
      </c>
      <c r="O333" s="13">
        <v>1.1000000000000001</v>
      </c>
      <c r="P333" s="13" t="s">
        <v>81</v>
      </c>
      <c r="Q333" s="13">
        <v>143</v>
      </c>
      <c r="R333" s="13">
        <v>0.12</v>
      </c>
      <c r="S333" s="19">
        <v>10</v>
      </c>
      <c r="T333" s="13" t="s">
        <v>81</v>
      </c>
      <c r="U333" s="65">
        <v>0.8</v>
      </c>
      <c r="V333" s="13">
        <v>25400</v>
      </c>
      <c r="W333" s="13"/>
      <c r="X333" s="13">
        <v>5.17</v>
      </c>
      <c r="Y333" s="20">
        <v>6.5000000000000002E-2</v>
      </c>
      <c r="Z333" s="19">
        <v>56</v>
      </c>
      <c r="AA333" s="19">
        <v>1400</v>
      </c>
      <c r="AB333" s="13" t="s">
        <v>81</v>
      </c>
      <c r="AC333" s="13">
        <v>12.1</v>
      </c>
      <c r="AD333" s="20">
        <v>26</v>
      </c>
      <c r="AE333" s="18">
        <v>0.3</v>
      </c>
      <c r="AF333" s="13" t="s">
        <v>76</v>
      </c>
      <c r="AG333" s="18" t="s">
        <v>77</v>
      </c>
      <c r="AH333" s="38">
        <v>16900</v>
      </c>
      <c r="AI333" s="13" t="s">
        <v>88</v>
      </c>
      <c r="AJ333" s="13">
        <v>694</v>
      </c>
      <c r="AK333" s="13" t="s">
        <v>88</v>
      </c>
      <c r="AL333" s="13" t="s">
        <v>91</v>
      </c>
      <c r="AM333" s="18">
        <v>0.8</v>
      </c>
      <c r="AN333" s="13" t="s">
        <v>88</v>
      </c>
      <c r="AO333" s="62">
        <v>1470</v>
      </c>
      <c r="AP333" s="21" t="s">
        <v>76</v>
      </c>
      <c r="AQ333" s="13"/>
      <c r="AR333" s="13"/>
    </row>
    <row r="334" spans="1:44">
      <c r="A334" s="15"/>
      <c r="B334" s="16">
        <v>40490.479861111111</v>
      </c>
      <c r="C334" s="14">
        <v>132</v>
      </c>
      <c r="D334" s="19">
        <v>986</v>
      </c>
      <c r="E334" s="19"/>
      <c r="F334" s="19">
        <v>1050</v>
      </c>
      <c r="G334" s="14">
        <v>576</v>
      </c>
      <c r="H334" s="13">
        <v>290</v>
      </c>
      <c r="I334" s="62">
        <v>280</v>
      </c>
      <c r="J334" s="19" t="s">
        <v>110</v>
      </c>
      <c r="K334" s="13">
        <v>30</v>
      </c>
      <c r="L334" s="13">
        <v>4.0999999999999996</v>
      </c>
      <c r="M334" s="19">
        <v>15</v>
      </c>
      <c r="N334" s="13" t="s">
        <v>89</v>
      </c>
      <c r="O334" s="13">
        <v>0.8</v>
      </c>
      <c r="P334" s="13" t="s">
        <v>81</v>
      </c>
      <c r="Q334" s="13">
        <v>140</v>
      </c>
      <c r="R334" s="13">
        <v>0.28000000000000003</v>
      </c>
      <c r="S334" s="19">
        <v>9.8000000000000007</v>
      </c>
      <c r="T334" s="13" t="s">
        <v>81</v>
      </c>
      <c r="U334" s="65">
        <v>1</v>
      </c>
      <c r="V334" s="13">
        <v>25300</v>
      </c>
      <c r="W334" s="13"/>
      <c r="X334" s="13">
        <v>4.9800000000000004</v>
      </c>
      <c r="Y334" s="20">
        <v>4.9000000000000002E-2</v>
      </c>
      <c r="Z334" s="19">
        <v>55</v>
      </c>
      <c r="AA334" s="19">
        <v>1410</v>
      </c>
      <c r="AB334" s="13" t="s">
        <v>81</v>
      </c>
      <c r="AC334" s="13">
        <v>11.7</v>
      </c>
      <c r="AD334" s="20">
        <v>25</v>
      </c>
      <c r="AE334" s="18">
        <v>0.3</v>
      </c>
      <c r="AF334" s="13" t="s">
        <v>76</v>
      </c>
      <c r="AG334" s="18" t="s">
        <v>77</v>
      </c>
      <c r="AH334" s="38">
        <v>16300</v>
      </c>
      <c r="AI334" s="13" t="s">
        <v>88</v>
      </c>
      <c r="AJ334" s="13">
        <v>692</v>
      </c>
      <c r="AK334" s="13" t="s">
        <v>88</v>
      </c>
      <c r="AL334" s="13" t="s">
        <v>91</v>
      </c>
      <c r="AM334" s="18">
        <v>0.8</v>
      </c>
      <c r="AN334" s="13" t="s">
        <v>88</v>
      </c>
      <c r="AO334" s="62">
        <v>1850</v>
      </c>
      <c r="AP334" s="21" t="s">
        <v>76</v>
      </c>
      <c r="AQ334" s="13"/>
      <c r="AR334" s="13"/>
    </row>
    <row r="335" spans="1:44" ht="13.5" thickBot="1">
      <c r="A335" s="36"/>
      <c r="B335" s="54">
        <v>40513.415277777778</v>
      </c>
      <c r="C335" s="25"/>
      <c r="D335" s="29"/>
      <c r="E335" s="29"/>
      <c r="F335" s="29"/>
      <c r="G335" s="25"/>
      <c r="H335" s="33"/>
      <c r="I335" s="63"/>
      <c r="J335" s="29"/>
      <c r="K335" s="33"/>
      <c r="L335" s="33"/>
      <c r="M335" s="29"/>
      <c r="N335" s="33"/>
      <c r="O335" s="33"/>
      <c r="P335" s="33"/>
      <c r="Q335" s="33"/>
      <c r="R335" s="33"/>
      <c r="S335" s="29"/>
      <c r="T335" s="33"/>
      <c r="U335" s="66"/>
      <c r="V335" s="33"/>
      <c r="W335" s="33"/>
      <c r="X335" s="33"/>
      <c r="Y335" s="26"/>
      <c r="Z335" s="29"/>
      <c r="AA335" s="29"/>
      <c r="AB335" s="33"/>
      <c r="AC335" s="33"/>
      <c r="AD335" s="26"/>
      <c r="AE335" s="32"/>
      <c r="AF335" s="33"/>
      <c r="AG335" s="32"/>
      <c r="AH335" s="39"/>
      <c r="AI335" s="33"/>
      <c r="AJ335" s="33"/>
      <c r="AK335" s="33"/>
      <c r="AL335" s="33"/>
      <c r="AM335" s="32"/>
      <c r="AN335" s="33"/>
      <c r="AO335" s="63"/>
      <c r="AP335" s="34"/>
      <c r="AQ335" s="13"/>
      <c r="AR335" s="13"/>
    </row>
    <row r="336" spans="1:44">
      <c r="A336" s="15" t="s">
        <v>56</v>
      </c>
      <c r="B336" s="16">
        <v>39909.350694444445</v>
      </c>
      <c r="C336" s="14">
        <v>429</v>
      </c>
      <c r="D336" s="19"/>
      <c r="E336" s="19"/>
      <c r="F336" s="19">
        <v>6190</v>
      </c>
      <c r="G336" s="14">
        <v>4610</v>
      </c>
      <c r="H336" s="13">
        <v>190</v>
      </c>
      <c r="I336" s="62">
        <v>5600</v>
      </c>
      <c r="J336" s="19">
        <v>0.5</v>
      </c>
      <c r="K336" s="13">
        <v>21</v>
      </c>
      <c r="L336" s="13">
        <v>3</v>
      </c>
      <c r="M336" s="19">
        <v>16</v>
      </c>
      <c r="N336" s="13" t="s">
        <v>98</v>
      </c>
      <c r="O336" s="13" t="s">
        <v>76</v>
      </c>
      <c r="P336" s="13" t="s">
        <v>97</v>
      </c>
      <c r="Q336" s="13">
        <v>442</v>
      </c>
      <c r="R336" s="13">
        <v>45.5</v>
      </c>
      <c r="S336" s="19">
        <v>86.1</v>
      </c>
      <c r="T336" s="13" t="s">
        <v>88</v>
      </c>
      <c r="U336" s="65" t="s">
        <v>99</v>
      </c>
      <c r="V336" s="13">
        <v>895</v>
      </c>
      <c r="W336" s="13"/>
      <c r="X336" s="13">
        <v>11.6</v>
      </c>
      <c r="Y336" s="20">
        <v>0.14399999999999999</v>
      </c>
      <c r="Z336" s="19">
        <v>850</v>
      </c>
      <c r="AA336" s="19">
        <v>65800</v>
      </c>
      <c r="AB336" s="13" t="s">
        <v>99</v>
      </c>
      <c r="AC336" s="13">
        <v>37.200000000000003</v>
      </c>
      <c r="AD336" s="20">
        <v>1710</v>
      </c>
      <c r="AE336" s="18">
        <v>0.7</v>
      </c>
      <c r="AF336" s="13" t="s">
        <v>81</v>
      </c>
      <c r="AG336" s="18" t="s">
        <v>80</v>
      </c>
      <c r="AH336" s="38">
        <v>10200</v>
      </c>
      <c r="AI336" s="13" t="s">
        <v>76</v>
      </c>
      <c r="AJ336" s="13">
        <v>1870</v>
      </c>
      <c r="AK336" s="13" t="s">
        <v>94</v>
      </c>
      <c r="AL336" s="13" t="s">
        <v>77</v>
      </c>
      <c r="AM336" s="18">
        <v>6.3</v>
      </c>
      <c r="AN336" s="13" t="s">
        <v>84</v>
      </c>
      <c r="AO336" s="62">
        <v>280000</v>
      </c>
      <c r="AP336" s="21" t="s">
        <v>88</v>
      </c>
      <c r="AQ336" s="13"/>
      <c r="AR336" s="13"/>
    </row>
    <row r="337" spans="1:44">
      <c r="A337" s="15"/>
      <c r="B337" s="16">
        <v>39938.451388888891</v>
      </c>
      <c r="C337" s="14">
        <v>426</v>
      </c>
      <c r="D337" s="19">
        <v>6000</v>
      </c>
      <c r="E337" s="19"/>
      <c r="F337" s="19">
        <v>5650</v>
      </c>
      <c r="G337" s="14">
        <v>4270</v>
      </c>
      <c r="H337" s="13">
        <v>240</v>
      </c>
      <c r="I337" s="62">
        <v>3400</v>
      </c>
      <c r="J337" s="19">
        <v>0.2</v>
      </c>
      <c r="K337" s="13">
        <v>8</v>
      </c>
      <c r="L337" s="13" t="s">
        <v>82</v>
      </c>
      <c r="M337" s="19">
        <v>14</v>
      </c>
      <c r="N337" s="13" t="s">
        <v>78</v>
      </c>
      <c r="O337" s="13" t="s">
        <v>79</v>
      </c>
      <c r="P337" s="13" t="s">
        <v>77</v>
      </c>
      <c r="Q337" s="13">
        <v>457</v>
      </c>
      <c r="R337" s="13">
        <v>41</v>
      </c>
      <c r="S337" s="19">
        <v>66.2</v>
      </c>
      <c r="T337" s="13" t="s">
        <v>80</v>
      </c>
      <c r="U337" s="65">
        <v>4</v>
      </c>
      <c r="V337" s="13">
        <v>132</v>
      </c>
      <c r="W337" s="13"/>
      <c r="X337" s="13">
        <v>11.4</v>
      </c>
      <c r="Y337" s="20">
        <v>0.13600000000000001</v>
      </c>
      <c r="Z337" s="19">
        <v>761</v>
      </c>
      <c r="AA337" s="19">
        <v>65500</v>
      </c>
      <c r="AB337" s="13" t="s">
        <v>81</v>
      </c>
      <c r="AC337" s="13">
        <v>34.9</v>
      </c>
      <c r="AD337" s="20">
        <v>1510</v>
      </c>
      <c r="AE337" s="18">
        <v>1</v>
      </c>
      <c r="AF337" s="13" t="s">
        <v>82</v>
      </c>
      <c r="AG337" s="18" t="s">
        <v>83</v>
      </c>
      <c r="AH337" s="38">
        <v>11800</v>
      </c>
      <c r="AI337" s="13" t="s">
        <v>79</v>
      </c>
      <c r="AJ337" s="13">
        <v>1740</v>
      </c>
      <c r="AK337" s="13" t="s">
        <v>84</v>
      </c>
      <c r="AL337" s="13" t="s">
        <v>85</v>
      </c>
      <c r="AM337" s="18">
        <v>9.33</v>
      </c>
      <c r="AN337" s="13" t="s">
        <v>86</v>
      </c>
      <c r="AO337" s="62">
        <v>257000</v>
      </c>
      <c r="AP337" s="21" t="s">
        <v>80</v>
      </c>
      <c r="AQ337" s="13"/>
      <c r="AR337" s="13"/>
    </row>
    <row r="338" spans="1:44">
      <c r="A338" s="15"/>
      <c r="B338" s="16">
        <v>39974.680555555555</v>
      </c>
      <c r="C338" s="14">
        <v>420</v>
      </c>
      <c r="D338" s="19" t="s">
        <v>90</v>
      </c>
      <c r="E338" s="19"/>
      <c r="F338" s="19">
        <v>5720</v>
      </c>
      <c r="G338" s="14">
        <v>4070</v>
      </c>
      <c r="H338" s="13">
        <v>200</v>
      </c>
      <c r="I338" s="62">
        <v>5100</v>
      </c>
      <c r="J338" s="19">
        <v>0.2</v>
      </c>
      <c r="K338" s="13">
        <v>8</v>
      </c>
      <c r="L338" s="13" t="s">
        <v>82</v>
      </c>
      <c r="M338" s="19">
        <v>14.3</v>
      </c>
      <c r="N338" s="13" t="s">
        <v>78</v>
      </c>
      <c r="O338" s="13" t="s">
        <v>79</v>
      </c>
      <c r="P338" s="13" t="s">
        <v>77</v>
      </c>
      <c r="Q338" s="13">
        <v>431</v>
      </c>
      <c r="R338" s="13">
        <v>38.6</v>
      </c>
      <c r="S338" s="19">
        <v>79.900000000000006</v>
      </c>
      <c r="T338" s="13" t="s">
        <v>80</v>
      </c>
      <c r="U338" s="65">
        <v>6</v>
      </c>
      <c r="V338" s="13">
        <v>355</v>
      </c>
      <c r="W338" s="13"/>
      <c r="X338" s="13">
        <v>10.9</v>
      </c>
      <c r="Y338" s="20">
        <v>0.126</v>
      </c>
      <c r="Z338" s="19">
        <v>728</v>
      </c>
      <c r="AA338" s="19">
        <v>57000</v>
      </c>
      <c r="AB338" s="13" t="s">
        <v>81</v>
      </c>
      <c r="AC338" s="13">
        <v>37.1</v>
      </c>
      <c r="AD338" s="20">
        <v>1480</v>
      </c>
      <c r="AE338" s="18">
        <v>1.3</v>
      </c>
      <c r="AF338" s="13" t="s">
        <v>82</v>
      </c>
      <c r="AG338" s="18" t="s">
        <v>83</v>
      </c>
      <c r="AH338" s="38">
        <v>10800</v>
      </c>
      <c r="AI338" s="13" t="s">
        <v>79</v>
      </c>
      <c r="AJ338" s="13">
        <v>1730</v>
      </c>
      <c r="AK338" s="13" t="s">
        <v>84</v>
      </c>
      <c r="AL338" s="13" t="s">
        <v>85</v>
      </c>
      <c r="AM338" s="18">
        <v>6.54</v>
      </c>
      <c r="AN338" s="13" t="s">
        <v>86</v>
      </c>
      <c r="AO338" s="62">
        <v>223000</v>
      </c>
      <c r="AP338" s="21" t="s">
        <v>80</v>
      </c>
      <c r="AQ338" s="13"/>
      <c r="AR338" s="13"/>
    </row>
    <row r="339" spans="1:44">
      <c r="A339" s="15"/>
      <c r="B339" s="16">
        <v>40007.611111111109</v>
      </c>
      <c r="C339" s="14">
        <v>333</v>
      </c>
      <c r="D339" s="19">
        <v>5300</v>
      </c>
      <c r="E339" s="19"/>
      <c r="F339" s="19">
        <v>5310</v>
      </c>
      <c r="G339" s="14">
        <v>3920</v>
      </c>
      <c r="H339" s="13">
        <v>230</v>
      </c>
      <c r="I339" s="62">
        <v>4500</v>
      </c>
      <c r="J339" s="19" t="s">
        <v>77</v>
      </c>
      <c r="K339" s="13">
        <v>9</v>
      </c>
      <c r="L339" s="13" t="s">
        <v>82</v>
      </c>
      <c r="M339" s="19">
        <v>14.6</v>
      </c>
      <c r="N339" s="13" t="s">
        <v>78</v>
      </c>
      <c r="O339" s="13" t="s">
        <v>79</v>
      </c>
      <c r="P339" s="13" t="s">
        <v>77</v>
      </c>
      <c r="Q339" s="13">
        <v>420</v>
      </c>
      <c r="R339" s="13">
        <v>36.700000000000003</v>
      </c>
      <c r="S339" s="19">
        <v>73.3</v>
      </c>
      <c r="T339" s="13" t="s">
        <v>80</v>
      </c>
      <c r="U339" s="65">
        <v>7</v>
      </c>
      <c r="V339" s="13">
        <v>742</v>
      </c>
      <c r="W339" s="13"/>
      <c r="X339" s="13">
        <v>10.8</v>
      </c>
      <c r="Y339" s="20">
        <v>0.14299999999999999</v>
      </c>
      <c r="Z339" s="19">
        <v>697</v>
      </c>
      <c r="AA339" s="19">
        <v>51400</v>
      </c>
      <c r="AB339" s="13" t="s">
        <v>81</v>
      </c>
      <c r="AC339" s="13">
        <v>38</v>
      </c>
      <c r="AD339" s="20">
        <v>1260</v>
      </c>
      <c r="AE339" s="18">
        <v>2.1</v>
      </c>
      <c r="AF339" s="13" t="s">
        <v>82</v>
      </c>
      <c r="AG339" s="18" t="s">
        <v>83</v>
      </c>
      <c r="AH339" s="38">
        <v>11900</v>
      </c>
      <c r="AI339" s="13" t="s">
        <v>79</v>
      </c>
      <c r="AJ339" s="13">
        <v>1590</v>
      </c>
      <c r="AK339" s="13" t="s">
        <v>84</v>
      </c>
      <c r="AL339" s="13" t="s">
        <v>85</v>
      </c>
      <c r="AM339" s="18">
        <v>6.78</v>
      </c>
      <c r="AN339" s="13" t="s">
        <v>86</v>
      </c>
      <c r="AO339" s="62">
        <v>199000</v>
      </c>
      <c r="AP339" s="21" t="s">
        <v>80</v>
      </c>
      <c r="AQ339" s="13"/>
      <c r="AR339" s="13"/>
    </row>
    <row r="340" spans="1:44">
      <c r="A340" s="15"/>
      <c r="B340" s="16">
        <v>40035.461805555555</v>
      </c>
      <c r="C340" s="14"/>
      <c r="D340" s="19">
        <v>5470</v>
      </c>
      <c r="E340" s="19"/>
      <c r="F340" s="19">
        <v>5510</v>
      </c>
      <c r="G340" s="14">
        <v>4080</v>
      </c>
      <c r="H340" s="13"/>
      <c r="I340" s="62">
        <v>4400</v>
      </c>
      <c r="J340" s="19" t="s">
        <v>77</v>
      </c>
      <c r="K340" s="13">
        <v>9</v>
      </c>
      <c r="L340" s="13">
        <v>0.9</v>
      </c>
      <c r="M340" s="19">
        <v>17.2</v>
      </c>
      <c r="N340" s="13" t="s">
        <v>78</v>
      </c>
      <c r="O340" s="13">
        <v>0.3</v>
      </c>
      <c r="P340" s="13" t="s">
        <v>77</v>
      </c>
      <c r="Q340" s="13">
        <v>457</v>
      </c>
      <c r="R340" s="13">
        <v>36.5</v>
      </c>
      <c r="S340" s="19">
        <v>69.5</v>
      </c>
      <c r="T340" s="13" t="s">
        <v>80</v>
      </c>
      <c r="U340" s="65">
        <v>12</v>
      </c>
      <c r="V340" s="13">
        <v>6080</v>
      </c>
      <c r="W340" s="13" t="s">
        <v>79</v>
      </c>
      <c r="X340" s="13">
        <v>10.7</v>
      </c>
      <c r="Y340" s="20">
        <v>0.14499999999999999</v>
      </c>
      <c r="Z340" s="19">
        <v>714</v>
      </c>
      <c r="AA340" s="19">
        <v>50900</v>
      </c>
      <c r="AB340" s="13" t="s">
        <v>81</v>
      </c>
      <c r="AC340" s="13">
        <v>39.799999999999997</v>
      </c>
      <c r="AD340" s="20">
        <v>1270</v>
      </c>
      <c r="AE340" s="18">
        <v>2.6</v>
      </c>
      <c r="AF340" s="13">
        <v>0.6</v>
      </c>
      <c r="AG340" s="18" t="s">
        <v>83</v>
      </c>
      <c r="AH340" s="38">
        <v>10900</v>
      </c>
      <c r="AI340" s="13" t="s">
        <v>79</v>
      </c>
      <c r="AJ340" s="13">
        <v>1740</v>
      </c>
      <c r="AK340" s="13" t="s">
        <v>84</v>
      </c>
      <c r="AL340" s="13" t="s">
        <v>85</v>
      </c>
      <c r="AM340" s="18">
        <v>8.67</v>
      </c>
      <c r="AN340" s="13" t="s">
        <v>86</v>
      </c>
      <c r="AO340" s="62">
        <v>198000</v>
      </c>
      <c r="AP340" s="21" t="s">
        <v>80</v>
      </c>
      <c r="AQ340" s="13"/>
      <c r="AR340" s="13"/>
    </row>
    <row r="341" spans="1:44">
      <c r="A341" s="15"/>
      <c r="B341" s="16">
        <v>40057.520833333336</v>
      </c>
      <c r="C341" s="14">
        <v>417</v>
      </c>
      <c r="D341" s="19">
        <v>5580</v>
      </c>
      <c r="E341" s="19"/>
      <c r="F341" s="19">
        <v>5990</v>
      </c>
      <c r="G341" s="14">
        <v>4670</v>
      </c>
      <c r="H341" s="13">
        <v>220</v>
      </c>
      <c r="I341" s="62">
        <v>5100</v>
      </c>
      <c r="J341" s="19" t="s">
        <v>77</v>
      </c>
      <c r="K341" s="13">
        <v>9</v>
      </c>
      <c r="L341" s="13" t="s">
        <v>82</v>
      </c>
      <c r="M341" s="19">
        <v>17.2</v>
      </c>
      <c r="N341" s="13" t="s">
        <v>78</v>
      </c>
      <c r="O341" s="13" t="s">
        <v>79</v>
      </c>
      <c r="P341" s="13" t="s">
        <v>77</v>
      </c>
      <c r="Q341" s="13">
        <v>457</v>
      </c>
      <c r="R341" s="13">
        <v>43.3</v>
      </c>
      <c r="S341" s="19">
        <v>89.7</v>
      </c>
      <c r="T341" s="13" t="s">
        <v>80</v>
      </c>
      <c r="U341" s="65">
        <v>5</v>
      </c>
      <c r="V341" s="13">
        <v>394</v>
      </c>
      <c r="W341" s="13"/>
      <c r="X341" s="13">
        <v>11.8</v>
      </c>
      <c r="Y341" s="20">
        <v>0.153</v>
      </c>
      <c r="Z341" s="19">
        <v>858</v>
      </c>
      <c r="AA341" s="19">
        <v>55000</v>
      </c>
      <c r="AB341" s="13" t="s">
        <v>81</v>
      </c>
      <c r="AC341" s="13">
        <v>45.9</v>
      </c>
      <c r="AD341" s="20">
        <v>1500</v>
      </c>
      <c r="AE341" s="18">
        <v>0.6</v>
      </c>
      <c r="AF341" s="13" t="s">
        <v>82</v>
      </c>
      <c r="AG341" s="18" t="s">
        <v>83</v>
      </c>
      <c r="AH341" s="38">
        <v>11700</v>
      </c>
      <c r="AI341" s="13" t="s">
        <v>79</v>
      </c>
      <c r="AJ341" s="13">
        <v>1830</v>
      </c>
      <c r="AK341" s="13" t="s">
        <v>84</v>
      </c>
      <c r="AL341" s="13" t="s">
        <v>85</v>
      </c>
      <c r="AM341" s="18">
        <v>7.29</v>
      </c>
      <c r="AN341" s="13" t="s">
        <v>86</v>
      </c>
      <c r="AO341" s="62">
        <v>233000</v>
      </c>
      <c r="AP341" s="21" t="s">
        <v>80</v>
      </c>
      <c r="AQ341" s="13"/>
      <c r="AR341" s="13"/>
    </row>
    <row r="342" spans="1:44">
      <c r="A342" s="15"/>
      <c r="B342" s="16">
        <v>40091.731249999997</v>
      </c>
      <c r="C342" s="14">
        <v>370</v>
      </c>
      <c r="D342" s="19">
        <v>5000</v>
      </c>
      <c r="E342" s="19"/>
      <c r="F342" s="19">
        <v>5870</v>
      </c>
      <c r="G342" s="14">
        <v>4490</v>
      </c>
      <c r="H342" s="13">
        <v>230</v>
      </c>
      <c r="I342" s="62">
        <v>4400</v>
      </c>
      <c r="J342" s="19">
        <v>0.2</v>
      </c>
      <c r="K342" s="13">
        <v>8</v>
      </c>
      <c r="L342" s="13" t="s">
        <v>82</v>
      </c>
      <c r="M342" s="19">
        <v>16.8</v>
      </c>
      <c r="N342" s="13" t="s">
        <v>78</v>
      </c>
      <c r="O342" s="13" t="s">
        <v>79</v>
      </c>
      <c r="P342" s="13" t="s">
        <v>77</v>
      </c>
      <c r="Q342" s="13">
        <v>443</v>
      </c>
      <c r="R342" s="13">
        <v>43.6</v>
      </c>
      <c r="S342" s="19">
        <v>109</v>
      </c>
      <c r="T342" s="13" t="s">
        <v>80</v>
      </c>
      <c r="U342" s="65">
        <v>4</v>
      </c>
      <c r="V342" s="13">
        <v>656</v>
      </c>
      <c r="W342" s="13"/>
      <c r="X342" s="13">
        <v>11.4</v>
      </c>
      <c r="Y342" s="20">
        <v>0.14799999999999999</v>
      </c>
      <c r="Z342" s="19">
        <v>821</v>
      </c>
      <c r="AA342" s="19">
        <v>55100</v>
      </c>
      <c r="AB342" s="13" t="s">
        <v>81</v>
      </c>
      <c r="AC342" s="13">
        <v>42.7</v>
      </c>
      <c r="AD342" s="20">
        <v>1500</v>
      </c>
      <c r="AE342" s="18">
        <v>0.9</v>
      </c>
      <c r="AF342" s="13" t="s">
        <v>82</v>
      </c>
      <c r="AG342" s="18" t="s">
        <v>83</v>
      </c>
      <c r="AH342" s="38">
        <v>12200</v>
      </c>
      <c r="AI342" s="13" t="s">
        <v>79</v>
      </c>
      <c r="AJ342" s="13">
        <v>1760</v>
      </c>
      <c r="AK342" s="13" t="s">
        <v>84</v>
      </c>
      <c r="AL342" s="13" t="s">
        <v>85</v>
      </c>
      <c r="AM342" s="18">
        <v>7.37</v>
      </c>
      <c r="AN342" s="13" t="s">
        <v>86</v>
      </c>
      <c r="AO342" s="62">
        <v>231000</v>
      </c>
      <c r="AP342" s="21" t="s">
        <v>80</v>
      </c>
      <c r="AQ342" s="13"/>
      <c r="AR342" s="13"/>
    </row>
    <row r="343" spans="1:44">
      <c r="A343" s="15"/>
      <c r="B343" s="16">
        <v>40121.520833333336</v>
      </c>
      <c r="C343" s="14">
        <v>404</v>
      </c>
      <c r="D343" s="19">
        <v>6050</v>
      </c>
      <c r="E343" s="19"/>
      <c r="F343" s="19">
        <v>6110</v>
      </c>
      <c r="G343" s="14">
        <v>4640</v>
      </c>
      <c r="H343" s="13">
        <v>220</v>
      </c>
      <c r="I343" s="62">
        <v>4300</v>
      </c>
      <c r="J343" s="19" t="s">
        <v>97</v>
      </c>
      <c r="K343" s="13" t="s">
        <v>84</v>
      </c>
      <c r="L343" s="13" t="s">
        <v>81</v>
      </c>
      <c r="M343" s="19">
        <v>18</v>
      </c>
      <c r="N343" s="13" t="s">
        <v>98</v>
      </c>
      <c r="O343" s="13" t="s">
        <v>76</v>
      </c>
      <c r="P343" s="13" t="s">
        <v>97</v>
      </c>
      <c r="Q343" s="13">
        <v>468</v>
      </c>
      <c r="R343" s="13">
        <v>48.3</v>
      </c>
      <c r="S343" s="19">
        <v>119</v>
      </c>
      <c r="T343" s="13" t="s">
        <v>88</v>
      </c>
      <c r="U343" s="65">
        <v>8</v>
      </c>
      <c r="V343" s="13">
        <v>654</v>
      </c>
      <c r="W343" s="13"/>
      <c r="X343" s="13">
        <v>12</v>
      </c>
      <c r="Y343" s="20">
        <v>0.16400000000000001</v>
      </c>
      <c r="Z343" s="19">
        <v>843</v>
      </c>
      <c r="AA343" s="19">
        <v>62100</v>
      </c>
      <c r="AB343" s="13" t="s">
        <v>99</v>
      </c>
      <c r="AC343" s="13">
        <v>41.4</v>
      </c>
      <c r="AD343" s="20">
        <v>1500</v>
      </c>
      <c r="AE343" s="18">
        <v>1.3</v>
      </c>
      <c r="AF343" s="13" t="s">
        <v>81</v>
      </c>
      <c r="AG343" s="18" t="s">
        <v>80</v>
      </c>
      <c r="AH343" s="38">
        <v>12300</v>
      </c>
      <c r="AI343" s="13" t="s">
        <v>76</v>
      </c>
      <c r="AJ343" s="13">
        <v>1850</v>
      </c>
      <c r="AK343" s="13" t="s">
        <v>94</v>
      </c>
      <c r="AL343" s="13" t="s">
        <v>77</v>
      </c>
      <c r="AM343" s="18">
        <v>6.9</v>
      </c>
      <c r="AN343" s="13" t="s">
        <v>84</v>
      </c>
      <c r="AO343" s="62">
        <v>263000</v>
      </c>
      <c r="AP343" s="21" t="s">
        <v>88</v>
      </c>
      <c r="AQ343" s="13"/>
      <c r="AR343" s="13"/>
    </row>
    <row r="344" spans="1:44">
      <c r="A344" s="15"/>
      <c r="B344" s="16">
        <v>40148.543749999997</v>
      </c>
      <c r="C344" s="14">
        <v>335</v>
      </c>
      <c r="D344" s="19">
        <v>4880</v>
      </c>
      <c r="E344" s="19"/>
      <c r="F344" s="19">
        <v>4750</v>
      </c>
      <c r="G344" s="14">
        <v>3360</v>
      </c>
      <c r="H344" s="13">
        <v>260</v>
      </c>
      <c r="I344" s="62">
        <v>3600</v>
      </c>
      <c r="J344" s="19" t="s">
        <v>77</v>
      </c>
      <c r="K344" s="13">
        <v>14</v>
      </c>
      <c r="L344" s="13">
        <v>1.5</v>
      </c>
      <c r="M344" s="19">
        <v>15.9</v>
      </c>
      <c r="N344" s="13" t="s">
        <v>78</v>
      </c>
      <c r="O344" s="13">
        <v>0.3</v>
      </c>
      <c r="P344" s="13" t="s">
        <v>77</v>
      </c>
      <c r="Q344" s="13">
        <v>380</v>
      </c>
      <c r="R344" s="13">
        <v>33.4</v>
      </c>
      <c r="S344" s="19">
        <v>95.1</v>
      </c>
      <c r="T344" s="13" t="s">
        <v>80</v>
      </c>
      <c r="U344" s="65">
        <v>5</v>
      </c>
      <c r="V344" s="13">
        <v>4130</v>
      </c>
      <c r="W344" s="13"/>
      <c r="X344" s="13">
        <v>10</v>
      </c>
      <c r="Y344" s="20">
        <v>0.126</v>
      </c>
      <c r="Z344" s="19">
        <v>585</v>
      </c>
      <c r="AA344" s="19">
        <v>43800</v>
      </c>
      <c r="AB344" s="13" t="s">
        <v>81</v>
      </c>
      <c r="AC344" s="13">
        <v>30.2</v>
      </c>
      <c r="AD344" s="20">
        <v>1030</v>
      </c>
      <c r="AE344" s="18">
        <v>0.8</v>
      </c>
      <c r="AF344" s="13" t="s">
        <v>82</v>
      </c>
      <c r="AG344" s="18" t="s">
        <v>83</v>
      </c>
      <c r="AH344" s="38">
        <v>11300</v>
      </c>
      <c r="AI344" s="13" t="s">
        <v>79</v>
      </c>
      <c r="AJ344" s="13">
        <v>1430</v>
      </c>
      <c r="AK344" s="13" t="s">
        <v>84</v>
      </c>
      <c r="AL344" s="13" t="s">
        <v>85</v>
      </c>
      <c r="AM344" s="18">
        <v>5.79</v>
      </c>
      <c r="AN344" s="13" t="s">
        <v>86</v>
      </c>
      <c r="AO344" s="62">
        <v>160000</v>
      </c>
      <c r="AP344" s="21" t="s">
        <v>80</v>
      </c>
      <c r="AQ344" s="13"/>
      <c r="AR344" s="13"/>
    </row>
    <row r="345" spans="1:44">
      <c r="A345" s="15"/>
      <c r="B345" s="16">
        <v>40164.583333333336</v>
      </c>
      <c r="C345" s="14">
        <v>379</v>
      </c>
      <c r="D345" s="19" t="s">
        <v>90</v>
      </c>
      <c r="E345" s="19"/>
      <c r="F345" s="19">
        <v>5280</v>
      </c>
      <c r="G345" s="14">
        <v>3540</v>
      </c>
      <c r="H345" s="13">
        <v>240</v>
      </c>
      <c r="I345" s="62">
        <v>4100</v>
      </c>
      <c r="J345" s="19">
        <v>0.2</v>
      </c>
      <c r="K345" s="13" t="s">
        <v>84</v>
      </c>
      <c r="L345" s="13" t="s">
        <v>82</v>
      </c>
      <c r="M345" s="19">
        <v>15</v>
      </c>
      <c r="N345" s="13" t="s">
        <v>105</v>
      </c>
      <c r="O345" s="13" t="s">
        <v>82</v>
      </c>
      <c r="P345" s="13" t="s">
        <v>86</v>
      </c>
      <c r="Q345" s="13">
        <v>403</v>
      </c>
      <c r="R345" s="13">
        <v>37.200000000000003</v>
      </c>
      <c r="S345" s="19">
        <v>109</v>
      </c>
      <c r="T345" s="13" t="s">
        <v>86</v>
      </c>
      <c r="U345" s="65">
        <v>2.7</v>
      </c>
      <c r="V345" s="13">
        <v>981</v>
      </c>
      <c r="W345" s="13" t="s">
        <v>120</v>
      </c>
      <c r="X345" s="13">
        <v>10.3</v>
      </c>
      <c r="Y345" s="20">
        <v>0.13200000000000001</v>
      </c>
      <c r="Z345" s="19">
        <v>616</v>
      </c>
      <c r="AA345" s="19">
        <v>51100</v>
      </c>
      <c r="AB345" s="13" t="s">
        <v>86</v>
      </c>
      <c r="AC345" s="13">
        <v>30.6</v>
      </c>
      <c r="AD345" s="20">
        <v>1100</v>
      </c>
      <c r="AE345" s="18" t="s">
        <v>83</v>
      </c>
      <c r="AF345" s="13" t="s">
        <v>80</v>
      </c>
      <c r="AG345" s="18" t="s">
        <v>82</v>
      </c>
      <c r="AH345" s="38">
        <v>11200</v>
      </c>
      <c r="AI345" s="13" t="s">
        <v>93</v>
      </c>
      <c r="AJ345" s="13">
        <v>1560</v>
      </c>
      <c r="AK345" s="13" t="s">
        <v>93</v>
      </c>
      <c r="AL345" s="13" t="s">
        <v>79</v>
      </c>
      <c r="AM345" s="18">
        <v>6.8</v>
      </c>
      <c r="AN345" s="13" t="s">
        <v>93</v>
      </c>
      <c r="AO345" s="62">
        <v>198000</v>
      </c>
      <c r="AP345" s="21" t="s">
        <v>80</v>
      </c>
      <c r="AQ345" s="13"/>
      <c r="AR345" s="13"/>
    </row>
    <row r="346" spans="1:44">
      <c r="A346" s="15"/>
      <c r="B346" s="16">
        <v>40184.559027777781</v>
      </c>
      <c r="C346" s="14">
        <v>334</v>
      </c>
      <c r="D346" s="19" t="s">
        <v>90</v>
      </c>
      <c r="E346" s="19"/>
      <c r="F346" s="19">
        <v>5140</v>
      </c>
      <c r="G346" s="14">
        <v>3910</v>
      </c>
      <c r="H346" s="13">
        <v>230</v>
      </c>
      <c r="I346" s="62">
        <v>4200</v>
      </c>
      <c r="J346" s="19" t="s">
        <v>77</v>
      </c>
      <c r="K346" s="13">
        <v>11</v>
      </c>
      <c r="L346" s="13" t="s">
        <v>82</v>
      </c>
      <c r="M346" s="19">
        <v>15.7</v>
      </c>
      <c r="N346" s="13" t="s">
        <v>78</v>
      </c>
      <c r="O346" s="13" t="s">
        <v>79</v>
      </c>
      <c r="P346" s="13" t="s">
        <v>77</v>
      </c>
      <c r="Q346" s="13">
        <v>426</v>
      </c>
      <c r="R346" s="13">
        <v>36.799999999999997</v>
      </c>
      <c r="S346" s="19">
        <v>122</v>
      </c>
      <c r="T346" s="13" t="s">
        <v>80</v>
      </c>
      <c r="U346" s="65">
        <v>3</v>
      </c>
      <c r="V346" s="13">
        <v>1410</v>
      </c>
      <c r="W346" s="13"/>
      <c r="X346" s="13">
        <v>11</v>
      </c>
      <c r="Y346" s="20">
        <v>0.13500000000000001</v>
      </c>
      <c r="Z346" s="19">
        <v>690</v>
      </c>
      <c r="AA346" s="19">
        <v>50500</v>
      </c>
      <c r="AB346" s="13" t="s">
        <v>81</v>
      </c>
      <c r="AC346" s="13">
        <v>34.1</v>
      </c>
      <c r="AD346" s="20">
        <v>1090</v>
      </c>
      <c r="AE346" s="18">
        <v>0.4</v>
      </c>
      <c r="AF346" s="13" t="s">
        <v>82</v>
      </c>
      <c r="AG346" s="18" t="s">
        <v>83</v>
      </c>
      <c r="AH346" s="38">
        <v>13200</v>
      </c>
      <c r="AI346" s="13" t="s">
        <v>79</v>
      </c>
      <c r="AJ346" s="13">
        <v>1530</v>
      </c>
      <c r="AK346" s="13" t="s">
        <v>84</v>
      </c>
      <c r="AL346" s="13" t="s">
        <v>85</v>
      </c>
      <c r="AM346" s="18">
        <v>6.3</v>
      </c>
      <c r="AN346" s="13" t="s">
        <v>86</v>
      </c>
      <c r="AO346" s="62">
        <v>185000</v>
      </c>
      <c r="AP346" s="21" t="s">
        <v>80</v>
      </c>
      <c r="AQ346" s="13"/>
      <c r="AR346" s="13"/>
    </row>
    <row r="347" spans="1:44">
      <c r="A347" s="15"/>
      <c r="B347" s="16">
        <v>40226.40625</v>
      </c>
      <c r="C347" s="14">
        <v>287</v>
      </c>
      <c r="D347" s="19">
        <v>4310</v>
      </c>
      <c r="E347" s="19"/>
      <c r="F347" s="19">
        <v>4840</v>
      </c>
      <c r="G347" s="14">
        <v>3430</v>
      </c>
      <c r="H347" s="13">
        <v>220</v>
      </c>
      <c r="I347" s="62">
        <v>3800</v>
      </c>
      <c r="J347" s="19">
        <v>0.16</v>
      </c>
      <c r="K347" s="13">
        <v>19</v>
      </c>
      <c r="L347" s="13" t="s">
        <v>82</v>
      </c>
      <c r="M347" s="19">
        <v>15</v>
      </c>
      <c r="N347" s="13" t="s">
        <v>105</v>
      </c>
      <c r="O347" s="13" t="s">
        <v>82</v>
      </c>
      <c r="P347" s="13" t="s">
        <v>86</v>
      </c>
      <c r="Q347" s="13">
        <v>344</v>
      </c>
      <c r="R347" s="13">
        <v>35.6</v>
      </c>
      <c r="S347" s="19">
        <v>132</v>
      </c>
      <c r="T347" s="13" t="s">
        <v>86</v>
      </c>
      <c r="U347" s="65">
        <v>3.8</v>
      </c>
      <c r="V347" s="13">
        <v>1520</v>
      </c>
      <c r="W347" s="13" t="s">
        <v>120</v>
      </c>
      <c r="X347" s="13">
        <v>9</v>
      </c>
      <c r="Y347" s="20">
        <v>0.128</v>
      </c>
      <c r="Z347" s="19">
        <v>624</v>
      </c>
      <c r="AA347" s="19">
        <v>50400</v>
      </c>
      <c r="AB347" s="13" t="s">
        <v>86</v>
      </c>
      <c r="AC347" s="13">
        <v>30.3</v>
      </c>
      <c r="AD347" s="20">
        <v>1130</v>
      </c>
      <c r="AE347" s="18">
        <v>1.1000000000000001</v>
      </c>
      <c r="AF347" s="13" t="s">
        <v>80</v>
      </c>
      <c r="AG347" s="18" t="s">
        <v>82</v>
      </c>
      <c r="AH347" s="38">
        <v>10900</v>
      </c>
      <c r="AI347" s="13" t="s">
        <v>93</v>
      </c>
      <c r="AJ347" s="13">
        <v>1430</v>
      </c>
      <c r="AK347" s="13" t="s">
        <v>93</v>
      </c>
      <c r="AL347" s="13" t="s">
        <v>79</v>
      </c>
      <c r="AM347" s="18">
        <v>5.5</v>
      </c>
      <c r="AN347" s="13" t="s">
        <v>93</v>
      </c>
      <c r="AO347" s="62">
        <v>193000</v>
      </c>
      <c r="AP347" s="21" t="s">
        <v>80</v>
      </c>
      <c r="AQ347" s="13"/>
      <c r="AR347" s="13"/>
    </row>
    <row r="348" spans="1:44">
      <c r="A348" s="15"/>
      <c r="B348" s="16">
        <v>40246.28125</v>
      </c>
      <c r="C348" s="14">
        <v>384</v>
      </c>
      <c r="D348" s="19">
        <v>3970</v>
      </c>
      <c r="E348" s="19"/>
      <c r="F348" s="19">
        <v>4370</v>
      </c>
      <c r="G348" s="14">
        <v>3410</v>
      </c>
      <c r="H348" s="13">
        <v>220</v>
      </c>
      <c r="I348" s="62">
        <v>3000</v>
      </c>
      <c r="J348" s="19">
        <v>0.08</v>
      </c>
      <c r="K348" s="13">
        <v>9</v>
      </c>
      <c r="L348" s="13" t="s">
        <v>79</v>
      </c>
      <c r="M348" s="19">
        <v>14.1</v>
      </c>
      <c r="N348" s="13" t="s">
        <v>87</v>
      </c>
      <c r="O348" s="13" t="s">
        <v>77</v>
      </c>
      <c r="P348" s="13" t="s">
        <v>91</v>
      </c>
      <c r="Q348" s="13">
        <v>361</v>
      </c>
      <c r="R348" s="13">
        <v>31.2</v>
      </c>
      <c r="S348" s="19">
        <v>135</v>
      </c>
      <c r="T348" s="13" t="s">
        <v>81</v>
      </c>
      <c r="U348" s="65">
        <v>2.4</v>
      </c>
      <c r="V348" s="13">
        <v>1790</v>
      </c>
      <c r="W348" s="13"/>
      <c r="X348" s="13">
        <v>9.9</v>
      </c>
      <c r="Y348" s="20">
        <v>0.124</v>
      </c>
      <c r="Z348" s="19">
        <v>610</v>
      </c>
      <c r="AA348" s="19">
        <v>45400</v>
      </c>
      <c r="AB348" s="13" t="s">
        <v>76</v>
      </c>
      <c r="AC348" s="13">
        <v>29.7</v>
      </c>
      <c r="AD348" s="20">
        <v>1030</v>
      </c>
      <c r="AE348" s="18">
        <v>0.23</v>
      </c>
      <c r="AF348" s="13" t="s">
        <v>79</v>
      </c>
      <c r="AG348" s="18" t="s">
        <v>82</v>
      </c>
      <c r="AH348" s="38">
        <v>11400</v>
      </c>
      <c r="AI348" s="13" t="s">
        <v>77</v>
      </c>
      <c r="AJ348" s="13">
        <v>1410</v>
      </c>
      <c r="AK348" s="13" t="s">
        <v>88</v>
      </c>
      <c r="AL348" s="13" t="s">
        <v>110</v>
      </c>
      <c r="AM348" s="18">
        <v>5.58</v>
      </c>
      <c r="AN348" s="13" t="s">
        <v>80</v>
      </c>
      <c r="AO348" s="62">
        <v>176000</v>
      </c>
      <c r="AP348" s="21" t="s">
        <v>81</v>
      </c>
      <c r="AQ348" s="13"/>
      <c r="AR348" s="13"/>
    </row>
    <row r="349" spans="1:44">
      <c r="A349" s="15"/>
      <c r="B349" s="16">
        <v>40281.61041666667</v>
      </c>
      <c r="C349" s="14">
        <v>372</v>
      </c>
      <c r="D349" s="19">
        <v>3960</v>
      </c>
      <c r="E349" s="19"/>
      <c r="F349" s="19">
        <v>4150</v>
      </c>
      <c r="G349" s="14">
        <v>2660</v>
      </c>
      <c r="H349" s="13">
        <v>230</v>
      </c>
      <c r="I349" s="62">
        <v>3700</v>
      </c>
      <c r="J349" s="19" t="s">
        <v>77</v>
      </c>
      <c r="K349" s="13">
        <v>8</v>
      </c>
      <c r="L349" s="13" t="s">
        <v>82</v>
      </c>
      <c r="M349" s="19">
        <v>13.7</v>
      </c>
      <c r="N349" s="13" t="s">
        <v>78</v>
      </c>
      <c r="O349" s="13" t="s">
        <v>79</v>
      </c>
      <c r="P349" s="13" t="s">
        <v>77</v>
      </c>
      <c r="Q349" s="13">
        <v>285</v>
      </c>
      <c r="R349" s="13">
        <v>27.2</v>
      </c>
      <c r="S349" s="19">
        <v>129</v>
      </c>
      <c r="T349" s="13" t="s">
        <v>80</v>
      </c>
      <c r="U349" s="65">
        <v>3</v>
      </c>
      <c r="V349" s="13">
        <v>1620</v>
      </c>
      <c r="W349" s="13"/>
      <c r="X349" s="13">
        <v>8</v>
      </c>
      <c r="Y349" s="20">
        <v>0.11600000000000001</v>
      </c>
      <c r="Z349" s="19">
        <v>474</v>
      </c>
      <c r="AA349" s="19">
        <v>36700</v>
      </c>
      <c r="AB349" s="13" t="s">
        <v>81</v>
      </c>
      <c r="AC349" s="13">
        <v>22</v>
      </c>
      <c r="AD349" s="20">
        <v>855</v>
      </c>
      <c r="AE349" s="18">
        <v>0.4</v>
      </c>
      <c r="AF349" s="13" t="s">
        <v>82</v>
      </c>
      <c r="AG349" s="18" t="s">
        <v>83</v>
      </c>
      <c r="AH349" s="38">
        <v>9490</v>
      </c>
      <c r="AI349" s="13" t="s">
        <v>79</v>
      </c>
      <c r="AJ349" s="13">
        <v>1200</v>
      </c>
      <c r="AK349" s="13" t="s">
        <v>84</v>
      </c>
      <c r="AL349" s="13">
        <v>0.06</v>
      </c>
      <c r="AM349" s="18">
        <v>5.37</v>
      </c>
      <c r="AN349" s="13" t="s">
        <v>86</v>
      </c>
      <c r="AO349" s="62">
        <v>144000</v>
      </c>
      <c r="AP349" s="21" t="s">
        <v>80</v>
      </c>
      <c r="AQ349" s="13"/>
      <c r="AR349" s="13"/>
    </row>
    <row r="350" spans="1:44">
      <c r="A350" s="15"/>
      <c r="B350" s="16">
        <v>40301.703472222223</v>
      </c>
      <c r="C350" s="14">
        <v>230</v>
      </c>
      <c r="D350" s="19">
        <v>3676</v>
      </c>
      <c r="E350" s="19"/>
      <c r="F350" s="19">
        <v>4340</v>
      </c>
      <c r="G350" s="14">
        <v>3060</v>
      </c>
      <c r="H350" s="13">
        <v>230</v>
      </c>
      <c r="I350" s="62">
        <v>3400</v>
      </c>
      <c r="J350" s="19">
        <v>0.3</v>
      </c>
      <c r="K350" s="13">
        <v>11</v>
      </c>
      <c r="L350" s="13" t="s">
        <v>82</v>
      </c>
      <c r="M350" s="19">
        <v>16.3</v>
      </c>
      <c r="N350" s="13" t="s">
        <v>78</v>
      </c>
      <c r="O350" s="13" t="s">
        <v>79</v>
      </c>
      <c r="P350" s="13" t="s">
        <v>77</v>
      </c>
      <c r="Q350" s="13">
        <v>317</v>
      </c>
      <c r="R350" s="13">
        <v>29.7</v>
      </c>
      <c r="S350" s="19">
        <v>166</v>
      </c>
      <c r="T350" s="13" t="s">
        <v>80</v>
      </c>
      <c r="U350" s="65">
        <v>2</v>
      </c>
      <c r="V350" s="13">
        <v>1810</v>
      </c>
      <c r="W350" s="13"/>
      <c r="X350" s="13">
        <v>9</v>
      </c>
      <c r="Y350" s="20">
        <v>0.11799999999999999</v>
      </c>
      <c r="Z350" s="19">
        <v>550</v>
      </c>
      <c r="AA350" s="19">
        <v>45600</v>
      </c>
      <c r="AB350" s="13" t="s">
        <v>81</v>
      </c>
      <c r="AC350" s="13">
        <v>25</v>
      </c>
      <c r="AD350" s="20">
        <v>1060</v>
      </c>
      <c r="AE350" s="18">
        <v>0.4</v>
      </c>
      <c r="AF350" s="13" t="s">
        <v>82</v>
      </c>
      <c r="AG350" s="18" t="s">
        <v>83</v>
      </c>
      <c r="AH350" s="38">
        <v>9330</v>
      </c>
      <c r="AI350" s="13" t="s">
        <v>79</v>
      </c>
      <c r="AJ350" s="13">
        <v>1290</v>
      </c>
      <c r="AK350" s="13" t="s">
        <v>84</v>
      </c>
      <c r="AL350" s="13">
        <v>0.13</v>
      </c>
      <c r="AM350" s="18">
        <v>5.63</v>
      </c>
      <c r="AN350" s="13" t="s">
        <v>86</v>
      </c>
      <c r="AO350" s="62">
        <v>177000</v>
      </c>
      <c r="AP350" s="21" t="s">
        <v>80</v>
      </c>
      <c r="AQ350" s="13"/>
      <c r="AR350" s="13"/>
    </row>
    <row r="351" spans="1:44">
      <c r="A351" s="15"/>
      <c r="B351" s="16">
        <v>40342.59097222222</v>
      </c>
      <c r="C351" s="14">
        <v>281</v>
      </c>
      <c r="D351" s="19">
        <v>3794</v>
      </c>
      <c r="E351" s="19"/>
      <c r="F351" s="19">
        <v>3900</v>
      </c>
      <c r="G351" s="14">
        <v>2820</v>
      </c>
      <c r="H351" s="13">
        <v>190</v>
      </c>
      <c r="I351" s="62">
        <v>2800</v>
      </c>
      <c r="J351" s="19">
        <v>0.11</v>
      </c>
      <c r="K351" s="13">
        <v>8</v>
      </c>
      <c r="L351" s="13">
        <v>0.2</v>
      </c>
      <c r="M351" s="19">
        <v>13</v>
      </c>
      <c r="N351" s="13" t="s">
        <v>89</v>
      </c>
      <c r="O351" s="13" t="s">
        <v>77</v>
      </c>
      <c r="P351" s="13" t="s">
        <v>81</v>
      </c>
      <c r="Q351" s="13">
        <v>299</v>
      </c>
      <c r="R351" s="13">
        <v>27.7</v>
      </c>
      <c r="S351" s="19">
        <v>152</v>
      </c>
      <c r="T351" s="13" t="s">
        <v>81</v>
      </c>
      <c r="U351" s="65">
        <v>2.4</v>
      </c>
      <c r="V351" s="13">
        <v>2000</v>
      </c>
      <c r="W351" s="13"/>
      <c r="X351" s="13">
        <v>8.77</v>
      </c>
      <c r="Y351" s="20">
        <v>0.11</v>
      </c>
      <c r="Z351" s="19">
        <v>503</v>
      </c>
      <c r="AA351" s="19">
        <v>39500</v>
      </c>
      <c r="AB351" s="13" t="s">
        <v>81</v>
      </c>
      <c r="AC351" s="13">
        <v>22.9</v>
      </c>
      <c r="AD351" s="20">
        <v>876</v>
      </c>
      <c r="AE351" s="18">
        <v>0.7</v>
      </c>
      <c r="AF351" s="13" t="s">
        <v>76</v>
      </c>
      <c r="AG351" s="18" t="s">
        <v>77</v>
      </c>
      <c r="AH351" s="38">
        <v>12000</v>
      </c>
      <c r="AI351" s="13" t="s">
        <v>88</v>
      </c>
      <c r="AJ351" s="13">
        <v>1210</v>
      </c>
      <c r="AK351" s="13" t="s">
        <v>88</v>
      </c>
      <c r="AL351" s="13" t="s">
        <v>91</v>
      </c>
      <c r="AM351" s="18">
        <v>4.5</v>
      </c>
      <c r="AN351" s="13" t="s">
        <v>88</v>
      </c>
      <c r="AO351" s="62">
        <v>148000</v>
      </c>
      <c r="AP351" s="21" t="s">
        <v>76</v>
      </c>
      <c r="AQ351" s="13"/>
      <c r="AR351" s="13"/>
    </row>
    <row r="352" spans="1:44">
      <c r="A352" s="15"/>
      <c r="B352" s="16">
        <v>40369.376388888886</v>
      </c>
      <c r="C352" s="14">
        <v>272</v>
      </c>
      <c r="D352" s="19">
        <v>3587</v>
      </c>
      <c r="E352" s="19"/>
      <c r="F352" s="19">
        <v>3840</v>
      </c>
      <c r="G352" s="14">
        <v>2700</v>
      </c>
      <c r="H352" s="13">
        <v>220</v>
      </c>
      <c r="I352" s="62">
        <v>2800</v>
      </c>
      <c r="J352" s="19" t="s">
        <v>77</v>
      </c>
      <c r="K352" s="13">
        <v>11</v>
      </c>
      <c r="L352" s="13" t="s">
        <v>82</v>
      </c>
      <c r="M352" s="19">
        <v>15.4</v>
      </c>
      <c r="N352" s="13" t="s">
        <v>78</v>
      </c>
      <c r="O352" s="13" t="s">
        <v>79</v>
      </c>
      <c r="P352" s="13" t="s">
        <v>77</v>
      </c>
      <c r="Q352" s="13">
        <v>263</v>
      </c>
      <c r="R352" s="13">
        <v>28.5</v>
      </c>
      <c r="S352" s="19">
        <v>172</v>
      </c>
      <c r="T352" s="13" t="s">
        <v>80</v>
      </c>
      <c r="U352" s="65">
        <v>4</v>
      </c>
      <c r="V352" s="13">
        <v>2140</v>
      </c>
      <c r="W352" s="13"/>
      <c r="X352" s="13">
        <v>9</v>
      </c>
      <c r="Y352" s="20">
        <v>9.8000000000000004E-2</v>
      </c>
      <c r="Z352" s="19">
        <v>497</v>
      </c>
      <c r="AA352" s="19">
        <v>40100</v>
      </c>
      <c r="AB352" s="13" t="s">
        <v>81</v>
      </c>
      <c r="AC352" s="13">
        <v>24</v>
      </c>
      <c r="AD352" s="20">
        <v>934</v>
      </c>
      <c r="AE352" s="18">
        <v>1.4</v>
      </c>
      <c r="AF352" s="13" t="s">
        <v>82</v>
      </c>
      <c r="AG352" s="18" t="s">
        <v>83</v>
      </c>
      <c r="AH352" s="38">
        <v>10700</v>
      </c>
      <c r="AI352" s="13" t="s">
        <v>79</v>
      </c>
      <c r="AJ352" s="13">
        <v>1140</v>
      </c>
      <c r="AK352" s="13" t="s">
        <v>84</v>
      </c>
      <c r="AL352" s="13" t="s">
        <v>85</v>
      </c>
      <c r="AM352" s="18">
        <v>3.96</v>
      </c>
      <c r="AN352" s="13" t="s">
        <v>86</v>
      </c>
      <c r="AO352" s="62">
        <v>163000</v>
      </c>
      <c r="AP352" s="21" t="s">
        <v>80</v>
      </c>
      <c r="AQ352" s="13"/>
      <c r="AR352" s="13"/>
    </row>
    <row r="353" spans="1:44">
      <c r="A353" s="15"/>
      <c r="B353" s="16">
        <v>40393.499305555553</v>
      </c>
      <c r="C353" s="14"/>
      <c r="D353" s="19">
        <v>4390</v>
      </c>
      <c r="E353" s="19"/>
      <c r="F353" s="19">
        <v>3910</v>
      </c>
      <c r="G353" s="14">
        <v>2550</v>
      </c>
      <c r="H353" s="13">
        <v>220</v>
      </c>
      <c r="I353" s="62">
        <v>2800</v>
      </c>
      <c r="J353" s="19" t="s">
        <v>77</v>
      </c>
      <c r="K353" s="13">
        <v>14</v>
      </c>
      <c r="L353" s="13">
        <v>0.5</v>
      </c>
      <c r="M353" s="19">
        <v>15.2</v>
      </c>
      <c r="N353" s="13" t="s">
        <v>78</v>
      </c>
      <c r="O353" s="13" t="s">
        <v>79</v>
      </c>
      <c r="P353" s="13" t="s">
        <v>77</v>
      </c>
      <c r="Q353" s="13">
        <v>251</v>
      </c>
      <c r="R353" s="13">
        <v>29.1</v>
      </c>
      <c r="S353" s="19">
        <v>178</v>
      </c>
      <c r="T353" s="13" t="s">
        <v>80</v>
      </c>
      <c r="U353" s="65">
        <v>3</v>
      </c>
      <c r="V353" s="13">
        <v>1990</v>
      </c>
      <c r="W353" s="13"/>
      <c r="X353" s="13">
        <v>8</v>
      </c>
      <c r="Y353" s="20">
        <v>0.105</v>
      </c>
      <c r="Z353" s="19">
        <v>467</v>
      </c>
      <c r="AA353" s="19">
        <v>37500</v>
      </c>
      <c r="AB353" s="13" t="s">
        <v>81</v>
      </c>
      <c r="AC353" s="13">
        <v>22</v>
      </c>
      <c r="AD353" s="20">
        <v>904</v>
      </c>
      <c r="AE353" s="18">
        <v>1.3</v>
      </c>
      <c r="AF353" s="13" t="s">
        <v>82</v>
      </c>
      <c r="AG353" s="18" t="s">
        <v>83</v>
      </c>
      <c r="AH353" s="38">
        <v>9230</v>
      </c>
      <c r="AI353" s="13" t="s">
        <v>79</v>
      </c>
      <c r="AJ353" s="13">
        <v>1040</v>
      </c>
      <c r="AK353" s="13" t="s">
        <v>84</v>
      </c>
      <c r="AL353" s="13" t="s">
        <v>85</v>
      </c>
      <c r="AM353" s="18">
        <v>4.13</v>
      </c>
      <c r="AN353" s="13" t="s">
        <v>86</v>
      </c>
      <c r="AO353" s="62">
        <v>153000</v>
      </c>
      <c r="AP353" s="21" t="s">
        <v>80</v>
      </c>
      <c r="AQ353" s="13"/>
      <c r="AR353" s="13"/>
    </row>
    <row r="354" spans="1:44">
      <c r="A354" s="15"/>
      <c r="B354" s="16">
        <v>40422.449305555558</v>
      </c>
      <c r="C354" s="14">
        <v>279</v>
      </c>
      <c r="D354" s="19">
        <v>4160</v>
      </c>
      <c r="E354" s="19"/>
      <c r="F354" s="19">
        <v>3890</v>
      </c>
      <c r="G354" s="14">
        <v>2530</v>
      </c>
      <c r="H354" s="13">
        <v>210</v>
      </c>
      <c r="I354" s="62">
        <v>2700</v>
      </c>
      <c r="J354" s="19">
        <v>0.09</v>
      </c>
      <c r="K354" s="13">
        <v>10</v>
      </c>
      <c r="L354" s="13">
        <v>0.4</v>
      </c>
      <c r="M354" s="19">
        <v>14</v>
      </c>
      <c r="N354" s="13" t="s">
        <v>96</v>
      </c>
      <c r="O354" s="13" t="s">
        <v>79</v>
      </c>
      <c r="P354" s="13" t="s">
        <v>80</v>
      </c>
      <c r="Q354" s="13">
        <v>250</v>
      </c>
      <c r="R354" s="13">
        <v>28.4</v>
      </c>
      <c r="S354" s="19">
        <v>190</v>
      </c>
      <c r="T354" s="13" t="s">
        <v>80</v>
      </c>
      <c r="U354" s="65">
        <v>1.9</v>
      </c>
      <c r="V354" s="13">
        <v>2100</v>
      </c>
      <c r="W354" s="13"/>
      <c r="X354" s="13">
        <v>7.8</v>
      </c>
      <c r="Y354" s="20">
        <v>0.104</v>
      </c>
      <c r="Z354" s="19">
        <v>463</v>
      </c>
      <c r="AA354" s="19">
        <v>38100</v>
      </c>
      <c r="AB354" s="13" t="s">
        <v>80</v>
      </c>
      <c r="AC354" s="13">
        <v>21.9</v>
      </c>
      <c r="AD354" s="20">
        <v>823</v>
      </c>
      <c r="AE354" s="18">
        <v>0.6</v>
      </c>
      <c r="AF354" s="13" t="s">
        <v>81</v>
      </c>
      <c r="AG354" s="18" t="s">
        <v>79</v>
      </c>
      <c r="AH354" s="38">
        <v>12000</v>
      </c>
      <c r="AI354" s="13" t="s">
        <v>84</v>
      </c>
      <c r="AJ354" s="13">
        <v>1020</v>
      </c>
      <c r="AK354" s="13" t="s">
        <v>84</v>
      </c>
      <c r="AL354" s="13" t="s">
        <v>77</v>
      </c>
      <c r="AM354" s="18">
        <v>3.5</v>
      </c>
      <c r="AN354" s="13" t="s">
        <v>84</v>
      </c>
      <c r="AO354" s="62">
        <v>141000</v>
      </c>
      <c r="AP354" s="21" t="s">
        <v>81</v>
      </c>
      <c r="AQ354" s="13"/>
      <c r="AR354" s="13"/>
    </row>
    <row r="355" spans="1:44">
      <c r="A355" s="15"/>
      <c r="B355" s="16">
        <v>40458.575694444444</v>
      </c>
      <c r="C355" s="14">
        <v>260</v>
      </c>
      <c r="D355" s="19">
        <v>2250</v>
      </c>
      <c r="E355" s="19"/>
      <c r="F355" s="19">
        <v>3830</v>
      </c>
      <c r="G355" s="14">
        <v>2730</v>
      </c>
      <c r="H355" s="13">
        <v>200</v>
      </c>
      <c r="I355" s="62">
        <v>2700</v>
      </c>
      <c r="J355" s="19">
        <v>0.12</v>
      </c>
      <c r="K355" s="13">
        <v>11</v>
      </c>
      <c r="L355" s="13">
        <v>0.4</v>
      </c>
      <c r="M355" s="19">
        <v>16</v>
      </c>
      <c r="N355" s="13" t="s">
        <v>96</v>
      </c>
      <c r="O355" s="13" t="s">
        <v>79</v>
      </c>
      <c r="P355" s="13" t="s">
        <v>80</v>
      </c>
      <c r="Q355" s="13">
        <v>284</v>
      </c>
      <c r="R355" s="13">
        <v>31</v>
      </c>
      <c r="S355" s="19">
        <v>248</v>
      </c>
      <c r="T355" s="13" t="s">
        <v>80</v>
      </c>
      <c r="U355" s="65">
        <v>2</v>
      </c>
      <c r="V355" s="13">
        <v>2560</v>
      </c>
      <c r="W355" s="13"/>
      <c r="X355" s="13">
        <v>8.5</v>
      </c>
      <c r="Y355" s="20">
        <v>0.10199999999999999</v>
      </c>
      <c r="Z355" s="19">
        <v>490</v>
      </c>
      <c r="AA355" s="19">
        <v>40800</v>
      </c>
      <c r="AB355" s="13" t="s">
        <v>80</v>
      </c>
      <c r="AC355" s="13">
        <v>23.9</v>
      </c>
      <c r="AD355" s="20">
        <v>908</v>
      </c>
      <c r="AE355" s="18" t="s">
        <v>82</v>
      </c>
      <c r="AF355" s="13" t="s">
        <v>81</v>
      </c>
      <c r="AG355" s="18" t="s">
        <v>79</v>
      </c>
      <c r="AH355" s="38">
        <v>10400</v>
      </c>
      <c r="AI355" s="13" t="s">
        <v>84</v>
      </c>
      <c r="AJ355" s="13">
        <v>1110</v>
      </c>
      <c r="AK355" s="13" t="s">
        <v>84</v>
      </c>
      <c r="AL355" s="13" t="s">
        <v>77</v>
      </c>
      <c r="AM355" s="18">
        <v>3.7</v>
      </c>
      <c r="AN355" s="13" t="s">
        <v>84</v>
      </c>
      <c r="AO355" s="62">
        <v>159000</v>
      </c>
      <c r="AP355" s="21" t="s">
        <v>81</v>
      </c>
      <c r="AQ355" s="13"/>
      <c r="AR355" s="13"/>
    </row>
    <row r="356" spans="1:44">
      <c r="A356" s="15"/>
      <c r="B356" s="16">
        <v>40490.472222222219</v>
      </c>
      <c r="C356" s="14">
        <v>266</v>
      </c>
      <c r="D356" s="19">
        <v>3304</v>
      </c>
      <c r="E356" s="19"/>
      <c r="F356" s="19">
        <v>4000</v>
      </c>
      <c r="G356" s="14">
        <v>2460</v>
      </c>
      <c r="H356" s="13">
        <v>200</v>
      </c>
      <c r="I356" s="62">
        <v>2800</v>
      </c>
      <c r="J356" s="19" t="s">
        <v>110</v>
      </c>
      <c r="K356" s="13">
        <v>9</v>
      </c>
      <c r="L356" s="13" t="s">
        <v>77</v>
      </c>
      <c r="M356" s="19">
        <v>14</v>
      </c>
      <c r="N356" s="13" t="s">
        <v>89</v>
      </c>
      <c r="O356" s="13" t="s">
        <v>77</v>
      </c>
      <c r="P356" s="13" t="s">
        <v>81</v>
      </c>
      <c r="Q356" s="13">
        <v>238</v>
      </c>
      <c r="R356" s="13">
        <v>29</v>
      </c>
      <c r="S356" s="19">
        <v>202</v>
      </c>
      <c r="T356" s="13" t="s">
        <v>81</v>
      </c>
      <c r="U356" s="65">
        <v>2.5</v>
      </c>
      <c r="V356" s="13">
        <v>2900</v>
      </c>
      <c r="W356" s="13"/>
      <c r="X356" s="13">
        <v>7.47</v>
      </c>
      <c r="Y356" s="20">
        <v>6.5000000000000002E-2</v>
      </c>
      <c r="Z356" s="19">
        <v>453</v>
      </c>
      <c r="AA356" s="19">
        <v>35100</v>
      </c>
      <c r="AB356" s="13" t="s">
        <v>81</v>
      </c>
      <c r="AC356" s="13">
        <v>21.8</v>
      </c>
      <c r="AD356" s="20">
        <v>760</v>
      </c>
      <c r="AE356" s="18">
        <v>0.6</v>
      </c>
      <c r="AF356" s="13" t="s">
        <v>76</v>
      </c>
      <c r="AG356" s="18" t="s">
        <v>77</v>
      </c>
      <c r="AH356" s="38">
        <v>10200</v>
      </c>
      <c r="AI356" s="13" t="s">
        <v>88</v>
      </c>
      <c r="AJ356" s="13">
        <v>1020</v>
      </c>
      <c r="AK356" s="13" t="s">
        <v>88</v>
      </c>
      <c r="AL356" s="13" t="s">
        <v>91</v>
      </c>
      <c r="AM356" s="18">
        <v>3.5</v>
      </c>
      <c r="AN356" s="13" t="s">
        <v>88</v>
      </c>
      <c r="AO356" s="62">
        <v>163000</v>
      </c>
      <c r="AP356" s="21" t="s">
        <v>76</v>
      </c>
      <c r="AQ356" s="13"/>
      <c r="AR356" s="13"/>
    </row>
    <row r="357" spans="1:44" ht="13.5" thickBot="1">
      <c r="A357" s="36"/>
      <c r="B357" s="54">
        <v>40513.416666666664</v>
      </c>
      <c r="C357" s="25">
        <v>279</v>
      </c>
      <c r="D357" s="29" t="s">
        <v>90</v>
      </c>
      <c r="E357" s="29"/>
      <c r="F357" s="29">
        <v>4130</v>
      </c>
      <c r="G357" s="25">
        <v>2760</v>
      </c>
      <c r="H357" s="33">
        <v>210</v>
      </c>
      <c r="I357" s="63">
        <v>3000</v>
      </c>
      <c r="J357" s="29">
        <v>0.13</v>
      </c>
      <c r="K357" s="33">
        <v>18</v>
      </c>
      <c r="L357" s="33" t="s">
        <v>82</v>
      </c>
      <c r="M357" s="29">
        <v>18</v>
      </c>
      <c r="N357" s="33" t="s">
        <v>105</v>
      </c>
      <c r="O357" s="33" t="s">
        <v>82</v>
      </c>
      <c r="P357" s="33" t="s">
        <v>86</v>
      </c>
      <c r="Q357" s="33">
        <v>268</v>
      </c>
      <c r="R357" s="33">
        <v>32.1</v>
      </c>
      <c r="S357" s="29">
        <v>242</v>
      </c>
      <c r="T357" s="33" t="s">
        <v>86</v>
      </c>
      <c r="U357" s="66">
        <v>4.5</v>
      </c>
      <c r="V357" s="33">
        <v>2470</v>
      </c>
      <c r="W357" s="33"/>
      <c r="X357" s="33">
        <v>8.6</v>
      </c>
      <c r="Y357" s="26">
        <v>0.111</v>
      </c>
      <c r="Z357" s="29">
        <v>508</v>
      </c>
      <c r="AA357" s="29">
        <v>39400</v>
      </c>
      <c r="AB357" s="33" t="s">
        <v>86</v>
      </c>
      <c r="AC357" s="33">
        <v>21.5</v>
      </c>
      <c r="AD357" s="26">
        <v>927</v>
      </c>
      <c r="AE357" s="32" t="s">
        <v>83</v>
      </c>
      <c r="AF357" s="33" t="s">
        <v>80</v>
      </c>
      <c r="AG357" s="32" t="s">
        <v>82</v>
      </c>
      <c r="AH357" s="39">
        <v>11200</v>
      </c>
      <c r="AI357" s="33" t="s">
        <v>93</v>
      </c>
      <c r="AJ357" s="33">
        <v>1120</v>
      </c>
      <c r="AK357" s="33" t="s">
        <v>93</v>
      </c>
      <c r="AL357" s="33" t="s">
        <v>79</v>
      </c>
      <c r="AM357" s="32">
        <v>4</v>
      </c>
      <c r="AN357" s="33" t="s">
        <v>93</v>
      </c>
      <c r="AO357" s="63">
        <v>153000</v>
      </c>
      <c r="AP357" s="34" t="s">
        <v>80</v>
      </c>
      <c r="AQ357" s="13"/>
      <c r="AR357" s="13"/>
    </row>
    <row r="358" spans="1:44">
      <c r="A358" s="15" t="s">
        <v>42</v>
      </c>
      <c r="B358" s="16">
        <v>39909.354166666664</v>
      </c>
      <c r="C358" s="14">
        <v>363</v>
      </c>
      <c r="D358" s="19"/>
      <c r="E358" s="19"/>
      <c r="F358" s="19">
        <v>4910</v>
      </c>
      <c r="G358" s="14">
        <v>3460</v>
      </c>
      <c r="H358" s="13">
        <v>250</v>
      </c>
      <c r="I358" s="62">
        <v>3000</v>
      </c>
      <c r="J358" s="19" t="s">
        <v>97</v>
      </c>
      <c r="K358" s="13">
        <v>16</v>
      </c>
      <c r="L358" s="13">
        <v>2</v>
      </c>
      <c r="M358" s="19">
        <v>19</v>
      </c>
      <c r="N358" s="13" t="s">
        <v>98</v>
      </c>
      <c r="O358" s="13" t="s">
        <v>76</v>
      </c>
      <c r="P358" s="13" t="s">
        <v>97</v>
      </c>
      <c r="Q358" s="13">
        <v>361</v>
      </c>
      <c r="R358" s="13">
        <v>49.9</v>
      </c>
      <c r="S358" s="19">
        <v>98.9</v>
      </c>
      <c r="T358" s="13" t="s">
        <v>88</v>
      </c>
      <c r="U358" s="65" t="s">
        <v>99</v>
      </c>
      <c r="V358" s="13">
        <v>4780</v>
      </c>
      <c r="W358" s="13"/>
      <c r="X358" s="13">
        <v>9.4</v>
      </c>
      <c r="Y358" s="20">
        <v>0.124</v>
      </c>
      <c r="Z358" s="19">
        <v>620</v>
      </c>
      <c r="AA358" s="19">
        <v>54900</v>
      </c>
      <c r="AB358" s="13" t="s">
        <v>99</v>
      </c>
      <c r="AC358" s="13">
        <v>26.4</v>
      </c>
      <c r="AD358" s="20">
        <v>1390</v>
      </c>
      <c r="AE358" s="18">
        <v>2.2999999999999998</v>
      </c>
      <c r="AF358" s="13" t="s">
        <v>81</v>
      </c>
      <c r="AG358" s="18" t="s">
        <v>80</v>
      </c>
      <c r="AH358" s="38">
        <v>12800</v>
      </c>
      <c r="AI358" s="13" t="s">
        <v>76</v>
      </c>
      <c r="AJ358" s="13">
        <v>1530</v>
      </c>
      <c r="AK358" s="13" t="s">
        <v>94</v>
      </c>
      <c r="AL358" s="13" t="s">
        <v>77</v>
      </c>
      <c r="AM358" s="18">
        <v>5</v>
      </c>
      <c r="AN358" s="13" t="s">
        <v>84</v>
      </c>
      <c r="AO358" s="62">
        <v>232000</v>
      </c>
      <c r="AP358" s="21" t="s">
        <v>88</v>
      </c>
      <c r="AQ358" s="13"/>
      <c r="AR358" s="13"/>
    </row>
    <row r="359" spans="1:44">
      <c r="A359" s="15"/>
      <c r="B359" s="16">
        <v>39938.454861111109</v>
      </c>
      <c r="C359" s="14">
        <v>638</v>
      </c>
      <c r="D359" s="19">
        <v>7400</v>
      </c>
      <c r="E359" s="19"/>
      <c r="F359" s="19">
        <v>7140</v>
      </c>
      <c r="G359" s="14">
        <v>5800</v>
      </c>
      <c r="H359" s="13">
        <v>63</v>
      </c>
      <c r="I359" s="62">
        <v>5000</v>
      </c>
      <c r="J359" s="19">
        <v>0.2</v>
      </c>
      <c r="K359" s="13">
        <v>777</v>
      </c>
      <c r="L359" s="13">
        <v>2.4</v>
      </c>
      <c r="M359" s="19">
        <v>26.1</v>
      </c>
      <c r="N359" s="13" t="s">
        <v>78</v>
      </c>
      <c r="O359" s="13">
        <v>2.9</v>
      </c>
      <c r="P359" s="13" t="s">
        <v>77</v>
      </c>
      <c r="Q359" s="13">
        <v>473</v>
      </c>
      <c r="R359" s="13">
        <v>215</v>
      </c>
      <c r="S359" s="19">
        <v>968</v>
      </c>
      <c r="T359" s="13" t="s">
        <v>80</v>
      </c>
      <c r="U359" s="65">
        <v>521</v>
      </c>
      <c r="V359" s="13">
        <v>2460</v>
      </c>
      <c r="W359" s="13"/>
      <c r="X359" s="13">
        <v>18.8</v>
      </c>
      <c r="Y359" s="20">
        <v>0.32300000000000001</v>
      </c>
      <c r="Z359" s="19">
        <v>1120</v>
      </c>
      <c r="AA359" s="19">
        <v>71300</v>
      </c>
      <c r="AB359" s="13" t="s">
        <v>81</v>
      </c>
      <c r="AC359" s="13">
        <v>77.599999999999994</v>
      </c>
      <c r="AD359" s="20">
        <v>2170</v>
      </c>
      <c r="AE359" s="18">
        <v>31.7</v>
      </c>
      <c r="AF359" s="13" t="s">
        <v>82</v>
      </c>
      <c r="AG359" s="18">
        <v>1.3</v>
      </c>
      <c r="AH359" s="38">
        <v>7820</v>
      </c>
      <c r="AI359" s="13" t="s">
        <v>79</v>
      </c>
      <c r="AJ359" s="13">
        <v>1890</v>
      </c>
      <c r="AK359" s="13" t="s">
        <v>84</v>
      </c>
      <c r="AL359" s="13">
        <v>1.6</v>
      </c>
      <c r="AM359" s="18">
        <v>9.61</v>
      </c>
      <c r="AN359" s="13" t="s">
        <v>86</v>
      </c>
      <c r="AO359" s="62">
        <v>410000</v>
      </c>
      <c r="AP359" s="21" t="s">
        <v>80</v>
      </c>
      <c r="AQ359" s="13"/>
      <c r="AR359" s="13"/>
    </row>
    <row r="360" spans="1:44">
      <c r="A360" s="15"/>
      <c r="B360" s="16">
        <v>39974.684027777781</v>
      </c>
      <c r="C360" s="14">
        <v>392</v>
      </c>
      <c r="D360" s="19" t="s">
        <v>90</v>
      </c>
      <c r="E360" s="19"/>
      <c r="F360" s="19">
        <v>5130</v>
      </c>
      <c r="G360" s="14">
        <v>3580</v>
      </c>
      <c r="H360" s="13">
        <v>230</v>
      </c>
      <c r="I360" s="62">
        <v>4400</v>
      </c>
      <c r="J360" s="19" t="s">
        <v>77</v>
      </c>
      <c r="K360" s="13">
        <v>15</v>
      </c>
      <c r="L360" s="13">
        <v>1.4</v>
      </c>
      <c r="M360" s="19">
        <v>19.100000000000001</v>
      </c>
      <c r="N360" s="13" t="s">
        <v>78</v>
      </c>
      <c r="O360" s="13">
        <v>0.4</v>
      </c>
      <c r="P360" s="13" t="s">
        <v>77</v>
      </c>
      <c r="Q360" s="13">
        <v>382</v>
      </c>
      <c r="R360" s="13">
        <v>52.5</v>
      </c>
      <c r="S360" s="19">
        <v>97.8</v>
      </c>
      <c r="T360" s="13" t="s">
        <v>80</v>
      </c>
      <c r="U360" s="65">
        <v>11</v>
      </c>
      <c r="V360" s="13">
        <v>1820</v>
      </c>
      <c r="W360" s="13"/>
      <c r="X360" s="13">
        <v>9.6999999999999993</v>
      </c>
      <c r="Y360" s="20">
        <v>0.108</v>
      </c>
      <c r="Z360" s="19">
        <v>638</v>
      </c>
      <c r="AA360" s="19">
        <v>50800</v>
      </c>
      <c r="AB360" s="13" t="s">
        <v>81</v>
      </c>
      <c r="AC360" s="13">
        <v>31.2</v>
      </c>
      <c r="AD360" s="20">
        <v>1360</v>
      </c>
      <c r="AE360" s="18">
        <v>1.7</v>
      </c>
      <c r="AF360" s="13" t="s">
        <v>82</v>
      </c>
      <c r="AG360" s="18" t="s">
        <v>83</v>
      </c>
      <c r="AH360" s="38">
        <v>11200</v>
      </c>
      <c r="AI360" s="13" t="s">
        <v>79</v>
      </c>
      <c r="AJ360" s="13">
        <v>1560</v>
      </c>
      <c r="AK360" s="13" t="s">
        <v>84</v>
      </c>
      <c r="AL360" s="13">
        <v>0.05</v>
      </c>
      <c r="AM360" s="18">
        <v>4.3600000000000003</v>
      </c>
      <c r="AN360" s="13" t="s">
        <v>86</v>
      </c>
      <c r="AO360" s="62">
        <v>208000</v>
      </c>
      <c r="AP360" s="21" t="s">
        <v>80</v>
      </c>
      <c r="AQ360" s="13"/>
      <c r="AR360" s="13"/>
    </row>
    <row r="361" spans="1:44">
      <c r="A361" s="15"/>
      <c r="B361" s="16">
        <v>40007.618055555555</v>
      </c>
      <c r="C361" s="14">
        <v>892</v>
      </c>
      <c r="D361" s="19">
        <v>7100</v>
      </c>
      <c r="E361" s="19"/>
      <c r="F361" s="19">
        <v>7100</v>
      </c>
      <c r="G361" s="14">
        <v>5590</v>
      </c>
      <c r="H361" s="13">
        <v>200</v>
      </c>
      <c r="I361" s="62">
        <v>6500</v>
      </c>
      <c r="J361" s="19">
        <v>0.2</v>
      </c>
      <c r="K361" s="13">
        <v>25</v>
      </c>
      <c r="L361" s="13" t="s">
        <v>82</v>
      </c>
      <c r="M361" s="19">
        <v>17.899999999999999</v>
      </c>
      <c r="N361" s="13" t="s">
        <v>78</v>
      </c>
      <c r="O361" s="13" t="s">
        <v>79</v>
      </c>
      <c r="P361" s="13" t="s">
        <v>77</v>
      </c>
      <c r="Q361" s="13">
        <v>506</v>
      </c>
      <c r="R361" s="13">
        <v>107</v>
      </c>
      <c r="S361" s="19">
        <v>216</v>
      </c>
      <c r="T361" s="13" t="s">
        <v>80</v>
      </c>
      <c r="U361" s="65">
        <v>18</v>
      </c>
      <c r="V361" s="13">
        <v>57</v>
      </c>
      <c r="W361" s="13"/>
      <c r="X361" s="13">
        <v>13.6</v>
      </c>
      <c r="Y361" s="20">
        <v>0.16600000000000001</v>
      </c>
      <c r="Z361" s="19">
        <v>1050</v>
      </c>
      <c r="AA361" s="19">
        <v>87200</v>
      </c>
      <c r="AB361" s="13" t="s">
        <v>81</v>
      </c>
      <c r="AC361" s="13">
        <v>44.6</v>
      </c>
      <c r="AD361" s="20">
        <v>2330</v>
      </c>
      <c r="AE361" s="18">
        <v>5.8</v>
      </c>
      <c r="AF361" s="13" t="s">
        <v>82</v>
      </c>
      <c r="AG361" s="18" t="s">
        <v>83</v>
      </c>
      <c r="AH361" s="38">
        <v>12400</v>
      </c>
      <c r="AI361" s="13" t="s">
        <v>79</v>
      </c>
      <c r="AJ361" s="13">
        <v>2010</v>
      </c>
      <c r="AK361" s="13" t="s">
        <v>84</v>
      </c>
      <c r="AL361" s="13" t="s">
        <v>85</v>
      </c>
      <c r="AM361" s="18">
        <v>7.45</v>
      </c>
      <c r="AN361" s="13" t="s">
        <v>86</v>
      </c>
      <c r="AO361" s="62">
        <v>354000</v>
      </c>
      <c r="AP361" s="21" t="s">
        <v>80</v>
      </c>
      <c r="AQ361" s="13"/>
      <c r="AR361" s="13"/>
    </row>
    <row r="362" spans="1:44">
      <c r="A362" s="15"/>
      <c r="B362" s="16">
        <v>40035.465277777781</v>
      </c>
      <c r="C362" s="14">
        <v>815</v>
      </c>
      <c r="D362" s="19">
        <v>7680</v>
      </c>
      <c r="E362" s="19"/>
      <c r="F362" s="19">
        <v>8210</v>
      </c>
      <c r="G362" s="14">
        <v>6410</v>
      </c>
      <c r="H362" s="13">
        <v>150</v>
      </c>
      <c r="I362" s="62">
        <v>7500</v>
      </c>
      <c r="J362" s="19">
        <v>0.2</v>
      </c>
      <c r="K362" s="13">
        <v>33</v>
      </c>
      <c r="L362" s="13">
        <v>0.6</v>
      </c>
      <c r="M362" s="19">
        <v>19.600000000000001</v>
      </c>
      <c r="N362" s="13" t="s">
        <v>78</v>
      </c>
      <c r="O362" s="13" t="s">
        <v>79</v>
      </c>
      <c r="P362" s="13" t="s">
        <v>77</v>
      </c>
      <c r="Q362" s="13">
        <v>475</v>
      </c>
      <c r="R362" s="13">
        <v>157</v>
      </c>
      <c r="S362" s="19">
        <v>648</v>
      </c>
      <c r="T362" s="13" t="s">
        <v>80</v>
      </c>
      <c r="U362" s="65">
        <v>23</v>
      </c>
      <c r="V362" s="13">
        <v>83</v>
      </c>
      <c r="W362" s="13" t="s">
        <v>79</v>
      </c>
      <c r="X362" s="13">
        <v>14.5</v>
      </c>
      <c r="Y362" s="20">
        <v>0.214</v>
      </c>
      <c r="Z362" s="19">
        <v>1270</v>
      </c>
      <c r="AA362" s="19">
        <v>97600</v>
      </c>
      <c r="AB362" s="13" t="s">
        <v>81</v>
      </c>
      <c r="AC362" s="13">
        <v>53.7</v>
      </c>
      <c r="AD362" s="20">
        <v>2980</v>
      </c>
      <c r="AE362" s="18">
        <v>26.9</v>
      </c>
      <c r="AF362" s="13" t="s">
        <v>82</v>
      </c>
      <c r="AG362" s="18" t="s">
        <v>83</v>
      </c>
      <c r="AH362" s="38">
        <v>9820</v>
      </c>
      <c r="AI362" s="13" t="s">
        <v>79</v>
      </c>
      <c r="AJ362" s="13">
        <v>2050</v>
      </c>
      <c r="AK362" s="13" t="s">
        <v>84</v>
      </c>
      <c r="AL362" s="13">
        <v>0.1</v>
      </c>
      <c r="AM362" s="18">
        <v>5.49</v>
      </c>
      <c r="AN362" s="13" t="s">
        <v>86</v>
      </c>
      <c r="AO362" s="62">
        <v>486000</v>
      </c>
      <c r="AP362" s="21" t="s">
        <v>80</v>
      </c>
      <c r="AQ362" s="13"/>
      <c r="AR362" s="13"/>
    </row>
    <row r="363" spans="1:44">
      <c r="A363" s="15"/>
      <c r="B363" s="16">
        <v>40057.524305555555</v>
      </c>
      <c r="C363" s="14">
        <v>586</v>
      </c>
      <c r="D363" s="19">
        <v>6650</v>
      </c>
      <c r="E363" s="19"/>
      <c r="F363" s="19">
        <v>7270</v>
      </c>
      <c r="G363" s="14">
        <v>5890</v>
      </c>
      <c r="H363" s="13">
        <v>190</v>
      </c>
      <c r="I363" s="62">
        <v>6800</v>
      </c>
      <c r="J363" s="19" t="s">
        <v>77</v>
      </c>
      <c r="K363" s="13">
        <v>24</v>
      </c>
      <c r="L363" s="13" t="s">
        <v>82</v>
      </c>
      <c r="M363" s="19">
        <v>18</v>
      </c>
      <c r="N363" s="13" t="s">
        <v>78</v>
      </c>
      <c r="O363" s="13" t="s">
        <v>79</v>
      </c>
      <c r="P363" s="13" t="s">
        <v>77</v>
      </c>
      <c r="Q363" s="13">
        <v>491</v>
      </c>
      <c r="R363" s="13">
        <v>99.9</v>
      </c>
      <c r="S363" s="19">
        <v>282</v>
      </c>
      <c r="T363" s="13" t="s">
        <v>80</v>
      </c>
      <c r="U363" s="65">
        <v>13</v>
      </c>
      <c r="V363" s="13">
        <v>111</v>
      </c>
      <c r="W363" s="13"/>
      <c r="X363" s="13">
        <v>13.5</v>
      </c>
      <c r="Y363" s="20">
        <v>0.17699999999999999</v>
      </c>
      <c r="Z363" s="19">
        <v>1130</v>
      </c>
      <c r="AA363" s="19">
        <v>93800</v>
      </c>
      <c r="AB363" s="13" t="s">
        <v>81</v>
      </c>
      <c r="AC363" s="13">
        <v>46.8</v>
      </c>
      <c r="AD363" s="20">
        <v>2510</v>
      </c>
      <c r="AE363" s="18">
        <v>7.5</v>
      </c>
      <c r="AF363" s="13" t="s">
        <v>82</v>
      </c>
      <c r="AG363" s="18" t="s">
        <v>83</v>
      </c>
      <c r="AH363" s="38">
        <v>11600</v>
      </c>
      <c r="AI363" s="13" t="s">
        <v>79</v>
      </c>
      <c r="AJ363" s="13">
        <v>2020</v>
      </c>
      <c r="AK363" s="13" t="s">
        <v>84</v>
      </c>
      <c r="AL363" s="13" t="s">
        <v>85</v>
      </c>
      <c r="AM363" s="18">
        <v>6.99</v>
      </c>
      <c r="AN363" s="13" t="s">
        <v>86</v>
      </c>
      <c r="AO363" s="62">
        <v>385000</v>
      </c>
      <c r="AP363" s="21" t="s">
        <v>80</v>
      </c>
      <c r="AQ363" s="13"/>
      <c r="AR363" s="13"/>
    </row>
    <row r="364" spans="1:44">
      <c r="A364" s="15"/>
      <c r="B364" s="16">
        <v>40091.736111111109</v>
      </c>
      <c r="C364" s="14">
        <v>543</v>
      </c>
      <c r="D364" s="19">
        <v>6350</v>
      </c>
      <c r="E364" s="19"/>
      <c r="F364" s="19">
        <v>7070</v>
      </c>
      <c r="G364" s="14">
        <v>5590</v>
      </c>
      <c r="H364" s="13">
        <v>220</v>
      </c>
      <c r="I364" s="62">
        <v>5900</v>
      </c>
      <c r="J364" s="19" t="s">
        <v>97</v>
      </c>
      <c r="K364" s="13">
        <v>11</v>
      </c>
      <c r="L364" s="13" t="s">
        <v>81</v>
      </c>
      <c r="M364" s="19">
        <v>18</v>
      </c>
      <c r="N364" s="13" t="s">
        <v>98</v>
      </c>
      <c r="O364" s="13" t="s">
        <v>76</v>
      </c>
      <c r="P364" s="13" t="s">
        <v>97</v>
      </c>
      <c r="Q364" s="13">
        <v>479</v>
      </c>
      <c r="R364" s="13">
        <v>95.9</v>
      </c>
      <c r="S364" s="19">
        <v>307</v>
      </c>
      <c r="T364" s="13" t="s">
        <v>88</v>
      </c>
      <c r="U364" s="65">
        <v>10</v>
      </c>
      <c r="V364" s="13">
        <v>540</v>
      </c>
      <c r="W364" s="13"/>
      <c r="X364" s="13">
        <v>12.6</v>
      </c>
      <c r="Y364" s="20">
        <v>0.16500000000000001</v>
      </c>
      <c r="Z364" s="19">
        <v>1070</v>
      </c>
      <c r="AA364" s="19">
        <v>92200</v>
      </c>
      <c r="AB364" s="13" t="s">
        <v>99</v>
      </c>
      <c r="AC364" s="13">
        <v>42.2</v>
      </c>
      <c r="AD364" s="20">
        <v>2480</v>
      </c>
      <c r="AE364" s="18">
        <v>6.2</v>
      </c>
      <c r="AF364" s="13" t="s">
        <v>81</v>
      </c>
      <c r="AG364" s="18" t="s">
        <v>80</v>
      </c>
      <c r="AH364" s="38">
        <v>12900</v>
      </c>
      <c r="AI364" s="13" t="s">
        <v>76</v>
      </c>
      <c r="AJ364" s="13">
        <v>2010</v>
      </c>
      <c r="AK364" s="13" t="s">
        <v>94</v>
      </c>
      <c r="AL364" s="13" t="s">
        <v>77</v>
      </c>
      <c r="AM364" s="18">
        <v>7.3</v>
      </c>
      <c r="AN364" s="13" t="s">
        <v>84</v>
      </c>
      <c r="AO364" s="62">
        <v>392000</v>
      </c>
      <c r="AP364" s="21" t="s">
        <v>88</v>
      </c>
      <c r="AQ364" s="13"/>
      <c r="AR364" s="13"/>
    </row>
    <row r="365" spans="1:44">
      <c r="A365" s="15"/>
      <c r="B365" s="16">
        <v>40121.523611111108</v>
      </c>
      <c r="C365" s="14">
        <v>642</v>
      </c>
      <c r="D365" s="19">
        <v>7430</v>
      </c>
      <c r="E365" s="19"/>
      <c r="F365" s="19">
        <v>7500</v>
      </c>
      <c r="G365" s="14">
        <v>6080</v>
      </c>
      <c r="H365" s="13">
        <v>200</v>
      </c>
      <c r="I365" s="62">
        <v>6300</v>
      </c>
      <c r="J365" s="19" t="s">
        <v>97</v>
      </c>
      <c r="K365" s="13" t="s">
        <v>84</v>
      </c>
      <c r="L365" s="13" t="s">
        <v>81</v>
      </c>
      <c r="M365" s="19">
        <v>19</v>
      </c>
      <c r="N365" s="13" t="s">
        <v>98</v>
      </c>
      <c r="O365" s="13" t="s">
        <v>76</v>
      </c>
      <c r="P365" s="13" t="s">
        <v>97</v>
      </c>
      <c r="Q365" s="13">
        <v>522</v>
      </c>
      <c r="R365" s="13">
        <v>123</v>
      </c>
      <c r="S365" s="19">
        <v>390</v>
      </c>
      <c r="T365" s="13" t="s">
        <v>88</v>
      </c>
      <c r="U365" s="65">
        <v>10</v>
      </c>
      <c r="V365" s="13">
        <v>219</v>
      </c>
      <c r="W365" s="13"/>
      <c r="X365" s="13">
        <v>14.2</v>
      </c>
      <c r="Y365" s="20">
        <v>0.187</v>
      </c>
      <c r="Z365" s="19">
        <v>1160</v>
      </c>
      <c r="AA365" s="19">
        <v>108000</v>
      </c>
      <c r="AB365" s="13" t="s">
        <v>99</v>
      </c>
      <c r="AC365" s="13">
        <v>44.1</v>
      </c>
      <c r="AD365" s="20">
        <v>2740</v>
      </c>
      <c r="AE365" s="18">
        <v>8.3000000000000007</v>
      </c>
      <c r="AF365" s="13" t="s">
        <v>81</v>
      </c>
      <c r="AG365" s="18" t="s">
        <v>80</v>
      </c>
      <c r="AH365" s="38">
        <v>13200</v>
      </c>
      <c r="AI365" s="13" t="s">
        <v>76</v>
      </c>
      <c r="AJ365" s="13">
        <v>2120</v>
      </c>
      <c r="AK365" s="13" t="s">
        <v>94</v>
      </c>
      <c r="AL365" s="13" t="s">
        <v>77</v>
      </c>
      <c r="AM365" s="18">
        <v>7.1</v>
      </c>
      <c r="AN365" s="13" t="s">
        <v>84</v>
      </c>
      <c r="AO365" s="62">
        <v>469000</v>
      </c>
      <c r="AP365" s="21" t="s">
        <v>88</v>
      </c>
      <c r="AQ365" s="13"/>
      <c r="AR365" s="13"/>
    </row>
    <row r="366" spans="1:44">
      <c r="A366" s="15"/>
      <c r="B366" s="16">
        <v>40148.54583333333</v>
      </c>
      <c r="C366" s="14">
        <v>452</v>
      </c>
      <c r="D366" s="19">
        <v>5520</v>
      </c>
      <c r="E366" s="19"/>
      <c r="F366" s="19">
        <v>5410</v>
      </c>
      <c r="G366" s="14">
        <v>3830</v>
      </c>
      <c r="H366" s="13">
        <v>250</v>
      </c>
      <c r="I366" s="62">
        <v>4400</v>
      </c>
      <c r="J366" s="19" t="s">
        <v>97</v>
      </c>
      <c r="K366" s="13">
        <v>29</v>
      </c>
      <c r="L366" s="13">
        <v>3</v>
      </c>
      <c r="M366" s="19">
        <v>18</v>
      </c>
      <c r="N366" s="13" t="s">
        <v>98</v>
      </c>
      <c r="O366" s="13" t="s">
        <v>76</v>
      </c>
      <c r="P366" s="13" t="s">
        <v>97</v>
      </c>
      <c r="Q366" s="13">
        <v>366</v>
      </c>
      <c r="R366" s="13">
        <v>74.400000000000006</v>
      </c>
      <c r="S366" s="19">
        <v>260</v>
      </c>
      <c r="T366" s="13" t="s">
        <v>88</v>
      </c>
      <c r="U366" s="65">
        <v>9</v>
      </c>
      <c r="V366" s="13">
        <v>7720</v>
      </c>
      <c r="W366" s="13"/>
      <c r="X366" s="13">
        <v>10.1</v>
      </c>
      <c r="Y366" s="20">
        <v>0.13600000000000001</v>
      </c>
      <c r="Z366" s="19">
        <v>707</v>
      </c>
      <c r="AA366" s="19">
        <v>69700</v>
      </c>
      <c r="AB366" s="13" t="s">
        <v>99</v>
      </c>
      <c r="AC366" s="13">
        <v>28.1</v>
      </c>
      <c r="AD366" s="20">
        <v>1760</v>
      </c>
      <c r="AE366" s="18">
        <v>4.7</v>
      </c>
      <c r="AF366" s="13" t="s">
        <v>81</v>
      </c>
      <c r="AG366" s="18" t="s">
        <v>80</v>
      </c>
      <c r="AH366" s="38">
        <v>13300</v>
      </c>
      <c r="AI366" s="13" t="s">
        <v>76</v>
      </c>
      <c r="AJ366" s="13">
        <v>1540</v>
      </c>
      <c r="AK366" s="13" t="s">
        <v>94</v>
      </c>
      <c r="AL366" s="13" t="s">
        <v>77</v>
      </c>
      <c r="AM366" s="18">
        <v>4.9000000000000004</v>
      </c>
      <c r="AN366" s="13" t="s">
        <v>84</v>
      </c>
      <c r="AO366" s="62">
        <v>283000</v>
      </c>
      <c r="AP366" s="21" t="s">
        <v>88</v>
      </c>
      <c r="AQ366" s="13"/>
      <c r="AR366" s="13"/>
    </row>
    <row r="367" spans="1:44">
      <c r="A367" s="15"/>
      <c r="B367" s="16">
        <v>40164.59375</v>
      </c>
      <c r="C367" s="14">
        <v>537</v>
      </c>
      <c r="D367" s="19" t="s">
        <v>90</v>
      </c>
      <c r="E367" s="19"/>
      <c r="F367" s="19">
        <v>5470</v>
      </c>
      <c r="G367" s="14">
        <v>3470</v>
      </c>
      <c r="H367" s="13">
        <v>250</v>
      </c>
      <c r="I367" s="62">
        <v>4300</v>
      </c>
      <c r="J367" s="19">
        <v>0.3</v>
      </c>
      <c r="K367" s="13">
        <v>13</v>
      </c>
      <c r="L367" s="13">
        <v>1.4</v>
      </c>
      <c r="M367" s="19">
        <v>16</v>
      </c>
      <c r="N367" s="13" t="s">
        <v>105</v>
      </c>
      <c r="O367" s="13" t="s">
        <v>82</v>
      </c>
      <c r="P367" s="13" t="s">
        <v>86</v>
      </c>
      <c r="Q367" s="13">
        <v>345</v>
      </c>
      <c r="R367" s="13">
        <v>77.3</v>
      </c>
      <c r="S367" s="19">
        <v>248</v>
      </c>
      <c r="T367" s="13" t="s">
        <v>86</v>
      </c>
      <c r="U367" s="65">
        <v>3.8</v>
      </c>
      <c r="V367" s="13">
        <v>5260</v>
      </c>
      <c r="W367" s="13" t="s">
        <v>120</v>
      </c>
      <c r="X367" s="13">
        <v>9.4</v>
      </c>
      <c r="Y367" s="20">
        <v>0.13200000000000001</v>
      </c>
      <c r="Z367" s="19">
        <v>633</v>
      </c>
      <c r="AA367" s="19">
        <v>65900</v>
      </c>
      <c r="AB367" s="13" t="s">
        <v>86</v>
      </c>
      <c r="AC367" s="13">
        <v>25.5</v>
      </c>
      <c r="AD367" s="20">
        <v>1560</v>
      </c>
      <c r="AE367" s="18" t="s">
        <v>83</v>
      </c>
      <c r="AF367" s="13" t="s">
        <v>80</v>
      </c>
      <c r="AG367" s="18" t="s">
        <v>82</v>
      </c>
      <c r="AH367" s="38">
        <v>13000</v>
      </c>
      <c r="AI367" s="13" t="s">
        <v>93</v>
      </c>
      <c r="AJ367" s="13">
        <v>1480</v>
      </c>
      <c r="AK367" s="13" t="s">
        <v>93</v>
      </c>
      <c r="AL367" s="13" t="s">
        <v>79</v>
      </c>
      <c r="AM367" s="18">
        <v>4.9000000000000004</v>
      </c>
      <c r="AN367" s="13" t="s">
        <v>93</v>
      </c>
      <c r="AO367" s="62">
        <v>296000</v>
      </c>
      <c r="AP367" s="21" t="s">
        <v>80</v>
      </c>
      <c r="AQ367" s="13"/>
      <c r="AR367" s="13"/>
    </row>
    <row r="368" spans="1:44">
      <c r="A368" s="15"/>
      <c r="B368" s="16">
        <v>40184.558333333334</v>
      </c>
      <c r="C368" s="14">
        <v>489</v>
      </c>
      <c r="D368" s="19" t="s">
        <v>90</v>
      </c>
      <c r="E368" s="19"/>
      <c r="F368" s="19">
        <v>5390</v>
      </c>
      <c r="G368" s="14">
        <v>3970</v>
      </c>
      <c r="H368" s="13">
        <v>250</v>
      </c>
      <c r="I368" s="62">
        <v>4300</v>
      </c>
      <c r="J368" s="19">
        <v>0.2</v>
      </c>
      <c r="K368" s="13">
        <v>25</v>
      </c>
      <c r="L368" s="13">
        <v>2.1</v>
      </c>
      <c r="M368" s="19">
        <v>17.3</v>
      </c>
      <c r="N368" s="13" t="s">
        <v>78</v>
      </c>
      <c r="O368" s="13">
        <v>0.4</v>
      </c>
      <c r="P368" s="13" t="s">
        <v>77</v>
      </c>
      <c r="Q368" s="13">
        <v>371</v>
      </c>
      <c r="R368" s="13">
        <v>81.2</v>
      </c>
      <c r="S368" s="19">
        <v>264</v>
      </c>
      <c r="T368" s="13" t="s">
        <v>80</v>
      </c>
      <c r="U368" s="65">
        <v>7</v>
      </c>
      <c r="V368" s="13">
        <v>7740</v>
      </c>
      <c r="W368" s="13"/>
      <c r="X368" s="13">
        <v>10.5</v>
      </c>
      <c r="Y368" s="20">
        <v>0.13200000000000001</v>
      </c>
      <c r="Z368" s="19">
        <v>739</v>
      </c>
      <c r="AA368" s="19">
        <v>68000</v>
      </c>
      <c r="AB368" s="13" t="s">
        <v>81</v>
      </c>
      <c r="AC368" s="13">
        <v>28.7</v>
      </c>
      <c r="AD368" s="20">
        <v>1670</v>
      </c>
      <c r="AE368" s="18">
        <v>4.7</v>
      </c>
      <c r="AF368" s="13" t="s">
        <v>82</v>
      </c>
      <c r="AG368" s="18" t="s">
        <v>83</v>
      </c>
      <c r="AH368" s="38">
        <v>14400</v>
      </c>
      <c r="AI368" s="13" t="s">
        <v>79</v>
      </c>
      <c r="AJ368" s="13">
        <v>1490</v>
      </c>
      <c r="AK368" s="13" t="s">
        <v>84</v>
      </c>
      <c r="AL368" s="13" t="s">
        <v>85</v>
      </c>
      <c r="AM368" s="18">
        <v>4.8</v>
      </c>
      <c r="AN368" s="13" t="s">
        <v>86</v>
      </c>
      <c r="AO368" s="62">
        <v>291000</v>
      </c>
      <c r="AP368" s="21" t="s">
        <v>80</v>
      </c>
      <c r="AQ368" s="13"/>
      <c r="AR368" s="13"/>
    </row>
    <row r="369" spans="1:44">
      <c r="A369" s="15"/>
      <c r="B369" s="16">
        <v>40226.413194444445</v>
      </c>
      <c r="C369" s="14">
        <v>619</v>
      </c>
      <c r="D369" s="19">
        <v>5800</v>
      </c>
      <c r="E369" s="19"/>
      <c r="F369" s="19">
        <v>6620</v>
      </c>
      <c r="G369" s="14">
        <v>4860</v>
      </c>
      <c r="H369" s="13">
        <v>210</v>
      </c>
      <c r="I369" s="62">
        <v>5800</v>
      </c>
      <c r="J369" s="19">
        <v>0.4</v>
      </c>
      <c r="K369" s="13">
        <v>19</v>
      </c>
      <c r="L369" s="13">
        <v>0.8</v>
      </c>
      <c r="M369" s="19">
        <v>17</v>
      </c>
      <c r="N369" s="13" t="s">
        <v>105</v>
      </c>
      <c r="O369" s="13" t="s">
        <v>82</v>
      </c>
      <c r="P369" s="13" t="s">
        <v>86</v>
      </c>
      <c r="Q369" s="13">
        <v>370</v>
      </c>
      <c r="R369" s="13">
        <v>127</v>
      </c>
      <c r="S369" s="19">
        <v>427</v>
      </c>
      <c r="T369" s="13" t="s">
        <v>86</v>
      </c>
      <c r="U369" s="65">
        <v>6.7</v>
      </c>
      <c r="V369" s="13">
        <v>3090</v>
      </c>
      <c r="W369" s="13" t="s">
        <v>120</v>
      </c>
      <c r="X369" s="13">
        <v>10.3</v>
      </c>
      <c r="Y369" s="20">
        <v>0.15</v>
      </c>
      <c r="Z369" s="19">
        <v>957</v>
      </c>
      <c r="AA369" s="19">
        <v>102000</v>
      </c>
      <c r="AB369" s="13" t="s">
        <v>86</v>
      </c>
      <c r="AC369" s="13">
        <v>31.7</v>
      </c>
      <c r="AD369" s="20">
        <v>2470</v>
      </c>
      <c r="AE369" s="18">
        <v>4</v>
      </c>
      <c r="AF369" s="13" t="s">
        <v>80</v>
      </c>
      <c r="AG369" s="18">
        <v>0.5</v>
      </c>
      <c r="AH369" s="38">
        <v>11900</v>
      </c>
      <c r="AI369" s="13" t="s">
        <v>93</v>
      </c>
      <c r="AJ369" s="13">
        <v>1690</v>
      </c>
      <c r="AK369" s="13" t="s">
        <v>93</v>
      </c>
      <c r="AL369" s="13" t="s">
        <v>79</v>
      </c>
      <c r="AM369" s="18">
        <v>6</v>
      </c>
      <c r="AN369" s="13" t="s">
        <v>93</v>
      </c>
      <c r="AO369" s="62">
        <v>434000</v>
      </c>
      <c r="AP369" s="21" t="s">
        <v>80</v>
      </c>
      <c r="AQ369" s="13"/>
      <c r="AR369" s="13"/>
    </row>
    <row r="370" spans="1:44">
      <c r="A370" s="15"/>
      <c r="B370" s="16">
        <v>40246.288194444445</v>
      </c>
      <c r="C370" s="14">
        <v>663</v>
      </c>
      <c r="D370" s="19">
        <v>4820</v>
      </c>
      <c r="E370" s="19"/>
      <c r="F370" s="19">
        <v>5690</v>
      </c>
      <c r="G370" s="14">
        <v>4350</v>
      </c>
      <c r="H370" s="13">
        <v>230</v>
      </c>
      <c r="I370" s="62">
        <v>4400</v>
      </c>
      <c r="J370" s="19" t="s">
        <v>77</v>
      </c>
      <c r="K370" s="13">
        <v>17</v>
      </c>
      <c r="L370" s="13">
        <v>0.9</v>
      </c>
      <c r="M370" s="19">
        <v>14.8</v>
      </c>
      <c r="N370" s="13" t="s">
        <v>78</v>
      </c>
      <c r="O370" s="13">
        <v>0.3</v>
      </c>
      <c r="P370" s="13" t="s">
        <v>77</v>
      </c>
      <c r="Q370" s="13">
        <v>357</v>
      </c>
      <c r="R370" s="13">
        <v>104</v>
      </c>
      <c r="S370" s="19">
        <v>390</v>
      </c>
      <c r="T370" s="13" t="s">
        <v>80</v>
      </c>
      <c r="U370" s="65">
        <v>7</v>
      </c>
      <c r="V370" s="13">
        <v>5820</v>
      </c>
      <c r="W370" s="13"/>
      <c r="X370" s="13">
        <v>10</v>
      </c>
      <c r="Y370" s="20">
        <v>0.13500000000000001</v>
      </c>
      <c r="Z370" s="19">
        <v>840</v>
      </c>
      <c r="AA370" s="19">
        <v>79200</v>
      </c>
      <c r="AB370" s="13" t="s">
        <v>81</v>
      </c>
      <c r="AC370" s="13">
        <v>30</v>
      </c>
      <c r="AD370" s="20">
        <v>2060</v>
      </c>
      <c r="AE370" s="18">
        <v>3.8</v>
      </c>
      <c r="AF370" s="13" t="s">
        <v>82</v>
      </c>
      <c r="AG370" s="18" t="s">
        <v>83</v>
      </c>
      <c r="AH370" s="38">
        <v>12700</v>
      </c>
      <c r="AI370" s="13" t="s">
        <v>79</v>
      </c>
      <c r="AJ370" s="13">
        <v>1430</v>
      </c>
      <c r="AK370" s="13" t="s">
        <v>84</v>
      </c>
      <c r="AL370" s="13" t="s">
        <v>85</v>
      </c>
      <c r="AM370" s="18">
        <v>5.0599999999999996</v>
      </c>
      <c r="AN370" s="13" t="s">
        <v>86</v>
      </c>
      <c r="AO370" s="62">
        <v>368000</v>
      </c>
      <c r="AP370" s="21" t="s">
        <v>80</v>
      </c>
      <c r="AQ370" s="13"/>
      <c r="AR370" s="13"/>
    </row>
    <row r="371" spans="1:44">
      <c r="A371" s="15"/>
      <c r="B371" s="16">
        <v>40281.599305555559</v>
      </c>
      <c r="C371" s="14">
        <v>759</v>
      </c>
      <c r="D371" s="19">
        <v>5860</v>
      </c>
      <c r="E371" s="19"/>
      <c r="F371" s="19">
        <v>6210</v>
      </c>
      <c r="G371" s="14">
        <v>4240</v>
      </c>
      <c r="H371" s="13">
        <v>210</v>
      </c>
      <c r="I371" s="62">
        <v>6300</v>
      </c>
      <c r="J371" s="19" t="s">
        <v>97</v>
      </c>
      <c r="K371" s="13">
        <v>19</v>
      </c>
      <c r="L371" s="13" t="s">
        <v>81</v>
      </c>
      <c r="M371" s="19">
        <v>15</v>
      </c>
      <c r="N371" s="13" t="s">
        <v>98</v>
      </c>
      <c r="O371" s="13" t="s">
        <v>76</v>
      </c>
      <c r="P371" s="13" t="s">
        <v>97</v>
      </c>
      <c r="Q371" s="13">
        <v>327</v>
      </c>
      <c r="R371" s="13">
        <v>132</v>
      </c>
      <c r="S371" s="19">
        <v>412</v>
      </c>
      <c r="T371" s="13" t="s">
        <v>88</v>
      </c>
      <c r="U371" s="65">
        <v>7</v>
      </c>
      <c r="V371" s="13">
        <v>2780</v>
      </c>
      <c r="W371" s="13"/>
      <c r="X371" s="13">
        <v>10</v>
      </c>
      <c r="Y371" s="20">
        <v>0.14899999999999999</v>
      </c>
      <c r="Z371" s="19">
        <v>832</v>
      </c>
      <c r="AA371" s="19">
        <v>83400</v>
      </c>
      <c r="AB371" s="13" t="s">
        <v>99</v>
      </c>
      <c r="AC371" s="13">
        <v>26</v>
      </c>
      <c r="AD371" s="20">
        <v>2160</v>
      </c>
      <c r="AE371" s="18">
        <v>4.0999999999999996</v>
      </c>
      <c r="AF371" s="13" t="s">
        <v>81</v>
      </c>
      <c r="AG371" s="18" t="s">
        <v>80</v>
      </c>
      <c r="AH371" s="38">
        <v>11600</v>
      </c>
      <c r="AI371" s="13" t="s">
        <v>76</v>
      </c>
      <c r="AJ371" s="13">
        <v>1540</v>
      </c>
      <c r="AK371" s="13" t="s">
        <v>94</v>
      </c>
      <c r="AL371" s="13" t="s">
        <v>77</v>
      </c>
      <c r="AM371" s="18">
        <v>6</v>
      </c>
      <c r="AN371" s="13" t="s">
        <v>84</v>
      </c>
      <c r="AO371" s="62">
        <v>366000</v>
      </c>
      <c r="AP371" s="21" t="s">
        <v>88</v>
      </c>
      <c r="AQ371" s="13"/>
      <c r="AR371" s="13"/>
    </row>
    <row r="372" spans="1:44">
      <c r="A372" s="15"/>
      <c r="B372" s="16">
        <v>40301.70208333333</v>
      </c>
      <c r="C372" s="14">
        <v>694</v>
      </c>
      <c r="D372" s="19" t="s">
        <v>90</v>
      </c>
      <c r="E372" s="19"/>
      <c r="F372" s="19">
        <v>3360</v>
      </c>
      <c r="G372" s="14">
        <v>5720</v>
      </c>
      <c r="H372" s="13">
        <v>140</v>
      </c>
      <c r="I372" s="62">
        <v>7300</v>
      </c>
      <c r="J372" s="19">
        <v>0.5</v>
      </c>
      <c r="K372" s="13">
        <v>21</v>
      </c>
      <c r="L372" s="13">
        <v>0.6</v>
      </c>
      <c r="M372" s="19">
        <v>26.4</v>
      </c>
      <c r="N372" s="13" t="s">
        <v>78</v>
      </c>
      <c r="O372" s="13" t="s">
        <v>79</v>
      </c>
      <c r="P372" s="13" t="s">
        <v>77</v>
      </c>
      <c r="Q372" s="13">
        <v>409</v>
      </c>
      <c r="R372" s="13">
        <v>178</v>
      </c>
      <c r="S372" s="19">
        <v>710</v>
      </c>
      <c r="T372" s="13" t="s">
        <v>80</v>
      </c>
      <c r="U372" s="65">
        <v>19</v>
      </c>
      <c r="V372" s="13">
        <v>1550</v>
      </c>
      <c r="W372" s="13"/>
      <c r="X372" s="13">
        <v>12</v>
      </c>
      <c r="Y372" s="20">
        <v>0.16400000000000001</v>
      </c>
      <c r="Z372" s="19">
        <v>1140</v>
      </c>
      <c r="AA372" s="19">
        <v>115000</v>
      </c>
      <c r="AB372" s="13" t="s">
        <v>81</v>
      </c>
      <c r="AC372" s="13">
        <v>34</v>
      </c>
      <c r="AD372" s="20">
        <v>3180</v>
      </c>
      <c r="AE372" s="18">
        <v>2.2999999999999998</v>
      </c>
      <c r="AF372" s="13" t="s">
        <v>82</v>
      </c>
      <c r="AG372" s="18" t="s">
        <v>83</v>
      </c>
      <c r="AH372" s="38">
        <v>10300</v>
      </c>
      <c r="AI372" s="13" t="s">
        <v>79</v>
      </c>
      <c r="AJ372" s="13">
        <v>1840</v>
      </c>
      <c r="AK372" s="13" t="s">
        <v>84</v>
      </c>
      <c r="AL372" s="13">
        <v>0.18</v>
      </c>
      <c r="AM372" s="18">
        <v>5.85</v>
      </c>
      <c r="AN372" s="13" t="s">
        <v>86</v>
      </c>
      <c r="AO372" s="62">
        <v>520000</v>
      </c>
      <c r="AP372" s="21" t="s">
        <v>80</v>
      </c>
      <c r="AQ372" s="13"/>
      <c r="AR372" s="13"/>
    </row>
    <row r="373" spans="1:44">
      <c r="A373" s="15"/>
      <c r="B373" s="16">
        <v>40342.584722222222</v>
      </c>
      <c r="C373" s="14">
        <v>503</v>
      </c>
      <c r="D373" s="19" t="s">
        <v>90</v>
      </c>
      <c r="E373" s="19"/>
      <c r="F373" s="19">
        <v>5440</v>
      </c>
      <c r="G373" s="14">
        <v>4140</v>
      </c>
      <c r="H373" s="13">
        <v>170</v>
      </c>
      <c r="I373" s="62">
        <v>5100</v>
      </c>
      <c r="J373" s="19">
        <v>0.23</v>
      </c>
      <c r="K373" s="13">
        <v>15</v>
      </c>
      <c r="L373" s="13">
        <v>0.8</v>
      </c>
      <c r="M373" s="19">
        <v>16</v>
      </c>
      <c r="N373" s="13" t="s">
        <v>96</v>
      </c>
      <c r="O373" s="13">
        <v>0.3</v>
      </c>
      <c r="P373" s="13" t="s">
        <v>80</v>
      </c>
      <c r="Q373" s="13">
        <v>331</v>
      </c>
      <c r="R373" s="13">
        <v>117</v>
      </c>
      <c r="S373" s="19">
        <v>386</v>
      </c>
      <c r="T373" s="13" t="s">
        <v>80</v>
      </c>
      <c r="U373" s="65">
        <v>5.7</v>
      </c>
      <c r="V373" s="13">
        <v>4300</v>
      </c>
      <c r="W373" s="13"/>
      <c r="X373" s="13">
        <v>10.5</v>
      </c>
      <c r="Y373" s="20">
        <v>0.14099999999999999</v>
      </c>
      <c r="Z373" s="19">
        <v>805</v>
      </c>
      <c r="AA373" s="19">
        <v>76300</v>
      </c>
      <c r="AB373" s="13" t="s">
        <v>80</v>
      </c>
      <c r="AC373" s="13">
        <v>27.4</v>
      </c>
      <c r="AD373" s="20">
        <v>1880</v>
      </c>
      <c r="AE373" s="18">
        <v>1.6</v>
      </c>
      <c r="AF373" s="13" t="s">
        <v>81</v>
      </c>
      <c r="AG373" s="18" t="s">
        <v>79</v>
      </c>
      <c r="AH373" s="38">
        <v>13100</v>
      </c>
      <c r="AI373" s="13" t="s">
        <v>84</v>
      </c>
      <c r="AJ373" s="13">
        <v>1520</v>
      </c>
      <c r="AK373" s="13" t="s">
        <v>84</v>
      </c>
      <c r="AL373" s="13" t="s">
        <v>77</v>
      </c>
      <c r="AM373" s="18">
        <v>4.5999999999999996</v>
      </c>
      <c r="AN373" s="13" t="s">
        <v>84</v>
      </c>
      <c r="AO373" s="62">
        <v>329000</v>
      </c>
      <c r="AP373" s="21" t="s">
        <v>81</v>
      </c>
      <c r="AQ373" s="13"/>
      <c r="AR373" s="13"/>
    </row>
    <row r="374" spans="1:44">
      <c r="A374" s="15"/>
      <c r="B374" s="16">
        <v>40369.371527777781</v>
      </c>
      <c r="C374" s="14">
        <v>377</v>
      </c>
      <c r="D374" s="19">
        <v>3890</v>
      </c>
      <c r="E374" s="19"/>
      <c r="F374" s="19">
        <v>4160</v>
      </c>
      <c r="G374" s="14">
        <v>3050</v>
      </c>
      <c r="H374" s="13">
        <v>240</v>
      </c>
      <c r="I374" s="62">
        <v>3000</v>
      </c>
      <c r="J374" s="19">
        <v>0.2</v>
      </c>
      <c r="K374" s="13">
        <v>29</v>
      </c>
      <c r="L374" s="13">
        <v>1.8</v>
      </c>
      <c r="M374" s="19">
        <v>16.8</v>
      </c>
      <c r="N374" s="13" t="s">
        <v>78</v>
      </c>
      <c r="O374" s="13">
        <v>0.4</v>
      </c>
      <c r="P374" s="13" t="s">
        <v>77</v>
      </c>
      <c r="Q374" s="13">
        <v>294</v>
      </c>
      <c r="R374" s="13">
        <v>72.7</v>
      </c>
      <c r="S374" s="19">
        <v>288</v>
      </c>
      <c r="T374" s="13" t="s">
        <v>80</v>
      </c>
      <c r="U374" s="65">
        <v>6</v>
      </c>
      <c r="V374" s="13">
        <v>11700</v>
      </c>
      <c r="W374" s="13"/>
      <c r="X374" s="13">
        <v>9</v>
      </c>
      <c r="Y374" s="20">
        <v>0.10199999999999999</v>
      </c>
      <c r="Z374" s="19">
        <v>562</v>
      </c>
      <c r="AA374" s="19">
        <v>54200</v>
      </c>
      <c r="AB374" s="13" t="s">
        <v>81</v>
      </c>
      <c r="AC374" s="13">
        <v>23</v>
      </c>
      <c r="AD374" s="20">
        <v>1390</v>
      </c>
      <c r="AE374" s="18">
        <v>3.5</v>
      </c>
      <c r="AF374" s="13" t="s">
        <v>82</v>
      </c>
      <c r="AG374" s="18" t="s">
        <v>83</v>
      </c>
      <c r="AH374" s="38">
        <v>14500</v>
      </c>
      <c r="AI374" s="13" t="s">
        <v>79</v>
      </c>
      <c r="AJ374" s="13">
        <v>1200</v>
      </c>
      <c r="AK374" s="13" t="s">
        <v>84</v>
      </c>
      <c r="AL374" s="13" t="s">
        <v>85</v>
      </c>
      <c r="AM374" s="18">
        <v>3.21</v>
      </c>
      <c r="AN374" s="13" t="s">
        <v>86</v>
      </c>
      <c r="AO374" s="62">
        <v>227000</v>
      </c>
      <c r="AP374" s="21" t="s">
        <v>80</v>
      </c>
      <c r="AQ374" s="13"/>
      <c r="AR374" s="13"/>
    </row>
    <row r="375" spans="1:44">
      <c r="A375" s="15"/>
      <c r="B375" s="16">
        <v>40393.492361111108</v>
      </c>
      <c r="C375" s="14"/>
      <c r="D375" s="19">
        <v>5830</v>
      </c>
      <c r="E375" s="19"/>
      <c r="F375" s="19">
        <v>5510</v>
      </c>
      <c r="G375" s="14">
        <v>3770</v>
      </c>
      <c r="H375" s="13">
        <v>200</v>
      </c>
      <c r="I375" s="62">
        <v>4700</v>
      </c>
      <c r="J375" s="19">
        <v>0.3</v>
      </c>
      <c r="K375" s="13">
        <v>24</v>
      </c>
      <c r="L375" s="13">
        <v>1.5</v>
      </c>
      <c r="M375" s="19">
        <v>16.3</v>
      </c>
      <c r="N375" s="13" t="s">
        <v>78</v>
      </c>
      <c r="O375" s="13">
        <v>0.3</v>
      </c>
      <c r="P375" s="13" t="s">
        <v>77</v>
      </c>
      <c r="Q375" s="13">
        <v>292</v>
      </c>
      <c r="R375" s="13">
        <v>119</v>
      </c>
      <c r="S375" s="19">
        <v>414</v>
      </c>
      <c r="T375" s="13" t="s">
        <v>80</v>
      </c>
      <c r="U375" s="65">
        <v>12</v>
      </c>
      <c r="V375" s="13">
        <v>4480</v>
      </c>
      <c r="W375" s="13"/>
      <c r="X375" s="13">
        <v>9</v>
      </c>
      <c r="Y375" s="20">
        <v>0.13800000000000001</v>
      </c>
      <c r="Z375" s="19">
        <v>739</v>
      </c>
      <c r="AA375" s="19">
        <v>73000</v>
      </c>
      <c r="AB375" s="13">
        <v>18</v>
      </c>
      <c r="AC375" s="13">
        <v>26</v>
      </c>
      <c r="AD375" s="20">
        <v>1880</v>
      </c>
      <c r="AE375" s="18">
        <v>4.5</v>
      </c>
      <c r="AF375" s="13" t="s">
        <v>82</v>
      </c>
      <c r="AG375" s="18" t="s">
        <v>83</v>
      </c>
      <c r="AH375" s="38">
        <v>10700</v>
      </c>
      <c r="AI375" s="13" t="s">
        <v>79</v>
      </c>
      <c r="AJ375" s="13">
        <v>1320</v>
      </c>
      <c r="AK375" s="13" t="s">
        <v>84</v>
      </c>
      <c r="AL375" s="13">
        <v>0.06</v>
      </c>
      <c r="AM375" s="18">
        <v>4.5</v>
      </c>
      <c r="AN375" s="13" t="s">
        <v>86</v>
      </c>
      <c r="AO375" s="62">
        <v>307000</v>
      </c>
      <c r="AP375" s="21" t="s">
        <v>80</v>
      </c>
      <c r="AQ375" s="13"/>
      <c r="AR375" s="13"/>
    </row>
    <row r="376" spans="1:44">
      <c r="A376" s="15"/>
      <c r="B376" s="16">
        <v>40422.452777777777</v>
      </c>
      <c r="C376" s="14">
        <v>403</v>
      </c>
      <c r="D376" s="19">
        <v>4450</v>
      </c>
      <c r="E376" s="19"/>
      <c r="F376" s="19">
        <v>4220</v>
      </c>
      <c r="G376" s="14">
        <v>2840</v>
      </c>
      <c r="H376" s="13">
        <v>230</v>
      </c>
      <c r="I376" s="62">
        <v>3200</v>
      </c>
      <c r="J376" s="19">
        <v>0.13</v>
      </c>
      <c r="K376" s="13">
        <v>19</v>
      </c>
      <c r="L376" s="13">
        <v>1.4</v>
      </c>
      <c r="M376" s="19">
        <v>16</v>
      </c>
      <c r="N376" s="13" t="s">
        <v>96</v>
      </c>
      <c r="O376" s="13">
        <v>0.4</v>
      </c>
      <c r="P376" s="13" t="s">
        <v>80</v>
      </c>
      <c r="Q376" s="13">
        <v>246</v>
      </c>
      <c r="R376" s="13">
        <v>70.2</v>
      </c>
      <c r="S376" s="19">
        <v>277</v>
      </c>
      <c r="T376" s="13" t="s">
        <v>80</v>
      </c>
      <c r="U376" s="65">
        <v>5.4</v>
      </c>
      <c r="V376" s="13">
        <v>8560</v>
      </c>
      <c r="W376" s="13"/>
      <c r="X376" s="13">
        <v>8.3000000000000007</v>
      </c>
      <c r="Y376" s="20">
        <v>0.108</v>
      </c>
      <c r="Z376" s="19">
        <v>541</v>
      </c>
      <c r="AA376" s="19">
        <v>50200</v>
      </c>
      <c r="AB376" s="13" t="s">
        <v>80</v>
      </c>
      <c r="AC376" s="13">
        <v>22.2</v>
      </c>
      <c r="AD376" s="20">
        <v>1170</v>
      </c>
      <c r="AE376" s="18">
        <v>1.7</v>
      </c>
      <c r="AF376" s="13" t="s">
        <v>81</v>
      </c>
      <c r="AG376" s="18" t="s">
        <v>79</v>
      </c>
      <c r="AH376" s="38">
        <v>14300</v>
      </c>
      <c r="AI376" s="13" t="s">
        <v>84</v>
      </c>
      <c r="AJ376" s="13">
        <v>1070</v>
      </c>
      <c r="AK376" s="13" t="s">
        <v>84</v>
      </c>
      <c r="AL376" s="13" t="s">
        <v>77</v>
      </c>
      <c r="AM376" s="18">
        <v>3.1</v>
      </c>
      <c r="AN376" s="13" t="s">
        <v>84</v>
      </c>
      <c r="AO376" s="62">
        <v>200000</v>
      </c>
      <c r="AP376" s="21" t="s">
        <v>81</v>
      </c>
      <c r="AQ376" s="13"/>
      <c r="AR376" s="13"/>
    </row>
    <row r="377" spans="1:44">
      <c r="A377" s="15"/>
      <c r="B377" s="16">
        <v>40458.569444444445</v>
      </c>
      <c r="C377" s="14">
        <v>534</v>
      </c>
      <c r="D377" s="19">
        <v>3360</v>
      </c>
      <c r="E377" s="19"/>
      <c r="F377" s="19">
        <v>5540</v>
      </c>
      <c r="G377" s="14">
        <v>4090</v>
      </c>
      <c r="H377" s="13">
        <v>200</v>
      </c>
      <c r="I377" s="62">
        <v>4600</v>
      </c>
      <c r="J377" s="19">
        <v>0.24</v>
      </c>
      <c r="K377" s="13">
        <v>14</v>
      </c>
      <c r="L377" s="13">
        <v>0.6</v>
      </c>
      <c r="M377" s="19">
        <v>18</v>
      </c>
      <c r="N377" s="13" t="s">
        <v>96</v>
      </c>
      <c r="O377" s="13" t="s">
        <v>79</v>
      </c>
      <c r="P377" s="13" t="s">
        <v>80</v>
      </c>
      <c r="Q377" s="13">
        <v>306</v>
      </c>
      <c r="R377" s="13">
        <v>131</v>
      </c>
      <c r="S377" s="19">
        <v>458</v>
      </c>
      <c r="T377" s="13" t="s">
        <v>80</v>
      </c>
      <c r="U377" s="65">
        <v>7.5</v>
      </c>
      <c r="V377" s="13">
        <v>3250</v>
      </c>
      <c r="W377" s="13"/>
      <c r="X377" s="13">
        <v>10.1</v>
      </c>
      <c r="Y377" s="20">
        <v>0.13</v>
      </c>
      <c r="Z377" s="19">
        <v>807</v>
      </c>
      <c r="AA377" s="19">
        <v>82200</v>
      </c>
      <c r="AB377" s="13" t="s">
        <v>80</v>
      </c>
      <c r="AC377" s="13">
        <v>26.2</v>
      </c>
      <c r="AD377" s="20">
        <v>1970</v>
      </c>
      <c r="AE377" s="18">
        <v>1.2</v>
      </c>
      <c r="AF377" s="13" t="s">
        <v>81</v>
      </c>
      <c r="AG377" s="18" t="s">
        <v>79</v>
      </c>
      <c r="AH377" s="38">
        <v>12500</v>
      </c>
      <c r="AI377" s="13" t="s">
        <v>84</v>
      </c>
      <c r="AJ377" s="13">
        <v>1420</v>
      </c>
      <c r="AK377" s="13" t="s">
        <v>84</v>
      </c>
      <c r="AL377" s="13" t="s">
        <v>77</v>
      </c>
      <c r="AM377" s="18">
        <v>4.9000000000000004</v>
      </c>
      <c r="AN377" s="13" t="s">
        <v>84</v>
      </c>
      <c r="AO377" s="62">
        <v>328000</v>
      </c>
      <c r="AP377" s="21" t="s">
        <v>81</v>
      </c>
      <c r="AQ377" s="13"/>
      <c r="AR377" s="13"/>
    </row>
    <row r="378" spans="1:44">
      <c r="A378" s="15"/>
      <c r="B378" s="16">
        <v>40490.473611111112</v>
      </c>
      <c r="C378" s="14">
        <v>489</v>
      </c>
      <c r="D378" s="19" t="s">
        <v>90</v>
      </c>
      <c r="E378" s="19"/>
      <c r="F378" s="19">
        <v>5520</v>
      </c>
      <c r="G378" s="14">
        <v>3390</v>
      </c>
      <c r="H378" s="13">
        <v>210</v>
      </c>
      <c r="I378" s="62">
        <v>4600</v>
      </c>
      <c r="J378" s="19">
        <v>0.09</v>
      </c>
      <c r="K378" s="13">
        <v>16</v>
      </c>
      <c r="L378" s="13">
        <v>0.6</v>
      </c>
      <c r="M378" s="19">
        <v>15</v>
      </c>
      <c r="N378" s="13" t="s">
        <v>89</v>
      </c>
      <c r="O378" s="13" t="s">
        <v>77</v>
      </c>
      <c r="P378" s="13" t="s">
        <v>81</v>
      </c>
      <c r="Q378" s="13">
        <v>273</v>
      </c>
      <c r="R378" s="13">
        <v>105</v>
      </c>
      <c r="S378" s="19">
        <v>340</v>
      </c>
      <c r="T378" s="13" t="s">
        <v>81</v>
      </c>
      <c r="U378" s="65">
        <v>6.8</v>
      </c>
      <c r="V378" s="13">
        <v>5450</v>
      </c>
      <c r="W378" s="13"/>
      <c r="X378" s="13">
        <v>8.73</v>
      </c>
      <c r="Y378" s="20">
        <v>7.4999999999999997E-2</v>
      </c>
      <c r="Z378" s="19">
        <v>657</v>
      </c>
      <c r="AA378" s="19">
        <v>61700</v>
      </c>
      <c r="AB378" s="13" t="s">
        <v>81</v>
      </c>
      <c r="AC378" s="13">
        <v>25.3</v>
      </c>
      <c r="AD378" s="20">
        <v>1450</v>
      </c>
      <c r="AE378" s="18">
        <v>1.3</v>
      </c>
      <c r="AF378" s="13" t="s">
        <v>76</v>
      </c>
      <c r="AG378" s="18" t="s">
        <v>77</v>
      </c>
      <c r="AH378" s="38">
        <v>12000</v>
      </c>
      <c r="AI378" s="13" t="s">
        <v>88</v>
      </c>
      <c r="AJ378" s="13">
        <v>1240</v>
      </c>
      <c r="AK378" s="13" t="s">
        <v>88</v>
      </c>
      <c r="AL378" s="13" t="s">
        <v>91</v>
      </c>
      <c r="AM378" s="18">
        <v>3.8</v>
      </c>
      <c r="AN378" s="13" t="s">
        <v>88</v>
      </c>
      <c r="AO378" s="62">
        <v>291000</v>
      </c>
      <c r="AP378" s="21" t="s">
        <v>76</v>
      </c>
      <c r="AQ378" s="13"/>
      <c r="AR378" s="13"/>
    </row>
    <row r="379" spans="1:44" ht="13.5" thickBot="1">
      <c r="A379" s="36"/>
      <c r="B379" s="54">
        <v>40513.438194444447</v>
      </c>
      <c r="C379" s="25">
        <v>560</v>
      </c>
      <c r="D379" s="29" t="s">
        <v>90</v>
      </c>
      <c r="E379" s="29"/>
      <c r="F379" s="29">
        <v>5440</v>
      </c>
      <c r="G379" s="25">
        <v>4480</v>
      </c>
      <c r="H379" s="33">
        <v>200</v>
      </c>
      <c r="I379" s="63">
        <v>5100</v>
      </c>
      <c r="J379" s="29">
        <v>0.23</v>
      </c>
      <c r="K379" s="33">
        <v>21</v>
      </c>
      <c r="L379" s="33">
        <v>0.6</v>
      </c>
      <c r="M379" s="29">
        <v>19</v>
      </c>
      <c r="N379" s="33" t="s">
        <v>105</v>
      </c>
      <c r="O379" s="33" t="s">
        <v>82</v>
      </c>
      <c r="P379" s="33" t="s">
        <v>86</v>
      </c>
      <c r="Q379" s="33">
        <v>350</v>
      </c>
      <c r="R379" s="33">
        <v>140</v>
      </c>
      <c r="S379" s="29">
        <v>496</v>
      </c>
      <c r="T379" s="33" t="s">
        <v>86</v>
      </c>
      <c r="U379" s="66">
        <v>10.199999999999999</v>
      </c>
      <c r="V379" s="33">
        <v>1670</v>
      </c>
      <c r="W379" s="33"/>
      <c r="X379" s="33">
        <v>10.8</v>
      </c>
      <c r="Y379" s="26">
        <v>0.14699999999999999</v>
      </c>
      <c r="Z379" s="29">
        <v>876</v>
      </c>
      <c r="AA379" s="29">
        <v>82100</v>
      </c>
      <c r="AB379" s="33" t="s">
        <v>86</v>
      </c>
      <c r="AC379" s="33">
        <v>26.9</v>
      </c>
      <c r="AD379" s="26">
        <v>2130</v>
      </c>
      <c r="AE379" s="32">
        <v>1.4</v>
      </c>
      <c r="AF379" s="33" t="s">
        <v>80</v>
      </c>
      <c r="AG379" s="32" t="s">
        <v>82</v>
      </c>
      <c r="AH379" s="39">
        <v>12300</v>
      </c>
      <c r="AI379" s="33" t="s">
        <v>93</v>
      </c>
      <c r="AJ379" s="33">
        <v>1520</v>
      </c>
      <c r="AK379" s="33" t="s">
        <v>93</v>
      </c>
      <c r="AL379" s="33" t="s">
        <v>79</v>
      </c>
      <c r="AM379" s="32">
        <v>5.2</v>
      </c>
      <c r="AN379" s="33" t="s">
        <v>93</v>
      </c>
      <c r="AO379" s="63">
        <v>349000</v>
      </c>
      <c r="AP379" s="34" t="s">
        <v>80</v>
      </c>
      <c r="AQ379" s="13"/>
      <c r="AR379" s="13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BA308"/>
  <sheetViews>
    <sheetView tabSelected="1" view="pageLayout" topLeftCell="K1" zoomScaleNormal="100" workbookViewId="0">
      <selection activeCell="V6" sqref="V6"/>
    </sheetView>
  </sheetViews>
  <sheetFormatPr defaultRowHeight="15"/>
  <cols>
    <col min="1" max="1" width="13" style="74" customWidth="1"/>
    <col min="2" max="2" width="14.28515625" style="74" customWidth="1"/>
    <col min="3" max="3" width="10.85546875" style="74" customWidth="1"/>
    <col min="4" max="8" width="9.140625" style="74"/>
    <col min="9" max="9" width="9.140625" style="37"/>
    <col min="10" max="12" width="9.140625" style="74"/>
    <col min="13" max="13" width="9.140625" style="75"/>
    <col min="14" max="18" width="9.140625" style="74"/>
    <col min="19" max="19" width="9.85546875" style="75" customWidth="1"/>
    <col min="20" max="21" width="9.140625" style="74"/>
    <col min="22" max="22" width="9.140625" style="74" customWidth="1"/>
    <col min="23" max="25" width="9.140625" style="74"/>
    <col min="26" max="26" width="9.140625" style="75"/>
    <col min="27" max="27" width="10.28515625" style="75" customWidth="1"/>
    <col min="28" max="41" width="9.140625" style="74"/>
    <col min="42" max="42" width="10.5703125" style="74" customWidth="1"/>
    <col min="43" max="16384" width="9.140625" style="74"/>
  </cols>
  <sheetData>
    <row r="1" spans="1:53" ht="15.75" thickBot="1">
      <c r="A1" s="114"/>
      <c r="B1" s="106"/>
      <c r="C1" s="159" t="s">
        <v>125</v>
      </c>
      <c r="D1" s="160"/>
      <c r="E1" s="161"/>
      <c r="F1" s="162" t="s">
        <v>127</v>
      </c>
      <c r="G1" s="160"/>
      <c r="H1" s="159" t="s">
        <v>126</v>
      </c>
      <c r="I1" s="110" t="s">
        <v>124</v>
      </c>
      <c r="J1" s="163" t="s">
        <v>128</v>
      </c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5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</row>
    <row r="2" spans="1:53" ht="12.75" customHeight="1">
      <c r="A2" s="124"/>
      <c r="B2" s="106"/>
      <c r="C2" s="81" t="s">
        <v>73</v>
      </c>
      <c r="D2" s="77" t="s">
        <v>13</v>
      </c>
      <c r="E2" s="111" t="s">
        <v>72</v>
      </c>
      <c r="F2" s="77" t="s">
        <v>12</v>
      </c>
      <c r="G2" s="77" t="s">
        <v>8</v>
      </c>
      <c r="H2" s="89" t="s">
        <v>2</v>
      </c>
      <c r="I2" s="117" t="s">
        <v>30</v>
      </c>
      <c r="J2" s="144" t="s">
        <v>0</v>
      </c>
      <c r="K2" s="77" t="s">
        <v>1</v>
      </c>
      <c r="L2" s="77" t="s">
        <v>3</v>
      </c>
      <c r="M2" s="78" t="s">
        <v>4</v>
      </c>
      <c r="N2" s="77" t="s">
        <v>5</v>
      </c>
      <c r="O2" s="77" t="s">
        <v>6</v>
      </c>
      <c r="P2" s="77" t="s">
        <v>7</v>
      </c>
      <c r="Q2" s="77" t="s">
        <v>9</v>
      </c>
      <c r="R2" s="77" t="s">
        <v>10</v>
      </c>
      <c r="S2" s="78" t="s">
        <v>11</v>
      </c>
      <c r="T2" s="77" t="s">
        <v>14</v>
      </c>
      <c r="U2" s="77" t="s">
        <v>15</v>
      </c>
      <c r="V2" s="77" t="s">
        <v>16</v>
      </c>
      <c r="W2" s="77" t="s">
        <v>17</v>
      </c>
      <c r="X2" s="77" t="s">
        <v>18</v>
      </c>
      <c r="Y2" s="77" t="s">
        <v>19</v>
      </c>
      <c r="Z2" s="78" t="s">
        <v>20</v>
      </c>
      <c r="AA2" s="78" t="s">
        <v>21</v>
      </c>
      <c r="AB2" s="77" t="s">
        <v>22</v>
      </c>
      <c r="AC2" s="77" t="s">
        <v>23</v>
      </c>
      <c r="AD2" s="77" t="s">
        <v>24</v>
      </c>
      <c r="AE2" s="77" t="s">
        <v>25</v>
      </c>
      <c r="AF2" s="77" t="s">
        <v>26</v>
      </c>
      <c r="AG2" s="77" t="s">
        <v>27</v>
      </c>
      <c r="AH2" s="79" t="s">
        <v>28</v>
      </c>
      <c r="AI2" s="77" t="s">
        <v>29</v>
      </c>
      <c r="AJ2" s="77" t="s">
        <v>31</v>
      </c>
      <c r="AK2" s="130" t="s">
        <v>32</v>
      </c>
      <c r="AL2" s="129" t="s">
        <v>33</v>
      </c>
      <c r="AM2" s="77" t="s">
        <v>34</v>
      </c>
      <c r="AN2" s="77" t="s">
        <v>35</v>
      </c>
      <c r="AO2" s="77" t="s">
        <v>36</v>
      </c>
      <c r="AP2" s="98" t="s">
        <v>37</v>
      </c>
      <c r="AQ2" s="80"/>
      <c r="AR2" s="80"/>
      <c r="AS2" s="99"/>
      <c r="AT2" s="99"/>
      <c r="AU2" s="99"/>
      <c r="AV2" s="99"/>
      <c r="AW2" s="99"/>
      <c r="AX2" s="99"/>
      <c r="AY2" s="99"/>
      <c r="AZ2" s="99"/>
      <c r="BA2" s="99"/>
    </row>
    <row r="3" spans="1:53" ht="13.5" customHeight="1" thickBot="1">
      <c r="A3" s="125" t="s">
        <v>74</v>
      </c>
      <c r="B3" s="80" t="s">
        <v>75</v>
      </c>
      <c r="C3" s="89" t="s">
        <v>39</v>
      </c>
      <c r="D3" s="80" t="s">
        <v>40</v>
      </c>
      <c r="E3" s="109" t="s">
        <v>41</v>
      </c>
      <c r="F3" s="80" t="s">
        <v>40</v>
      </c>
      <c r="G3" s="80" t="s">
        <v>39</v>
      </c>
      <c r="H3" s="89" t="s">
        <v>39</v>
      </c>
      <c r="I3" s="123" t="s">
        <v>39</v>
      </c>
      <c r="J3" s="108" t="s">
        <v>39</v>
      </c>
      <c r="K3" s="108" t="s">
        <v>39</v>
      </c>
      <c r="L3" s="108" t="s">
        <v>39</v>
      </c>
      <c r="M3" s="108" t="s">
        <v>39</v>
      </c>
      <c r="N3" s="108" t="s">
        <v>39</v>
      </c>
      <c r="O3" s="108" t="s">
        <v>39</v>
      </c>
      <c r="P3" s="108" t="s">
        <v>39</v>
      </c>
      <c r="Q3" s="80" t="s">
        <v>39</v>
      </c>
      <c r="R3" s="80" t="s">
        <v>39</v>
      </c>
      <c r="S3" s="108" t="s">
        <v>39</v>
      </c>
      <c r="T3" s="80" t="s">
        <v>39</v>
      </c>
      <c r="U3" s="80" t="s">
        <v>39</v>
      </c>
      <c r="V3" s="80" t="s">
        <v>39</v>
      </c>
      <c r="W3" s="80" t="s">
        <v>39</v>
      </c>
      <c r="X3" s="80" t="s">
        <v>39</v>
      </c>
      <c r="Y3" s="80" t="s">
        <v>39</v>
      </c>
      <c r="Z3" s="108" t="s">
        <v>39</v>
      </c>
      <c r="AA3" s="108" t="s">
        <v>39</v>
      </c>
      <c r="AB3" s="108" t="s">
        <v>39</v>
      </c>
      <c r="AC3" s="108" t="s">
        <v>39</v>
      </c>
      <c r="AD3" s="108" t="s">
        <v>39</v>
      </c>
      <c r="AE3" s="108" t="s">
        <v>39</v>
      </c>
      <c r="AF3" s="108" t="s">
        <v>39</v>
      </c>
      <c r="AG3" s="108" t="s">
        <v>39</v>
      </c>
      <c r="AH3" s="108" t="s">
        <v>39</v>
      </c>
      <c r="AI3" s="108" t="s">
        <v>39</v>
      </c>
      <c r="AJ3" s="108" t="s">
        <v>39</v>
      </c>
      <c r="AK3" s="108" t="s">
        <v>39</v>
      </c>
      <c r="AL3" s="108" t="s">
        <v>39</v>
      </c>
      <c r="AM3" s="108" t="s">
        <v>39</v>
      </c>
      <c r="AN3" s="108" t="s">
        <v>39</v>
      </c>
      <c r="AO3" s="108" t="s">
        <v>39</v>
      </c>
      <c r="AP3" s="109" t="s">
        <v>39</v>
      </c>
      <c r="AQ3" s="80"/>
      <c r="AR3" s="80"/>
      <c r="AS3" s="99"/>
      <c r="AT3" s="99"/>
      <c r="AU3" s="99"/>
      <c r="AV3" s="99"/>
      <c r="AW3" s="99"/>
      <c r="AX3" s="99"/>
      <c r="AY3" s="99"/>
      <c r="AZ3" s="99"/>
      <c r="BA3" s="99"/>
    </row>
    <row r="4" spans="1:53" s="106" customFormat="1">
      <c r="A4" s="126" t="s">
        <v>51</v>
      </c>
      <c r="B4" s="82">
        <v>40120.576388888891</v>
      </c>
      <c r="C4" s="76">
        <v>337</v>
      </c>
      <c r="D4" s="83">
        <v>7670</v>
      </c>
      <c r="E4" s="112"/>
      <c r="F4" s="83">
        <v>7280</v>
      </c>
      <c r="G4" s="84">
        <v>6320</v>
      </c>
      <c r="H4" s="118">
        <v>250</v>
      </c>
      <c r="I4" s="119">
        <v>6800</v>
      </c>
      <c r="J4" s="104" t="s">
        <v>129</v>
      </c>
      <c r="K4" s="104">
        <v>1.2E-2</v>
      </c>
      <c r="L4" s="104">
        <v>1.15E-2</v>
      </c>
      <c r="M4" s="104">
        <v>5.91E-2</v>
      </c>
      <c r="N4" s="104" t="s">
        <v>130</v>
      </c>
      <c r="O4" s="104" t="s">
        <v>131</v>
      </c>
      <c r="P4" s="104" t="s">
        <v>129</v>
      </c>
      <c r="Q4" s="104">
        <v>0.64200000000000002</v>
      </c>
      <c r="R4" s="104">
        <v>9.6999999999999986E-3</v>
      </c>
      <c r="S4" s="104">
        <v>6.5200000000000008E-2</v>
      </c>
      <c r="T4" s="104" t="s">
        <v>123</v>
      </c>
      <c r="U4" s="104">
        <v>2E-3</v>
      </c>
      <c r="V4" s="104">
        <v>50.1</v>
      </c>
      <c r="W4" s="104" t="s">
        <v>124</v>
      </c>
      <c r="X4" s="85">
        <v>12</v>
      </c>
      <c r="Y4" s="86">
        <v>0.17</v>
      </c>
      <c r="Z4" s="83">
        <v>1140</v>
      </c>
      <c r="AA4" s="104">
        <v>54.4</v>
      </c>
      <c r="AB4" s="104" t="s">
        <v>132</v>
      </c>
      <c r="AC4" s="85">
        <v>52</v>
      </c>
      <c r="AD4" s="104">
        <v>0.70299999999999996</v>
      </c>
      <c r="AE4" s="104">
        <v>2.0000000000000001E-4</v>
      </c>
      <c r="AF4" s="104" t="s">
        <v>133</v>
      </c>
      <c r="AG4" s="104" t="s">
        <v>134</v>
      </c>
      <c r="AH4" s="104">
        <v>11.6</v>
      </c>
      <c r="AI4" s="104" t="s">
        <v>131</v>
      </c>
      <c r="AJ4" s="104">
        <v>2.2799999999999998</v>
      </c>
      <c r="AK4" s="104" t="s">
        <v>111</v>
      </c>
      <c r="AL4" s="104" t="s">
        <v>135</v>
      </c>
      <c r="AM4" s="104">
        <v>1.5E-3</v>
      </c>
      <c r="AN4" s="104" t="s">
        <v>136</v>
      </c>
      <c r="AO4" s="104">
        <v>150</v>
      </c>
      <c r="AP4" s="105" t="s">
        <v>123</v>
      </c>
      <c r="AQ4" s="87"/>
      <c r="AR4" s="88"/>
      <c r="AS4" s="99"/>
      <c r="AT4" s="99"/>
      <c r="AU4" s="99"/>
      <c r="AV4" s="99"/>
      <c r="AW4" s="99"/>
      <c r="AX4" s="99"/>
      <c r="AY4" s="99"/>
      <c r="AZ4" s="99"/>
      <c r="BA4" s="99"/>
    </row>
    <row r="5" spans="1:53" s="99" customFormat="1">
      <c r="A5" s="125"/>
      <c r="B5" s="90">
        <v>40384.618055555555</v>
      </c>
      <c r="C5" s="113">
        <v>1090</v>
      </c>
      <c r="D5" s="91">
        <v>9050</v>
      </c>
      <c r="E5" s="114"/>
      <c r="F5" s="91">
        <v>9670</v>
      </c>
      <c r="G5" s="88">
        <v>8020</v>
      </c>
      <c r="H5" s="120">
        <v>170</v>
      </c>
      <c r="I5" s="119">
        <v>11000</v>
      </c>
      <c r="J5" s="100">
        <v>5.0000000000000001E-4</v>
      </c>
      <c r="K5" s="100">
        <v>4.8000000000000001E-2</v>
      </c>
      <c r="L5" s="100">
        <v>2E-3</v>
      </c>
      <c r="M5" s="100">
        <v>0.03</v>
      </c>
      <c r="N5" s="100" t="s">
        <v>76</v>
      </c>
      <c r="O5" s="100" t="s">
        <v>132</v>
      </c>
      <c r="P5" s="100" t="s">
        <v>111</v>
      </c>
      <c r="Q5" s="100">
        <v>0.47099999999999997</v>
      </c>
      <c r="R5" s="100">
        <v>0.14799999999999999</v>
      </c>
      <c r="S5" s="100">
        <v>1.05</v>
      </c>
      <c r="T5" s="100" t="s">
        <v>111</v>
      </c>
      <c r="U5" s="100">
        <v>3.0000000000000001E-3</v>
      </c>
      <c r="V5" s="100">
        <v>3.83</v>
      </c>
      <c r="W5" s="100" t="s">
        <v>124</v>
      </c>
      <c r="X5" s="87">
        <v>17.100000000000001</v>
      </c>
      <c r="Y5" s="92">
        <v>0.22500000000000001</v>
      </c>
      <c r="Z5" s="91">
        <v>1660</v>
      </c>
      <c r="AA5" s="100">
        <v>169</v>
      </c>
      <c r="AB5" s="100" t="s">
        <v>111</v>
      </c>
      <c r="AC5" s="87">
        <v>48.7</v>
      </c>
      <c r="AD5" s="100">
        <v>3.87</v>
      </c>
      <c r="AE5" s="100" t="s">
        <v>123</v>
      </c>
      <c r="AF5" s="100" t="s">
        <v>103</v>
      </c>
      <c r="AG5" s="100" t="s">
        <v>132</v>
      </c>
      <c r="AH5" s="100">
        <v>12</v>
      </c>
      <c r="AI5" s="100" t="s">
        <v>91</v>
      </c>
      <c r="AJ5" s="100">
        <v>2.41</v>
      </c>
      <c r="AK5" s="100" t="s">
        <v>91</v>
      </c>
      <c r="AL5" s="100" t="s">
        <v>137</v>
      </c>
      <c r="AM5" s="100" t="s">
        <v>132</v>
      </c>
      <c r="AN5" s="100" t="s">
        <v>91</v>
      </c>
      <c r="AO5" s="100">
        <v>670</v>
      </c>
      <c r="AP5" s="101" t="s">
        <v>103</v>
      </c>
      <c r="AQ5" s="87"/>
      <c r="AR5" s="88"/>
    </row>
    <row r="6" spans="1:53" s="107" customFormat="1" ht="15.75" thickBot="1">
      <c r="A6" s="127"/>
      <c r="B6" s="93">
        <v>40484.650694444441</v>
      </c>
      <c r="C6" s="115">
        <v>462</v>
      </c>
      <c r="D6" s="95" t="s">
        <v>90</v>
      </c>
      <c r="E6" s="116"/>
      <c r="F6" s="95">
        <v>8110</v>
      </c>
      <c r="G6" s="94">
        <v>7950</v>
      </c>
      <c r="H6" s="121">
        <v>300</v>
      </c>
      <c r="I6" s="122">
        <v>7800</v>
      </c>
      <c r="J6" s="102">
        <v>2.9999999999999997E-5</v>
      </c>
      <c r="K6" s="102">
        <v>4.1000000000000002E-2</v>
      </c>
      <c r="L6" s="102">
        <v>2.0199999999999999E-2</v>
      </c>
      <c r="M6" s="102">
        <v>3.5999999999999997E-2</v>
      </c>
      <c r="N6" s="102">
        <v>0.105</v>
      </c>
      <c r="O6" s="102" t="s">
        <v>129</v>
      </c>
      <c r="P6" s="102" t="s">
        <v>132</v>
      </c>
      <c r="Q6" s="102">
        <v>0.64200000000000002</v>
      </c>
      <c r="R6" s="102">
        <v>7.3099999999999998E-2</v>
      </c>
      <c r="S6" s="102">
        <v>0.67600000000000005</v>
      </c>
      <c r="T6" s="102" t="s">
        <v>132</v>
      </c>
      <c r="U6" s="102">
        <v>1.5E-3</v>
      </c>
      <c r="V6" s="102">
        <v>20.3</v>
      </c>
      <c r="W6" s="102" t="s">
        <v>124</v>
      </c>
      <c r="X6" s="96">
        <v>15.3</v>
      </c>
      <c r="Y6" s="97">
        <v>0.19500000000000001</v>
      </c>
      <c r="Z6" s="95">
        <v>1540</v>
      </c>
      <c r="AA6" s="102">
        <v>119</v>
      </c>
      <c r="AB6" s="102">
        <v>3.0000000000000001E-3</v>
      </c>
      <c r="AC6" s="96">
        <v>52.8</v>
      </c>
      <c r="AD6" s="102">
        <v>2.2799999999999998</v>
      </c>
      <c r="AE6" s="102">
        <v>3.0000000000000001E-3</v>
      </c>
      <c r="AF6" s="102" t="s">
        <v>137</v>
      </c>
      <c r="AG6" s="102" t="s">
        <v>129</v>
      </c>
      <c r="AH6" s="102">
        <v>12.8</v>
      </c>
      <c r="AI6" s="102" t="s">
        <v>103</v>
      </c>
      <c r="AJ6" s="102">
        <v>2.68</v>
      </c>
      <c r="AK6" s="102" t="s">
        <v>103</v>
      </c>
      <c r="AL6" s="102" t="s">
        <v>138</v>
      </c>
      <c r="AM6" s="102">
        <v>6.4000000000000003E-3</v>
      </c>
      <c r="AN6" s="102" t="s">
        <v>103</v>
      </c>
      <c r="AO6" s="102">
        <v>448</v>
      </c>
      <c r="AP6" s="103" t="s">
        <v>137</v>
      </c>
      <c r="AQ6" s="87"/>
      <c r="AR6" s="88"/>
      <c r="AS6" s="99"/>
      <c r="AT6" s="99"/>
      <c r="AU6" s="99"/>
      <c r="AV6" s="99"/>
      <c r="AW6" s="99"/>
      <c r="AX6" s="99"/>
      <c r="AY6" s="99"/>
      <c r="AZ6" s="99"/>
      <c r="BA6" s="99"/>
    </row>
    <row r="7" spans="1:53">
      <c r="A7" s="125" t="s">
        <v>62</v>
      </c>
      <c r="B7" s="90">
        <v>40120.590277777781</v>
      </c>
      <c r="C7" s="113">
        <v>1140</v>
      </c>
      <c r="D7" s="91">
        <v>8660</v>
      </c>
      <c r="E7" s="114"/>
      <c r="F7" s="91">
        <v>8270</v>
      </c>
      <c r="G7" s="88">
        <v>7210</v>
      </c>
      <c r="H7" s="120">
        <v>170</v>
      </c>
      <c r="I7" s="119">
        <v>8700</v>
      </c>
      <c r="J7" s="100">
        <v>8.0000000000000004E-4</v>
      </c>
      <c r="K7" s="100">
        <v>4.8000000000000001E-2</v>
      </c>
      <c r="L7" s="100" t="s">
        <v>123</v>
      </c>
      <c r="M7" s="100">
        <v>3.3000000000000002E-2</v>
      </c>
      <c r="N7" s="100" t="s">
        <v>139</v>
      </c>
      <c r="O7" s="100" t="s">
        <v>132</v>
      </c>
      <c r="P7" s="100" t="s">
        <v>137</v>
      </c>
      <c r="Q7" s="100">
        <v>0.56000000000000005</v>
      </c>
      <c r="R7" s="100">
        <v>0.121</v>
      </c>
      <c r="S7" s="100">
        <v>0.372</v>
      </c>
      <c r="T7" s="100" t="s">
        <v>111</v>
      </c>
      <c r="U7" s="100">
        <v>1.2E-2</v>
      </c>
      <c r="V7" s="100">
        <v>3.09</v>
      </c>
      <c r="W7" s="100" t="s">
        <v>124</v>
      </c>
      <c r="X7" s="87">
        <v>15</v>
      </c>
      <c r="Y7" s="92">
        <v>0.222</v>
      </c>
      <c r="Z7" s="91">
        <v>1410</v>
      </c>
      <c r="AA7" s="100">
        <v>130</v>
      </c>
      <c r="AB7" s="100" t="s">
        <v>103</v>
      </c>
      <c r="AC7" s="87">
        <v>53</v>
      </c>
      <c r="AD7" s="100">
        <v>3.09</v>
      </c>
      <c r="AE7" s="100">
        <v>4.0999999999999995E-3</v>
      </c>
      <c r="AF7" s="100" t="s">
        <v>123</v>
      </c>
      <c r="AG7" s="100" t="s">
        <v>136</v>
      </c>
      <c r="AH7" s="100">
        <v>13.8</v>
      </c>
      <c r="AI7" s="100" t="s">
        <v>132</v>
      </c>
      <c r="AJ7" s="100">
        <v>2.5299999999999998</v>
      </c>
      <c r="AK7" s="100" t="s">
        <v>91</v>
      </c>
      <c r="AL7" s="100" t="s">
        <v>131</v>
      </c>
      <c r="AM7" s="100">
        <v>3.3E-3</v>
      </c>
      <c r="AN7" s="100" t="s">
        <v>110</v>
      </c>
      <c r="AO7" s="100">
        <v>586</v>
      </c>
      <c r="AP7" s="101" t="s">
        <v>111</v>
      </c>
      <c r="AQ7" s="87"/>
      <c r="AR7" s="88"/>
      <c r="AS7" s="99"/>
      <c r="AT7" s="99"/>
      <c r="AU7" s="99"/>
      <c r="AV7" s="99"/>
      <c r="AW7" s="99"/>
      <c r="AX7" s="99"/>
      <c r="AY7" s="99"/>
      <c r="AZ7" s="99"/>
      <c r="BA7" s="99"/>
    </row>
    <row r="8" spans="1:53">
      <c r="A8" s="125"/>
      <c r="B8" s="90">
        <v>40338.544444444444</v>
      </c>
      <c r="C8" s="113">
        <v>992</v>
      </c>
      <c r="D8" s="91" t="s">
        <v>90</v>
      </c>
      <c r="E8" s="114"/>
      <c r="F8" s="91">
        <v>9950</v>
      </c>
      <c r="G8" s="88">
        <v>9130</v>
      </c>
      <c r="H8" s="120">
        <v>160</v>
      </c>
      <c r="I8" s="119">
        <v>11000</v>
      </c>
      <c r="J8" s="100" t="s">
        <v>137</v>
      </c>
      <c r="K8" s="100">
        <v>5.7000000000000002E-2</v>
      </c>
      <c r="L8" s="100" t="s">
        <v>123</v>
      </c>
      <c r="M8" s="100">
        <v>2.5999999999999999E-2</v>
      </c>
      <c r="N8" s="100" t="s">
        <v>139</v>
      </c>
      <c r="O8" s="100" t="s">
        <v>132</v>
      </c>
      <c r="P8" s="100" t="s">
        <v>137</v>
      </c>
      <c r="Q8" s="100">
        <v>0.498</v>
      </c>
      <c r="R8" s="100">
        <v>0.25</v>
      </c>
      <c r="S8" s="100">
        <v>1.27</v>
      </c>
      <c r="T8" s="100" t="s">
        <v>111</v>
      </c>
      <c r="U8" s="100">
        <v>0.01</v>
      </c>
      <c r="V8" s="100">
        <v>1.1599999999999999</v>
      </c>
      <c r="W8" s="100" t="s">
        <v>124</v>
      </c>
      <c r="X8" s="87">
        <v>17</v>
      </c>
      <c r="Y8" s="92">
        <v>0.23400000000000001</v>
      </c>
      <c r="Z8" s="91">
        <v>1920</v>
      </c>
      <c r="AA8" s="100">
        <v>165</v>
      </c>
      <c r="AB8" s="100">
        <v>0.01</v>
      </c>
      <c r="AC8" s="87">
        <v>59</v>
      </c>
      <c r="AD8" s="100">
        <v>4.34</v>
      </c>
      <c r="AE8" s="100">
        <v>1.5E-3</v>
      </c>
      <c r="AF8" s="100" t="s">
        <v>123</v>
      </c>
      <c r="AG8" s="100" t="s">
        <v>136</v>
      </c>
      <c r="AH8" s="100">
        <v>12.1</v>
      </c>
      <c r="AI8" s="100" t="s">
        <v>132</v>
      </c>
      <c r="AJ8" s="100">
        <v>2.4</v>
      </c>
      <c r="AK8" s="100" t="s">
        <v>91</v>
      </c>
      <c r="AL8" s="100" t="s">
        <v>131</v>
      </c>
      <c r="AM8" s="100">
        <v>5.5999999999999999E-3</v>
      </c>
      <c r="AN8" s="100" t="s">
        <v>110</v>
      </c>
      <c r="AO8" s="100">
        <v>826</v>
      </c>
      <c r="AP8" s="101" t="s">
        <v>111</v>
      </c>
      <c r="AQ8" s="87"/>
      <c r="AR8" s="88"/>
      <c r="AS8" s="99"/>
      <c r="AT8" s="99"/>
      <c r="AU8" s="99"/>
      <c r="AV8" s="99"/>
      <c r="AW8" s="99"/>
      <c r="AX8" s="99"/>
      <c r="AY8" s="99"/>
      <c r="AZ8" s="99"/>
      <c r="BA8" s="99"/>
    </row>
    <row r="9" spans="1:53">
      <c r="A9" s="125"/>
      <c r="B9" s="90">
        <v>40383.703472222223</v>
      </c>
      <c r="C9" s="113">
        <v>1070</v>
      </c>
      <c r="D9" s="91">
        <v>9180</v>
      </c>
      <c r="E9" s="114"/>
      <c r="F9" s="91">
        <v>8730</v>
      </c>
      <c r="G9" s="88">
        <v>6990</v>
      </c>
      <c r="H9" s="120">
        <v>180</v>
      </c>
      <c r="I9" s="119">
        <v>8400</v>
      </c>
      <c r="J9" s="100">
        <v>4.0000000000000002E-4</v>
      </c>
      <c r="K9" s="100">
        <v>0.23400000000000001</v>
      </c>
      <c r="L9" s="100">
        <v>4.0000000000000001E-3</v>
      </c>
      <c r="M9" s="100">
        <v>2.7E-2</v>
      </c>
      <c r="N9" s="100" t="s">
        <v>76</v>
      </c>
      <c r="O9" s="100" t="s">
        <v>132</v>
      </c>
      <c r="P9" s="100" t="s">
        <v>111</v>
      </c>
      <c r="Q9" s="100">
        <v>0.42199999999999999</v>
      </c>
      <c r="R9" s="100">
        <v>0.17199999999999999</v>
      </c>
      <c r="S9" s="100">
        <v>0.91400000000000003</v>
      </c>
      <c r="T9" s="100" t="s">
        <v>111</v>
      </c>
      <c r="U9" s="100">
        <v>0.01</v>
      </c>
      <c r="V9" s="100">
        <v>1.9</v>
      </c>
      <c r="W9" s="100" t="s">
        <v>124</v>
      </c>
      <c r="X9" s="87">
        <v>16.3</v>
      </c>
      <c r="Y9" s="92">
        <v>0.223</v>
      </c>
      <c r="Z9" s="91">
        <v>1440</v>
      </c>
      <c r="AA9" s="100">
        <v>141</v>
      </c>
      <c r="AB9" s="100" t="s">
        <v>111</v>
      </c>
      <c r="AC9" s="87">
        <v>49.7</v>
      </c>
      <c r="AD9" s="100">
        <v>3.29</v>
      </c>
      <c r="AE9" s="100" t="s">
        <v>123</v>
      </c>
      <c r="AF9" s="100" t="s">
        <v>103</v>
      </c>
      <c r="AG9" s="100" t="s">
        <v>132</v>
      </c>
      <c r="AH9" s="100">
        <v>11.9</v>
      </c>
      <c r="AI9" s="100" t="s">
        <v>91</v>
      </c>
      <c r="AJ9" s="100">
        <v>2.23</v>
      </c>
      <c r="AK9" s="100" t="s">
        <v>91</v>
      </c>
      <c r="AL9" s="100" t="s">
        <v>137</v>
      </c>
      <c r="AM9" s="100">
        <v>5.0000000000000001E-3</v>
      </c>
      <c r="AN9" s="100" t="s">
        <v>91</v>
      </c>
      <c r="AO9" s="100">
        <v>566</v>
      </c>
      <c r="AP9" s="101" t="s">
        <v>103</v>
      </c>
      <c r="AQ9" s="87"/>
      <c r="AR9" s="88"/>
      <c r="AS9" s="99"/>
      <c r="AT9" s="99"/>
      <c r="AU9" s="99"/>
      <c r="AV9" s="99"/>
      <c r="AW9" s="99"/>
      <c r="AX9" s="99"/>
      <c r="AY9" s="99"/>
      <c r="AZ9" s="99"/>
      <c r="BA9" s="99"/>
    </row>
    <row r="10" spans="1:53">
      <c r="A10" s="125"/>
      <c r="B10" s="90">
        <v>40434.565972222219</v>
      </c>
      <c r="C10" s="113">
        <v>830</v>
      </c>
      <c r="D10" s="91">
        <v>9480</v>
      </c>
      <c r="E10" s="114"/>
      <c r="F10" s="91">
        <v>9190</v>
      </c>
      <c r="G10" s="88">
        <v>7800</v>
      </c>
      <c r="H10" s="120">
        <v>200</v>
      </c>
      <c r="I10" s="119">
        <v>9700</v>
      </c>
      <c r="J10" s="100">
        <v>4.0000000000000002E-4</v>
      </c>
      <c r="K10" s="100" t="s">
        <v>100</v>
      </c>
      <c r="L10" s="100">
        <v>2E-3</v>
      </c>
      <c r="M10" s="100">
        <v>2.5000000000000001E-2</v>
      </c>
      <c r="N10" s="100" t="s">
        <v>76</v>
      </c>
      <c r="O10" s="100" t="s">
        <v>132</v>
      </c>
      <c r="P10" s="100" t="s">
        <v>111</v>
      </c>
      <c r="Q10" s="100">
        <v>0.497</v>
      </c>
      <c r="R10" s="100">
        <v>0.219</v>
      </c>
      <c r="S10" s="100">
        <v>1.23</v>
      </c>
      <c r="T10" s="100" t="s">
        <v>111</v>
      </c>
      <c r="U10" s="100">
        <v>0.317</v>
      </c>
      <c r="V10" s="100">
        <v>1.52</v>
      </c>
      <c r="W10" s="100" t="s">
        <v>124</v>
      </c>
      <c r="X10" s="87">
        <v>16.8</v>
      </c>
      <c r="Y10" s="92"/>
      <c r="Z10" s="91">
        <v>1590</v>
      </c>
      <c r="AA10" s="100">
        <v>163</v>
      </c>
      <c r="AB10" s="100" t="s">
        <v>111</v>
      </c>
      <c r="AC10" s="87">
        <v>51.9</v>
      </c>
      <c r="AD10" s="100">
        <v>3.83</v>
      </c>
      <c r="AE10" s="100" t="s">
        <v>123</v>
      </c>
      <c r="AF10" s="100" t="s">
        <v>103</v>
      </c>
      <c r="AG10" s="100" t="s">
        <v>132</v>
      </c>
      <c r="AH10" s="100">
        <v>12.7</v>
      </c>
      <c r="AI10" s="100" t="s">
        <v>91</v>
      </c>
      <c r="AJ10" s="100">
        <v>2.4900000000000002</v>
      </c>
      <c r="AK10" s="100" t="s">
        <v>91</v>
      </c>
      <c r="AL10" s="100" t="s">
        <v>137</v>
      </c>
      <c r="AM10" s="100">
        <v>6.0000000000000001E-3</v>
      </c>
      <c r="AN10" s="100" t="s">
        <v>91</v>
      </c>
      <c r="AO10" s="100">
        <v>666</v>
      </c>
      <c r="AP10" s="101" t="s">
        <v>103</v>
      </c>
      <c r="AQ10" s="87"/>
      <c r="AR10" s="88"/>
      <c r="AS10" s="99"/>
      <c r="AT10" s="99"/>
      <c r="AU10" s="99"/>
      <c r="AV10" s="99"/>
      <c r="AW10" s="99"/>
      <c r="AX10" s="99"/>
      <c r="AY10" s="99"/>
      <c r="AZ10" s="99"/>
      <c r="BA10" s="99"/>
    </row>
    <row r="11" spans="1:53" s="107" customFormat="1" ht="15.75" thickBot="1">
      <c r="A11" s="127"/>
      <c r="B11" s="93">
        <v>40484.631944444445</v>
      </c>
      <c r="C11" s="115">
        <v>917</v>
      </c>
      <c r="D11" s="95" t="s">
        <v>90</v>
      </c>
      <c r="E11" s="116"/>
      <c r="F11" s="95">
        <v>9340</v>
      </c>
      <c r="G11" s="94">
        <v>7270</v>
      </c>
      <c r="H11" s="121">
        <v>190</v>
      </c>
      <c r="I11" s="122">
        <v>8800</v>
      </c>
      <c r="J11" s="102">
        <v>5.9999999999999995E-4</v>
      </c>
      <c r="K11" s="102" t="s">
        <v>140</v>
      </c>
      <c r="L11" s="102" t="s">
        <v>123</v>
      </c>
      <c r="M11" s="102">
        <v>2.8000000000000001E-2</v>
      </c>
      <c r="N11" s="102" t="s">
        <v>130</v>
      </c>
      <c r="O11" s="102" t="s">
        <v>123</v>
      </c>
      <c r="P11" s="102" t="s">
        <v>110</v>
      </c>
      <c r="Q11" s="102">
        <v>0.45900000000000002</v>
      </c>
      <c r="R11" s="102">
        <v>0.249</v>
      </c>
      <c r="S11" s="102">
        <v>1.18</v>
      </c>
      <c r="T11" s="102" t="s">
        <v>110</v>
      </c>
      <c r="U11" s="102">
        <v>7.0000000000000001E-3</v>
      </c>
      <c r="V11" s="102">
        <v>1.1299999999999999</v>
      </c>
      <c r="W11" s="102" t="s">
        <v>124</v>
      </c>
      <c r="X11" s="96">
        <v>15</v>
      </c>
      <c r="Y11" s="97">
        <v>0.184</v>
      </c>
      <c r="Z11" s="95">
        <v>1490</v>
      </c>
      <c r="AA11" s="102">
        <v>149</v>
      </c>
      <c r="AB11" s="102" t="s">
        <v>110</v>
      </c>
      <c r="AC11" s="96">
        <v>44</v>
      </c>
      <c r="AD11" s="102">
        <v>3.56</v>
      </c>
      <c r="AE11" s="102" t="s">
        <v>136</v>
      </c>
      <c r="AF11" s="102" t="s">
        <v>111</v>
      </c>
      <c r="AG11" s="102" t="s">
        <v>123</v>
      </c>
      <c r="AH11" s="102">
        <v>12.9</v>
      </c>
      <c r="AI11" s="102" t="s">
        <v>77</v>
      </c>
      <c r="AJ11" s="102">
        <v>2.11</v>
      </c>
      <c r="AK11" s="102" t="s">
        <v>77</v>
      </c>
      <c r="AL11" s="102" t="s">
        <v>132</v>
      </c>
      <c r="AM11" s="102">
        <v>6.0000000000000001E-3</v>
      </c>
      <c r="AN11" s="102" t="s">
        <v>77</v>
      </c>
      <c r="AO11" s="102">
        <v>667</v>
      </c>
      <c r="AP11" s="103" t="s">
        <v>111</v>
      </c>
      <c r="AQ11" s="87"/>
      <c r="AR11" s="88"/>
      <c r="AS11" s="99"/>
      <c r="AT11" s="99"/>
      <c r="AU11" s="99"/>
      <c r="AV11" s="99"/>
      <c r="AW11" s="99"/>
      <c r="AX11" s="99"/>
      <c r="AY11" s="99"/>
      <c r="AZ11" s="99"/>
      <c r="BA11" s="99"/>
    </row>
    <row r="12" spans="1:53" s="99" customFormat="1">
      <c r="A12" s="125" t="s">
        <v>68</v>
      </c>
      <c r="B12" s="90">
        <v>40120.59375</v>
      </c>
      <c r="C12" s="113">
        <v>780</v>
      </c>
      <c r="D12" s="91">
        <v>7910</v>
      </c>
      <c r="E12" s="114"/>
      <c r="F12" s="91">
        <v>7600</v>
      </c>
      <c r="G12" s="88">
        <v>6210</v>
      </c>
      <c r="H12" s="120">
        <v>180</v>
      </c>
      <c r="I12" s="119">
        <v>7600</v>
      </c>
      <c r="J12" s="100" t="s">
        <v>137</v>
      </c>
      <c r="K12" s="100">
        <v>2.5999999999999999E-2</v>
      </c>
      <c r="L12" s="100" t="s">
        <v>123</v>
      </c>
      <c r="M12" s="100">
        <v>0.02</v>
      </c>
      <c r="N12" s="100" t="s">
        <v>139</v>
      </c>
      <c r="O12" s="100" t="s">
        <v>132</v>
      </c>
      <c r="P12" s="100" t="s">
        <v>137</v>
      </c>
      <c r="Q12" s="100">
        <v>0.48499999999999999</v>
      </c>
      <c r="R12" s="100">
        <v>0.109</v>
      </c>
      <c r="S12" s="100">
        <v>3.95E-2</v>
      </c>
      <c r="T12" s="100" t="s">
        <v>111</v>
      </c>
      <c r="U12" s="100">
        <v>0.02</v>
      </c>
      <c r="V12" s="100">
        <v>0.33700000000000002</v>
      </c>
      <c r="W12" s="100" t="s">
        <v>124</v>
      </c>
      <c r="X12" s="87">
        <v>13</v>
      </c>
      <c r="Y12" s="92">
        <v>0.183</v>
      </c>
      <c r="Z12" s="91">
        <v>1220</v>
      </c>
      <c r="AA12" s="100">
        <v>112</v>
      </c>
      <c r="AB12" s="100" t="s">
        <v>103</v>
      </c>
      <c r="AC12" s="87">
        <v>43</v>
      </c>
      <c r="AD12" s="100">
        <v>2.91</v>
      </c>
      <c r="AE12" s="100">
        <v>1.9E-3</v>
      </c>
      <c r="AF12" s="100" t="s">
        <v>123</v>
      </c>
      <c r="AG12" s="100" t="s">
        <v>136</v>
      </c>
      <c r="AH12" s="100">
        <v>12.9</v>
      </c>
      <c r="AI12" s="100" t="s">
        <v>132</v>
      </c>
      <c r="AJ12" s="100">
        <v>2.13</v>
      </c>
      <c r="AK12" s="100" t="s">
        <v>91</v>
      </c>
      <c r="AL12" s="100" t="s">
        <v>131</v>
      </c>
      <c r="AM12" s="100">
        <v>6.4000000000000003E-3</v>
      </c>
      <c r="AN12" s="100" t="s">
        <v>110</v>
      </c>
      <c r="AO12" s="100">
        <v>530</v>
      </c>
      <c r="AP12" s="101" t="s">
        <v>111</v>
      </c>
      <c r="AQ12" s="87"/>
      <c r="AR12" s="88"/>
    </row>
    <row r="13" spans="1:53" s="99" customFormat="1">
      <c r="A13" s="125"/>
      <c r="B13" s="90">
        <v>40338.489583333336</v>
      </c>
      <c r="C13" s="113">
        <v>1160</v>
      </c>
      <c r="D13" s="91" t="s">
        <v>90</v>
      </c>
      <c r="E13" s="114"/>
      <c r="F13" s="91">
        <v>10000</v>
      </c>
      <c r="G13" s="88">
        <v>8010</v>
      </c>
      <c r="H13" s="120">
        <v>180</v>
      </c>
      <c r="I13" s="119">
        <v>11000</v>
      </c>
      <c r="J13" s="100">
        <v>8.0000000000000004E-4</v>
      </c>
      <c r="K13" s="100">
        <v>3.5999999999999997E-2</v>
      </c>
      <c r="L13" s="100" t="s">
        <v>132</v>
      </c>
      <c r="M13" s="100">
        <v>2.1000000000000001E-2</v>
      </c>
      <c r="N13" s="100" t="s">
        <v>76</v>
      </c>
      <c r="O13" s="100" t="s">
        <v>132</v>
      </c>
      <c r="P13" s="100" t="s">
        <v>111</v>
      </c>
      <c r="Q13" s="100">
        <v>0.49199999999999999</v>
      </c>
      <c r="R13" s="100">
        <v>0.217</v>
      </c>
      <c r="S13" s="100">
        <v>0.51700000000000002</v>
      </c>
      <c r="T13" s="100" t="s">
        <v>111</v>
      </c>
      <c r="U13" s="100">
        <v>1.9E-2</v>
      </c>
      <c r="V13" s="100">
        <v>0.21299999999999999</v>
      </c>
      <c r="W13" s="100" t="s">
        <v>124</v>
      </c>
      <c r="X13" s="87">
        <v>15.4</v>
      </c>
      <c r="Y13" s="92">
        <v>0.20699999999999999</v>
      </c>
      <c r="Z13" s="91">
        <v>1650</v>
      </c>
      <c r="AA13" s="100">
        <v>180</v>
      </c>
      <c r="AB13" s="100" t="s">
        <v>111</v>
      </c>
      <c r="AC13" s="87">
        <v>45.4</v>
      </c>
      <c r="AD13" s="100">
        <v>4.4000000000000004</v>
      </c>
      <c r="AE13" s="100" t="s">
        <v>123</v>
      </c>
      <c r="AF13" s="100" t="s">
        <v>103</v>
      </c>
      <c r="AG13" s="100" t="s">
        <v>132</v>
      </c>
      <c r="AH13" s="100">
        <v>13</v>
      </c>
      <c r="AI13" s="100" t="s">
        <v>91</v>
      </c>
      <c r="AJ13" s="100">
        <v>2.4900000000000002</v>
      </c>
      <c r="AK13" s="100" t="s">
        <v>91</v>
      </c>
      <c r="AL13" s="100" t="s">
        <v>137</v>
      </c>
      <c r="AM13" s="100">
        <v>5.0000000000000001E-3</v>
      </c>
      <c r="AN13" s="100" t="s">
        <v>91</v>
      </c>
      <c r="AO13" s="100">
        <v>883</v>
      </c>
      <c r="AP13" s="101" t="s">
        <v>103</v>
      </c>
      <c r="AQ13" s="87"/>
      <c r="AR13" s="88"/>
    </row>
    <row r="14" spans="1:53" s="99" customFormat="1">
      <c r="A14" s="125"/>
      <c r="B14" s="90">
        <v>40383.670138888891</v>
      </c>
      <c r="C14" s="113">
        <v>860</v>
      </c>
      <c r="D14" s="91">
        <v>4160</v>
      </c>
      <c r="E14" s="114"/>
      <c r="F14" s="91">
        <v>7720</v>
      </c>
      <c r="G14" s="88">
        <v>5820</v>
      </c>
      <c r="H14" s="120">
        <v>170</v>
      </c>
      <c r="I14" s="119">
        <v>7200</v>
      </c>
      <c r="J14" s="100">
        <v>4.0000000000000002E-4</v>
      </c>
      <c r="K14" s="100">
        <v>0.20499999999999999</v>
      </c>
      <c r="L14" s="100">
        <v>2E-3</v>
      </c>
      <c r="M14" s="100">
        <v>2.4E-2</v>
      </c>
      <c r="N14" s="100" t="s">
        <v>76</v>
      </c>
      <c r="O14" s="100" t="s">
        <v>132</v>
      </c>
      <c r="P14" s="100" t="s">
        <v>111</v>
      </c>
      <c r="Q14" s="100">
        <v>0.34100000000000003</v>
      </c>
      <c r="R14" s="100">
        <v>0.14099999999999999</v>
      </c>
      <c r="S14" s="100">
        <v>0.30499999999999999</v>
      </c>
      <c r="T14" s="100" t="s">
        <v>111</v>
      </c>
      <c r="U14" s="100">
        <v>1.7000000000000001E-2</v>
      </c>
      <c r="V14" s="100">
        <v>0.26600000000000001</v>
      </c>
      <c r="W14" s="100" t="s">
        <v>124</v>
      </c>
      <c r="X14" s="87">
        <v>15</v>
      </c>
      <c r="Y14" s="92">
        <v>0.20100000000000001</v>
      </c>
      <c r="Z14" s="91">
        <v>1210</v>
      </c>
      <c r="AA14" s="100">
        <v>101</v>
      </c>
      <c r="AB14" s="100" t="s">
        <v>111</v>
      </c>
      <c r="AC14" s="87">
        <v>41.4</v>
      </c>
      <c r="AD14" s="100">
        <v>2.9</v>
      </c>
      <c r="AE14" s="100" t="s">
        <v>123</v>
      </c>
      <c r="AF14" s="100" t="s">
        <v>103</v>
      </c>
      <c r="AG14" s="100" t="s">
        <v>132</v>
      </c>
      <c r="AH14" s="100">
        <v>12.1</v>
      </c>
      <c r="AI14" s="100" t="s">
        <v>91</v>
      </c>
      <c r="AJ14" s="100">
        <v>1.98</v>
      </c>
      <c r="AK14" s="100" t="s">
        <v>91</v>
      </c>
      <c r="AL14" s="100" t="s">
        <v>137</v>
      </c>
      <c r="AM14" s="100">
        <v>3.0000000000000001E-3</v>
      </c>
      <c r="AN14" s="100" t="s">
        <v>91</v>
      </c>
      <c r="AO14" s="100">
        <v>493</v>
      </c>
      <c r="AP14" s="101" t="s">
        <v>103</v>
      </c>
      <c r="AQ14" s="87"/>
      <c r="AR14" s="88"/>
    </row>
    <row r="15" spans="1:53" s="99" customFormat="1">
      <c r="A15" s="125"/>
      <c r="B15" s="90">
        <v>40435.589583333334</v>
      </c>
      <c r="C15" s="113">
        <v>913</v>
      </c>
      <c r="D15" s="91">
        <v>9580</v>
      </c>
      <c r="E15" s="114"/>
      <c r="F15" s="91">
        <v>9500</v>
      </c>
      <c r="G15" s="88">
        <v>7850</v>
      </c>
      <c r="H15" s="120">
        <v>190</v>
      </c>
      <c r="I15" s="119">
        <v>9500</v>
      </c>
      <c r="J15" s="100">
        <v>5.9999999999999995E-4</v>
      </c>
      <c r="K15" s="100" t="s">
        <v>100</v>
      </c>
      <c r="L15" s="100" t="s">
        <v>132</v>
      </c>
      <c r="M15" s="100">
        <v>2.5000000000000001E-2</v>
      </c>
      <c r="N15" s="100" t="s">
        <v>76</v>
      </c>
      <c r="O15" s="100" t="s">
        <v>132</v>
      </c>
      <c r="P15" s="100" t="s">
        <v>111</v>
      </c>
      <c r="Q15" s="100">
        <v>0.48299999999999998</v>
      </c>
      <c r="R15" s="100">
        <v>0.247</v>
      </c>
      <c r="S15" s="100">
        <v>0.66400000000000003</v>
      </c>
      <c r="T15" s="100" t="s">
        <v>111</v>
      </c>
      <c r="U15" s="100">
        <v>2.1999999999999999E-2</v>
      </c>
      <c r="V15" s="100">
        <v>0.184</v>
      </c>
      <c r="W15" s="100" t="s">
        <v>124</v>
      </c>
      <c r="X15" s="87">
        <v>17.3</v>
      </c>
      <c r="Y15" s="92"/>
      <c r="Z15" s="91">
        <v>1610</v>
      </c>
      <c r="AA15" s="100">
        <v>176</v>
      </c>
      <c r="AB15" s="100" t="s">
        <v>111</v>
      </c>
      <c r="AC15" s="87">
        <v>47.5</v>
      </c>
      <c r="AD15" s="100">
        <v>4.21</v>
      </c>
      <c r="AE15" s="100" t="s">
        <v>123</v>
      </c>
      <c r="AF15" s="100" t="s">
        <v>103</v>
      </c>
      <c r="AG15" s="100" t="s">
        <v>132</v>
      </c>
      <c r="AH15" s="100">
        <v>13.8</v>
      </c>
      <c r="AI15" s="100" t="s">
        <v>91</v>
      </c>
      <c r="AJ15" s="100">
        <v>2.4700000000000002</v>
      </c>
      <c r="AK15" s="100" t="s">
        <v>91</v>
      </c>
      <c r="AL15" s="100" t="s">
        <v>137</v>
      </c>
      <c r="AM15" s="100">
        <v>4.0000000000000001E-3</v>
      </c>
      <c r="AN15" s="100" t="s">
        <v>91</v>
      </c>
      <c r="AO15" s="100">
        <v>722</v>
      </c>
      <c r="AP15" s="101" t="s">
        <v>103</v>
      </c>
      <c r="AQ15" s="87"/>
      <c r="AR15" s="88"/>
    </row>
    <row r="16" spans="1:53" s="107" customFormat="1" ht="15.75" thickBot="1">
      <c r="A16" s="127"/>
      <c r="B16" s="93">
        <v>40484.649305555555</v>
      </c>
      <c r="C16" s="115">
        <v>908</v>
      </c>
      <c r="D16" s="95" t="s">
        <v>90</v>
      </c>
      <c r="E16" s="116"/>
      <c r="F16" s="95">
        <v>9020</v>
      </c>
      <c r="G16" s="94">
        <v>7140</v>
      </c>
      <c r="H16" s="121">
        <v>180</v>
      </c>
      <c r="I16" s="122">
        <v>9300</v>
      </c>
      <c r="J16" s="102">
        <v>5.0000000000000001E-4</v>
      </c>
      <c r="K16" s="102" t="s">
        <v>140</v>
      </c>
      <c r="L16" s="102" t="s">
        <v>123</v>
      </c>
      <c r="M16" s="102">
        <v>2.1999999999999999E-2</v>
      </c>
      <c r="N16" s="102" t="s">
        <v>130</v>
      </c>
      <c r="O16" s="102" t="s">
        <v>123</v>
      </c>
      <c r="P16" s="102" t="s">
        <v>110</v>
      </c>
      <c r="Q16" s="102">
        <v>0.436</v>
      </c>
      <c r="R16" s="102">
        <v>0.23799999999999999</v>
      </c>
      <c r="S16" s="102">
        <v>0.65100000000000002</v>
      </c>
      <c r="T16" s="102" t="s">
        <v>110</v>
      </c>
      <c r="U16" s="102">
        <v>2.1000000000000001E-2</v>
      </c>
      <c r="V16" s="102">
        <v>0.214</v>
      </c>
      <c r="W16" s="102" t="s">
        <v>124</v>
      </c>
      <c r="X16" s="96">
        <v>15</v>
      </c>
      <c r="Y16" s="97">
        <v>0.183</v>
      </c>
      <c r="Z16" s="95">
        <v>1470</v>
      </c>
      <c r="AA16" s="102">
        <v>148</v>
      </c>
      <c r="AB16" s="102" t="s">
        <v>110</v>
      </c>
      <c r="AC16" s="96">
        <v>42</v>
      </c>
      <c r="AD16" s="102">
        <v>3.67</v>
      </c>
      <c r="AE16" s="102" t="s">
        <v>136</v>
      </c>
      <c r="AF16" s="102" t="s">
        <v>111</v>
      </c>
      <c r="AG16" s="102" t="s">
        <v>123</v>
      </c>
      <c r="AH16" s="102">
        <v>13.1</v>
      </c>
      <c r="AI16" s="102" t="s">
        <v>77</v>
      </c>
      <c r="AJ16" s="102">
        <v>2.0699999999999998</v>
      </c>
      <c r="AK16" s="102" t="s">
        <v>77</v>
      </c>
      <c r="AL16" s="102" t="s">
        <v>132</v>
      </c>
      <c r="AM16" s="102">
        <v>4.0000000000000001E-3</v>
      </c>
      <c r="AN16" s="102" t="s">
        <v>77</v>
      </c>
      <c r="AO16" s="102">
        <v>669</v>
      </c>
      <c r="AP16" s="103" t="s">
        <v>111</v>
      </c>
      <c r="AQ16" s="87"/>
      <c r="AR16" s="88"/>
      <c r="AS16" s="99"/>
      <c r="AT16" s="99"/>
      <c r="AU16" s="99"/>
      <c r="AV16" s="99"/>
      <c r="AW16" s="99"/>
      <c r="AX16" s="99"/>
      <c r="AY16" s="99"/>
      <c r="AZ16" s="99"/>
      <c r="BA16" s="99"/>
    </row>
    <row r="17" spans="1:53" ht="15.75" thickBot="1">
      <c r="A17" s="125" t="s">
        <v>71</v>
      </c>
      <c r="B17" s="90">
        <v>40120.614583333336</v>
      </c>
      <c r="C17" s="113">
        <v>607</v>
      </c>
      <c r="D17" s="91">
        <v>7050</v>
      </c>
      <c r="E17" s="114"/>
      <c r="F17" s="91">
        <v>6490</v>
      </c>
      <c r="G17" s="88">
        <v>5460</v>
      </c>
      <c r="H17" s="120">
        <v>280</v>
      </c>
      <c r="I17" s="119">
        <v>6000</v>
      </c>
      <c r="J17" s="100" t="s">
        <v>141</v>
      </c>
      <c r="K17" s="100">
        <v>2.8000000000000001E-2</v>
      </c>
      <c r="L17" s="100">
        <v>6.0000000000000001E-3</v>
      </c>
      <c r="M17" s="100">
        <v>1.7000000000000001E-2</v>
      </c>
      <c r="N17" s="100" t="s">
        <v>142</v>
      </c>
      <c r="O17" s="100" t="s">
        <v>137</v>
      </c>
      <c r="P17" s="100" t="s">
        <v>141</v>
      </c>
      <c r="Q17" s="100">
        <v>0.505</v>
      </c>
      <c r="R17" s="100">
        <v>6.1200000000000004E-2</v>
      </c>
      <c r="S17" s="100">
        <v>9.4999999999999998E-3</v>
      </c>
      <c r="T17" s="100" t="s">
        <v>103</v>
      </c>
      <c r="U17" s="100">
        <v>1.4E-2</v>
      </c>
      <c r="V17" s="100">
        <v>5.6000000000000001E-2</v>
      </c>
      <c r="W17" s="100" t="s">
        <v>124</v>
      </c>
      <c r="X17" s="87">
        <v>11.7</v>
      </c>
      <c r="Y17" s="92">
        <v>0.13</v>
      </c>
      <c r="Z17" s="91">
        <v>1020</v>
      </c>
      <c r="AA17" s="100">
        <v>74.099999999999994</v>
      </c>
      <c r="AB17" s="100" t="s">
        <v>143</v>
      </c>
      <c r="AC17" s="87">
        <v>37.9</v>
      </c>
      <c r="AD17" s="100">
        <v>1.87</v>
      </c>
      <c r="AE17" s="100">
        <v>1E-3</v>
      </c>
      <c r="AF17" s="100">
        <v>2E-3</v>
      </c>
      <c r="AG17" s="100" t="s">
        <v>123</v>
      </c>
      <c r="AH17" s="100">
        <v>14.1</v>
      </c>
      <c r="AI17" s="100" t="s">
        <v>137</v>
      </c>
      <c r="AJ17" s="100">
        <v>2.15</v>
      </c>
      <c r="AK17" s="100" t="s">
        <v>100</v>
      </c>
      <c r="AL17" s="100" t="s">
        <v>129</v>
      </c>
      <c r="AM17" s="100">
        <v>7.1999999999999998E-3</v>
      </c>
      <c r="AN17" s="100" t="s">
        <v>111</v>
      </c>
      <c r="AO17" s="100">
        <v>285</v>
      </c>
      <c r="AP17" s="101" t="s">
        <v>103</v>
      </c>
      <c r="AQ17" s="87"/>
      <c r="AR17" s="88"/>
      <c r="AS17" s="99"/>
      <c r="AT17" s="99"/>
      <c r="AU17" s="99"/>
      <c r="AV17" s="99"/>
      <c r="AW17" s="99"/>
      <c r="AX17" s="99"/>
      <c r="AY17" s="99"/>
      <c r="AZ17" s="99"/>
      <c r="BA17" s="99"/>
    </row>
    <row r="18" spans="1:53" s="99" customFormat="1" ht="15.75" thickBot="1">
      <c r="A18" s="131" t="s">
        <v>58</v>
      </c>
      <c r="B18" s="132">
        <v>40120.604166666664</v>
      </c>
      <c r="C18" s="133">
        <v>28.7</v>
      </c>
      <c r="D18" s="134"/>
      <c r="E18" s="135"/>
      <c r="F18" s="134">
        <v>5150</v>
      </c>
      <c r="G18" s="136">
        <v>3820</v>
      </c>
      <c r="H18" s="137">
        <v>300</v>
      </c>
      <c r="I18" s="110">
        <v>4000</v>
      </c>
      <c r="J18" s="138" t="s">
        <v>144</v>
      </c>
      <c r="K18" s="138">
        <v>1.0999999999999999E-2</v>
      </c>
      <c r="L18" s="138">
        <v>7.3000000000000001E-3</v>
      </c>
      <c r="M18" s="138">
        <v>2.3300000000000001E-2</v>
      </c>
      <c r="N18" s="138" t="s">
        <v>97</v>
      </c>
      <c r="O18" s="138" t="s">
        <v>138</v>
      </c>
      <c r="P18" s="138" t="s">
        <v>144</v>
      </c>
      <c r="Q18" s="138">
        <v>0.50700000000000001</v>
      </c>
      <c r="R18" s="138">
        <v>4.6999999999999999E-4</v>
      </c>
      <c r="S18" s="138">
        <v>9.8900000000000002E-2</v>
      </c>
      <c r="T18" s="138" t="s">
        <v>137</v>
      </c>
      <c r="U18" s="138">
        <v>1.1000000000000001E-3</v>
      </c>
      <c r="V18" s="138">
        <v>1.35</v>
      </c>
      <c r="W18" s="138" t="s">
        <v>124</v>
      </c>
      <c r="X18" s="139">
        <v>9.3800000000000008</v>
      </c>
      <c r="Y18" s="140">
        <v>7.0999999999999994E-2</v>
      </c>
      <c r="Z18" s="134">
        <v>621</v>
      </c>
      <c r="AA18" s="138">
        <v>43.8</v>
      </c>
      <c r="AB18" s="138">
        <v>4.0000000000000001E-3</v>
      </c>
      <c r="AC18" s="139">
        <v>135</v>
      </c>
      <c r="AD18" s="138">
        <v>0.16200000000000001</v>
      </c>
      <c r="AE18" s="138">
        <v>2.8000000000000003E-4</v>
      </c>
      <c r="AF18" s="138">
        <v>6.9999999999999999E-4</v>
      </c>
      <c r="AG18" s="138" t="s">
        <v>131</v>
      </c>
      <c r="AH18" s="138">
        <v>12.5</v>
      </c>
      <c r="AI18" s="138">
        <v>2.2000000000000001E-4</v>
      </c>
      <c r="AJ18" s="138">
        <v>2.29</v>
      </c>
      <c r="AK18" s="138" t="s">
        <v>143</v>
      </c>
      <c r="AL18" s="138">
        <v>5.0000000000000002E-5</v>
      </c>
      <c r="AM18" s="138">
        <v>2.1600000000000001E-2</v>
      </c>
      <c r="AN18" s="138">
        <v>2E-3</v>
      </c>
      <c r="AO18" s="138">
        <v>7.39</v>
      </c>
      <c r="AP18" s="141">
        <v>8.0000000000000004E-4</v>
      </c>
      <c r="AQ18" s="87"/>
      <c r="AR18" s="88"/>
    </row>
    <row r="19" spans="1:53" ht="15.75" thickBot="1">
      <c r="A19" s="125" t="s">
        <v>61</v>
      </c>
      <c r="B19" s="90">
        <v>40120.625</v>
      </c>
      <c r="C19" s="113">
        <v>42.8</v>
      </c>
      <c r="D19" s="91">
        <v>5190</v>
      </c>
      <c r="E19" s="114"/>
      <c r="F19" s="91">
        <v>4910</v>
      </c>
      <c r="G19" s="88">
        <v>4010</v>
      </c>
      <c r="H19" s="120">
        <v>520</v>
      </c>
      <c r="I19" s="119">
        <v>3700</v>
      </c>
      <c r="J19" s="100" t="s">
        <v>144</v>
      </c>
      <c r="K19" s="100">
        <v>5.0000000000000001E-3</v>
      </c>
      <c r="L19" s="100">
        <v>2.5000000000000001E-3</v>
      </c>
      <c r="M19" s="100">
        <v>1.9300000000000001E-2</v>
      </c>
      <c r="N19" s="100" t="s">
        <v>97</v>
      </c>
      <c r="O19" s="100" t="s">
        <v>138</v>
      </c>
      <c r="P19" s="100" t="s">
        <v>144</v>
      </c>
      <c r="Q19" s="100">
        <v>0.55900000000000005</v>
      </c>
      <c r="R19" s="100">
        <v>4.8300000000000001E-3</v>
      </c>
      <c r="S19" s="100">
        <v>3.2299999999999995E-2</v>
      </c>
      <c r="T19" s="100" t="s">
        <v>137</v>
      </c>
      <c r="U19" s="100">
        <v>2.7000000000000001E-3</v>
      </c>
      <c r="V19" s="100">
        <v>3.7999999999999999E-2</v>
      </c>
      <c r="W19" s="100" t="s">
        <v>124</v>
      </c>
      <c r="X19" s="87">
        <v>10.7</v>
      </c>
      <c r="Y19" s="92">
        <v>0.09</v>
      </c>
      <c r="Z19" s="91">
        <v>635</v>
      </c>
      <c r="AA19" s="100">
        <v>28</v>
      </c>
      <c r="AB19" s="100">
        <v>2E-3</v>
      </c>
      <c r="AC19" s="87">
        <v>44.3</v>
      </c>
      <c r="AD19" s="100">
        <v>0.27900000000000003</v>
      </c>
      <c r="AE19" s="100">
        <v>1.24E-3</v>
      </c>
      <c r="AF19" s="100">
        <v>5.0000000000000001E-4</v>
      </c>
      <c r="AG19" s="100" t="s">
        <v>131</v>
      </c>
      <c r="AH19" s="100">
        <v>11.7</v>
      </c>
      <c r="AI19" s="100">
        <v>2.0000000000000001E-4</v>
      </c>
      <c r="AJ19" s="100">
        <v>1.98</v>
      </c>
      <c r="AK19" s="100" t="s">
        <v>143</v>
      </c>
      <c r="AL19" s="100">
        <v>2.0000000000000002E-5</v>
      </c>
      <c r="AM19" s="100">
        <v>1.29E-2</v>
      </c>
      <c r="AN19" s="100" t="s">
        <v>132</v>
      </c>
      <c r="AO19" s="100">
        <v>14.2</v>
      </c>
      <c r="AP19" s="101" t="s">
        <v>137</v>
      </c>
      <c r="AQ19" s="87"/>
      <c r="AR19" s="88"/>
      <c r="AS19" s="99"/>
      <c r="AT19" s="99"/>
      <c r="AU19" s="99"/>
      <c r="AV19" s="99"/>
      <c r="AW19" s="99"/>
      <c r="AX19" s="99"/>
      <c r="AY19" s="99"/>
      <c r="AZ19" s="99"/>
      <c r="BA19" s="99"/>
    </row>
    <row r="20" spans="1:53" s="99" customFormat="1">
      <c r="A20" s="126" t="s">
        <v>47</v>
      </c>
      <c r="B20" s="82">
        <v>35333</v>
      </c>
      <c r="C20" s="142">
        <v>114</v>
      </c>
      <c r="D20" s="83"/>
      <c r="E20" s="112">
        <v>2.2999999999999998</v>
      </c>
      <c r="F20" s="83">
        <v>543</v>
      </c>
      <c r="G20" s="84"/>
      <c r="H20" s="118">
        <v>228</v>
      </c>
      <c r="I20" s="143">
        <v>108</v>
      </c>
      <c r="J20" s="104" t="s">
        <v>143</v>
      </c>
      <c r="K20" s="104">
        <v>0.06</v>
      </c>
      <c r="L20" s="104" t="s">
        <v>110</v>
      </c>
      <c r="M20" s="104">
        <v>7.4999999999999997E-2</v>
      </c>
      <c r="N20" s="104" t="s">
        <v>124</v>
      </c>
      <c r="O20" s="104">
        <v>3.0000000000000001E-3</v>
      </c>
      <c r="P20" s="104" t="s">
        <v>85</v>
      </c>
      <c r="Q20" s="104">
        <v>6.7400000000000002E-2</v>
      </c>
      <c r="R20" s="104">
        <v>3.0000000000000001E-3</v>
      </c>
      <c r="S20" s="104" t="s">
        <v>103</v>
      </c>
      <c r="T20" s="104" t="s">
        <v>103</v>
      </c>
      <c r="U20" s="104">
        <v>1.0999999999999999E-2</v>
      </c>
      <c r="V20" s="104">
        <v>3.53</v>
      </c>
      <c r="W20" s="104" t="s">
        <v>110</v>
      </c>
      <c r="X20" s="85"/>
      <c r="Y20" s="86"/>
      <c r="Z20" s="83">
        <v>22.7</v>
      </c>
      <c r="AA20" s="104">
        <v>0.31</v>
      </c>
      <c r="AB20" s="104" t="s">
        <v>123</v>
      </c>
      <c r="AC20" s="85">
        <v>10</v>
      </c>
      <c r="AD20" s="104">
        <v>3.1E-2</v>
      </c>
      <c r="AE20" s="104" t="s">
        <v>110</v>
      </c>
      <c r="AF20" s="104" t="s">
        <v>100</v>
      </c>
      <c r="AG20" s="104" t="s">
        <v>124</v>
      </c>
      <c r="AH20" s="104">
        <v>10.32</v>
      </c>
      <c r="AI20" s="104" t="s">
        <v>124</v>
      </c>
      <c r="AJ20" s="104">
        <v>0.30399999999999999</v>
      </c>
      <c r="AK20" s="104" t="s">
        <v>103</v>
      </c>
      <c r="AL20" s="104" t="s">
        <v>124</v>
      </c>
      <c r="AM20" s="104" t="s">
        <v>124</v>
      </c>
      <c r="AN20" s="104" t="s">
        <v>103</v>
      </c>
      <c r="AO20" s="104">
        <v>0.54</v>
      </c>
      <c r="AP20" s="105" t="s">
        <v>124</v>
      </c>
      <c r="AQ20" s="87"/>
      <c r="AR20" s="88"/>
    </row>
    <row r="21" spans="1:53" s="99" customFormat="1">
      <c r="A21" s="125"/>
      <c r="B21" s="90">
        <v>35563</v>
      </c>
      <c r="C21" s="113"/>
      <c r="D21" s="91"/>
      <c r="E21" s="114"/>
      <c r="F21" s="91">
        <v>820</v>
      </c>
      <c r="G21" s="88"/>
      <c r="H21" s="120">
        <v>258</v>
      </c>
      <c r="I21" s="119">
        <v>174</v>
      </c>
      <c r="J21" s="100" t="s">
        <v>143</v>
      </c>
      <c r="K21" s="100">
        <v>2.4300000000000002</v>
      </c>
      <c r="L21" s="100" t="s">
        <v>110</v>
      </c>
      <c r="M21" s="100">
        <v>0.104</v>
      </c>
      <c r="N21" s="100">
        <v>0.08</v>
      </c>
      <c r="O21" s="100" t="s">
        <v>132</v>
      </c>
      <c r="P21" s="100" t="s">
        <v>85</v>
      </c>
      <c r="Q21" s="100">
        <v>0.1004</v>
      </c>
      <c r="R21" s="100" t="s">
        <v>123</v>
      </c>
      <c r="S21" s="100">
        <v>1.0999999999999999E-2</v>
      </c>
      <c r="T21" s="100" t="s">
        <v>103</v>
      </c>
      <c r="U21" s="100">
        <v>8.0000000000000002E-3</v>
      </c>
      <c r="V21" s="100">
        <v>19.59</v>
      </c>
      <c r="W21" s="100" t="s">
        <v>124</v>
      </c>
      <c r="X21" s="87" t="s">
        <v>81</v>
      </c>
      <c r="Y21" s="92"/>
      <c r="Z21" s="91">
        <v>36.799999999999997</v>
      </c>
      <c r="AA21" s="100">
        <v>0.86</v>
      </c>
      <c r="AB21" s="100" t="s">
        <v>123</v>
      </c>
      <c r="AC21" s="87">
        <v>10</v>
      </c>
      <c r="AD21" s="100">
        <v>2.1000000000000001E-2</v>
      </c>
      <c r="AE21" s="100" t="s">
        <v>110</v>
      </c>
      <c r="AF21" s="100" t="s">
        <v>100</v>
      </c>
      <c r="AG21" s="100" t="s">
        <v>100</v>
      </c>
      <c r="AH21" s="100">
        <v>12.3</v>
      </c>
      <c r="AI21" s="100" t="s">
        <v>111</v>
      </c>
      <c r="AJ21" s="100">
        <v>0.44800000000000001</v>
      </c>
      <c r="AK21" s="100">
        <v>7.1999999999999995E-2</v>
      </c>
      <c r="AL21" s="100" t="s">
        <v>124</v>
      </c>
      <c r="AM21" s="100" t="s">
        <v>124</v>
      </c>
      <c r="AN21" s="100" t="s">
        <v>103</v>
      </c>
      <c r="AO21" s="100">
        <v>1.26</v>
      </c>
      <c r="AP21" s="101" t="s">
        <v>124</v>
      </c>
      <c r="AQ21" s="87"/>
      <c r="AR21" s="88"/>
    </row>
    <row r="22" spans="1:53" s="99" customFormat="1">
      <c r="A22" s="125"/>
      <c r="B22" s="90">
        <v>35695</v>
      </c>
      <c r="C22" s="113"/>
      <c r="D22" s="91"/>
      <c r="E22" s="114">
        <v>4.7</v>
      </c>
      <c r="F22" s="91">
        <v>951</v>
      </c>
      <c r="G22" s="88"/>
      <c r="H22" s="120"/>
      <c r="I22" s="119">
        <v>97</v>
      </c>
      <c r="J22" s="100" t="s">
        <v>143</v>
      </c>
      <c r="K22" s="100" t="s">
        <v>91</v>
      </c>
      <c r="L22" s="100">
        <v>0.04</v>
      </c>
      <c r="M22" s="100">
        <v>4.1000000000000002E-2</v>
      </c>
      <c r="N22" s="100">
        <v>7.0000000000000007E-2</v>
      </c>
      <c r="O22" s="100">
        <v>1E-3</v>
      </c>
      <c r="P22" s="100" t="s">
        <v>85</v>
      </c>
      <c r="Q22" s="100">
        <v>0.10490000000000001</v>
      </c>
      <c r="R22" s="100" t="s">
        <v>123</v>
      </c>
      <c r="S22" s="100">
        <v>1.2999999999999999E-2</v>
      </c>
      <c r="T22" s="100" t="s">
        <v>103</v>
      </c>
      <c r="U22" s="100">
        <v>1.2999999999999999E-2</v>
      </c>
      <c r="V22" s="100" t="s">
        <v>111</v>
      </c>
      <c r="W22" s="100" t="s">
        <v>124</v>
      </c>
      <c r="X22" s="87">
        <v>4</v>
      </c>
      <c r="Y22" s="92"/>
      <c r="Z22" s="91">
        <v>34.9</v>
      </c>
      <c r="AA22" s="100">
        <v>0.88</v>
      </c>
      <c r="AB22" s="100" t="s">
        <v>123</v>
      </c>
      <c r="AC22" s="87">
        <v>11</v>
      </c>
      <c r="AD22" s="100">
        <v>3.2000000000000001E-2</v>
      </c>
      <c r="AE22" s="100" t="s">
        <v>110</v>
      </c>
      <c r="AF22" s="100" t="s">
        <v>100</v>
      </c>
      <c r="AG22" s="100" t="s">
        <v>100</v>
      </c>
      <c r="AH22" s="100">
        <v>12.8</v>
      </c>
      <c r="AI22" s="100" t="s">
        <v>111</v>
      </c>
      <c r="AJ22" s="100">
        <v>0.52800000000000002</v>
      </c>
      <c r="AK22" s="100">
        <v>7.0000000000000001E-3</v>
      </c>
      <c r="AL22" s="100" t="s">
        <v>124</v>
      </c>
      <c r="AM22" s="100" t="s">
        <v>124</v>
      </c>
      <c r="AN22" s="100" t="s">
        <v>103</v>
      </c>
      <c r="AO22" s="100">
        <v>1.29</v>
      </c>
      <c r="AP22" s="101" t="s">
        <v>124</v>
      </c>
      <c r="AQ22" s="87"/>
      <c r="AR22" s="88"/>
    </row>
    <row r="23" spans="1:53" s="99" customFormat="1">
      <c r="A23" s="125"/>
      <c r="B23" s="90">
        <v>35961</v>
      </c>
      <c r="C23" s="113"/>
      <c r="D23" s="91"/>
      <c r="E23" s="114"/>
      <c r="F23" s="91"/>
      <c r="G23" s="88"/>
      <c r="H23" s="120"/>
      <c r="I23" s="119">
        <v>250</v>
      </c>
      <c r="J23" s="100" t="s">
        <v>143</v>
      </c>
      <c r="K23" s="100" t="s">
        <v>91</v>
      </c>
      <c r="L23" s="100" t="s">
        <v>110</v>
      </c>
      <c r="M23" s="100">
        <v>6.2E-2</v>
      </c>
      <c r="N23" s="100" t="s">
        <v>91</v>
      </c>
      <c r="O23" s="100">
        <v>1E-3</v>
      </c>
      <c r="P23" s="100" t="s">
        <v>85</v>
      </c>
      <c r="Q23" s="100">
        <v>0.12659999999999999</v>
      </c>
      <c r="R23" s="100" t="s">
        <v>123</v>
      </c>
      <c r="S23" s="100" t="s">
        <v>103</v>
      </c>
      <c r="T23" s="100" t="s">
        <v>103</v>
      </c>
      <c r="U23" s="100">
        <v>4.0000000000000001E-3</v>
      </c>
      <c r="V23" s="100" t="s">
        <v>111</v>
      </c>
      <c r="W23" s="100" t="s">
        <v>124</v>
      </c>
      <c r="X23" s="87">
        <v>3</v>
      </c>
      <c r="Y23" s="92"/>
      <c r="Z23" s="91">
        <v>42.3</v>
      </c>
      <c r="AA23" s="100">
        <v>0.08</v>
      </c>
      <c r="AB23" s="100">
        <v>3.0000000000000001E-3</v>
      </c>
      <c r="AC23" s="87">
        <v>10</v>
      </c>
      <c r="AD23" s="100">
        <v>1.4E-2</v>
      </c>
      <c r="AE23" s="100" t="s">
        <v>110</v>
      </c>
      <c r="AF23" s="100" t="s">
        <v>100</v>
      </c>
      <c r="AG23" s="100" t="s">
        <v>100</v>
      </c>
      <c r="AH23" s="100">
        <v>9.1</v>
      </c>
      <c r="AI23" s="100" t="s">
        <v>111</v>
      </c>
      <c r="AJ23" s="100">
        <v>0.439</v>
      </c>
      <c r="AK23" s="100" t="s">
        <v>103</v>
      </c>
      <c r="AL23" s="100" t="s">
        <v>124</v>
      </c>
      <c r="AM23" s="100" t="s">
        <v>124</v>
      </c>
      <c r="AN23" s="100" t="s">
        <v>103</v>
      </c>
      <c r="AO23" s="100">
        <v>0.33</v>
      </c>
      <c r="AP23" s="101" t="s">
        <v>124</v>
      </c>
      <c r="AQ23" s="87"/>
      <c r="AR23" s="88"/>
    </row>
    <row r="24" spans="1:53" s="99" customFormat="1">
      <c r="A24" s="125"/>
      <c r="B24" s="90">
        <v>36088</v>
      </c>
      <c r="C24" s="113"/>
      <c r="D24" s="91"/>
      <c r="E24" s="114"/>
      <c r="F24" s="91"/>
      <c r="G24" s="88"/>
      <c r="H24" s="120"/>
      <c r="I24" s="119">
        <v>254</v>
      </c>
      <c r="J24" s="100" t="s">
        <v>143</v>
      </c>
      <c r="K24" s="100" t="s">
        <v>91</v>
      </c>
      <c r="L24" s="100">
        <v>0.05</v>
      </c>
      <c r="M24" s="100">
        <v>2.4E-2</v>
      </c>
      <c r="N24" s="100" t="s">
        <v>91</v>
      </c>
      <c r="O24" s="100">
        <v>1E-3</v>
      </c>
      <c r="P24" s="100" t="s">
        <v>85</v>
      </c>
      <c r="Q24" s="100">
        <v>0.1472</v>
      </c>
      <c r="R24" s="100" t="s">
        <v>123</v>
      </c>
      <c r="S24" s="100" t="s">
        <v>103</v>
      </c>
      <c r="T24" s="100" t="s">
        <v>103</v>
      </c>
      <c r="U24" s="100">
        <v>1.2E-2</v>
      </c>
      <c r="V24" s="100" t="s">
        <v>111</v>
      </c>
      <c r="W24" s="100" t="s">
        <v>124</v>
      </c>
      <c r="X24" s="87">
        <v>4</v>
      </c>
      <c r="Y24" s="92"/>
      <c r="Z24" s="91">
        <v>51.7</v>
      </c>
      <c r="AA24" s="100">
        <v>7.0000000000000007E-2</v>
      </c>
      <c r="AB24" s="100">
        <v>8.9999999999999993E-3</v>
      </c>
      <c r="AC24" s="87">
        <v>11</v>
      </c>
      <c r="AD24" s="100">
        <v>2.5000000000000001E-2</v>
      </c>
      <c r="AE24" s="100" t="s">
        <v>110</v>
      </c>
      <c r="AF24" s="100" t="s">
        <v>100</v>
      </c>
      <c r="AG24" s="100" t="s">
        <v>100</v>
      </c>
      <c r="AH24" s="100">
        <v>9.4</v>
      </c>
      <c r="AI24" s="100" t="s">
        <v>111</v>
      </c>
      <c r="AJ24" s="100">
        <v>0.56999999999999995</v>
      </c>
      <c r="AK24" s="100" t="s">
        <v>103</v>
      </c>
      <c r="AL24" s="100" t="s">
        <v>124</v>
      </c>
      <c r="AM24" s="100" t="s">
        <v>124</v>
      </c>
      <c r="AN24" s="100" t="s">
        <v>103</v>
      </c>
      <c r="AO24" s="100">
        <v>0.98</v>
      </c>
      <c r="AP24" s="101" t="s">
        <v>124</v>
      </c>
      <c r="AQ24" s="87"/>
      <c r="AR24" s="88"/>
    </row>
    <row r="25" spans="1:53" s="99" customFormat="1">
      <c r="A25" s="125"/>
      <c r="B25" s="90">
        <v>36150</v>
      </c>
      <c r="C25" s="113"/>
      <c r="D25" s="91"/>
      <c r="E25" s="114"/>
      <c r="F25" s="91"/>
      <c r="G25" s="88"/>
      <c r="H25" s="120"/>
      <c r="I25" s="119">
        <v>342</v>
      </c>
      <c r="J25" s="100" t="s">
        <v>143</v>
      </c>
      <c r="K25" s="100" t="s">
        <v>91</v>
      </c>
      <c r="L25" s="100">
        <v>0.01</v>
      </c>
      <c r="M25" s="100">
        <v>0.03</v>
      </c>
      <c r="N25" s="100">
        <v>0.11</v>
      </c>
      <c r="O25" s="100" t="s">
        <v>132</v>
      </c>
      <c r="P25" s="100" t="s">
        <v>85</v>
      </c>
      <c r="Q25" s="100">
        <v>0.1429</v>
      </c>
      <c r="R25" s="100">
        <v>7.0000000000000001E-3</v>
      </c>
      <c r="S25" s="100" t="s">
        <v>103</v>
      </c>
      <c r="T25" s="100" t="s">
        <v>103</v>
      </c>
      <c r="U25" s="100">
        <v>1.7999999999999999E-2</v>
      </c>
      <c r="V25" s="100" t="s">
        <v>111</v>
      </c>
      <c r="W25" s="100" t="s">
        <v>77</v>
      </c>
      <c r="X25" s="87">
        <v>4</v>
      </c>
      <c r="Y25" s="92"/>
      <c r="Z25" s="91">
        <v>45.4</v>
      </c>
      <c r="AA25" s="100">
        <v>0.63</v>
      </c>
      <c r="AB25" s="100" t="s">
        <v>123</v>
      </c>
      <c r="AC25" s="87">
        <v>9</v>
      </c>
      <c r="AD25" s="100">
        <v>2.5000000000000001E-2</v>
      </c>
      <c r="AE25" s="100" t="s">
        <v>111</v>
      </c>
      <c r="AF25" s="100" t="s">
        <v>100</v>
      </c>
      <c r="AG25" s="100" t="s">
        <v>100</v>
      </c>
      <c r="AH25" s="100">
        <v>10.7</v>
      </c>
      <c r="AI25" s="100" t="s">
        <v>111</v>
      </c>
      <c r="AJ25" s="100">
        <v>0.52700000000000002</v>
      </c>
      <c r="AK25" s="100">
        <v>8.9999999999999993E-3</v>
      </c>
      <c r="AL25" s="100" t="s">
        <v>124</v>
      </c>
      <c r="AM25" s="100" t="s">
        <v>124</v>
      </c>
      <c r="AN25" s="100">
        <v>4.4999999999999998E-2</v>
      </c>
      <c r="AO25" s="100">
        <v>0.11</v>
      </c>
      <c r="AP25" s="101" t="s">
        <v>124</v>
      </c>
      <c r="AQ25" s="87"/>
      <c r="AR25" s="88"/>
    </row>
    <row r="26" spans="1:53" s="99" customFormat="1">
      <c r="A26" s="125"/>
      <c r="B26" s="90">
        <v>36345</v>
      </c>
      <c r="C26" s="113"/>
      <c r="D26" s="91"/>
      <c r="E26" s="114">
        <v>3</v>
      </c>
      <c r="F26" s="91"/>
      <c r="G26" s="88"/>
      <c r="H26" s="120"/>
      <c r="I26" s="119">
        <v>428</v>
      </c>
      <c r="J26" s="100" t="s">
        <v>143</v>
      </c>
      <c r="K26" s="100">
        <v>0.2</v>
      </c>
      <c r="L26" s="100" t="s">
        <v>103</v>
      </c>
      <c r="M26" s="100">
        <v>1.9E-2</v>
      </c>
      <c r="N26" s="100">
        <v>0.2</v>
      </c>
      <c r="O26" s="100" t="s">
        <v>132</v>
      </c>
      <c r="P26" s="100" t="s">
        <v>85</v>
      </c>
      <c r="Q26" s="100">
        <v>0.1656</v>
      </c>
      <c r="R26" s="100">
        <v>2E-3</v>
      </c>
      <c r="S26" s="100" t="s">
        <v>103</v>
      </c>
      <c r="T26" s="100" t="s">
        <v>103</v>
      </c>
      <c r="U26" s="100">
        <v>1.9E-2</v>
      </c>
      <c r="V26" s="100">
        <v>0.14000000000000001</v>
      </c>
      <c r="W26" s="100" t="s">
        <v>124</v>
      </c>
      <c r="X26" s="87">
        <v>5</v>
      </c>
      <c r="Y26" s="92"/>
      <c r="Z26" s="91">
        <v>65.8</v>
      </c>
      <c r="AA26" s="100">
        <v>0.48</v>
      </c>
      <c r="AB26" s="100" t="s">
        <v>123</v>
      </c>
      <c r="AC26" s="87">
        <v>12</v>
      </c>
      <c r="AD26" s="100" t="s">
        <v>103</v>
      </c>
      <c r="AE26" s="100" t="s">
        <v>111</v>
      </c>
      <c r="AF26" s="100" t="s">
        <v>100</v>
      </c>
      <c r="AG26" s="100" t="s">
        <v>100</v>
      </c>
      <c r="AH26" s="100">
        <v>14.4</v>
      </c>
      <c r="AI26" s="100" t="s">
        <v>111</v>
      </c>
      <c r="AJ26" s="100">
        <v>0.624</v>
      </c>
      <c r="AK26" s="100" t="s">
        <v>103</v>
      </c>
      <c r="AL26" s="100" t="s">
        <v>124</v>
      </c>
      <c r="AM26" s="100" t="s">
        <v>124</v>
      </c>
      <c r="AN26" s="100" t="s">
        <v>103</v>
      </c>
      <c r="AO26" s="100">
        <v>0.76</v>
      </c>
      <c r="AP26" s="101" t="s">
        <v>124</v>
      </c>
      <c r="AQ26" s="87"/>
      <c r="AR26" s="88"/>
    </row>
    <row r="27" spans="1:53" s="99" customFormat="1">
      <c r="A27" s="125"/>
      <c r="B27" s="90">
        <v>36463</v>
      </c>
      <c r="C27" s="113"/>
      <c r="D27" s="91"/>
      <c r="E27" s="114">
        <v>1</v>
      </c>
      <c r="F27" s="91"/>
      <c r="G27" s="88"/>
      <c r="H27" s="120"/>
      <c r="I27" s="119">
        <v>341</v>
      </c>
      <c r="J27" s="100" t="s">
        <v>143</v>
      </c>
      <c r="K27" s="100" t="s">
        <v>91</v>
      </c>
      <c r="L27" s="100" t="s">
        <v>103</v>
      </c>
      <c r="M27" s="100">
        <v>5.8000000000000003E-2</v>
      </c>
      <c r="N27" s="100">
        <v>7.0000000000000007E-2</v>
      </c>
      <c r="O27" s="100" t="s">
        <v>132</v>
      </c>
      <c r="P27" s="100" t="s">
        <v>85</v>
      </c>
      <c r="Q27" s="100">
        <v>0.14430000000000001</v>
      </c>
      <c r="R27" s="100" t="s">
        <v>132</v>
      </c>
      <c r="S27" s="100">
        <v>5.0000000000000001E-3</v>
      </c>
      <c r="T27" s="100" t="s">
        <v>103</v>
      </c>
      <c r="U27" s="100" t="s">
        <v>123</v>
      </c>
      <c r="V27" s="100" t="s">
        <v>111</v>
      </c>
      <c r="W27" s="100" t="s">
        <v>124</v>
      </c>
      <c r="X27" s="87" t="s">
        <v>81</v>
      </c>
      <c r="Y27" s="92"/>
      <c r="Z27" s="91">
        <v>48</v>
      </c>
      <c r="AA27" s="100">
        <v>0.04</v>
      </c>
      <c r="AB27" s="100" t="s">
        <v>123</v>
      </c>
      <c r="AC27" s="87">
        <v>10</v>
      </c>
      <c r="AD27" s="100" t="s">
        <v>103</v>
      </c>
      <c r="AE27" s="100" t="s">
        <v>111</v>
      </c>
      <c r="AF27" s="100" t="s">
        <v>100</v>
      </c>
      <c r="AG27" s="100" t="s">
        <v>103</v>
      </c>
      <c r="AH27" s="100">
        <v>9.4</v>
      </c>
      <c r="AI27" s="100" t="s">
        <v>111</v>
      </c>
      <c r="AJ27" s="100">
        <v>0.52800000000000002</v>
      </c>
      <c r="AK27" s="100" t="s">
        <v>103</v>
      </c>
      <c r="AL27" s="100" t="s">
        <v>124</v>
      </c>
      <c r="AM27" s="100" t="s">
        <v>124</v>
      </c>
      <c r="AN27" s="100" t="s">
        <v>103</v>
      </c>
      <c r="AO27" s="100">
        <v>0.41</v>
      </c>
      <c r="AP27" s="101" t="s">
        <v>124</v>
      </c>
      <c r="AQ27" s="87"/>
      <c r="AR27" s="88"/>
    </row>
    <row r="28" spans="1:53" s="99" customFormat="1">
      <c r="A28" s="125"/>
      <c r="B28" s="90">
        <v>36732</v>
      </c>
      <c r="C28" s="113"/>
      <c r="D28" s="91"/>
      <c r="E28" s="114">
        <v>5.6</v>
      </c>
      <c r="F28" s="91"/>
      <c r="G28" s="88"/>
      <c r="H28" s="120"/>
      <c r="I28" s="119">
        <v>207</v>
      </c>
      <c r="J28" s="100" t="s">
        <v>143</v>
      </c>
      <c r="K28" s="100" t="s">
        <v>91</v>
      </c>
      <c r="L28" s="100" t="s">
        <v>103</v>
      </c>
      <c r="M28" s="100">
        <v>0.1</v>
      </c>
      <c r="N28" s="100" t="s">
        <v>91</v>
      </c>
      <c r="O28" s="100">
        <v>2E-3</v>
      </c>
      <c r="P28" s="100" t="s">
        <v>91</v>
      </c>
      <c r="Q28" s="100">
        <v>0.10299999999999999</v>
      </c>
      <c r="R28" s="100">
        <v>6.0000000000000001E-3</v>
      </c>
      <c r="S28" s="100">
        <v>8.0000000000000002E-3</v>
      </c>
      <c r="T28" s="100" t="s">
        <v>103</v>
      </c>
      <c r="U28" s="100">
        <v>1.2E-2</v>
      </c>
      <c r="V28" s="100">
        <v>0.23</v>
      </c>
      <c r="W28" s="100" t="s">
        <v>124</v>
      </c>
      <c r="X28" s="87">
        <v>5</v>
      </c>
      <c r="Y28" s="92"/>
      <c r="Z28" s="91">
        <v>33</v>
      </c>
      <c r="AA28" s="100">
        <v>0.73</v>
      </c>
      <c r="AB28" s="100" t="s">
        <v>123</v>
      </c>
      <c r="AC28" s="87">
        <v>12</v>
      </c>
      <c r="AD28" s="100">
        <v>0.05</v>
      </c>
      <c r="AE28" s="100" t="s">
        <v>111</v>
      </c>
      <c r="AF28" s="100" t="s">
        <v>100</v>
      </c>
      <c r="AG28" s="100" t="s">
        <v>103</v>
      </c>
      <c r="AH28" s="100">
        <v>11.8</v>
      </c>
      <c r="AI28" s="100" t="s">
        <v>111</v>
      </c>
      <c r="AJ28" s="100">
        <v>0.56799999999999995</v>
      </c>
      <c r="AK28" s="100">
        <v>1.2E-2</v>
      </c>
      <c r="AL28" s="100" t="s">
        <v>124</v>
      </c>
      <c r="AM28" s="100" t="s">
        <v>124</v>
      </c>
      <c r="AN28" s="100">
        <v>1.2999999999999999E-2</v>
      </c>
      <c r="AO28" s="100">
        <v>2.77</v>
      </c>
      <c r="AP28" s="101" t="s">
        <v>124</v>
      </c>
      <c r="AQ28" s="87"/>
      <c r="AR28" s="88"/>
    </row>
    <row r="29" spans="1:53" s="99" customFormat="1">
      <c r="A29" s="125"/>
      <c r="B29" s="90">
        <v>36821</v>
      </c>
      <c r="C29" s="113"/>
      <c r="D29" s="91"/>
      <c r="E29" s="114">
        <v>1.3</v>
      </c>
      <c r="F29" s="91"/>
      <c r="G29" s="88"/>
      <c r="H29" s="120"/>
      <c r="I29" s="119">
        <v>397</v>
      </c>
      <c r="J29" s="100" t="s">
        <v>143</v>
      </c>
      <c r="K29" s="100">
        <v>0.11</v>
      </c>
      <c r="L29" s="100" t="s">
        <v>103</v>
      </c>
      <c r="M29" s="100">
        <v>0.03</v>
      </c>
      <c r="N29" s="100" t="s">
        <v>91</v>
      </c>
      <c r="O29" s="100">
        <v>3.0000000000000001E-3</v>
      </c>
      <c r="P29" s="100" t="s">
        <v>91</v>
      </c>
      <c r="Q29" s="100">
        <v>0.16950000000000001</v>
      </c>
      <c r="R29" s="100" t="s">
        <v>132</v>
      </c>
      <c r="S29" s="100" t="s">
        <v>103</v>
      </c>
      <c r="T29" s="100" t="s">
        <v>103</v>
      </c>
      <c r="U29" s="100">
        <v>1.2999999999999999E-2</v>
      </c>
      <c r="V29" s="100">
        <v>0.12</v>
      </c>
      <c r="W29" s="100" t="s">
        <v>124</v>
      </c>
      <c r="X29" s="87">
        <v>4</v>
      </c>
      <c r="Y29" s="92"/>
      <c r="Z29" s="91">
        <v>56.9</v>
      </c>
      <c r="AA29" s="100">
        <v>0.03</v>
      </c>
      <c r="AB29" s="100" t="s">
        <v>123</v>
      </c>
      <c r="AC29" s="87">
        <v>9</v>
      </c>
      <c r="AD29" s="100">
        <v>1.7000000000000001E-2</v>
      </c>
      <c r="AE29" s="100" t="s">
        <v>111</v>
      </c>
      <c r="AF29" s="100">
        <v>0.05</v>
      </c>
      <c r="AG29" s="100" t="s">
        <v>103</v>
      </c>
      <c r="AH29" s="100">
        <v>8.6999999999999993</v>
      </c>
      <c r="AI29" s="100" t="s">
        <v>111</v>
      </c>
      <c r="AJ29" s="100">
        <v>0.57799999999999996</v>
      </c>
      <c r="AK29" s="100">
        <v>1.7000000000000001E-2</v>
      </c>
      <c r="AL29" s="100" t="s">
        <v>124</v>
      </c>
      <c r="AM29" s="100" t="s">
        <v>124</v>
      </c>
      <c r="AN29" s="100" t="s">
        <v>103</v>
      </c>
      <c r="AO29" s="100">
        <v>0.1</v>
      </c>
      <c r="AP29" s="101" t="s">
        <v>124</v>
      </c>
      <c r="AQ29" s="87"/>
      <c r="AR29" s="88"/>
    </row>
    <row r="30" spans="1:53" s="99" customFormat="1">
      <c r="A30" s="128"/>
      <c r="B30" s="90">
        <v>37047</v>
      </c>
      <c r="C30" s="113"/>
      <c r="D30" s="91">
        <v>937</v>
      </c>
      <c r="E30" s="114">
        <v>1.8</v>
      </c>
      <c r="F30" s="91">
        <v>970</v>
      </c>
      <c r="G30" s="87">
        <v>538</v>
      </c>
      <c r="H30" s="120">
        <v>302</v>
      </c>
      <c r="I30" s="119">
        <v>246</v>
      </c>
      <c r="J30" s="100" t="s">
        <v>143</v>
      </c>
      <c r="K30" s="100">
        <v>0.17</v>
      </c>
      <c r="L30" s="100">
        <v>5.5E-2</v>
      </c>
      <c r="M30" s="100">
        <v>0.14499999999999999</v>
      </c>
      <c r="N30" s="100" t="s">
        <v>91</v>
      </c>
      <c r="O30" s="100" t="s">
        <v>132</v>
      </c>
      <c r="P30" s="100" t="s">
        <v>91</v>
      </c>
      <c r="Q30" s="100">
        <v>0.13789999999999999</v>
      </c>
      <c r="R30" s="100" t="s">
        <v>132</v>
      </c>
      <c r="S30" s="100" t="s">
        <v>103</v>
      </c>
      <c r="T30" s="100" t="s">
        <v>103</v>
      </c>
      <c r="U30" s="100">
        <v>1.6E-2</v>
      </c>
      <c r="V30" s="100">
        <v>11.04</v>
      </c>
      <c r="W30" s="100" t="s">
        <v>124</v>
      </c>
      <c r="X30" s="87">
        <v>5</v>
      </c>
      <c r="Y30" s="92"/>
      <c r="Z30" s="91">
        <v>48.1</v>
      </c>
      <c r="AA30" s="100">
        <v>1.1100000000000001</v>
      </c>
      <c r="AB30" s="100" t="s">
        <v>123</v>
      </c>
      <c r="AC30" s="87">
        <v>11</v>
      </c>
      <c r="AD30" s="100" t="s">
        <v>103</v>
      </c>
      <c r="AE30" s="100" t="s">
        <v>111</v>
      </c>
      <c r="AF30" s="100" t="s">
        <v>100</v>
      </c>
      <c r="AG30" s="100" t="s">
        <v>103</v>
      </c>
      <c r="AH30" s="100">
        <v>14.3</v>
      </c>
      <c r="AI30" s="100">
        <v>0.09</v>
      </c>
      <c r="AJ30" s="100">
        <v>0.60499999999999998</v>
      </c>
      <c r="AK30" s="100" t="s">
        <v>103</v>
      </c>
      <c r="AL30" s="100" t="s">
        <v>124</v>
      </c>
      <c r="AM30" s="100" t="s">
        <v>124</v>
      </c>
      <c r="AN30" s="100" t="s">
        <v>103</v>
      </c>
      <c r="AO30" s="100">
        <v>1.46</v>
      </c>
      <c r="AP30" s="101" t="s">
        <v>124</v>
      </c>
      <c r="AQ30" s="87"/>
      <c r="AR30" s="88"/>
    </row>
    <row r="31" spans="1:53" s="99" customFormat="1">
      <c r="A31" s="125"/>
      <c r="B31" s="90">
        <v>37189</v>
      </c>
      <c r="C31" s="113"/>
      <c r="D31" s="91"/>
      <c r="E31" s="114">
        <v>1.4</v>
      </c>
      <c r="F31" s="91">
        <v>437</v>
      </c>
      <c r="G31" s="88">
        <v>467</v>
      </c>
      <c r="H31" s="113">
        <v>299</v>
      </c>
      <c r="I31" s="119">
        <v>193</v>
      </c>
      <c r="J31" s="100" t="s">
        <v>135</v>
      </c>
      <c r="K31" s="100" t="s">
        <v>111</v>
      </c>
      <c r="L31" s="100" t="s">
        <v>132</v>
      </c>
      <c r="M31" s="100" t="s">
        <v>110</v>
      </c>
      <c r="N31" s="100" t="s">
        <v>77</v>
      </c>
      <c r="O31" s="100" t="s">
        <v>123</v>
      </c>
      <c r="P31" s="100" t="s">
        <v>124</v>
      </c>
      <c r="Q31" s="100">
        <v>0.121</v>
      </c>
      <c r="R31" s="100" t="s">
        <v>129</v>
      </c>
      <c r="S31" s="100" t="s">
        <v>145</v>
      </c>
      <c r="T31" s="100" t="s">
        <v>123</v>
      </c>
      <c r="U31" s="100" t="s">
        <v>123</v>
      </c>
      <c r="V31" s="100">
        <v>0.79</v>
      </c>
      <c r="W31" s="100" t="s">
        <v>138</v>
      </c>
      <c r="X31" s="87">
        <v>4</v>
      </c>
      <c r="Y31" s="92">
        <v>0.03</v>
      </c>
      <c r="Z31" s="91">
        <v>39.799999999999997</v>
      </c>
      <c r="AA31" s="100">
        <v>6.8699999999999997E-2</v>
      </c>
      <c r="AB31" s="100" t="s">
        <v>123</v>
      </c>
      <c r="AC31" s="87">
        <v>6</v>
      </c>
      <c r="AD31" s="100">
        <v>8.9999999999999993E-3</v>
      </c>
      <c r="AE31" s="100" t="s">
        <v>132</v>
      </c>
      <c r="AF31" s="100">
        <v>1E-3</v>
      </c>
      <c r="AG31" s="100">
        <v>3.0000000000000001E-3</v>
      </c>
      <c r="AH31" s="100" t="s">
        <v>124</v>
      </c>
      <c r="AI31" s="100" t="s">
        <v>132</v>
      </c>
      <c r="AJ31" s="100" t="s">
        <v>124</v>
      </c>
      <c r="AK31" s="100" t="s">
        <v>111</v>
      </c>
      <c r="AL31" s="100" t="s">
        <v>133</v>
      </c>
      <c r="AM31" s="100">
        <v>1.0999999999999999E-2</v>
      </c>
      <c r="AN31" s="100" t="s">
        <v>100</v>
      </c>
      <c r="AO31" s="100">
        <v>0.31</v>
      </c>
      <c r="AP31" s="101" t="s">
        <v>124</v>
      </c>
      <c r="AQ31" s="87"/>
      <c r="AR31" s="88"/>
    </row>
    <row r="32" spans="1:53" s="99" customFormat="1">
      <c r="A32" s="125"/>
      <c r="B32" s="90">
        <v>37418</v>
      </c>
      <c r="C32" s="113"/>
      <c r="D32" s="91"/>
      <c r="E32" s="114"/>
      <c r="F32" s="91">
        <v>1090</v>
      </c>
      <c r="G32" s="87">
        <v>638</v>
      </c>
      <c r="H32" s="120">
        <v>359</v>
      </c>
      <c r="I32" s="119">
        <v>303</v>
      </c>
      <c r="J32" s="100" t="s">
        <v>135</v>
      </c>
      <c r="K32" s="100">
        <v>0.01</v>
      </c>
      <c r="L32" s="100" t="s">
        <v>132</v>
      </c>
      <c r="M32" s="100">
        <v>0.03</v>
      </c>
      <c r="N32" s="100" t="s">
        <v>77</v>
      </c>
      <c r="O32" s="100" t="s">
        <v>123</v>
      </c>
      <c r="P32" s="100" t="s">
        <v>124</v>
      </c>
      <c r="Q32" s="100">
        <v>0.16800000000000001</v>
      </c>
      <c r="R32" s="100">
        <v>2.0000000000000001E-4</v>
      </c>
      <c r="S32" s="100">
        <v>8.0000000000000004E-4</v>
      </c>
      <c r="T32" s="100" t="s">
        <v>123</v>
      </c>
      <c r="U32" s="100" t="s">
        <v>123</v>
      </c>
      <c r="V32" s="100">
        <v>0.55000000000000004</v>
      </c>
      <c r="W32" s="100" t="s">
        <v>138</v>
      </c>
      <c r="X32" s="87">
        <v>4</v>
      </c>
      <c r="Y32" s="92">
        <v>0.05</v>
      </c>
      <c r="Z32" s="91">
        <v>53.3</v>
      </c>
      <c r="AA32" s="100">
        <v>0.13400000000000001</v>
      </c>
      <c r="AB32" s="100" t="s">
        <v>123</v>
      </c>
      <c r="AC32" s="87">
        <v>9</v>
      </c>
      <c r="AD32" s="100">
        <v>2.3E-2</v>
      </c>
      <c r="AE32" s="100" t="s">
        <v>132</v>
      </c>
      <c r="AF32" s="100">
        <v>3.0000000000000001E-3</v>
      </c>
      <c r="AG32" s="100" t="s">
        <v>143</v>
      </c>
      <c r="AH32" s="100" t="s">
        <v>124</v>
      </c>
      <c r="AI32" s="100" t="s">
        <v>132</v>
      </c>
      <c r="AJ32" s="100" t="s">
        <v>124</v>
      </c>
      <c r="AK32" s="100" t="s">
        <v>133</v>
      </c>
      <c r="AL32" s="100" t="s">
        <v>124</v>
      </c>
      <c r="AM32" s="100">
        <v>1.49E-2</v>
      </c>
      <c r="AN32" s="100" t="s">
        <v>100</v>
      </c>
      <c r="AO32" s="100">
        <v>0.68</v>
      </c>
      <c r="AP32" s="101" t="s">
        <v>124</v>
      </c>
      <c r="AQ32" s="87"/>
      <c r="AR32" s="88"/>
    </row>
    <row r="33" spans="1:53" s="99" customFormat="1">
      <c r="A33" s="125"/>
      <c r="B33" s="90">
        <v>37524</v>
      </c>
      <c r="C33" s="113"/>
      <c r="D33" s="91">
        <v>795</v>
      </c>
      <c r="E33" s="114"/>
      <c r="F33" s="91">
        <v>795</v>
      </c>
      <c r="G33" s="87">
        <v>515</v>
      </c>
      <c r="H33" s="120">
        <v>269</v>
      </c>
      <c r="I33" s="119">
        <v>183</v>
      </c>
      <c r="J33" s="100" t="s">
        <v>129</v>
      </c>
      <c r="K33" s="100" t="s">
        <v>100</v>
      </c>
      <c r="L33" s="100" t="s">
        <v>143</v>
      </c>
      <c r="M33" s="100">
        <v>0.02</v>
      </c>
      <c r="N33" s="100" t="s">
        <v>77</v>
      </c>
      <c r="O33" s="100" t="s">
        <v>103</v>
      </c>
      <c r="P33" s="100" t="s">
        <v>124</v>
      </c>
      <c r="Q33" s="100">
        <v>0.13100000000000001</v>
      </c>
      <c r="R33" s="100" t="s">
        <v>141</v>
      </c>
      <c r="S33" s="100" t="s">
        <v>123</v>
      </c>
      <c r="T33" s="100" t="s">
        <v>103</v>
      </c>
      <c r="U33" s="100" t="s">
        <v>103</v>
      </c>
      <c r="V33" s="100">
        <v>0.87</v>
      </c>
      <c r="W33" s="100" t="s">
        <v>138</v>
      </c>
      <c r="X33" s="87">
        <v>3</v>
      </c>
      <c r="Y33" s="92">
        <v>0.03</v>
      </c>
      <c r="Z33" s="91">
        <v>45.6</v>
      </c>
      <c r="AA33" s="100">
        <v>7.0000000000000007E-2</v>
      </c>
      <c r="AB33" s="100" t="s">
        <v>103</v>
      </c>
      <c r="AC33" s="87">
        <v>6</v>
      </c>
      <c r="AD33" s="100">
        <v>8.0000000000000002E-3</v>
      </c>
      <c r="AE33" s="100" t="s">
        <v>143</v>
      </c>
      <c r="AF33" s="100" t="s">
        <v>143</v>
      </c>
      <c r="AG33" s="100" t="s">
        <v>103</v>
      </c>
      <c r="AH33" s="100" t="s">
        <v>124</v>
      </c>
      <c r="AI33" s="100" t="s">
        <v>143</v>
      </c>
      <c r="AJ33" s="100" t="s">
        <v>124</v>
      </c>
      <c r="AK33" s="100" t="s">
        <v>132</v>
      </c>
      <c r="AL33" s="100" t="s">
        <v>124</v>
      </c>
      <c r="AM33" s="100">
        <v>8.9999999999999993E-3</v>
      </c>
      <c r="AN33" s="100" t="s">
        <v>100</v>
      </c>
      <c r="AO33" s="100">
        <v>0.3</v>
      </c>
      <c r="AP33" s="101" t="s">
        <v>124</v>
      </c>
      <c r="AQ33" s="87"/>
      <c r="AR33" s="88"/>
    </row>
    <row r="34" spans="1:53" s="99" customFormat="1">
      <c r="A34" s="125"/>
      <c r="B34" s="90">
        <v>37778</v>
      </c>
      <c r="C34" s="113"/>
      <c r="D34" s="91">
        <v>1107</v>
      </c>
      <c r="E34" s="114"/>
      <c r="F34" s="91">
        <v>913</v>
      </c>
      <c r="G34" s="87">
        <v>562</v>
      </c>
      <c r="H34" s="120">
        <v>312</v>
      </c>
      <c r="I34" s="119">
        <v>251</v>
      </c>
      <c r="J34" s="100" t="s">
        <v>135</v>
      </c>
      <c r="K34" s="100">
        <v>0.03</v>
      </c>
      <c r="L34" s="100" t="s">
        <v>132</v>
      </c>
      <c r="M34" s="100">
        <v>0.03</v>
      </c>
      <c r="N34" s="100" t="s">
        <v>77</v>
      </c>
      <c r="O34" s="100" t="s">
        <v>123</v>
      </c>
      <c r="P34" s="100" t="s">
        <v>124</v>
      </c>
      <c r="Q34" s="100">
        <v>0.14499999999999999</v>
      </c>
      <c r="R34" s="100">
        <v>5.0000000000000001E-4</v>
      </c>
      <c r="S34" s="100" t="s">
        <v>145</v>
      </c>
      <c r="T34" s="100" t="s">
        <v>123</v>
      </c>
      <c r="U34" s="100">
        <v>2E-3</v>
      </c>
      <c r="V34" s="100">
        <v>0.21</v>
      </c>
      <c r="W34" s="100" t="s">
        <v>138</v>
      </c>
      <c r="X34" s="87">
        <v>4</v>
      </c>
      <c r="Y34" s="92">
        <v>0.04</v>
      </c>
      <c r="Z34" s="91">
        <v>48.7</v>
      </c>
      <c r="AA34" s="100">
        <v>8.7300000000000003E-2</v>
      </c>
      <c r="AB34" s="100" t="s">
        <v>123</v>
      </c>
      <c r="AC34" s="87">
        <v>8</v>
      </c>
      <c r="AD34" s="100">
        <v>2.1000000000000001E-2</v>
      </c>
      <c r="AE34" s="100" t="s">
        <v>132</v>
      </c>
      <c r="AF34" s="100" t="s">
        <v>132</v>
      </c>
      <c r="AG34" s="100">
        <v>2E-3</v>
      </c>
      <c r="AH34" s="100" t="s">
        <v>124</v>
      </c>
      <c r="AI34" s="100" t="s">
        <v>132</v>
      </c>
      <c r="AJ34" s="100" t="s">
        <v>124</v>
      </c>
      <c r="AK34" s="100" t="s">
        <v>111</v>
      </c>
      <c r="AL34" s="100" t="s">
        <v>133</v>
      </c>
      <c r="AM34" s="100">
        <v>1.06E-2</v>
      </c>
      <c r="AN34" s="100" t="s">
        <v>100</v>
      </c>
      <c r="AO34" s="100">
        <v>0.87</v>
      </c>
      <c r="AP34" s="101" t="s">
        <v>124</v>
      </c>
      <c r="AQ34" s="87"/>
      <c r="AR34" s="88"/>
    </row>
    <row r="35" spans="1:53" s="99" customFormat="1">
      <c r="A35" s="125"/>
      <c r="B35" s="90">
        <v>37889</v>
      </c>
      <c r="C35" s="113"/>
      <c r="D35" s="91">
        <v>826</v>
      </c>
      <c r="E35" s="114"/>
      <c r="F35" s="91">
        <v>855</v>
      </c>
      <c r="G35" s="87">
        <v>472</v>
      </c>
      <c r="H35" s="120">
        <v>266</v>
      </c>
      <c r="I35" s="119">
        <v>220</v>
      </c>
      <c r="J35" s="100">
        <v>1.4000000000000001E-4</v>
      </c>
      <c r="K35" s="100">
        <v>0.06</v>
      </c>
      <c r="L35" s="100" t="s">
        <v>132</v>
      </c>
      <c r="M35" s="100">
        <v>0.02</v>
      </c>
      <c r="N35" s="100" t="s">
        <v>77</v>
      </c>
      <c r="O35" s="100" t="s">
        <v>123</v>
      </c>
      <c r="P35" s="100" t="s">
        <v>124</v>
      </c>
      <c r="Q35" s="100">
        <v>0.121</v>
      </c>
      <c r="R35" s="100">
        <v>1E-3</v>
      </c>
      <c r="S35" s="100">
        <v>6.9999999999999999E-4</v>
      </c>
      <c r="T35" s="100" t="s">
        <v>123</v>
      </c>
      <c r="U35" s="100">
        <v>4.0000000000000001E-3</v>
      </c>
      <c r="V35" s="100">
        <v>1.31</v>
      </c>
      <c r="W35" s="100" t="s">
        <v>138</v>
      </c>
      <c r="X35" s="87">
        <v>3</v>
      </c>
      <c r="Y35" s="92">
        <v>0.03</v>
      </c>
      <c r="Z35" s="91">
        <v>41.5</v>
      </c>
      <c r="AA35" s="100">
        <v>9.4700000000000006E-2</v>
      </c>
      <c r="AB35" s="100" t="s">
        <v>123</v>
      </c>
      <c r="AC35" s="87">
        <v>5</v>
      </c>
      <c r="AD35" s="100">
        <v>1.0999999999999999E-2</v>
      </c>
      <c r="AE35" s="100">
        <v>4.0000000000000001E-3</v>
      </c>
      <c r="AF35" s="100" t="s">
        <v>132</v>
      </c>
      <c r="AG35" s="100">
        <v>3.0000000000000001E-3</v>
      </c>
      <c r="AH35" s="100" t="s">
        <v>124</v>
      </c>
      <c r="AI35" s="100" t="s">
        <v>132</v>
      </c>
      <c r="AJ35" s="100" t="s">
        <v>124</v>
      </c>
      <c r="AK35" s="100" t="s">
        <v>111</v>
      </c>
      <c r="AL35" s="100" t="s">
        <v>133</v>
      </c>
      <c r="AM35" s="100">
        <v>1.2E-2</v>
      </c>
      <c r="AN35" s="100" t="s">
        <v>100</v>
      </c>
      <c r="AO35" s="100">
        <v>0.61199999999999999</v>
      </c>
      <c r="AP35" s="101" t="s">
        <v>124</v>
      </c>
      <c r="AQ35" s="87"/>
      <c r="AR35" s="88"/>
    </row>
    <row r="36" spans="1:53" s="99" customFormat="1">
      <c r="A36" s="125"/>
      <c r="B36" s="90">
        <v>38147</v>
      </c>
      <c r="C36" s="113"/>
      <c r="D36" s="91">
        <v>572</v>
      </c>
      <c r="E36" s="114"/>
      <c r="F36" s="91">
        <v>1110</v>
      </c>
      <c r="G36" s="87">
        <v>640</v>
      </c>
      <c r="H36" s="120">
        <v>366</v>
      </c>
      <c r="I36" s="119">
        <v>278</v>
      </c>
      <c r="J36" s="100" t="s">
        <v>129</v>
      </c>
      <c r="K36" s="100" t="s">
        <v>110</v>
      </c>
      <c r="L36" s="100" t="s">
        <v>123</v>
      </c>
      <c r="M36" s="100">
        <v>3.1E-2</v>
      </c>
      <c r="N36" s="100" t="s">
        <v>77</v>
      </c>
      <c r="O36" s="100" t="s">
        <v>103</v>
      </c>
      <c r="P36" s="100" t="s">
        <v>124</v>
      </c>
      <c r="Q36" s="100">
        <v>0.16500000000000001</v>
      </c>
      <c r="R36" s="100">
        <v>3.5999999999999997E-4</v>
      </c>
      <c r="S36" s="100">
        <v>1.2999999999999999E-3</v>
      </c>
      <c r="T36" s="100" t="s">
        <v>123</v>
      </c>
      <c r="U36" s="100" t="s">
        <v>123</v>
      </c>
      <c r="V36" s="100">
        <v>0.14699999999999999</v>
      </c>
      <c r="W36" s="100" t="s">
        <v>131</v>
      </c>
      <c r="X36" s="87"/>
      <c r="Y36" s="92" t="s">
        <v>91</v>
      </c>
      <c r="Z36" s="91">
        <v>55.5</v>
      </c>
      <c r="AA36" s="100">
        <v>0.17399999999999999</v>
      </c>
      <c r="AB36" s="100" t="s">
        <v>123</v>
      </c>
      <c r="AC36" s="87">
        <v>9.1999999999999993</v>
      </c>
      <c r="AD36" s="100">
        <v>3.3000000000000002E-2</v>
      </c>
      <c r="AE36" s="100" t="s">
        <v>123</v>
      </c>
      <c r="AF36" s="100" t="s">
        <v>132</v>
      </c>
      <c r="AG36" s="100">
        <v>3.8E-3</v>
      </c>
      <c r="AH36" s="100" t="s">
        <v>124</v>
      </c>
      <c r="AI36" s="100" t="s">
        <v>124</v>
      </c>
      <c r="AJ36" s="100" t="s">
        <v>124</v>
      </c>
      <c r="AK36" s="100" t="s">
        <v>91</v>
      </c>
      <c r="AL36" s="100" t="s">
        <v>133</v>
      </c>
      <c r="AM36" s="100">
        <v>1.0800000000000001E-2</v>
      </c>
      <c r="AN36" s="100" t="s">
        <v>100</v>
      </c>
      <c r="AO36" s="100">
        <v>1.17</v>
      </c>
      <c r="AP36" s="101" t="s">
        <v>124</v>
      </c>
      <c r="AQ36" s="87"/>
      <c r="AR36" s="88"/>
    </row>
    <row r="37" spans="1:53" s="99" customFormat="1">
      <c r="A37" s="125"/>
      <c r="B37" s="90">
        <v>38259</v>
      </c>
      <c r="C37" s="113"/>
      <c r="D37" s="91">
        <v>1.0620000000000001</v>
      </c>
      <c r="E37" s="114"/>
      <c r="F37" s="91"/>
      <c r="G37" s="88"/>
      <c r="H37" s="120"/>
      <c r="I37" s="119" t="s">
        <v>124</v>
      </c>
      <c r="J37" s="100" t="s">
        <v>124</v>
      </c>
      <c r="K37" s="100" t="s">
        <v>124</v>
      </c>
      <c r="L37" s="100" t="s">
        <v>124</v>
      </c>
      <c r="M37" s="100" t="s">
        <v>124</v>
      </c>
      <c r="N37" s="100" t="s">
        <v>124</v>
      </c>
      <c r="O37" s="100" t="s">
        <v>124</v>
      </c>
      <c r="P37" s="100" t="s">
        <v>124</v>
      </c>
      <c r="Q37" s="100" t="s">
        <v>124</v>
      </c>
      <c r="R37" s="100" t="s">
        <v>124</v>
      </c>
      <c r="S37" s="100" t="s">
        <v>124</v>
      </c>
      <c r="T37" s="100" t="s">
        <v>124</v>
      </c>
      <c r="U37" s="100" t="s">
        <v>124</v>
      </c>
      <c r="V37" s="100" t="s">
        <v>124</v>
      </c>
      <c r="W37" s="100" t="s">
        <v>124</v>
      </c>
      <c r="X37" s="87"/>
      <c r="Y37" s="92"/>
      <c r="Z37" s="91"/>
      <c r="AA37" s="100" t="s">
        <v>124</v>
      </c>
      <c r="AB37" s="100" t="s">
        <v>124</v>
      </c>
      <c r="AC37" s="87"/>
      <c r="AD37" s="100" t="s">
        <v>124</v>
      </c>
      <c r="AE37" s="100" t="s">
        <v>124</v>
      </c>
      <c r="AF37" s="100" t="s">
        <v>124</v>
      </c>
      <c r="AG37" s="100" t="s">
        <v>124</v>
      </c>
      <c r="AH37" s="100" t="s">
        <v>124</v>
      </c>
      <c r="AI37" s="100" t="s">
        <v>124</v>
      </c>
      <c r="AJ37" s="100" t="s">
        <v>124</v>
      </c>
      <c r="AK37" s="100" t="s">
        <v>124</v>
      </c>
      <c r="AL37" s="100" t="s">
        <v>124</v>
      </c>
      <c r="AM37" s="100" t="s">
        <v>124</v>
      </c>
      <c r="AN37" s="100" t="s">
        <v>124</v>
      </c>
      <c r="AO37" s="100" t="s">
        <v>124</v>
      </c>
      <c r="AP37" s="101" t="s">
        <v>124</v>
      </c>
      <c r="AQ37" s="87"/>
      <c r="AR37" s="88"/>
    </row>
    <row r="38" spans="1:53" s="99" customFormat="1">
      <c r="A38" s="125"/>
      <c r="B38" s="90">
        <v>38477</v>
      </c>
      <c r="C38" s="113"/>
      <c r="D38" s="91">
        <v>1107</v>
      </c>
      <c r="E38" s="114"/>
      <c r="F38" s="91"/>
      <c r="G38" s="87">
        <v>640</v>
      </c>
      <c r="H38" s="120">
        <v>341</v>
      </c>
      <c r="I38" s="119">
        <v>286</v>
      </c>
      <c r="J38" s="100" t="s">
        <v>129</v>
      </c>
      <c r="K38" s="100" t="s">
        <v>110</v>
      </c>
      <c r="L38" s="100" t="s">
        <v>123</v>
      </c>
      <c r="M38" s="100" t="s">
        <v>85</v>
      </c>
      <c r="N38" s="100" t="s">
        <v>79</v>
      </c>
      <c r="O38" s="100" t="s">
        <v>111</v>
      </c>
      <c r="P38" s="100" t="s">
        <v>124</v>
      </c>
      <c r="Q38" s="100">
        <v>0.16900000000000001</v>
      </c>
      <c r="R38" s="100">
        <v>2.2000000000000001E-4</v>
      </c>
      <c r="S38" s="100" t="s">
        <v>132</v>
      </c>
      <c r="T38" s="100" t="s">
        <v>132</v>
      </c>
      <c r="U38" s="100" t="s">
        <v>123</v>
      </c>
      <c r="V38" s="100">
        <v>6.8000000000000005E-2</v>
      </c>
      <c r="W38" s="100" t="s">
        <v>131</v>
      </c>
      <c r="X38" s="87"/>
      <c r="Y38" s="92" t="s">
        <v>77</v>
      </c>
      <c r="Z38" s="91">
        <v>53.2</v>
      </c>
      <c r="AA38" s="100">
        <v>6.8000000000000005E-2</v>
      </c>
      <c r="AB38" s="100" t="s">
        <v>123</v>
      </c>
      <c r="AC38" s="87">
        <v>9.1999999999999993</v>
      </c>
      <c r="AD38" s="100">
        <v>1.7999999999999999E-2</v>
      </c>
      <c r="AE38" s="100" t="s">
        <v>123</v>
      </c>
      <c r="AF38" s="100" t="s">
        <v>132</v>
      </c>
      <c r="AG38" s="100" t="s">
        <v>123</v>
      </c>
      <c r="AH38" s="100" t="s">
        <v>124</v>
      </c>
      <c r="AI38" s="100" t="s">
        <v>124</v>
      </c>
      <c r="AJ38" s="100" t="s">
        <v>124</v>
      </c>
      <c r="AK38" s="100" t="s">
        <v>77</v>
      </c>
      <c r="AL38" s="100" t="s">
        <v>133</v>
      </c>
      <c r="AM38" s="100">
        <v>1.2E-2</v>
      </c>
      <c r="AN38" s="100" t="s">
        <v>140</v>
      </c>
      <c r="AO38" s="100">
        <v>0.72699999999999998</v>
      </c>
      <c r="AP38" s="101" t="s">
        <v>124</v>
      </c>
      <c r="AQ38" s="87"/>
      <c r="AR38" s="88"/>
    </row>
    <row r="39" spans="1:53" s="99" customFormat="1">
      <c r="A39" s="125"/>
      <c r="B39" s="90">
        <v>38606</v>
      </c>
      <c r="C39" s="113"/>
      <c r="D39" s="91">
        <v>2065</v>
      </c>
      <c r="E39" s="114"/>
      <c r="F39" s="91">
        <v>2010</v>
      </c>
      <c r="G39" s="87">
        <v>1220</v>
      </c>
      <c r="H39" s="120">
        <v>295</v>
      </c>
      <c r="I39" s="119">
        <v>1030</v>
      </c>
      <c r="J39" s="100" t="s">
        <v>146</v>
      </c>
      <c r="K39" s="100" t="s">
        <v>91</v>
      </c>
      <c r="L39" s="100" t="s">
        <v>103</v>
      </c>
      <c r="M39" s="100">
        <v>3.5000000000000003E-2</v>
      </c>
      <c r="N39" s="100" t="s">
        <v>77</v>
      </c>
      <c r="O39" s="100" t="s">
        <v>103</v>
      </c>
      <c r="P39" s="100" t="s">
        <v>124</v>
      </c>
      <c r="Q39" s="100">
        <v>0.32800000000000001</v>
      </c>
      <c r="R39" s="100">
        <v>2.8000000000000003E-4</v>
      </c>
      <c r="S39" s="100" t="s">
        <v>147</v>
      </c>
      <c r="T39" s="100" t="s">
        <v>147</v>
      </c>
      <c r="U39" s="100" t="s">
        <v>103</v>
      </c>
      <c r="V39" s="100" t="s">
        <v>100</v>
      </c>
      <c r="W39" s="100" t="s">
        <v>131</v>
      </c>
      <c r="X39" s="87"/>
      <c r="Y39" s="92" t="s">
        <v>91</v>
      </c>
      <c r="Z39" s="91">
        <v>96.9</v>
      </c>
      <c r="AA39" s="100" t="s">
        <v>111</v>
      </c>
      <c r="AB39" s="100" t="s">
        <v>103</v>
      </c>
      <c r="AC39" s="87">
        <v>7.2</v>
      </c>
      <c r="AD39" s="100" t="s">
        <v>114</v>
      </c>
      <c r="AE39" s="100" t="s">
        <v>103</v>
      </c>
      <c r="AF39" s="100" t="s">
        <v>147</v>
      </c>
      <c r="AG39" s="100" t="s">
        <v>103</v>
      </c>
      <c r="AH39" s="100" t="s">
        <v>124</v>
      </c>
      <c r="AI39" s="100" t="s">
        <v>124</v>
      </c>
      <c r="AJ39" s="100" t="s">
        <v>124</v>
      </c>
      <c r="AK39" s="100" t="s">
        <v>91</v>
      </c>
      <c r="AL39" s="100" t="s">
        <v>132</v>
      </c>
      <c r="AM39" s="100">
        <v>5.57E-2</v>
      </c>
      <c r="AN39" s="100" t="s">
        <v>100</v>
      </c>
      <c r="AO39" s="100">
        <v>0.55500000000000005</v>
      </c>
      <c r="AP39" s="101" t="s">
        <v>124</v>
      </c>
      <c r="AQ39" s="87"/>
      <c r="AR39" s="88"/>
    </row>
    <row r="40" spans="1:53" s="99" customFormat="1">
      <c r="A40" s="125"/>
      <c r="B40" s="90">
        <v>38873</v>
      </c>
      <c r="C40" s="113"/>
      <c r="D40" s="91">
        <v>366.7</v>
      </c>
      <c r="E40" s="114"/>
      <c r="F40" s="91">
        <v>1210</v>
      </c>
      <c r="G40" s="88">
        <v>698</v>
      </c>
      <c r="H40" s="120">
        <v>432</v>
      </c>
      <c r="I40" s="119">
        <v>298</v>
      </c>
      <c r="J40" s="100" t="s">
        <v>129</v>
      </c>
      <c r="K40" s="100">
        <v>7.8E-2</v>
      </c>
      <c r="L40" s="100" t="s">
        <v>147</v>
      </c>
      <c r="M40" s="100">
        <v>2.5000000000000001E-2</v>
      </c>
      <c r="N40" s="100" t="s">
        <v>77</v>
      </c>
      <c r="O40" s="100" t="s">
        <v>103</v>
      </c>
      <c r="P40" s="100" t="s">
        <v>124</v>
      </c>
      <c r="Q40" s="100">
        <v>0.17899999999999999</v>
      </c>
      <c r="R40" s="100">
        <v>3.3400000000000004E-4</v>
      </c>
      <c r="S40" s="100" t="s">
        <v>148</v>
      </c>
      <c r="T40" s="100" t="s">
        <v>103</v>
      </c>
      <c r="U40" s="100" t="s">
        <v>103</v>
      </c>
      <c r="V40" s="100">
        <v>6.8000000000000005E-2</v>
      </c>
      <c r="W40" s="100" t="s">
        <v>149</v>
      </c>
      <c r="X40" s="87">
        <v>3.7</v>
      </c>
      <c r="Y40" s="92">
        <v>4.2999999999999997E-2</v>
      </c>
      <c r="Z40" s="91">
        <v>61.1</v>
      </c>
      <c r="AA40" s="100">
        <v>9.1999999999999998E-2</v>
      </c>
      <c r="AB40" s="100" t="s">
        <v>103</v>
      </c>
      <c r="AC40" s="87">
        <v>8.1999999999999993</v>
      </c>
      <c r="AD40" s="100">
        <v>2.1399999999999999E-2</v>
      </c>
      <c r="AE40" s="100" t="s">
        <v>147</v>
      </c>
      <c r="AF40" s="100" t="s">
        <v>147</v>
      </c>
      <c r="AG40" s="100" t="s">
        <v>103</v>
      </c>
      <c r="AH40" s="100" t="s">
        <v>124</v>
      </c>
      <c r="AI40" s="100" t="s">
        <v>147</v>
      </c>
      <c r="AJ40" s="100" t="s">
        <v>124</v>
      </c>
      <c r="AK40" s="100" t="s">
        <v>111</v>
      </c>
      <c r="AL40" s="100" t="s">
        <v>132</v>
      </c>
      <c r="AM40" s="100">
        <v>1.8499999999999999E-2</v>
      </c>
      <c r="AN40" s="100" t="s">
        <v>100</v>
      </c>
      <c r="AO40" s="100">
        <v>0.84</v>
      </c>
      <c r="AP40" s="101" t="s">
        <v>124</v>
      </c>
      <c r="AQ40" s="87"/>
      <c r="AR40" s="88"/>
    </row>
    <row r="41" spans="1:53" s="99" customFormat="1">
      <c r="A41" s="125"/>
      <c r="B41" s="90">
        <v>38978</v>
      </c>
      <c r="C41" s="113"/>
      <c r="D41" s="91">
        <v>822</v>
      </c>
      <c r="E41" s="114"/>
      <c r="F41" s="91">
        <v>900</v>
      </c>
      <c r="G41" s="88">
        <v>537</v>
      </c>
      <c r="H41" s="120">
        <v>279</v>
      </c>
      <c r="I41" s="119">
        <v>268</v>
      </c>
      <c r="J41" s="100" t="s">
        <v>135</v>
      </c>
      <c r="K41" s="100" t="s">
        <v>111</v>
      </c>
      <c r="L41" s="100" t="s">
        <v>132</v>
      </c>
      <c r="M41" s="100" t="s">
        <v>110</v>
      </c>
      <c r="N41" s="100" t="s">
        <v>77</v>
      </c>
      <c r="O41" s="100" t="s">
        <v>123</v>
      </c>
      <c r="P41" s="100" t="s">
        <v>124</v>
      </c>
      <c r="Q41" s="100">
        <v>0.14299999999999999</v>
      </c>
      <c r="R41" s="100">
        <v>8.5000000000000006E-5</v>
      </c>
      <c r="S41" s="100" t="s">
        <v>145</v>
      </c>
      <c r="T41" s="100" t="s">
        <v>123</v>
      </c>
      <c r="U41" s="100" t="s">
        <v>123</v>
      </c>
      <c r="V41" s="100">
        <v>4.3999999999999997E-2</v>
      </c>
      <c r="W41" s="100" t="s">
        <v>149</v>
      </c>
      <c r="X41" s="87">
        <v>3</v>
      </c>
      <c r="Y41" s="92">
        <v>2.9000000000000001E-2</v>
      </c>
      <c r="Z41" s="91">
        <v>43.6</v>
      </c>
      <c r="AA41" s="100">
        <v>1.5599999999999999E-2</v>
      </c>
      <c r="AB41" s="100" t="s">
        <v>123</v>
      </c>
      <c r="AC41" s="87">
        <v>4.7</v>
      </c>
      <c r="AD41" s="100">
        <v>7.7000000000000002E-3</v>
      </c>
      <c r="AE41" s="100" t="s">
        <v>132</v>
      </c>
      <c r="AF41" s="100" t="s">
        <v>132</v>
      </c>
      <c r="AG41" s="100">
        <v>3.8E-3</v>
      </c>
      <c r="AH41" s="100" t="s">
        <v>124</v>
      </c>
      <c r="AI41" s="100" t="s">
        <v>132</v>
      </c>
      <c r="AJ41" s="100" t="s">
        <v>124</v>
      </c>
      <c r="AK41" s="100" t="s">
        <v>111</v>
      </c>
      <c r="AL41" s="100" t="s">
        <v>133</v>
      </c>
      <c r="AM41" s="100">
        <v>1.7100000000000001E-2</v>
      </c>
      <c r="AN41" s="100" t="s">
        <v>100</v>
      </c>
      <c r="AO41" s="100">
        <v>0.219</v>
      </c>
      <c r="AP41" s="101" t="s">
        <v>124</v>
      </c>
      <c r="AQ41" s="87"/>
      <c r="AR41" s="88"/>
    </row>
    <row r="42" spans="1:53" s="99" customFormat="1">
      <c r="A42" s="125"/>
      <c r="B42" s="90">
        <v>39230</v>
      </c>
      <c r="C42" s="113"/>
      <c r="D42" s="91">
        <v>1145</v>
      </c>
      <c r="E42" s="114"/>
      <c r="F42" s="91">
        <v>1070</v>
      </c>
      <c r="G42" s="88">
        <v>706</v>
      </c>
      <c r="H42" s="120">
        <v>374</v>
      </c>
      <c r="I42" s="119">
        <v>264</v>
      </c>
      <c r="J42" s="100" t="s">
        <v>135</v>
      </c>
      <c r="K42" s="100" t="s">
        <v>111</v>
      </c>
      <c r="L42" s="100" t="s">
        <v>132</v>
      </c>
      <c r="M42" s="100" t="s">
        <v>110</v>
      </c>
      <c r="N42" s="100" t="s">
        <v>77</v>
      </c>
      <c r="O42" s="100" t="s">
        <v>123</v>
      </c>
      <c r="P42" s="100" t="s">
        <v>124</v>
      </c>
      <c r="Q42" s="100">
        <v>0.185</v>
      </c>
      <c r="R42" s="100">
        <v>3.2700000000000003E-4</v>
      </c>
      <c r="S42" s="100" t="s">
        <v>145</v>
      </c>
      <c r="T42" s="100" t="s">
        <v>123</v>
      </c>
      <c r="U42" s="100" t="s">
        <v>123</v>
      </c>
      <c r="V42" s="100" t="s">
        <v>100</v>
      </c>
      <c r="W42" s="100" t="s">
        <v>149</v>
      </c>
      <c r="X42" s="87">
        <v>3.7</v>
      </c>
      <c r="Y42" s="92">
        <v>0.04</v>
      </c>
      <c r="Z42" s="91">
        <v>59.3</v>
      </c>
      <c r="AA42" s="100">
        <v>3.2600000000000004E-2</v>
      </c>
      <c r="AB42" s="100" t="s">
        <v>123</v>
      </c>
      <c r="AC42" s="87">
        <v>6.9</v>
      </c>
      <c r="AD42" s="100">
        <v>2.2499999999999999E-2</v>
      </c>
      <c r="AE42" s="100" t="s">
        <v>132</v>
      </c>
      <c r="AF42" s="100" t="s">
        <v>132</v>
      </c>
      <c r="AG42" s="100" t="s">
        <v>123</v>
      </c>
      <c r="AH42" s="100" t="s">
        <v>124</v>
      </c>
      <c r="AI42" s="100" t="s">
        <v>132</v>
      </c>
      <c r="AJ42" s="100" t="s">
        <v>124</v>
      </c>
      <c r="AK42" s="100" t="s">
        <v>111</v>
      </c>
      <c r="AL42" s="100" t="s">
        <v>133</v>
      </c>
      <c r="AM42" s="100">
        <v>1.7299999999999999E-2</v>
      </c>
      <c r="AN42" s="100" t="s">
        <v>100</v>
      </c>
      <c r="AO42" s="100">
        <v>0.80800000000000005</v>
      </c>
      <c r="AP42" s="101" t="s">
        <v>124</v>
      </c>
      <c r="AQ42" s="87"/>
      <c r="AR42" s="88"/>
    </row>
    <row r="43" spans="1:53" s="99" customFormat="1">
      <c r="A43" s="125"/>
      <c r="B43" s="90">
        <v>39357</v>
      </c>
      <c r="C43" s="113"/>
      <c r="D43" s="91">
        <v>922</v>
      </c>
      <c r="E43" s="114"/>
      <c r="F43" s="91">
        <v>924</v>
      </c>
      <c r="G43" s="88">
        <v>527</v>
      </c>
      <c r="H43" s="120">
        <v>271</v>
      </c>
      <c r="I43" s="119">
        <v>268</v>
      </c>
      <c r="J43" s="100" t="s">
        <v>135</v>
      </c>
      <c r="K43" s="100" t="s">
        <v>111</v>
      </c>
      <c r="L43" s="100" t="s">
        <v>132</v>
      </c>
      <c r="M43" s="100" t="s">
        <v>110</v>
      </c>
      <c r="N43" s="100" t="s">
        <v>77</v>
      </c>
      <c r="O43" s="100" t="s">
        <v>123</v>
      </c>
      <c r="P43" s="100" t="s">
        <v>124</v>
      </c>
      <c r="Q43" s="100">
        <v>0.13800000000000001</v>
      </c>
      <c r="R43" s="100">
        <v>9.6000000000000002E-5</v>
      </c>
      <c r="S43" s="100" t="s">
        <v>145</v>
      </c>
      <c r="T43" s="100" t="s">
        <v>123</v>
      </c>
      <c r="U43" s="100" t="s">
        <v>123</v>
      </c>
      <c r="V43" s="100" t="s">
        <v>100</v>
      </c>
      <c r="W43" s="100" t="s">
        <v>149</v>
      </c>
      <c r="X43" s="87">
        <v>3.4</v>
      </c>
      <c r="Y43" s="92">
        <v>0.03</v>
      </c>
      <c r="Z43" s="91">
        <v>44.4</v>
      </c>
      <c r="AA43" s="100">
        <v>2.2000000000000001E-3</v>
      </c>
      <c r="AB43" s="100" t="s">
        <v>123</v>
      </c>
      <c r="AC43" s="87">
        <v>5.0999999999999996</v>
      </c>
      <c r="AD43" s="100">
        <v>7.7999999999999996E-3</v>
      </c>
      <c r="AE43" s="100" t="s">
        <v>132</v>
      </c>
      <c r="AF43" s="100" t="s">
        <v>132</v>
      </c>
      <c r="AG43" s="100">
        <v>3.3E-3</v>
      </c>
      <c r="AH43" s="100" t="s">
        <v>124</v>
      </c>
      <c r="AI43" s="100" t="s">
        <v>132</v>
      </c>
      <c r="AJ43" s="100" t="s">
        <v>124</v>
      </c>
      <c r="AK43" s="100" t="s">
        <v>111</v>
      </c>
      <c r="AL43" s="100" t="s">
        <v>133</v>
      </c>
      <c r="AM43" s="100">
        <v>1.6199999999999999E-2</v>
      </c>
      <c r="AN43" s="100" t="s">
        <v>123</v>
      </c>
      <c r="AO43" s="100">
        <v>0.23899999999999999</v>
      </c>
      <c r="AP43" s="101" t="s">
        <v>124</v>
      </c>
      <c r="AQ43" s="87"/>
      <c r="AR43" s="88"/>
    </row>
    <row r="44" spans="1:53" s="99" customFormat="1">
      <c r="A44" s="125"/>
      <c r="B44" s="90">
        <v>39963.545138888891</v>
      </c>
      <c r="C44" s="113">
        <v>51.5</v>
      </c>
      <c r="D44" s="91">
        <v>1220</v>
      </c>
      <c r="E44" s="114"/>
      <c r="F44" s="91">
        <v>1230</v>
      </c>
      <c r="G44" s="88">
        <v>742</v>
      </c>
      <c r="H44" s="120">
        <v>360</v>
      </c>
      <c r="I44" s="119">
        <v>370</v>
      </c>
      <c r="J44" s="100" t="s">
        <v>144</v>
      </c>
      <c r="K44" s="100">
        <v>1.0999999999999999E-2</v>
      </c>
      <c r="L44" s="100" t="s">
        <v>129</v>
      </c>
      <c r="M44" s="100">
        <v>2.3199999999999998E-2</v>
      </c>
      <c r="N44" s="100" t="s">
        <v>97</v>
      </c>
      <c r="O44" s="100">
        <v>8.9999999999999992E-5</v>
      </c>
      <c r="P44" s="100" t="s">
        <v>144</v>
      </c>
      <c r="Q44" s="100">
        <v>0.19900000000000001</v>
      </c>
      <c r="R44" s="100">
        <v>3.3E-4</v>
      </c>
      <c r="S44" s="100">
        <v>1.4999999999999999E-4</v>
      </c>
      <c r="T44" s="100" t="s">
        <v>137</v>
      </c>
      <c r="U44" s="100" t="s">
        <v>141</v>
      </c>
      <c r="V44" s="100">
        <v>0.02</v>
      </c>
      <c r="W44" s="100" t="s">
        <v>124</v>
      </c>
      <c r="X44" s="87">
        <v>4.0999999999999996</v>
      </c>
      <c r="Y44" s="92">
        <v>0.04</v>
      </c>
      <c r="Z44" s="91">
        <v>59.4</v>
      </c>
      <c r="AA44" s="100">
        <v>3.4099999999999998E-2</v>
      </c>
      <c r="AB44" s="100" t="s">
        <v>141</v>
      </c>
      <c r="AC44" s="87">
        <v>6.41</v>
      </c>
      <c r="AD44" s="100">
        <v>2.0799999999999999E-2</v>
      </c>
      <c r="AE44" s="100">
        <v>1.3700000000000001E-3</v>
      </c>
      <c r="AF44" s="100" t="s">
        <v>129</v>
      </c>
      <c r="AG44" s="100">
        <v>2.3E-3</v>
      </c>
      <c r="AH44" s="100">
        <v>10.3</v>
      </c>
      <c r="AI44" s="100" t="s">
        <v>138</v>
      </c>
      <c r="AJ44" s="100">
        <v>0.621</v>
      </c>
      <c r="AK44" s="100" t="s">
        <v>143</v>
      </c>
      <c r="AL44" s="100" t="s">
        <v>150</v>
      </c>
      <c r="AM44" s="100">
        <v>2.3199999999999998E-2</v>
      </c>
      <c r="AN44" s="100" t="s">
        <v>132</v>
      </c>
      <c r="AO44" s="100">
        <v>0.72599999999999998</v>
      </c>
      <c r="AP44" s="101" t="s">
        <v>137</v>
      </c>
      <c r="AQ44" s="87"/>
      <c r="AR44" s="88"/>
    </row>
    <row r="45" spans="1:53" s="99" customFormat="1">
      <c r="A45" s="125"/>
      <c r="B45" s="90">
        <v>40068.53125</v>
      </c>
      <c r="C45" s="113">
        <v>31.3</v>
      </c>
      <c r="D45" s="91">
        <v>2202</v>
      </c>
      <c r="E45" s="114"/>
      <c r="F45" s="91">
        <v>1780</v>
      </c>
      <c r="G45" s="88">
        <v>1160</v>
      </c>
      <c r="H45" s="120">
        <v>310</v>
      </c>
      <c r="I45" s="119">
        <v>690</v>
      </c>
      <c r="J45" s="100" t="s">
        <v>144</v>
      </c>
      <c r="K45" s="100">
        <v>4.0000000000000001E-3</v>
      </c>
      <c r="L45" s="100">
        <v>2.0000000000000001E-4</v>
      </c>
      <c r="M45" s="100">
        <v>2.86E-2</v>
      </c>
      <c r="N45" s="100" t="s">
        <v>97</v>
      </c>
      <c r="O45" s="100">
        <v>8.0000000000000007E-5</v>
      </c>
      <c r="P45" s="100" t="s">
        <v>144</v>
      </c>
      <c r="Q45" s="100">
        <v>0.312</v>
      </c>
      <c r="R45" s="100">
        <v>3.3E-4</v>
      </c>
      <c r="S45" s="100">
        <v>4.0000000000000003E-5</v>
      </c>
      <c r="T45" s="100" t="s">
        <v>137</v>
      </c>
      <c r="U45" s="100" t="s">
        <v>141</v>
      </c>
      <c r="V45" s="100">
        <v>0.03</v>
      </c>
      <c r="W45" s="100" t="s">
        <v>124</v>
      </c>
      <c r="X45" s="87">
        <v>4.45</v>
      </c>
      <c r="Y45" s="92">
        <v>3.6999999999999998E-2</v>
      </c>
      <c r="Z45" s="91">
        <v>93.3</v>
      </c>
      <c r="AA45" s="100">
        <v>1E-3</v>
      </c>
      <c r="AB45" s="100" t="s">
        <v>141</v>
      </c>
      <c r="AC45" s="87">
        <v>6.44</v>
      </c>
      <c r="AD45" s="100">
        <v>1.7000000000000001E-2</v>
      </c>
      <c r="AE45" s="100">
        <v>1.3000000000000002E-4</v>
      </c>
      <c r="AF45" s="100" t="s">
        <v>129</v>
      </c>
      <c r="AG45" s="100">
        <v>4.4999999999999997E-3</v>
      </c>
      <c r="AH45" s="100">
        <v>9.8699999999999992</v>
      </c>
      <c r="AI45" s="100" t="s">
        <v>138</v>
      </c>
      <c r="AJ45" s="100">
        <v>0.872</v>
      </c>
      <c r="AK45" s="100" t="s">
        <v>143</v>
      </c>
      <c r="AL45" s="100" t="s">
        <v>150</v>
      </c>
      <c r="AM45" s="100">
        <v>5.6299999999999996E-2</v>
      </c>
      <c r="AN45" s="100" t="s">
        <v>132</v>
      </c>
      <c r="AO45" s="100">
        <v>0.47699999999999998</v>
      </c>
      <c r="AP45" s="101" t="s">
        <v>137</v>
      </c>
      <c r="AQ45" s="87"/>
      <c r="AR45" s="88"/>
    </row>
    <row r="46" spans="1:53" s="99" customFormat="1">
      <c r="A46" s="125"/>
      <c r="B46" s="90">
        <v>40344.366666666669</v>
      </c>
      <c r="C46" s="113">
        <v>43.5</v>
      </c>
      <c r="D46" s="91">
        <v>1140</v>
      </c>
      <c r="E46" s="114"/>
      <c r="F46" s="91">
        <v>1170</v>
      </c>
      <c r="G46" s="88">
        <v>724</v>
      </c>
      <c r="H46" s="120">
        <v>320</v>
      </c>
      <c r="I46" s="119">
        <v>350</v>
      </c>
      <c r="J46" s="100" t="s">
        <v>151</v>
      </c>
      <c r="K46" s="100">
        <v>2.5999999999999999E-3</v>
      </c>
      <c r="L46" s="100">
        <v>1.1E-4</v>
      </c>
      <c r="M46" s="100">
        <v>1.8699999999999998E-2</v>
      </c>
      <c r="N46" s="100" t="s">
        <v>91</v>
      </c>
      <c r="O46" s="100">
        <v>7.0000000000000007E-5</v>
      </c>
      <c r="P46" s="100" t="s">
        <v>151</v>
      </c>
      <c r="Q46" s="100">
        <v>0.188</v>
      </c>
      <c r="R46" s="100">
        <v>2.1900000000000001E-4</v>
      </c>
      <c r="S46" s="100">
        <v>2.3E-5</v>
      </c>
      <c r="T46" s="100" t="s">
        <v>129</v>
      </c>
      <c r="U46" s="100">
        <v>6.4999999999999997E-4</v>
      </c>
      <c r="V46" s="100">
        <v>7.0000000000000001E-3</v>
      </c>
      <c r="W46" s="100" t="s">
        <v>124</v>
      </c>
      <c r="X46" s="87">
        <v>4.55</v>
      </c>
      <c r="Y46" s="92">
        <v>3.7400000000000003E-2</v>
      </c>
      <c r="Z46" s="91">
        <v>61.5</v>
      </c>
      <c r="AA46" s="100">
        <v>2.2400000000000002E-3</v>
      </c>
      <c r="AB46" s="100" t="s">
        <v>138</v>
      </c>
      <c r="AC46" s="87">
        <v>7.62</v>
      </c>
      <c r="AD46" s="100">
        <v>1.3900000000000001E-2</v>
      </c>
      <c r="AE46" s="100">
        <v>1.3200000000000001E-4</v>
      </c>
      <c r="AF46" s="100" t="s">
        <v>149</v>
      </c>
      <c r="AG46" s="100">
        <v>2.8900000000000002E-3</v>
      </c>
      <c r="AH46" s="100">
        <v>10.6</v>
      </c>
      <c r="AI46" s="100" t="s">
        <v>150</v>
      </c>
      <c r="AJ46" s="100">
        <v>0.61899999999999999</v>
      </c>
      <c r="AK46" s="100" t="s">
        <v>137</v>
      </c>
      <c r="AL46" s="100">
        <v>3.0000000000000001E-6</v>
      </c>
      <c r="AM46" s="100">
        <v>2.6100000000000002E-2</v>
      </c>
      <c r="AN46" s="100" t="s">
        <v>131</v>
      </c>
      <c r="AO46" s="100">
        <v>0.41899999999999998</v>
      </c>
      <c r="AP46" s="101" t="s">
        <v>129</v>
      </c>
      <c r="AQ46" s="87"/>
      <c r="AR46" s="88"/>
    </row>
    <row r="47" spans="1:53" s="99" customFormat="1">
      <c r="A47" s="125"/>
      <c r="B47" s="90">
        <v>40344.375</v>
      </c>
      <c r="C47" s="113"/>
      <c r="D47" s="91">
        <v>1140</v>
      </c>
      <c r="E47" s="114"/>
      <c r="F47" s="91"/>
      <c r="G47" s="88"/>
      <c r="H47" s="120"/>
      <c r="I47" s="119" t="s">
        <v>124</v>
      </c>
      <c r="J47" s="100" t="s">
        <v>124</v>
      </c>
      <c r="K47" s="100" t="s">
        <v>124</v>
      </c>
      <c r="L47" s="100" t="s">
        <v>124</v>
      </c>
      <c r="M47" s="100" t="s">
        <v>124</v>
      </c>
      <c r="N47" s="100" t="s">
        <v>124</v>
      </c>
      <c r="O47" s="100" t="s">
        <v>124</v>
      </c>
      <c r="P47" s="100" t="s">
        <v>124</v>
      </c>
      <c r="Q47" s="100" t="s">
        <v>124</v>
      </c>
      <c r="R47" s="100" t="s">
        <v>124</v>
      </c>
      <c r="S47" s="100" t="s">
        <v>124</v>
      </c>
      <c r="T47" s="100" t="s">
        <v>124</v>
      </c>
      <c r="U47" s="100" t="s">
        <v>124</v>
      </c>
      <c r="V47" s="100" t="s">
        <v>124</v>
      </c>
      <c r="W47" s="100" t="s">
        <v>124</v>
      </c>
      <c r="X47" s="87"/>
      <c r="Y47" s="92"/>
      <c r="Z47" s="91"/>
      <c r="AA47" s="100" t="s">
        <v>124</v>
      </c>
      <c r="AB47" s="100" t="s">
        <v>124</v>
      </c>
      <c r="AC47" s="87"/>
      <c r="AD47" s="100" t="s">
        <v>124</v>
      </c>
      <c r="AE47" s="100" t="s">
        <v>124</v>
      </c>
      <c r="AF47" s="100" t="s">
        <v>124</v>
      </c>
      <c r="AG47" s="100" t="s">
        <v>124</v>
      </c>
      <c r="AH47" s="100" t="s">
        <v>124</v>
      </c>
      <c r="AI47" s="100" t="s">
        <v>124</v>
      </c>
      <c r="AJ47" s="100" t="s">
        <v>124</v>
      </c>
      <c r="AK47" s="100" t="s">
        <v>124</v>
      </c>
      <c r="AL47" s="100" t="s">
        <v>124</v>
      </c>
      <c r="AM47" s="100" t="s">
        <v>124</v>
      </c>
      <c r="AN47" s="100" t="s">
        <v>124</v>
      </c>
      <c r="AO47" s="100" t="s">
        <v>124</v>
      </c>
      <c r="AP47" s="101" t="s">
        <v>124</v>
      </c>
      <c r="AQ47" s="87"/>
      <c r="AR47" s="88"/>
    </row>
    <row r="48" spans="1:53" s="107" customFormat="1" ht="15.75" thickBot="1">
      <c r="A48" s="127"/>
      <c r="B48" s="93">
        <v>40442.532638888886</v>
      </c>
      <c r="C48" s="115">
        <v>54.9</v>
      </c>
      <c r="D48" s="95">
        <v>1010</v>
      </c>
      <c r="E48" s="116"/>
      <c r="F48" s="95">
        <v>1350</v>
      </c>
      <c r="G48" s="94">
        <v>837</v>
      </c>
      <c r="H48" s="121">
        <v>290</v>
      </c>
      <c r="I48" s="122">
        <v>480</v>
      </c>
      <c r="J48" s="102">
        <v>1.0000000000000001E-5</v>
      </c>
      <c r="K48" s="102">
        <v>2.0799999999999999E-2</v>
      </c>
      <c r="L48" s="102">
        <v>3.2000000000000003E-4</v>
      </c>
      <c r="M48" s="102">
        <v>2.3699999999999999E-2</v>
      </c>
      <c r="N48" s="102" t="s">
        <v>91</v>
      </c>
      <c r="O48" s="102">
        <v>5.0000000000000002E-5</v>
      </c>
      <c r="P48" s="102">
        <v>8.9999999999999985E-6</v>
      </c>
      <c r="Q48" s="102">
        <v>0.22700000000000001</v>
      </c>
      <c r="R48" s="102">
        <v>2.4899999999999998E-4</v>
      </c>
      <c r="S48" s="102">
        <v>1.4299999999999998E-4</v>
      </c>
      <c r="T48" s="102" t="s">
        <v>129</v>
      </c>
      <c r="U48" s="102">
        <v>1.7600000000000001E-3</v>
      </c>
      <c r="V48" s="102">
        <v>4.2000000000000003E-2</v>
      </c>
      <c r="W48" s="102" t="s">
        <v>124</v>
      </c>
      <c r="X48" s="96">
        <v>4.66</v>
      </c>
      <c r="Y48" s="97">
        <v>3.6799999999999999E-2</v>
      </c>
      <c r="Z48" s="95">
        <v>65.400000000000006</v>
      </c>
      <c r="AA48" s="102">
        <v>5.8200000000000005E-3</v>
      </c>
      <c r="AB48" s="102">
        <v>2.3000000000000001E-4</v>
      </c>
      <c r="AC48" s="96">
        <v>6.04</v>
      </c>
      <c r="AD48" s="102">
        <v>1.0699999999999999E-2</v>
      </c>
      <c r="AE48" s="102">
        <v>3.3300000000000001E-3</v>
      </c>
      <c r="AF48" s="102">
        <v>8.9999999999999992E-5</v>
      </c>
      <c r="AG48" s="102">
        <v>4.81E-3</v>
      </c>
      <c r="AH48" s="102">
        <v>9.18</v>
      </c>
      <c r="AI48" s="102">
        <v>8.9999999999999992E-5</v>
      </c>
      <c r="AJ48" s="102">
        <v>0.68500000000000005</v>
      </c>
      <c r="AK48" s="102" t="s">
        <v>137</v>
      </c>
      <c r="AL48" s="102">
        <v>1.2E-5</v>
      </c>
      <c r="AM48" s="102">
        <v>3.5099999999999999E-2</v>
      </c>
      <c r="AN48" s="102" t="s">
        <v>131</v>
      </c>
      <c r="AO48" s="102">
        <v>0.34</v>
      </c>
      <c r="AP48" s="103" t="s">
        <v>129</v>
      </c>
      <c r="AQ48" s="87"/>
      <c r="AR48" s="88"/>
      <c r="AS48" s="99"/>
      <c r="AT48" s="99"/>
      <c r="AU48" s="99"/>
      <c r="AV48" s="99"/>
      <c r="AW48" s="99"/>
      <c r="AX48" s="99"/>
      <c r="AY48" s="99"/>
      <c r="AZ48" s="99"/>
      <c r="BA48" s="99"/>
    </row>
    <row r="49" spans="1:53">
      <c r="A49" s="125" t="s">
        <v>43</v>
      </c>
      <c r="B49" s="90">
        <v>35229</v>
      </c>
      <c r="C49" s="113">
        <v>65</v>
      </c>
      <c r="D49" s="91"/>
      <c r="E49" s="114"/>
      <c r="F49" s="91">
        <v>1754</v>
      </c>
      <c r="G49" s="87">
        <v>1390</v>
      </c>
      <c r="H49" s="120">
        <v>316</v>
      </c>
      <c r="I49" s="119">
        <v>1217</v>
      </c>
      <c r="J49" s="100" t="s">
        <v>143</v>
      </c>
      <c r="K49" s="100">
        <v>0.66</v>
      </c>
      <c r="L49" s="100" t="s">
        <v>110</v>
      </c>
      <c r="M49" s="100">
        <v>6.2E-2</v>
      </c>
      <c r="N49" s="100" t="s">
        <v>124</v>
      </c>
      <c r="O49" s="100">
        <v>1.2999999999999999E-2</v>
      </c>
      <c r="P49" s="100" t="s">
        <v>85</v>
      </c>
      <c r="Q49" s="100">
        <v>0.34370000000000001</v>
      </c>
      <c r="R49" s="100" t="s">
        <v>123</v>
      </c>
      <c r="S49" s="100" t="s">
        <v>103</v>
      </c>
      <c r="T49" s="100" t="s">
        <v>103</v>
      </c>
      <c r="U49" s="100">
        <v>1.2E-2</v>
      </c>
      <c r="V49" s="100">
        <v>0.13</v>
      </c>
      <c r="W49" s="100" t="s">
        <v>110</v>
      </c>
      <c r="X49" s="87"/>
      <c r="Y49" s="92"/>
      <c r="Z49" s="91">
        <v>128.80000000000001</v>
      </c>
      <c r="AA49" s="100">
        <v>0.28999999999999998</v>
      </c>
      <c r="AB49" s="100" t="s">
        <v>123</v>
      </c>
      <c r="AC49" s="87">
        <v>14</v>
      </c>
      <c r="AD49" s="100" t="s">
        <v>103</v>
      </c>
      <c r="AE49" s="100" t="s">
        <v>110</v>
      </c>
      <c r="AF49" s="100" t="s">
        <v>100</v>
      </c>
      <c r="AG49" s="100" t="s">
        <v>124</v>
      </c>
      <c r="AH49" s="100">
        <v>2.64</v>
      </c>
      <c r="AI49" s="100" t="s">
        <v>124</v>
      </c>
      <c r="AJ49" s="100">
        <v>1.1639999999999999</v>
      </c>
      <c r="AK49" s="100">
        <v>6.0000000000000001E-3</v>
      </c>
      <c r="AL49" s="100" t="s">
        <v>124</v>
      </c>
      <c r="AM49" s="100" t="s">
        <v>124</v>
      </c>
      <c r="AN49" s="100" t="s">
        <v>103</v>
      </c>
      <c r="AO49" s="100">
        <v>0.1</v>
      </c>
      <c r="AP49" s="101" t="s">
        <v>124</v>
      </c>
      <c r="AQ49" s="87"/>
      <c r="AR49" s="88"/>
      <c r="AS49" s="99"/>
      <c r="AT49" s="99"/>
      <c r="AU49" s="99"/>
      <c r="AV49" s="99"/>
      <c r="AW49" s="99"/>
      <c r="AX49" s="99"/>
      <c r="AY49" s="99"/>
      <c r="AZ49" s="99"/>
      <c r="BA49" s="99"/>
    </row>
    <row r="50" spans="1:53">
      <c r="A50" s="125"/>
      <c r="B50" s="90">
        <v>35335</v>
      </c>
      <c r="C50" s="113">
        <v>83</v>
      </c>
      <c r="D50" s="91"/>
      <c r="E50" s="114">
        <v>2.4</v>
      </c>
      <c r="F50" s="91">
        <v>1548</v>
      </c>
      <c r="G50" s="88"/>
      <c r="H50" s="120">
        <v>344</v>
      </c>
      <c r="I50" s="119">
        <v>1299</v>
      </c>
      <c r="J50" s="100" t="s">
        <v>143</v>
      </c>
      <c r="K50" s="100">
        <v>0.43</v>
      </c>
      <c r="L50" s="100" t="s">
        <v>110</v>
      </c>
      <c r="M50" s="100">
        <v>4.9000000000000002E-2</v>
      </c>
      <c r="N50" s="100" t="s">
        <v>124</v>
      </c>
      <c r="O50" s="100">
        <v>1.0999999999999999E-2</v>
      </c>
      <c r="P50" s="100" t="s">
        <v>85</v>
      </c>
      <c r="Q50" s="100">
        <v>0.3276</v>
      </c>
      <c r="R50" s="100" t="s">
        <v>123</v>
      </c>
      <c r="S50" s="100" t="s">
        <v>103</v>
      </c>
      <c r="T50" s="100" t="s">
        <v>103</v>
      </c>
      <c r="U50" s="100">
        <v>6.0000000000000001E-3</v>
      </c>
      <c r="V50" s="100" t="s">
        <v>111</v>
      </c>
      <c r="W50" s="100" t="s">
        <v>110</v>
      </c>
      <c r="X50" s="87"/>
      <c r="Y50" s="92"/>
      <c r="Z50" s="91">
        <v>130.9</v>
      </c>
      <c r="AA50" s="100">
        <v>0.28999999999999998</v>
      </c>
      <c r="AB50" s="100" t="s">
        <v>123</v>
      </c>
      <c r="AC50" s="87">
        <v>17</v>
      </c>
      <c r="AD50" s="100" t="s">
        <v>103</v>
      </c>
      <c r="AE50" s="100" t="s">
        <v>110</v>
      </c>
      <c r="AF50" s="100" t="s">
        <v>100</v>
      </c>
      <c r="AG50" s="100" t="s">
        <v>124</v>
      </c>
      <c r="AH50" s="100">
        <v>8.91</v>
      </c>
      <c r="AI50" s="100" t="s">
        <v>124</v>
      </c>
      <c r="AJ50" s="100">
        <v>1.1559999999999999</v>
      </c>
      <c r="AK50" s="100">
        <v>6.0000000000000001E-3</v>
      </c>
      <c r="AL50" s="100" t="s">
        <v>124</v>
      </c>
      <c r="AM50" s="100" t="s">
        <v>124</v>
      </c>
      <c r="AN50" s="100" t="s">
        <v>103</v>
      </c>
      <c r="AO50" s="100">
        <v>0.12</v>
      </c>
      <c r="AP50" s="101" t="s">
        <v>124</v>
      </c>
      <c r="AQ50" s="87"/>
      <c r="AR50" s="88"/>
      <c r="AS50" s="99"/>
      <c r="AT50" s="99"/>
      <c r="AU50" s="99"/>
      <c r="AV50" s="99"/>
      <c r="AW50" s="99"/>
      <c r="AX50" s="99"/>
      <c r="AY50" s="99"/>
      <c r="AZ50" s="99"/>
      <c r="BA50" s="99"/>
    </row>
    <row r="51" spans="1:53">
      <c r="A51" s="125"/>
      <c r="B51" s="90">
        <v>35563</v>
      </c>
      <c r="C51" s="113"/>
      <c r="D51" s="91"/>
      <c r="E51" s="114"/>
      <c r="F51" s="91">
        <v>2996</v>
      </c>
      <c r="G51" s="88"/>
      <c r="H51" s="120">
        <v>338</v>
      </c>
      <c r="I51" s="119">
        <v>1244</v>
      </c>
      <c r="J51" s="100" t="s">
        <v>143</v>
      </c>
      <c r="K51" s="100">
        <v>2.52</v>
      </c>
      <c r="L51" s="100" t="s">
        <v>110</v>
      </c>
      <c r="M51" s="100">
        <v>0.128</v>
      </c>
      <c r="N51" s="100" t="s">
        <v>91</v>
      </c>
      <c r="O51" s="100" t="s">
        <v>132</v>
      </c>
      <c r="P51" s="100" t="s">
        <v>85</v>
      </c>
      <c r="Q51" s="100">
        <v>0.37939999999999996</v>
      </c>
      <c r="R51" s="100" t="s">
        <v>123</v>
      </c>
      <c r="S51" s="100" t="s">
        <v>103</v>
      </c>
      <c r="T51" s="100" t="s">
        <v>103</v>
      </c>
      <c r="U51" s="100">
        <v>1.4E-2</v>
      </c>
      <c r="V51" s="100">
        <v>9.7200000000000006</v>
      </c>
      <c r="W51" s="100" t="s">
        <v>124</v>
      </c>
      <c r="X51" s="87">
        <v>6</v>
      </c>
      <c r="Y51" s="92"/>
      <c r="Z51" s="91">
        <v>171.2</v>
      </c>
      <c r="AA51" s="100">
        <v>0.51</v>
      </c>
      <c r="AB51" s="100" t="s">
        <v>123</v>
      </c>
      <c r="AC51" s="87">
        <v>16</v>
      </c>
      <c r="AD51" s="100">
        <v>1.4E-2</v>
      </c>
      <c r="AE51" s="100">
        <v>0.03</v>
      </c>
      <c r="AF51" s="100" t="s">
        <v>100</v>
      </c>
      <c r="AG51" s="100" t="s">
        <v>100</v>
      </c>
      <c r="AH51" s="100">
        <v>9</v>
      </c>
      <c r="AI51" s="100" t="s">
        <v>111</v>
      </c>
      <c r="AJ51" s="100">
        <v>1.194</v>
      </c>
      <c r="AK51" s="100">
        <v>9.1999999999999998E-2</v>
      </c>
      <c r="AL51" s="100" t="s">
        <v>124</v>
      </c>
      <c r="AM51" s="100" t="s">
        <v>124</v>
      </c>
      <c r="AN51" s="100" t="s">
        <v>103</v>
      </c>
      <c r="AO51" s="100">
        <v>0.23</v>
      </c>
      <c r="AP51" s="101" t="s">
        <v>124</v>
      </c>
      <c r="AQ51" s="87"/>
      <c r="AR51" s="88"/>
      <c r="AS51" s="99"/>
      <c r="AT51" s="99"/>
      <c r="AU51" s="99"/>
      <c r="AV51" s="99"/>
      <c r="AW51" s="99"/>
      <c r="AX51" s="99"/>
      <c r="AY51" s="99"/>
      <c r="AZ51" s="99"/>
      <c r="BA51" s="99"/>
    </row>
    <row r="52" spans="1:53">
      <c r="A52" s="125"/>
      <c r="B52" s="90">
        <v>35695</v>
      </c>
      <c r="C52" s="113"/>
      <c r="D52" s="91"/>
      <c r="E52" s="114">
        <v>3.9</v>
      </c>
      <c r="F52" s="91">
        <v>3351</v>
      </c>
      <c r="G52" s="88"/>
      <c r="H52" s="120"/>
      <c r="I52" s="119">
        <v>583</v>
      </c>
      <c r="J52" s="100" t="s">
        <v>143</v>
      </c>
      <c r="K52" s="100">
        <v>0.56999999999999995</v>
      </c>
      <c r="L52" s="100">
        <v>0.04</v>
      </c>
      <c r="M52" s="100">
        <v>4.1000000000000002E-2</v>
      </c>
      <c r="N52" s="100" t="s">
        <v>91</v>
      </c>
      <c r="O52" s="100">
        <v>2E-3</v>
      </c>
      <c r="P52" s="100" t="s">
        <v>85</v>
      </c>
      <c r="Q52" s="100">
        <v>0.40970000000000001</v>
      </c>
      <c r="R52" s="100" t="s">
        <v>123</v>
      </c>
      <c r="S52" s="100" t="s">
        <v>103</v>
      </c>
      <c r="T52" s="100" t="s">
        <v>103</v>
      </c>
      <c r="U52" s="100">
        <v>3.4000000000000002E-2</v>
      </c>
      <c r="V52" s="100">
        <v>0.61</v>
      </c>
      <c r="W52" s="100" t="s">
        <v>124</v>
      </c>
      <c r="X52" s="87">
        <v>6</v>
      </c>
      <c r="Y52" s="92"/>
      <c r="Z52" s="91">
        <v>177.2</v>
      </c>
      <c r="AA52" s="100">
        <v>0.38</v>
      </c>
      <c r="AB52" s="100" t="s">
        <v>123</v>
      </c>
      <c r="AC52" s="87">
        <v>18</v>
      </c>
      <c r="AD52" s="100">
        <v>1.9E-2</v>
      </c>
      <c r="AE52" s="100" t="s">
        <v>110</v>
      </c>
      <c r="AF52" s="100" t="s">
        <v>100</v>
      </c>
      <c r="AG52" s="100" t="s">
        <v>100</v>
      </c>
      <c r="AH52" s="100">
        <v>9.4</v>
      </c>
      <c r="AI52" s="100" t="s">
        <v>111</v>
      </c>
      <c r="AJ52" s="100">
        <v>1.3879999999999999</v>
      </c>
      <c r="AK52" s="100">
        <v>4.2000000000000003E-2</v>
      </c>
      <c r="AL52" s="100" t="s">
        <v>124</v>
      </c>
      <c r="AM52" s="100" t="s">
        <v>124</v>
      </c>
      <c r="AN52" s="100">
        <v>0.01</v>
      </c>
      <c r="AO52" s="100">
        <v>0.19</v>
      </c>
      <c r="AP52" s="101" t="s">
        <v>124</v>
      </c>
      <c r="AQ52" s="87"/>
      <c r="AR52" s="88"/>
      <c r="AS52" s="99"/>
      <c r="AT52" s="99"/>
      <c r="AU52" s="99"/>
      <c r="AV52" s="99"/>
      <c r="AW52" s="99"/>
      <c r="AX52" s="99"/>
      <c r="AY52" s="99"/>
      <c r="AZ52" s="99"/>
      <c r="BA52" s="99"/>
    </row>
    <row r="53" spans="1:53">
      <c r="A53" s="125"/>
      <c r="B53" s="90">
        <v>35961</v>
      </c>
      <c r="C53" s="113"/>
      <c r="D53" s="91"/>
      <c r="E53" s="114"/>
      <c r="F53" s="91"/>
      <c r="G53" s="88"/>
      <c r="H53" s="120"/>
      <c r="I53" s="119">
        <v>1325</v>
      </c>
      <c r="J53" s="100" t="s">
        <v>143</v>
      </c>
      <c r="K53" s="100">
        <v>0.28000000000000003</v>
      </c>
      <c r="L53" s="100" t="s">
        <v>110</v>
      </c>
      <c r="M53" s="100">
        <v>3.4000000000000002E-2</v>
      </c>
      <c r="N53" s="100" t="s">
        <v>91</v>
      </c>
      <c r="O53" s="100">
        <v>3.0000000000000001E-3</v>
      </c>
      <c r="P53" s="100" t="s">
        <v>85</v>
      </c>
      <c r="Q53" s="100">
        <v>0.43669999999999998</v>
      </c>
      <c r="R53" s="100" t="s">
        <v>123</v>
      </c>
      <c r="S53" s="100" t="s">
        <v>103</v>
      </c>
      <c r="T53" s="100">
        <v>0.14799999999999999</v>
      </c>
      <c r="U53" s="100">
        <v>2.8000000000000001E-2</v>
      </c>
      <c r="V53" s="100">
        <v>0.06</v>
      </c>
      <c r="W53" s="100" t="s">
        <v>124</v>
      </c>
      <c r="X53" s="87">
        <v>6</v>
      </c>
      <c r="Y53" s="92"/>
      <c r="Z53" s="91">
        <v>218.9</v>
      </c>
      <c r="AA53" s="100">
        <v>0.57999999999999996</v>
      </c>
      <c r="AB53" s="100" t="s">
        <v>123</v>
      </c>
      <c r="AC53" s="87">
        <v>20</v>
      </c>
      <c r="AD53" s="100">
        <v>8.0000000000000002E-3</v>
      </c>
      <c r="AE53" s="100" t="s">
        <v>110</v>
      </c>
      <c r="AF53" s="100" t="s">
        <v>100</v>
      </c>
      <c r="AG53" s="100" t="s">
        <v>100</v>
      </c>
      <c r="AH53" s="100">
        <v>7.5</v>
      </c>
      <c r="AI53" s="100" t="s">
        <v>111</v>
      </c>
      <c r="AJ53" s="100">
        <v>1.39</v>
      </c>
      <c r="AK53" s="100">
        <v>0.02</v>
      </c>
      <c r="AL53" s="100" t="s">
        <v>124</v>
      </c>
      <c r="AM53" s="100" t="s">
        <v>124</v>
      </c>
      <c r="AN53" s="100" t="s">
        <v>103</v>
      </c>
      <c r="AO53" s="100">
        <v>0.1</v>
      </c>
      <c r="AP53" s="101" t="s">
        <v>124</v>
      </c>
      <c r="AQ53" s="87"/>
      <c r="AR53" s="88"/>
      <c r="AS53" s="99"/>
      <c r="AT53" s="99"/>
      <c r="AU53" s="99"/>
      <c r="AV53" s="99"/>
      <c r="AW53" s="99"/>
      <c r="AX53" s="99"/>
      <c r="AY53" s="99"/>
      <c r="AZ53" s="99"/>
      <c r="BA53" s="99"/>
    </row>
    <row r="54" spans="1:53">
      <c r="A54" s="125"/>
      <c r="B54" s="90">
        <v>36099</v>
      </c>
      <c r="C54" s="113"/>
      <c r="D54" s="91"/>
      <c r="E54" s="114"/>
      <c r="F54" s="91"/>
      <c r="G54" s="88"/>
      <c r="H54" s="120">
        <v>292</v>
      </c>
      <c r="I54" s="119">
        <v>2351</v>
      </c>
      <c r="J54" s="100">
        <v>5.0000000000000001E-3</v>
      </c>
      <c r="K54" s="100">
        <v>0.82</v>
      </c>
      <c r="L54" s="100" t="s">
        <v>103</v>
      </c>
      <c r="M54" s="100">
        <v>6.6000000000000003E-2</v>
      </c>
      <c r="N54" s="100" t="s">
        <v>91</v>
      </c>
      <c r="O54" s="100">
        <v>3.0000000000000001E-3</v>
      </c>
      <c r="P54" s="100" t="s">
        <v>85</v>
      </c>
      <c r="Q54" s="100">
        <v>0.52349999999999997</v>
      </c>
      <c r="R54" s="100">
        <v>5.0000000000000001E-3</v>
      </c>
      <c r="S54" s="100" t="s">
        <v>103</v>
      </c>
      <c r="T54" s="100" t="s">
        <v>103</v>
      </c>
      <c r="U54" s="100">
        <v>0.03</v>
      </c>
      <c r="V54" s="100">
        <v>1.25</v>
      </c>
      <c r="W54" s="100" t="s">
        <v>124</v>
      </c>
      <c r="X54" s="87">
        <v>7</v>
      </c>
      <c r="Y54" s="92"/>
      <c r="Z54" s="91">
        <v>333.5</v>
      </c>
      <c r="AA54" s="100">
        <v>2.42</v>
      </c>
      <c r="AB54" s="100" t="s">
        <v>123</v>
      </c>
      <c r="AC54" s="87">
        <v>24</v>
      </c>
      <c r="AD54" s="100">
        <v>0.04</v>
      </c>
      <c r="AE54" s="100" t="s">
        <v>111</v>
      </c>
      <c r="AF54" s="100" t="s">
        <v>100</v>
      </c>
      <c r="AG54" s="100" t="s">
        <v>100</v>
      </c>
      <c r="AH54" s="100">
        <v>10.1</v>
      </c>
      <c r="AI54" s="100" t="s">
        <v>111</v>
      </c>
      <c r="AJ54" s="100">
        <v>1.821</v>
      </c>
      <c r="AK54" s="100">
        <v>5.0999999999999997E-2</v>
      </c>
      <c r="AL54" s="100" t="s">
        <v>124</v>
      </c>
      <c r="AM54" s="100" t="s">
        <v>124</v>
      </c>
      <c r="AN54" s="100" t="s">
        <v>103</v>
      </c>
      <c r="AO54" s="100">
        <v>0.23</v>
      </c>
      <c r="AP54" s="101" t="s">
        <v>124</v>
      </c>
      <c r="AQ54" s="87"/>
      <c r="AR54" s="88"/>
      <c r="AS54" s="99"/>
      <c r="AT54" s="99"/>
      <c r="AU54" s="99"/>
      <c r="AV54" s="99"/>
      <c r="AW54" s="99"/>
      <c r="AX54" s="99"/>
      <c r="AY54" s="99"/>
      <c r="AZ54" s="99"/>
      <c r="BA54" s="99"/>
    </row>
    <row r="55" spans="1:53">
      <c r="A55" s="125"/>
      <c r="B55" s="90">
        <v>36344</v>
      </c>
      <c r="C55" s="113"/>
      <c r="D55" s="91"/>
      <c r="E55" s="114">
        <v>3</v>
      </c>
      <c r="F55" s="91"/>
      <c r="G55" s="88"/>
      <c r="H55" s="120"/>
      <c r="I55" s="119">
        <v>2356</v>
      </c>
      <c r="J55" s="100" t="s">
        <v>143</v>
      </c>
      <c r="K55" s="100">
        <v>0.48</v>
      </c>
      <c r="L55" s="100" t="s">
        <v>103</v>
      </c>
      <c r="M55" s="100">
        <v>2.3E-2</v>
      </c>
      <c r="N55" s="100">
        <v>0.31</v>
      </c>
      <c r="O55" s="100">
        <v>2E-3</v>
      </c>
      <c r="P55" s="100" t="s">
        <v>85</v>
      </c>
      <c r="Q55" s="100">
        <v>0.42380000000000001</v>
      </c>
      <c r="R55" s="100" t="s">
        <v>132</v>
      </c>
      <c r="S55" s="100" t="s">
        <v>103</v>
      </c>
      <c r="T55" s="100" t="s">
        <v>103</v>
      </c>
      <c r="U55" s="100">
        <v>0.04</v>
      </c>
      <c r="V55" s="100">
        <v>0.21</v>
      </c>
      <c r="W55" s="100" t="s">
        <v>124</v>
      </c>
      <c r="X55" s="87">
        <v>7</v>
      </c>
      <c r="Y55" s="92"/>
      <c r="Z55" s="91">
        <v>315.2</v>
      </c>
      <c r="AA55" s="100">
        <v>1.89</v>
      </c>
      <c r="AB55" s="100">
        <v>1.7000000000000001E-2</v>
      </c>
      <c r="AC55" s="87">
        <v>21</v>
      </c>
      <c r="AD55" s="100">
        <v>1.0999999999999999E-2</v>
      </c>
      <c r="AE55" s="100" t="s">
        <v>111</v>
      </c>
      <c r="AF55" s="100" t="s">
        <v>100</v>
      </c>
      <c r="AG55" s="100" t="s">
        <v>100</v>
      </c>
      <c r="AH55" s="100">
        <v>10.9</v>
      </c>
      <c r="AI55" s="100" t="s">
        <v>111</v>
      </c>
      <c r="AJ55" s="100">
        <v>1.663</v>
      </c>
      <c r="AK55" s="100" t="s">
        <v>103</v>
      </c>
      <c r="AL55" s="100" t="s">
        <v>124</v>
      </c>
      <c r="AM55" s="100" t="s">
        <v>124</v>
      </c>
      <c r="AN55" s="100" t="s">
        <v>103</v>
      </c>
      <c r="AO55" s="100">
        <v>0.61</v>
      </c>
      <c r="AP55" s="101" t="s">
        <v>124</v>
      </c>
      <c r="AQ55" s="87"/>
      <c r="AR55" s="88"/>
      <c r="AS55" s="99"/>
      <c r="AT55" s="99"/>
      <c r="AU55" s="99"/>
      <c r="AV55" s="99"/>
      <c r="AW55" s="99"/>
      <c r="AX55" s="99"/>
      <c r="AY55" s="99"/>
      <c r="AZ55" s="99"/>
      <c r="BA55" s="99"/>
    </row>
    <row r="56" spans="1:53">
      <c r="A56" s="125"/>
      <c r="B56" s="90">
        <v>36464</v>
      </c>
      <c r="C56" s="113"/>
      <c r="D56" s="91"/>
      <c r="E56" s="114">
        <v>1</v>
      </c>
      <c r="F56" s="91"/>
      <c r="G56" s="88"/>
      <c r="H56" s="120"/>
      <c r="I56" s="119">
        <v>2533</v>
      </c>
      <c r="J56" s="100" t="s">
        <v>143</v>
      </c>
      <c r="K56" s="100">
        <v>0.92</v>
      </c>
      <c r="L56" s="100">
        <v>0.03</v>
      </c>
      <c r="M56" s="100">
        <v>0.16800000000000001</v>
      </c>
      <c r="N56" s="100" t="s">
        <v>91</v>
      </c>
      <c r="O56" s="100">
        <v>3.0000000000000001E-3</v>
      </c>
      <c r="P56" s="100" t="s">
        <v>85</v>
      </c>
      <c r="Q56" s="100">
        <v>0.45280000000000004</v>
      </c>
      <c r="R56" s="100" t="s">
        <v>132</v>
      </c>
      <c r="S56" s="100">
        <v>1.0999999999999999E-2</v>
      </c>
      <c r="T56" s="100" t="s">
        <v>103</v>
      </c>
      <c r="U56" s="100">
        <v>8.9999999999999993E-3</v>
      </c>
      <c r="V56" s="100">
        <v>0.04</v>
      </c>
      <c r="W56" s="100" t="s">
        <v>124</v>
      </c>
      <c r="X56" s="87">
        <v>7</v>
      </c>
      <c r="Y56" s="92"/>
      <c r="Z56" s="91">
        <v>300.60000000000002</v>
      </c>
      <c r="AA56" s="100">
        <v>6.33</v>
      </c>
      <c r="AB56" s="100" t="s">
        <v>123</v>
      </c>
      <c r="AC56" s="87">
        <v>23</v>
      </c>
      <c r="AD56" s="100">
        <v>4.4999999999999998E-2</v>
      </c>
      <c r="AE56" s="100" t="s">
        <v>111</v>
      </c>
      <c r="AF56" s="100" t="s">
        <v>100</v>
      </c>
      <c r="AG56" s="100" t="s">
        <v>103</v>
      </c>
      <c r="AH56" s="100">
        <v>7.5</v>
      </c>
      <c r="AI56" s="100" t="s">
        <v>111</v>
      </c>
      <c r="AJ56" s="100">
        <v>1.64</v>
      </c>
      <c r="AK56" s="100">
        <v>6.0000000000000001E-3</v>
      </c>
      <c r="AL56" s="100" t="s">
        <v>124</v>
      </c>
      <c r="AM56" s="100" t="s">
        <v>124</v>
      </c>
      <c r="AN56" s="100" t="s">
        <v>103</v>
      </c>
      <c r="AO56" s="100">
        <v>0.21</v>
      </c>
      <c r="AP56" s="101" t="s">
        <v>124</v>
      </c>
      <c r="AQ56" s="87"/>
      <c r="AR56" s="88"/>
      <c r="AS56" s="99"/>
      <c r="AT56" s="99"/>
      <c r="AU56" s="99"/>
      <c r="AV56" s="99"/>
      <c r="AW56" s="99"/>
      <c r="AX56" s="99"/>
      <c r="AY56" s="99"/>
      <c r="AZ56" s="99"/>
      <c r="BA56" s="99"/>
    </row>
    <row r="57" spans="1:53">
      <c r="A57" s="125"/>
      <c r="B57" s="90">
        <v>36732</v>
      </c>
      <c r="C57" s="113"/>
      <c r="D57" s="91"/>
      <c r="E57" s="114">
        <v>7.2</v>
      </c>
      <c r="F57" s="91"/>
      <c r="G57" s="88"/>
      <c r="H57" s="120"/>
      <c r="I57" s="119">
        <v>2530</v>
      </c>
      <c r="J57" s="100" t="s">
        <v>143</v>
      </c>
      <c r="K57" s="100">
        <v>0.34</v>
      </c>
      <c r="L57" s="100" t="s">
        <v>103</v>
      </c>
      <c r="M57" s="100">
        <v>0.126</v>
      </c>
      <c r="N57" s="100" t="s">
        <v>91</v>
      </c>
      <c r="O57" s="100">
        <v>4.0000000000000001E-3</v>
      </c>
      <c r="P57" s="100" t="s">
        <v>91</v>
      </c>
      <c r="Q57" s="100">
        <v>0.4713</v>
      </c>
      <c r="R57" s="100">
        <v>0.01</v>
      </c>
      <c r="S57" s="100" t="s">
        <v>103</v>
      </c>
      <c r="T57" s="100" t="s">
        <v>103</v>
      </c>
      <c r="U57" s="100">
        <v>4.3999999999999997E-2</v>
      </c>
      <c r="V57" s="100">
        <v>0.28999999999999998</v>
      </c>
      <c r="W57" s="100" t="s">
        <v>124</v>
      </c>
      <c r="X57" s="87">
        <v>9</v>
      </c>
      <c r="Y57" s="92"/>
      <c r="Z57" s="91">
        <v>334.9</v>
      </c>
      <c r="AA57" s="100">
        <v>8.1</v>
      </c>
      <c r="AB57" s="100" t="s">
        <v>123</v>
      </c>
      <c r="AC57" s="87">
        <v>25</v>
      </c>
      <c r="AD57" s="100">
        <v>0.107</v>
      </c>
      <c r="AE57" s="100" t="s">
        <v>111</v>
      </c>
      <c r="AF57" s="100" t="s">
        <v>100</v>
      </c>
      <c r="AG57" s="100" t="s">
        <v>103</v>
      </c>
      <c r="AH57" s="100">
        <v>9.5</v>
      </c>
      <c r="AI57" s="100" t="s">
        <v>111</v>
      </c>
      <c r="AJ57" s="100">
        <v>1.7370000000000001</v>
      </c>
      <c r="AK57" s="100">
        <v>4.1000000000000002E-2</v>
      </c>
      <c r="AL57" s="100" t="s">
        <v>124</v>
      </c>
      <c r="AM57" s="100" t="s">
        <v>124</v>
      </c>
      <c r="AN57" s="100" t="s">
        <v>103</v>
      </c>
      <c r="AO57" s="100">
        <v>1.25</v>
      </c>
      <c r="AP57" s="101" t="s">
        <v>124</v>
      </c>
      <c r="AQ57" s="87"/>
      <c r="AR57" s="88"/>
      <c r="AS57" s="99"/>
      <c r="AT57" s="99"/>
      <c r="AU57" s="99"/>
      <c r="AV57" s="99"/>
      <c r="AW57" s="99"/>
      <c r="AX57" s="99"/>
      <c r="AY57" s="99"/>
      <c r="AZ57" s="99"/>
      <c r="BA57" s="99"/>
    </row>
    <row r="58" spans="1:53">
      <c r="A58" s="125"/>
      <c r="B58" s="90">
        <v>36821</v>
      </c>
      <c r="C58" s="113"/>
      <c r="D58" s="91"/>
      <c r="E58" s="114">
        <v>1.3</v>
      </c>
      <c r="F58" s="91"/>
      <c r="G58" s="88"/>
      <c r="H58" s="120"/>
      <c r="I58" s="119">
        <v>2357</v>
      </c>
      <c r="J58" s="100" t="s">
        <v>143</v>
      </c>
      <c r="K58" s="100">
        <v>1.01</v>
      </c>
      <c r="L58" s="100" t="s">
        <v>103</v>
      </c>
      <c r="M58" s="100">
        <v>7.0000000000000007E-2</v>
      </c>
      <c r="N58" s="100">
        <v>0.06</v>
      </c>
      <c r="O58" s="100">
        <v>5.0000000000000001E-3</v>
      </c>
      <c r="P58" s="100" t="s">
        <v>91</v>
      </c>
      <c r="Q58" s="100">
        <v>0.4536</v>
      </c>
      <c r="R58" s="100">
        <v>1E-3</v>
      </c>
      <c r="S58" s="100" t="s">
        <v>103</v>
      </c>
      <c r="T58" s="100" t="s">
        <v>103</v>
      </c>
      <c r="U58" s="100">
        <v>4.1000000000000002E-2</v>
      </c>
      <c r="V58" s="100">
        <v>1.35</v>
      </c>
      <c r="W58" s="100" t="s">
        <v>124</v>
      </c>
      <c r="X58" s="87">
        <v>9</v>
      </c>
      <c r="Y58" s="92"/>
      <c r="Z58" s="91">
        <v>318.2</v>
      </c>
      <c r="AA58" s="100">
        <v>9.39</v>
      </c>
      <c r="AB58" s="100" t="s">
        <v>123</v>
      </c>
      <c r="AC58" s="87">
        <v>22</v>
      </c>
      <c r="AD58" s="100">
        <v>0.153</v>
      </c>
      <c r="AE58" s="100">
        <v>0.01</v>
      </c>
      <c r="AF58" s="100" t="s">
        <v>100</v>
      </c>
      <c r="AG58" s="100" t="s">
        <v>103</v>
      </c>
      <c r="AH58" s="100">
        <v>10.9</v>
      </c>
      <c r="AI58" s="100" t="s">
        <v>111</v>
      </c>
      <c r="AJ58" s="100">
        <v>1.607</v>
      </c>
      <c r="AK58" s="100">
        <v>8.3000000000000004E-2</v>
      </c>
      <c r="AL58" s="100" t="s">
        <v>124</v>
      </c>
      <c r="AM58" s="100" t="s">
        <v>124</v>
      </c>
      <c r="AN58" s="100" t="s">
        <v>103</v>
      </c>
      <c r="AO58" s="100">
        <v>0.31</v>
      </c>
      <c r="AP58" s="101" t="s">
        <v>124</v>
      </c>
      <c r="AQ58" s="87"/>
      <c r="AR58" s="88"/>
      <c r="AS58" s="99"/>
      <c r="AT58" s="99"/>
      <c r="AU58" s="99"/>
      <c r="AV58" s="99"/>
      <c r="AW58" s="99"/>
      <c r="AX58" s="99"/>
      <c r="AY58" s="99"/>
      <c r="AZ58" s="99"/>
      <c r="BA58" s="99"/>
    </row>
    <row r="59" spans="1:53">
      <c r="A59" s="125"/>
      <c r="B59" s="90">
        <v>37048</v>
      </c>
      <c r="C59" s="113"/>
      <c r="D59" s="91">
        <v>4215</v>
      </c>
      <c r="E59" s="114">
        <v>2.1</v>
      </c>
      <c r="F59" s="91"/>
      <c r="G59" s="87">
        <v>2851</v>
      </c>
      <c r="H59" s="120"/>
      <c r="I59" s="119">
        <v>2964</v>
      </c>
      <c r="J59" s="100" t="s">
        <v>143</v>
      </c>
      <c r="K59" s="100">
        <v>0.08</v>
      </c>
      <c r="L59" s="100" t="s">
        <v>103</v>
      </c>
      <c r="M59" s="100">
        <v>9.4E-2</v>
      </c>
      <c r="N59" s="100">
        <v>0.1</v>
      </c>
      <c r="O59" s="100" t="s">
        <v>132</v>
      </c>
      <c r="P59" s="100" t="s">
        <v>91</v>
      </c>
      <c r="Q59" s="100">
        <v>0.48199999999999998</v>
      </c>
      <c r="R59" s="100" t="s">
        <v>132</v>
      </c>
      <c r="S59" s="100">
        <v>5.0000000000000001E-3</v>
      </c>
      <c r="T59" s="100">
        <v>1.9E-2</v>
      </c>
      <c r="U59" s="100">
        <v>4.0000000000000001E-3</v>
      </c>
      <c r="V59" s="100">
        <v>0.09</v>
      </c>
      <c r="W59" s="100" t="s">
        <v>124</v>
      </c>
      <c r="X59" s="87">
        <v>10</v>
      </c>
      <c r="Y59" s="92"/>
      <c r="Z59" s="91">
        <v>393.9</v>
      </c>
      <c r="AA59" s="100">
        <v>7.21</v>
      </c>
      <c r="AB59" s="100" t="s">
        <v>123</v>
      </c>
      <c r="AC59" s="87">
        <v>27</v>
      </c>
      <c r="AD59" s="100">
        <v>0.252</v>
      </c>
      <c r="AE59" s="100" t="s">
        <v>111</v>
      </c>
      <c r="AF59" s="100" t="s">
        <v>100</v>
      </c>
      <c r="AG59" s="100" t="s">
        <v>103</v>
      </c>
      <c r="AH59" s="100">
        <v>13.3</v>
      </c>
      <c r="AI59" s="100" t="s">
        <v>111</v>
      </c>
      <c r="AJ59" s="100">
        <v>1.8340000000000001</v>
      </c>
      <c r="AK59" s="100">
        <v>2.5999999999999999E-2</v>
      </c>
      <c r="AL59" s="100" t="s">
        <v>124</v>
      </c>
      <c r="AM59" s="100" t="s">
        <v>124</v>
      </c>
      <c r="AN59" s="100" t="s">
        <v>103</v>
      </c>
      <c r="AO59" s="100">
        <v>3.56</v>
      </c>
      <c r="AP59" s="101" t="s">
        <v>124</v>
      </c>
      <c r="AQ59" s="87"/>
      <c r="AR59" s="88"/>
      <c r="AS59" s="99"/>
      <c r="AT59" s="99"/>
      <c r="AU59" s="99"/>
      <c r="AV59" s="99"/>
      <c r="AW59" s="99"/>
      <c r="AX59" s="99"/>
      <c r="AY59" s="99"/>
      <c r="AZ59" s="99"/>
      <c r="BA59" s="99"/>
    </row>
    <row r="60" spans="1:53">
      <c r="A60" s="125"/>
      <c r="B60" s="90">
        <v>37190</v>
      </c>
      <c r="C60" s="113"/>
      <c r="D60" s="91"/>
      <c r="E60" s="114">
        <v>0.9</v>
      </c>
      <c r="F60" s="91">
        <v>2350</v>
      </c>
      <c r="G60" s="88">
        <v>3800</v>
      </c>
      <c r="H60" s="113">
        <v>250</v>
      </c>
      <c r="I60" s="119">
        <v>3380</v>
      </c>
      <c r="J60" s="100" t="s">
        <v>131</v>
      </c>
      <c r="K60" s="100" t="s">
        <v>91</v>
      </c>
      <c r="L60" s="100" t="s">
        <v>103</v>
      </c>
      <c r="M60" s="100">
        <v>0.02</v>
      </c>
      <c r="N60" s="100" t="s">
        <v>77</v>
      </c>
      <c r="O60" s="100" t="s">
        <v>111</v>
      </c>
      <c r="P60" s="100" t="s">
        <v>124</v>
      </c>
      <c r="Q60" s="100">
        <v>0.65700000000000003</v>
      </c>
      <c r="R60" s="100">
        <v>2.5000000000000001E-3</v>
      </c>
      <c r="S60" s="100">
        <v>4.0000000000000001E-3</v>
      </c>
      <c r="T60" s="100" t="s">
        <v>111</v>
      </c>
      <c r="U60" s="100" t="s">
        <v>111</v>
      </c>
      <c r="V60" s="100" t="s">
        <v>100</v>
      </c>
      <c r="W60" s="100" t="s">
        <v>138</v>
      </c>
      <c r="X60" s="87">
        <v>9</v>
      </c>
      <c r="Y60" s="92">
        <v>0.1</v>
      </c>
      <c r="Z60" s="91">
        <v>524</v>
      </c>
      <c r="AA60" s="100">
        <v>22.8</v>
      </c>
      <c r="AB60" s="100" t="s">
        <v>111</v>
      </c>
      <c r="AC60" s="87">
        <v>29</v>
      </c>
      <c r="AD60" s="100">
        <v>0.45</v>
      </c>
      <c r="AE60" s="100" t="s">
        <v>103</v>
      </c>
      <c r="AF60" s="100" t="s">
        <v>103</v>
      </c>
      <c r="AG60" s="100" t="s">
        <v>111</v>
      </c>
      <c r="AH60" s="100" t="s">
        <v>124</v>
      </c>
      <c r="AI60" s="100" t="s">
        <v>103</v>
      </c>
      <c r="AJ60" s="100" t="s">
        <v>124</v>
      </c>
      <c r="AK60" s="100" t="s">
        <v>111</v>
      </c>
      <c r="AL60" s="100" t="s">
        <v>123</v>
      </c>
      <c r="AM60" s="100">
        <v>1.4E-2</v>
      </c>
      <c r="AN60" s="100" t="s">
        <v>100</v>
      </c>
      <c r="AO60" s="100">
        <v>8.3699999999999992</v>
      </c>
      <c r="AP60" s="101" t="s">
        <v>124</v>
      </c>
      <c r="AQ60" s="87"/>
      <c r="AR60" s="88"/>
      <c r="AS60" s="99"/>
      <c r="AT60" s="99"/>
      <c r="AU60" s="99"/>
      <c r="AV60" s="99"/>
      <c r="AW60" s="99"/>
      <c r="AX60" s="99"/>
      <c r="AY60" s="99"/>
      <c r="AZ60" s="99"/>
      <c r="BA60" s="99"/>
    </row>
    <row r="61" spans="1:53">
      <c r="A61" s="125"/>
      <c r="B61" s="90">
        <v>37419</v>
      </c>
      <c r="C61" s="113"/>
      <c r="D61" s="91"/>
      <c r="E61" s="114"/>
      <c r="F61" s="91">
        <v>4910</v>
      </c>
      <c r="G61" s="87">
        <v>3830</v>
      </c>
      <c r="H61" s="120">
        <v>229</v>
      </c>
      <c r="I61" s="119">
        <v>4080</v>
      </c>
      <c r="J61" s="100" t="s">
        <v>131</v>
      </c>
      <c r="K61" s="100" t="s">
        <v>91</v>
      </c>
      <c r="L61" s="100" t="s">
        <v>103</v>
      </c>
      <c r="M61" s="100" t="s">
        <v>85</v>
      </c>
      <c r="N61" s="100" t="s">
        <v>79</v>
      </c>
      <c r="O61" s="100" t="s">
        <v>111</v>
      </c>
      <c r="P61" s="100" t="s">
        <v>124</v>
      </c>
      <c r="Q61" s="100">
        <v>0.63900000000000001</v>
      </c>
      <c r="R61" s="100">
        <v>4.0999999999999995E-3</v>
      </c>
      <c r="S61" s="100">
        <v>6.0000000000000001E-3</v>
      </c>
      <c r="T61" s="100" t="s">
        <v>111</v>
      </c>
      <c r="U61" s="100" t="s">
        <v>111</v>
      </c>
      <c r="V61" s="100" t="s">
        <v>140</v>
      </c>
      <c r="W61" s="100" t="s">
        <v>138</v>
      </c>
      <c r="X61" s="87">
        <v>8</v>
      </c>
      <c r="Y61" s="92">
        <v>0.14000000000000001</v>
      </c>
      <c r="Z61" s="91">
        <v>542</v>
      </c>
      <c r="AA61" s="100">
        <v>26.8</v>
      </c>
      <c r="AB61" s="100" t="s">
        <v>111</v>
      </c>
      <c r="AC61" s="87">
        <v>27</v>
      </c>
      <c r="AD61" s="100">
        <v>0.69</v>
      </c>
      <c r="AE61" s="100" t="s">
        <v>103</v>
      </c>
      <c r="AF61" s="100" t="s">
        <v>103</v>
      </c>
      <c r="AG61" s="100" t="s">
        <v>111</v>
      </c>
      <c r="AH61" s="100" t="s">
        <v>124</v>
      </c>
      <c r="AI61" s="100" t="s">
        <v>103</v>
      </c>
      <c r="AJ61" s="100" t="s">
        <v>124</v>
      </c>
      <c r="AK61" s="100" t="s">
        <v>123</v>
      </c>
      <c r="AL61" s="100" t="s">
        <v>124</v>
      </c>
      <c r="AM61" s="100">
        <v>1.0999999999999999E-2</v>
      </c>
      <c r="AN61" s="100" t="s">
        <v>140</v>
      </c>
      <c r="AO61" s="100">
        <v>23.2</v>
      </c>
      <c r="AP61" s="101" t="s">
        <v>124</v>
      </c>
      <c r="AQ61" s="87"/>
      <c r="AR61" s="88"/>
      <c r="AS61" s="99"/>
      <c r="AT61" s="99"/>
      <c r="AU61" s="99"/>
      <c r="AV61" s="99"/>
      <c r="AW61" s="99"/>
      <c r="AX61" s="99"/>
      <c r="AY61" s="99"/>
      <c r="AZ61" s="99"/>
      <c r="BA61" s="99"/>
    </row>
    <row r="62" spans="1:53">
      <c r="A62" s="125"/>
      <c r="B62" s="90">
        <v>37524</v>
      </c>
      <c r="C62" s="113"/>
      <c r="D62" s="91">
        <v>5050</v>
      </c>
      <c r="E62" s="114"/>
      <c r="F62" s="91">
        <v>5050</v>
      </c>
      <c r="G62" s="87">
        <v>4170</v>
      </c>
      <c r="H62" s="120">
        <v>220</v>
      </c>
      <c r="I62" s="119">
        <v>3590</v>
      </c>
      <c r="J62" s="100" t="s">
        <v>131</v>
      </c>
      <c r="K62" s="100" t="s">
        <v>91</v>
      </c>
      <c r="L62" s="100" t="s">
        <v>103</v>
      </c>
      <c r="M62" s="100">
        <v>0.02</v>
      </c>
      <c r="N62" s="100" t="s">
        <v>77</v>
      </c>
      <c r="O62" s="100" t="s">
        <v>111</v>
      </c>
      <c r="P62" s="100" t="s">
        <v>124</v>
      </c>
      <c r="Q62" s="100">
        <v>0.64100000000000001</v>
      </c>
      <c r="R62" s="100">
        <v>5.3E-3</v>
      </c>
      <c r="S62" s="100">
        <v>6.0000000000000001E-3</v>
      </c>
      <c r="T62" s="100" t="s">
        <v>111</v>
      </c>
      <c r="U62" s="100" t="s">
        <v>111</v>
      </c>
      <c r="V62" s="100" t="s">
        <v>100</v>
      </c>
      <c r="W62" s="100" t="s">
        <v>138</v>
      </c>
      <c r="X62" s="87">
        <v>10</v>
      </c>
      <c r="Y62" s="92">
        <v>0.13</v>
      </c>
      <c r="Z62" s="91">
        <v>624</v>
      </c>
      <c r="AA62" s="100">
        <v>28.3</v>
      </c>
      <c r="AB62" s="100" t="s">
        <v>111</v>
      </c>
      <c r="AC62" s="87">
        <v>29</v>
      </c>
      <c r="AD62" s="100">
        <v>0.72</v>
      </c>
      <c r="AE62" s="100" t="s">
        <v>103</v>
      </c>
      <c r="AF62" s="100" t="s">
        <v>103</v>
      </c>
      <c r="AG62" s="100" t="s">
        <v>111</v>
      </c>
      <c r="AH62" s="100" t="s">
        <v>124</v>
      </c>
      <c r="AI62" s="100" t="s">
        <v>103</v>
      </c>
      <c r="AJ62" s="100" t="s">
        <v>124</v>
      </c>
      <c r="AK62" s="100" t="s">
        <v>123</v>
      </c>
      <c r="AL62" s="100" t="s">
        <v>124</v>
      </c>
      <c r="AM62" s="100">
        <v>0.01</v>
      </c>
      <c r="AN62" s="100" t="s">
        <v>100</v>
      </c>
      <c r="AO62" s="100">
        <v>34.5</v>
      </c>
      <c r="AP62" s="101" t="s">
        <v>124</v>
      </c>
      <c r="AQ62" s="87"/>
      <c r="AR62" s="88"/>
      <c r="AS62" s="99"/>
      <c r="AT62" s="99"/>
      <c r="AU62" s="99"/>
      <c r="AV62" s="99"/>
      <c r="AW62" s="99"/>
      <c r="AX62" s="99"/>
      <c r="AY62" s="99"/>
      <c r="AZ62" s="99"/>
      <c r="BA62" s="99"/>
    </row>
    <row r="63" spans="1:53">
      <c r="A63" s="125"/>
      <c r="B63" s="90">
        <v>37778</v>
      </c>
      <c r="C63" s="113"/>
      <c r="D63" s="91">
        <v>5200</v>
      </c>
      <c r="E63" s="114"/>
      <c r="F63" s="91">
        <v>2410</v>
      </c>
      <c r="G63" s="87">
        <v>4150</v>
      </c>
      <c r="H63" s="120">
        <v>198</v>
      </c>
      <c r="I63" s="119">
        <v>4040</v>
      </c>
      <c r="J63" s="100" t="s">
        <v>133</v>
      </c>
      <c r="K63" s="100" t="s">
        <v>77</v>
      </c>
      <c r="L63" s="100" t="s">
        <v>111</v>
      </c>
      <c r="M63" s="100" t="s">
        <v>110</v>
      </c>
      <c r="N63" s="100" t="s">
        <v>77</v>
      </c>
      <c r="O63" s="100" t="s">
        <v>110</v>
      </c>
      <c r="P63" s="100" t="s">
        <v>124</v>
      </c>
      <c r="Q63" s="100">
        <v>0.57599999999999996</v>
      </c>
      <c r="R63" s="100">
        <v>7.0000000000000001E-3</v>
      </c>
      <c r="S63" s="100">
        <v>8.9999999999999993E-3</v>
      </c>
      <c r="T63" s="100" t="s">
        <v>110</v>
      </c>
      <c r="U63" s="100" t="s">
        <v>110</v>
      </c>
      <c r="V63" s="100">
        <v>0.03</v>
      </c>
      <c r="W63" s="100" t="s">
        <v>138</v>
      </c>
      <c r="X63" s="87">
        <v>10</v>
      </c>
      <c r="Y63" s="92">
        <v>0.1</v>
      </c>
      <c r="Z63" s="91">
        <v>658</v>
      </c>
      <c r="AA63" s="100">
        <v>34.799999999999997</v>
      </c>
      <c r="AB63" s="100" t="s">
        <v>110</v>
      </c>
      <c r="AC63" s="87">
        <v>31</v>
      </c>
      <c r="AD63" s="100">
        <v>0.9</v>
      </c>
      <c r="AE63" s="100" t="s">
        <v>111</v>
      </c>
      <c r="AF63" s="100" t="s">
        <v>111</v>
      </c>
      <c r="AG63" s="100" t="s">
        <v>110</v>
      </c>
      <c r="AH63" s="100" t="s">
        <v>124</v>
      </c>
      <c r="AI63" s="100" t="s">
        <v>111</v>
      </c>
      <c r="AJ63" s="100" t="s">
        <v>124</v>
      </c>
      <c r="AK63" s="100" t="s">
        <v>111</v>
      </c>
      <c r="AL63" s="100" t="s">
        <v>136</v>
      </c>
      <c r="AM63" s="100">
        <v>8.9999999999999993E-3</v>
      </c>
      <c r="AN63" s="100" t="s">
        <v>100</v>
      </c>
      <c r="AO63" s="100">
        <v>57.3</v>
      </c>
      <c r="AP63" s="101" t="s">
        <v>124</v>
      </c>
      <c r="AQ63" s="87"/>
      <c r="AR63" s="88"/>
      <c r="AS63" s="99"/>
      <c r="AT63" s="99"/>
      <c r="AU63" s="99"/>
      <c r="AV63" s="99"/>
      <c r="AW63" s="99"/>
      <c r="AX63" s="99"/>
      <c r="AY63" s="99"/>
      <c r="AZ63" s="99"/>
      <c r="BA63" s="99"/>
    </row>
    <row r="64" spans="1:53">
      <c r="A64" s="125"/>
      <c r="B64" s="90">
        <v>37889</v>
      </c>
      <c r="C64" s="113"/>
      <c r="D64" s="91">
        <v>3962</v>
      </c>
      <c r="E64" s="114"/>
      <c r="F64" s="91">
        <v>5230</v>
      </c>
      <c r="G64" s="87">
        <v>4190</v>
      </c>
      <c r="H64" s="120">
        <v>197</v>
      </c>
      <c r="I64" s="119">
        <v>4380</v>
      </c>
      <c r="J64" s="100" t="s">
        <v>133</v>
      </c>
      <c r="K64" s="100" t="s">
        <v>77</v>
      </c>
      <c r="L64" s="100" t="s">
        <v>111</v>
      </c>
      <c r="M64" s="100" t="s">
        <v>110</v>
      </c>
      <c r="N64" s="100" t="s">
        <v>77</v>
      </c>
      <c r="O64" s="100" t="s">
        <v>110</v>
      </c>
      <c r="P64" s="100" t="s">
        <v>124</v>
      </c>
      <c r="Q64" s="100">
        <v>0.57999999999999996</v>
      </c>
      <c r="R64" s="100">
        <v>8.0000000000000002E-3</v>
      </c>
      <c r="S64" s="100">
        <v>0.01</v>
      </c>
      <c r="T64" s="100" t="s">
        <v>110</v>
      </c>
      <c r="U64" s="100" t="s">
        <v>110</v>
      </c>
      <c r="V64" s="100" t="s">
        <v>100</v>
      </c>
      <c r="W64" s="100" t="s">
        <v>138</v>
      </c>
      <c r="X64" s="87">
        <v>10</v>
      </c>
      <c r="Y64" s="92">
        <v>0.1</v>
      </c>
      <c r="Z64" s="91">
        <v>665</v>
      </c>
      <c r="AA64" s="100">
        <v>43.2</v>
      </c>
      <c r="AB64" s="100" t="s">
        <v>110</v>
      </c>
      <c r="AC64" s="87">
        <v>28</v>
      </c>
      <c r="AD64" s="100">
        <v>0.98</v>
      </c>
      <c r="AE64" s="100" t="s">
        <v>111</v>
      </c>
      <c r="AF64" s="100" t="s">
        <v>111</v>
      </c>
      <c r="AG64" s="100" t="s">
        <v>110</v>
      </c>
      <c r="AH64" s="100" t="s">
        <v>124</v>
      </c>
      <c r="AI64" s="100" t="s">
        <v>111</v>
      </c>
      <c r="AJ64" s="100" t="s">
        <v>124</v>
      </c>
      <c r="AK64" s="100" t="s">
        <v>111</v>
      </c>
      <c r="AL64" s="100" t="s">
        <v>136</v>
      </c>
      <c r="AM64" s="100">
        <v>0.01</v>
      </c>
      <c r="AN64" s="100" t="s">
        <v>100</v>
      </c>
      <c r="AO64" s="100">
        <v>79.7</v>
      </c>
      <c r="AP64" s="101" t="s">
        <v>124</v>
      </c>
      <c r="AQ64" s="87"/>
      <c r="AR64" s="88"/>
      <c r="AS64" s="99"/>
      <c r="AT64" s="99"/>
      <c r="AU64" s="99"/>
      <c r="AV64" s="99"/>
      <c r="AW64" s="99"/>
      <c r="AX64" s="99"/>
      <c r="AY64" s="99"/>
      <c r="AZ64" s="99"/>
      <c r="BA64" s="99"/>
    </row>
    <row r="65" spans="1:53">
      <c r="A65" s="125"/>
      <c r="B65" s="90">
        <v>38148</v>
      </c>
      <c r="C65" s="113"/>
      <c r="D65" s="91">
        <v>2299</v>
      </c>
      <c r="E65" s="114"/>
      <c r="F65" s="91">
        <v>5290</v>
      </c>
      <c r="G65" s="87">
        <v>4510</v>
      </c>
      <c r="H65" s="120">
        <v>199</v>
      </c>
      <c r="I65" s="119">
        <v>4130</v>
      </c>
      <c r="J65" s="100" t="s">
        <v>132</v>
      </c>
      <c r="K65" s="100" t="s">
        <v>79</v>
      </c>
      <c r="L65" s="100" t="s">
        <v>110</v>
      </c>
      <c r="M65" s="100" t="s">
        <v>110</v>
      </c>
      <c r="N65" s="100" t="s">
        <v>77</v>
      </c>
      <c r="O65" s="100" t="s">
        <v>103</v>
      </c>
      <c r="P65" s="100" t="s">
        <v>124</v>
      </c>
      <c r="Q65" s="100">
        <v>0.6</v>
      </c>
      <c r="R65" s="100">
        <v>9.4000000000000004E-3</v>
      </c>
      <c r="S65" s="100">
        <v>1.0999999999999999E-2</v>
      </c>
      <c r="T65" s="100" t="s">
        <v>111</v>
      </c>
      <c r="U65" s="100" t="s">
        <v>110</v>
      </c>
      <c r="V65" s="100" t="s">
        <v>100</v>
      </c>
      <c r="W65" s="100" t="s">
        <v>131</v>
      </c>
      <c r="X65" s="87"/>
      <c r="Y65" s="92">
        <v>0.14199999999999999</v>
      </c>
      <c r="Z65" s="91">
        <v>732</v>
      </c>
      <c r="AA65" s="100">
        <v>47.6</v>
      </c>
      <c r="AB65" s="100" t="s">
        <v>110</v>
      </c>
      <c r="AC65" s="87">
        <v>30.5</v>
      </c>
      <c r="AD65" s="100">
        <v>0.96</v>
      </c>
      <c r="AE65" s="100" t="s">
        <v>110</v>
      </c>
      <c r="AF65" s="100" t="s">
        <v>111</v>
      </c>
      <c r="AG65" s="100" t="s">
        <v>110</v>
      </c>
      <c r="AH65" s="100" t="s">
        <v>124</v>
      </c>
      <c r="AI65" s="100" t="s">
        <v>124</v>
      </c>
      <c r="AJ65" s="100" t="s">
        <v>124</v>
      </c>
      <c r="AK65" s="100" t="s">
        <v>91</v>
      </c>
      <c r="AL65" s="100" t="s">
        <v>136</v>
      </c>
      <c r="AM65" s="100">
        <v>8.6999999999999994E-3</v>
      </c>
      <c r="AN65" s="100" t="s">
        <v>100</v>
      </c>
      <c r="AO65" s="100">
        <v>100</v>
      </c>
      <c r="AP65" s="101" t="s">
        <v>124</v>
      </c>
      <c r="AQ65" s="87"/>
      <c r="AR65" s="88"/>
      <c r="AS65" s="99"/>
      <c r="AT65" s="99"/>
      <c r="AU65" s="99"/>
      <c r="AV65" s="99"/>
      <c r="AW65" s="99"/>
      <c r="AX65" s="99"/>
      <c r="AY65" s="99"/>
      <c r="AZ65" s="99"/>
      <c r="BA65" s="99"/>
    </row>
    <row r="66" spans="1:53">
      <c r="A66" s="125"/>
      <c r="B66" s="90">
        <v>38253</v>
      </c>
      <c r="C66" s="113"/>
      <c r="D66" s="91">
        <v>1.325</v>
      </c>
      <c r="E66" s="114"/>
      <c r="F66" s="91">
        <v>5330</v>
      </c>
      <c r="G66" s="87">
        <v>4250</v>
      </c>
      <c r="H66" s="120">
        <v>185</v>
      </c>
      <c r="I66" s="119">
        <v>4540</v>
      </c>
      <c r="J66" s="100" t="s">
        <v>132</v>
      </c>
      <c r="K66" s="100" t="s">
        <v>79</v>
      </c>
      <c r="L66" s="100" t="s">
        <v>110</v>
      </c>
      <c r="M66" s="100" t="s">
        <v>110</v>
      </c>
      <c r="N66" s="100" t="s">
        <v>77</v>
      </c>
      <c r="O66" s="100" t="s">
        <v>103</v>
      </c>
      <c r="P66" s="100" t="s">
        <v>124</v>
      </c>
      <c r="Q66" s="100">
        <v>0.56200000000000006</v>
      </c>
      <c r="R66" s="100">
        <v>9.4000000000000004E-3</v>
      </c>
      <c r="S66" s="100">
        <v>1.2E-2</v>
      </c>
      <c r="T66" s="100" t="s">
        <v>111</v>
      </c>
      <c r="U66" s="100" t="s">
        <v>110</v>
      </c>
      <c r="V66" s="100" t="s">
        <v>100</v>
      </c>
      <c r="W66" s="100" t="s">
        <v>131</v>
      </c>
      <c r="X66" s="87"/>
      <c r="Y66" s="92">
        <v>0.13300000000000001</v>
      </c>
      <c r="Z66" s="91">
        <v>691</v>
      </c>
      <c r="AA66" s="100">
        <v>43.3</v>
      </c>
      <c r="AB66" s="100" t="s">
        <v>110</v>
      </c>
      <c r="AC66" s="87">
        <v>29.7</v>
      </c>
      <c r="AD66" s="100">
        <v>1.08</v>
      </c>
      <c r="AE66" s="100" t="s">
        <v>110</v>
      </c>
      <c r="AF66" s="100" t="s">
        <v>111</v>
      </c>
      <c r="AG66" s="100" t="s">
        <v>110</v>
      </c>
      <c r="AH66" s="100" t="s">
        <v>124</v>
      </c>
      <c r="AI66" s="100" t="s">
        <v>124</v>
      </c>
      <c r="AJ66" s="100" t="s">
        <v>124</v>
      </c>
      <c r="AK66" s="100" t="s">
        <v>91</v>
      </c>
      <c r="AL66" s="100" t="s">
        <v>136</v>
      </c>
      <c r="AM66" s="100">
        <v>8.0000000000000002E-3</v>
      </c>
      <c r="AN66" s="100" t="s">
        <v>100</v>
      </c>
      <c r="AO66" s="100">
        <v>92.7</v>
      </c>
      <c r="AP66" s="101" t="s">
        <v>124</v>
      </c>
      <c r="AQ66" s="87"/>
      <c r="AR66" s="88"/>
      <c r="AS66" s="99"/>
      <c r="AT66" s="99"/>
      <c r="AU66" s="99"/>
      <c r="AV66" s="99"/>
      <c r="AW66" s="99"/>
      <c r="AX66" s="99"/>
      <c r="AY66" s="99"/>
      <c r="AZ66" s="99"/>
      <c r="BA66" s="99"/>
    </row>
    <row r="67" spans="1:53">
      <c r="A67" s="125"/>
      <c r="B67" s="90">
        <v>38477</v>
      </c>
      <c r="C67" s="113"/>
      <c r="D67" s="91">
        <v>5580</v>
      </c>
      <c r="E67" s="114"/>
      <c r="F67" s="91"/>
      <c r="G67" s="87">
        <v>4440</v>
      </c>
      <c r="H67" s="120">
        <v>205</v>
      </c>
      <c r="I67" s="119">
        <v>4550</v>
      </c>
      <c r="J67" s="100" t="s">
        <v>147</v>
      </c>
      <c r="K67" s="100" t="s">
        <v>76</v>
      </c>
      <c r="L67" s="100" t="s">
        <v>91</v>
      </c>
      <c r="M67" s="100" t="s">
        <v>85</v>
      </c>
      <c r="N67" s="100" t="s">
        <v>79</v>
      </c>
      <c r="O67" s="100" t="s">
        <v>111</v>
      </c>
      <c r="P67" s="100" t="s">
        <v>124</v>
      </c>
      <c r="Q67" s="100">
        <v>0.60899999999999999</v>
      </c>
      <c r="R67" s="100">
        <v>1.11E-2</v>
      </c>
      <c r="S67" s="100" t="s">
        <v>114</v>
      </c>
      <c r="T67" s="100" t="s">
        <v>114</v>
      </c>
      <c r="U67" s="100" t="s">
        <v>91</v>
      </c>
      <c r="V67" s="100" t="s">
        <v>140</v>
      </c>
      <c r="W67" s="100" t="s">
        <v>131</v>
      </c>
      <c r="X67" s="87"/>
      <c r="Y67" s="92">
        <v>0.13</v>
      </c>
      <c r="Z67" s="91">
        <v>710</v>
      </c>
      <c r="AA67" s="100">
        <v>45.2</v>
      </c>
      <c r="AB67" s="100" t="s">
        <v>91</v>
      </c>
      <c r="AC67" s="87">
        <v>39.799999999999997</v>
      </c>
      <c r="AD67" s="100">
        <v>1.17</v>
      </c>
      <c r="AE67" s="100" t="s">
        <v>91</v>
      </c>
      <c r="AF67" s="100" t="s">
        <v>114</v>
      </c>
      <c r="AG67" s="100" t="s">
        <v>91</v>
      </c>
      <c r="AH67" s="100" t="s">
        <v>124</v>
      </c>
      <c r="AI67" s="100" t="s">
        <v>124</v>
      </c>
      <c r="AJ67" s="100" t="s">
        <v>124</v>
      </c>
      <c r="AK67" s="100" t="s">
        <v>77</v>
      </c>
      <c r="AL67" s="100" t="s">
        <v>111</v>
      </c>
      <c r="AM67" s="100" t="s">
        <v>111</v>
      </c>
      <c r="AN67" s="100">
        <v>6.7000000000000004E-2</v>
      </c>
      <c r="AO67" s="100">
        <v>113</v>
      </c>
      <c r="AP67" s="101" t="s">
        <v>124</v>
      </c>
      <c r="AQ67" s="87"/>
      <c r="AR67" s="88"/>
      <c r="AS67" s="99"/>
      <c r="AT67" s="99"/>
      <c r="AU67" s="99"/>
      <c r="AV67" s="99"/>
      <c r="AW67" s="99"/>
      <c r="AX67" s="99"/>
      <c r="AY67" s="99"/>
      <c r="AZ67" s="99"/>
      <c r="BA67" s="99"/>
    </row>
    <row r="68" spans="1:53">
      <c r="A68" s="125"/>
      <c r="B68" s="90">
        <v>38607</v>
      </c>
      <c r="C68" s="113"/>
      <c r="D68" s="91">
        <v>1665</v>
      </c>
      <c r="E68" s="114"/>
      <c r="F68" s="91">
        <v>5600</v>
      </c>
      <c r="G68" s="87">
        <v>4430</v>
      </c>
      <c r="H68" s="120">
        <v>196</v>
      </c>
      <c r="I68" s="119">
        <v>4070</v>
      </c>
      <c r="J68" s="100" t="s">
        <v>147</v>
      </c>
      <c r="K68" s="100" t="s">
        <v>76</v>
      </c>
      <c r="L68" s="100" t="s">
        <v>91</v>
      </c>
      <c r="M68" s="100" t="s">
        <v>77</v>
      </c>
      <c r="N68" s="100" t="s">
        <v>76</v>
      </c>
      <c r="O68" s="100" t="s">
        <v>114</v>
      </c>
      <c r="P68" s="100" t="s">
        <v>124</v>
      </c>
      <c r="Q68" s="100">
        <v>0.59899999999999998</v>
      </c>
      <c r="R68" s="100">
        <v>1.04E-2</v>
      </c>
      <c r="S68" s="100" t="s">
        <v>114</v>
      </c>
      <c r="T68" s="100" t="s">
        <v>114</v>
      </c>
      <c r="U68" s="100" t="s">
        <v>91</v>
      </c>
      <c r="V68" s="100" t="s">
        <v>117</v>
      </c>
      <c r="W68" s="100" t="s">
        <v>131</v>
      </c>
      <c r="X68" s="87"/>
      <c r="Y68" s="92" t="s">
        <v>106</v>
      </c>
      <c r="Z68" s="91">
        <v>712</v>
      </c>
      <c r="AA68" s="100">
        <v>51</v>
      </c>
      <c r="AB68" s="100" t="s">
        <v>91</v>
      </c>
      <c r="AC68" s="87">
        <v>36</v>
      </c>
      <c r="AD68" s="100">
        <v>1.08</v>
      </c>
      <c r="AE68" s="100" t="s">
        <v>91</v>
      </c>
      <c r="AF68" s="100" t="s">
        <v>114</v>
      </c>
      <c r="AG68" s="100" t="s">
        <v>91</v>
      </c>
      <c r="AH68" s="100" t="s">
        <v>124</v>
      </c>
      <c r="AI68" s="100" t="s">
        <v>124</v>
      </c>
      <c r="AJ68" s="100" t="s">
        <v>124</v>
      </c>
      <c r="AK68" s="100" t="s">
        <v>106</v>
      </c>
      <c r="AL68" s="100" t="s">
        <v>111</v>
      </c>
      <c r="AM68" s="100" t="s">
        <v>111</v>
      </c>
      <c r="AN68" s="100" t="s">
        <v>117</v>
      </c>
      <c r="AO68" s="100">
        <v>118</v>
      </c>
      <c r="AP68" s="101" t="s">
        <v>124</v>
      </c>
      <c r="AQ68" s="87"/>
      <c r="AR68" s="88"/>
      <c r="AS68" s="99"/>
      <c r="AT68" s="99"/>
      <c r="AU68" s="99"/>
      <c r="AV68" s="99"/>
      <c r="AW68" s="99"/>
      <c r="AX68" s="99"/>
      <c r="AY68" s="99"/>
      <c r="AZ68" s="99"/>
      <c r="BA68" s="99"/>
    </row>
    <row r="69" spans="1:53">
      <c r="A69" s="125"/>
      <c r="B69" s="90">
        <v>38873</v>
      </c>
      <c r="C69" s="113"/>
      <c r="D69" s="91">
        <v>1930</v>
      </c>
      <c r="E69" s="114"/>
      <c r="F69" s="91">
        <v>6030</v>
      </c>
      <c r="G69" s="88">
        <v>4490</v>
      </c>
      <c r="H69" s="120">
        <v>203</v>
      </c>
      <c r="I69" s="119">
        <v>495</v>
      </c>
      <c r="J69" s="100" t="s">
        <v>132</v>
      </c>
      <c r="K69" s="100">
        <v>0.88</v>
      </c>
      <c r="L69" s="100" t="s">
        <v>114</v>
      </c>
      <c r="M69" s="100" t="s">
        <v>85</v>
      </c>
      <c r="N69" s="100" t="s">
        <v>79</v>
      </c>
      <c r="O69" s="100" t="s">
        <v>91</v>
      </c>
      <c r="P69" s="100" t="s">
        <v>124</v>
      </c>
      <c r="Q69" s="100">
        <v>0.53200000000000003</v>
      </c>
      <c r="R69" s="100">
        <v>1.21E-2</v>
      </c>
      <c r="S69" s="100">
        <v>1.7999999999999999E-2</v>
      </c>
      <c r="T69" s="100" t="s">
        <v>91</v>
      </c>
      <c r="U69" s="100" t="s">
        <v>91</v>
      </c>
      <c r="V69" s="100" t="s">
        <v>140</v>
      </c>
      <c r="W69" s="100" t="s">
        <v>149</v>
      </c>
      <c r="X69" s="87">
        <v>9.8000000000000007</v>
      </c>
      <c r="Y69" s="92" t="s">
        <v>106</v>
      </c>
      <c r="Z69" s="91">
        <v>768</v>
      </c>
      <c r="AA69" s="100">
        <v>54.2</v>
      </c>
      <c r="AB69" s="100" t="s">
        <v>91</v>
      </c>
      <c r="AC69" s="87">
        <v>44</v>
      </c>
      <c r="AD69" s="100">
        <v>1.32</v>
      </c>
      <c r="AE69" s="100" t="s">
        <v>114</v>
      </c>
      <c r="AF69" s="100" t="s">
        <v>114</v>
      </c>
      <c r="AG69" s="100" t="s">
        <v>91</v>
      </c>
      <c r="AH69" s="100" t="s">
        <v>124</v>
      </c>
      <c r="AI69" s="100" t="s">
        <v>114</v>
      </c>
      <c r="AJ69" s="100" t="s">
        <v>124</v>
      </c>
      <c r="AK69" s="100" t="s">
        <v>110</v>
      </c>
      <c r="AL69" s="100" t="s">
        <v>111</v>
      </c>
      <c r="AM69" s="100" t="s">
        <v>111</v>
      </c>
      <c r="AN69" s="100" t="s">
        <v>140</v>
      </c>
      <c r="AO69" s="100">
        <v>142</v>
      </c>
      <c r="AP69" s="101" t="s">
        <v>124</v>
      </c>
      <c r="AQ69" s="87"/>
      <c r="AR69" s="88"/>
      <c r="AS69" s="99"/>
      <c r="AT69" s="99"/>
      <c r="AU69" s="99"/>
      <c r="AV69" s="99"/>
      <c r="AW69" s="99"/>
      <c r="AX69" s="99"/>
      <c r="AY69" s="99"/>
      <c r="AZ69" s="99"/>
      <c r="BA69" s="99"/>
    </row>
    <row r="70" spans="1:53">
      <c r="A70" s="125"/>
      <c r="B70" s="90">
        <v>38980</v>
      </c>
      <c r="C70" s="113"/>
      <c r="D70" s="91">
        <v>556</v>
      </c>
      <c r="E70" s="114"/>
      <c r="F70" s="91">
        <v>5930</v>
      </c>
      <c r="G70" s="88">
        <v>4510</v>
      </c>
      <c r="H70" s="120">
        <v>218</v>
      </c>
      <c r="I70" s="119">
        <v>4990</v>
      </c>
      <c r="J70" s="100" t="s">
        <v>133</v>
      </c>
      <c r="K70" s="100" t="s">
        <v>77</v>
      </c>
      <c r="L70" s="100" t="s">
        <v>111</v>
      </c>
      <c r="M70" s="100" t="s">
        <v>85</v>
      </c>
      <c r="N70" s="100" t="s">
        <v>79</v>
      </c>
      <c r="O70" s="100" t="s">
        <v>110</v>
      </c>
      <c r="P70" s="100" t="s">
        <v>124</v>
      </c>
      <c r="Q70" s="100">
        <v>0.56399999999999995</v>
      </c>
      <c r="R70" s="100">
        <v>1.29E-2</v>
      </c>
      <c r="S70" s="100">
        <v>1.8600000000000002E-2</v>
      </c>
      <c r="T70" s="100" t="s">
        <v>110</v>
      </c>
      <c r="U70" s="100" t="s">
        <v>110</v>
      </c>
      <c r="V70" s="100" t="s">
        <v>140</v>
      </c>
      <c r="W70" s="100" t="s">
        <v>149</v>
      </c>
      <c r="X70" s="87">
        <v>10.4</v>
      </c>
      <c r="Y70" s="92">
        <v>0.15</v>
      </c>
      <c r="Z70" s="91">
        <v>753</v>
      </c>
      <c r="AA70" s="100">
        <v>65.400000000000006</v>
      </c>
      <c r="AB70" s="100" t="s">
        <v>110</v>
      </c>
      <c r="AC70" s="87">
        <v>43.2</v>
      </c>
      <c r="AD70" s="100">
        <v>1.37</v>
      </c>
      <c r="AE70" s="100" t="s">
        <v>111</v>
      </c>
      <c r="AF70" s="100" t="s">
        <v>111</v>
      </c>
      <c r="AG70" s="100" t="s">
        <v>110</v>
      </c>
      <c r="AH70" s="100" t="s">
        <v>124</v>
      </c>
      <c r="AI70" s="100" t="s">
        <v>111</v>
      </c>
      <c r="AJ70" s="100" t="s">
        <v>124</v>
      </c>
      <c r="AK70" s="100" t="s">
        <v>110</v>
      </c>
      <c r="AL70" s="100" t="s">
        <v>136</v>
      </c>
      <c r="AM70" s="100">
        <v>8.4000000000000012E-3</v>
      </c>
      <c r="AN70" s="100">
        <v>6.8000000000000005E-2</v>
      </c>
      <c r="AO70" s="100">
        <v>166</v>
      </c>
      <c r="AP70" s="101" t="s">
        <v>124</v>
      </c>
      <c r="AQ70" s="87"/>
      <c r="AR70" s="88"/>
      <c r="AS70" s="99"/>
      <c r="AT70" s="99"/>
      <c r="AU70" s="99"/>
      <c r="AV70" s="99"/>
      <c r="AW70" s="99"/>
      <c r="AX70" s="99"/>
      <c r="AY70" s="99"/>
      <c r="AZ70" s="99"/>
      <c r="BA70" s="99"/>
    </row>
    <row r="71" spans="1:53">
      <c r="A71" s="125"/>
      <c r="B71" s="90">
        <v>39230</v>
      </c>
      <c r="C71" s="113"/>
      <c r="D71" s="91">
        <v>1738</v>
      </c>
      <c r="E71" s="114"/>
      <c r="F71" s="91">
        <v>5930</v>
      </c>
      <c r="G71" s="88">
        <v>4810</v>
      </c>
      <c r="H71" s="120">
        <v>216</v>
      </c>
      <c r="I71" s="119">
        <v>5200</v>
      </c>
      <c r="J71" s="100" t="s">
        <v>132</v>
      </c>
      <c r="K71" s="100" t="s">
        <v>106</v>
      </c>
      <c r="L71" s="100" t="s">
        <v>114</v>
      </c>
      <c r="M71" s="100" t="s">
        <v>85</v>
      </c>
      <c r="N71" s="100" t="s">
        <v>79</v>
      </c>
      <c r="O71" s="100" t="s">
        <v>91</v>
      </c>
      <c r="P71" s="100" t="s">
        <v>124</v>
      </c>
      <c r="Q71" s="100">
        <v>0.55700000000000005</v>
      </c>
      <c r="R71" s="100">
        <v>1.77E-2</v>
      </c>
      <c r="S71" s="100">
        <v>2.7E-2</v>
      </c>
      <c r="T71" s="100" t="s">
        <v>91</v>
      </c>
      <c r="U71" s="100" t="s">
        <v>91</v>
      </c>
      <c r="V71" s="100" t="s">
        <v>140</v>
      </c>
      <c r="W71" s="100" t="s">
        <v>149</v>
      </c>
      <c r="X71" s="87">
        <v>10.3</v>
      </c>
      <c r="Y71" s="92" t="s">
        <v>106</v>
      </c>
      <c r="Z71" s="91">
        <v>832</v>
      </c>
      <c r="AA71" s="100">
        <v>76.900000000000006</v>
      </c>
      <c r="AB71" s="100" t="s">
        <v>91</v>
      </c>
      <c r="AC71" s="87">
        <v>39.4</v>
      </c>
      <c r="AD71" s="100">
        <v>1.78</v>
      </c>
      <c r="AE71" s="100" t="s">
        <v>114</v>
      </c>
      <c r="AF71" s="100" t="s">
        <v>114</v>
      </c>
      <c r="AG71" s="100" t="s">
        <v>91</v>
      </c>
      <c r="AH71" s="100" t="s">
        <v>124</v>
      </c>
      <c r="AI71" s="100" t="s">
        <v>114</v>
      </c>
      <c r="AJ71" s="100" t="s">
        <v>124</v>
      </c>
      <c r="AK71" s="100" t="s">
        <v>110</v>
      </c>
      <c r="AL71" s="100" t="s">
        <v>111</v>
      </c>
      <c r="AM71" s="100" t="s">
        <v>111</v>
      </c>
      <c r="AN71" s="100" t="s">
        <v>140</v>
      </c>
      <c r="AO71" s="100">
        <v>208</v>
      </c>
      <c r="AP71" s="101" t="s">
        <v>124</v>
      </c>
      <c r="AQ71" s="87"/>
      <c r="AR71" s="88"/>
      <c r="AS71" s="99"/>
      <c r="AT71" s="99"/>
      <c r="AU71" s="99"/>
      <c r="AV71" s="99"/>
      <c r="AW71" s="99"/>
      <c r="AX71" s="99"/>
      <c r="AY71" s="99"/>
      <c r="AZ71" s="99"/>
      <c r="BA71" s="99"/>
    </row>
    <row r="72" spans="1:53">
      <c r="A72" s="125"/>
      <c r="B72" s="90">
        <v>39358</v>
      </c>
      <c r="C72" s="113"/>
      <c r="D72" s="91"/>
      <c r="E72" s="114"/>
      <c r="F72" s="91">
        <v>6420</v>
      </c>
      <c r="G72" s="88">
        <v>4840</v>
      </c>
      <c r="H72" s="120">
        <v>219</v>
      </c>
      <c r="I72" s="119">
        <v>4800</v>
      </c>
      <c r="J72" s="100" t="s">
        <v>132</v>
      </c>
      <c r="K72" s="100" t="s">
        <v>106</v>
      </c>
      <c r="L72" s="100" t="s">
        <v>114</v>
      </c>
      <c r="M72" s="100" t="s">
        <v>85</v>
      </c>
      <c r="N72" s="100" t="s">
        <v>79</v>
      </c>
      <c r="O72" s="100" t="s">
        <v>91</v>
      </c>
      <c r="P72" s="100" t="s">
        <v>124</v>
      </c>
      <c r="Q72" s="100">
        <v>0.52200000000000002</v>
      </c>
      <c r="R72" s="100">
        <v>1.9399999999999997E-2</v>
      </c>
      <c r="S72" s="100">
        <v>2.8000000000000001E-2</v>
      </c>
      <c r="T72" s="100" t="s">
        <v>91</v>
      </c>
      <c r="U72" s="100" t="s">
        <v>91</v>
      </c>
      <c r="V72" s="100" t="s">
        <v>140</v>
      </c>
      <c r="W72" s="100" t="s">
        <v>149</v>
      </c>
      <c r="X72" s="87">
        <v>12.4</v>
      </c>
      <c r="Y72" s="92" t="s">
        <v>106</v>
      </c>
      <c r="Z72" s="91">
        <v>858</v>
      </c>
      <c r="AA72" s="100">
        <v>73.400000000000006</v>
      </c>
      <c r="AB72" s="100" t="s">
        <v>91</v>
      </c>
      <c r="AC72" s="87">
        <v>36.700000000000003</v>
      </c>
      <c r="AD72" s="100">
        <v>1.73</v>
      </c>
      <c r="AE72" s="100" t="s">
        <v>114</v>
      </c>
      <c r="AF72" s="100" t="s">
        <v>114</v>
      </c>
      <c r="AG72" s="100" t="s">
        <v>91</v>
      </c>
      <c r="AH72" s="100" t="s">
        <v>124</v>
      </c>
      <c r="AI72" s="100" t="s">
        <v>114</v>
      </c>
      <c r="AJ72" s="100" t="s">
        <v>124</v>
      </c>
      <c r="AK72" s="100" t="s">
        <v>110</v>
      </c>
      <c r="AL72" s="100" t="s">
        <v>111</v>
      </c>
      <c r="AM72" s="100" t="s">
        <v>111</v>
      </c>
      <c r="AN72" s="100" t="s">
        <v>91</v>
      </c>
      <c r="AO72" s="100">
        <v>215</v>
      </c>
      <c r="AP72" s="101" t="s">
        <v>124</v>
      </c>
      <c r="AQ72" s="87"/>
      <c r="AR72" s="88"/>
      <c r="AS72" s="99"/>
      <c r="AT72" s="99"/>
      <c r="AU72" s="99"/>
      <c r="AV72" s="99"/>
      <c r="AW72" s="99"/>
      <c r="AX72" s="99"/>
      <c r="AY72" s="99"/>
      <c r="AZ72" s="99"/>
      <c r="BA72" s="99"/>
    </row>
    <row r="73" spans="1:53">
      <c r="A73" s="125"/>
      <c r="B73" s="90">
        <v>39963.576388888891</v>
      </c>
      <c r="C73" s="113">
        <v>175</v>
      </c>
      <c r="D73" s="91"/>
      <c r="E73" s="114"/>
      <c r="F73" s="91">
        <v>4650</v>
      </c>
      <c r="G73" s="88">
        <v>3620</v>
      </c>
      <c r="H73" s="120">
        <v>150</v>
      </c>
      <c r="I73" s="119">
        <v>4100</v>
      </c>
      <c r="J73" s="100" t="s">
        <v>129</v>
      </c>
      <c r="K73" s="100">
        <v>2.7E-2</v>
      </c>
      <c r="L73" s="100" t="s">
        <v>133</v>
      </c>
      <c r="M73" s="100">
        <v>1.32E-2</v>
      </c>
      <c r="N73" s="100" t="s">
        <v>130</v>
      </c>
      <c r="O73" s="100" t="s">
        <v>131</v>
      </c>
      <c r="P73" s="100" t="s">
        <v>129</v>
      </c>
      <c r="Q73" s="100">
        <v>0.49199999999999999</v>
      </c>
      <c r="R73" s="100">
        <v>1.9E-2</v>
      </c>
      <c r="S73" s="100">
        <v>9.35E-2</v>
      </c>
      <c r="T73" s="100" t="s">
        <v>123</v>
      </c>
      <c r="U73" s="100" t="s">
        <v>132</v>
      </c>
      <c r="V73" s="100">
        <v>6.7000000000000004E-2</v>
      </c>
      <c r="W73" s="100" t="s">
        <v>124</v>
      </c>
      <c r="X73" s="87">
        <v>10.3</v>
      </c>
      <c r="Y73" s="92">
        <v>9.6000000000000002E-2</v>
      </c>
      <c r="Z73" s="91">
        <v>582</v>
      </c>
      <c r="AA73" s="100">
        <v>51.7</v>
      </c>
      <c r="AB73" s="100" t="s">
        <v>132</v>
      </c>
      <c r="AC73" s="87">
        <v>25.7</v>
      </c>
      <c r="AD73" s="100">
        <v>0.41399999999999998</v>
      </c>
      <c r="AE73" s="100">
        <v>2.0000000000000001E-4</v>
      </c>
      <c r="AF73" s="100" t="s">
        <v>133</v>
      </c>
      <c r="AG73" s="100" t="s">
        <v>134</v>
      </c>
      <c r="AH73" s="100">
        <v>11.8</v>
      </c>
      <c r="AI73" s="100" t="s">
        <v>131</v>
      </c>
      <c r="AJ73" s="100">
        <v>1.66</v>
      </c>
      <c r="AK73" s="100" t="s">
        <v>111</v>
      </c>
      <c r="AL73" s="100" t="s">
        <v>135</v>
      </c>
      <c r="AM73" s="100">
        <v>2.6900000000000001E-3</v>
      </c>
      <c r="AN73" s="100" t="s">
        <v>136</v>
      </c>
      <c r="AO73" s="100">
        <v>81.5</v>
      </c>
      <c r="AP73" s="101" t="s">
        <v>123</v>
      </c>
      <c r="AQ73" s="87"/>
      <c r="AR73" s="88"/>
      <c r="AS73" s="99"/>
      <c r="AT73" s="99"/>
      <c r="AU73" s="99"/>
      <c r="AV73" s="99"/>
      <c r="AW73" s="99"/>
      <c r="AX73" s="99"/>
      <c r="AY73" s="99"/>
      <c r="AZ73" s="99"/>
      <c r="BA73" s="99"/>
    </row>
    <row r="74" spans="1:53">
      <c r="A74" s="125"/>
      <c r="B74" s="90">
        <v>40067.614583333336</v>
      </c>
      <c r="C74" s="113">
        <v>69.900000000000006</v>
      </c>
      <c r="D74" s="91">
        <v>4050</v>
      </c>
      <c r="E74" s="114"/>
      <c r="F74" s="91">
        <v>3410</v>
      </c>
      <c r="G74" s="88">
        <v>2670</v>
      </c>
      <c r="H74" s="120">
        <v>120</v>
      </c>
      <c r="I74" s="119">
        <v>2000</v>
      </c>
      <c r="J74" s="100" t="s">
        <v>129</v>
      </c>
      <c r="K74" s="100">
        <v>1.9E-2</v>
      </c>
      <c r="L74" s="100" t="s">
        <v>133</v>
      </c>
      <c r="M74" s="100">
        <v>1.3599999999999999E-2</v>
      </c>
      <c r="N74" s="100" t="s">
        <v>130</v>
      </c>
      <c r="O74" s="100" t="s">
        <v>131</v>
      </c>
      <c r="P74" s="100" t="s">
        <v>129</v>
      </c>
      <c r="Q74" s="100">
        <v>0.34599999999999997</v>
      </c>
      <c r="R74" s="100">
        <v>8.9999999999999993E-3</v>
      </c>
      <c r="S74" s="100">
        <v>5.2700000000000004E-2</v>
      </c>
      <c r="T74" s="100" t="s">
        <v>123</v>
      </c>
      <c r="U74" s="100" t="s">
        <v>132</v>
      </c>
      <c r="V74" s="100">
        <v>12.6</v>
      </c>
      <c r="W74" s="100" t="s">
        <v>124</v>
      </c>
      <c r="X74" s="87">
        <v>7.9</v>
      </c>
      <c r="Y74" s="92">
        <v>0.14799999999999999</v>
      </c>
      <c r="Z74" s="91">
        <v>440</v>
      </c>
      <c r="AA74" s="100">
        <v>41.8</v>
      </c>
      <c r="AB74" s="100" t="s">
        <v>132</v>
      </c>
      <c r="AC74" s="87">
        <v>21</v>
      </c>
      <c r="AD74" s="100">
        <v>0.13400000000000001</v>
      </c>
      <c r="AE74" s="100" t="s">
        <v>129</v>
      </c>
      <c r="AF74" s="100" t="s">
        <v>133</v>
      </c>
      <c r="AG74" s="100" t="s">
        <v>134</v>
      </c>
      <c r="AH74" s="100">
        <v>11</v>
      </c>
      <c r="AI74" s="100" t="s">
        <v>131</v>
      </c>
      <c r="AJ74" s="100">
        <v>1.23</v>
      </c>
      <c r="AK74" s="100" t="s">
        <v>111</v>
      </c>
      <c r="AL74" s="100" t="s">
        <v>135</v>
      </c>
      <c r="AM74" s="100">
        <v>1.9499999999999999E-3</v>
      </c>
      <c r="AN74" s="100" t="s">
        <v>136</v>
      </c>
      <c r="AO74" s="100">
        <v>29.5</v>
      </c>
      <c r="AP74" s="101" t="s">
        <v>123</v>
      </c>
      <c r="AQ74" s="87"/>
      <c r="AR74" s="88"/>
      <c r="AS74" s="99"/>
      <c r="AT74" s="99"/>
      <c r="AU74" s="99"/>
      <c r="AV74" s="99"/>
      <c r="AW74" s="99"/>
      <c r="AX74" s="99"/>
      <c r="AY74" s="99"/>
      <c r="AZ74" s="99"/>
      <c r="BA74" s="99"/>
    </row>
    <row r="75" spans="1:53">
      <c r="A75" s="125"/>
      <c r="B75" s="90">
        <v>40338.595138888886</v>
      </c>
      <c r="C75" s="113">
        <v>21.1</v>
      </c>
      <c r="D75" s="91">
        <v>561</v>
      </c>
      <c r="E75" s="114"/>
      <c r="F75" s="91">
        <v>656</v>
      </c>
      <c r="G75" s="88">
        <v>323</v>
      </c>
      <c r="H75" s="120">
        <v>62</v>
      </c>
      <c r="I75" s="119">
        <v>250</v>
      </c>
      <c r="J75" s="100" t="s">
        <v>151</v>
      </c>
      <c r="K75" s="100">
        <v>0.01</v>
      </c>
      <c r="L75" s="100">
        <v>4.0000000000000003E-5</v>
      </c>
      <c r="M75" s="100">
        <v>1.78E-2</v>
      </c>
      <c r="N75" s="100" t="s">
        <v>91</v>
      </c>
      <c r="O75" s="100">
        <v>4.0000000000000003E-5</v>
      </c>
      <c r="P75" s="100">
        <v>6.0000000000000002E-6</v>
      </c>
      <c r="Q75" s="100">
        <v>3.49E-2</v>
      </c>
      <c r="R75" s="100">
        <v>7.5699999999999997E-4</v>
      </c>
      <c r="S75" s="100">
        <v>3.6099999999999999E-3</v>
      </c>
      <c r="T75" s="100" t="s">
        <v>129</v>
      </c>
      <c r="U75" s="100">
        <v>4.1999999999999996E-4</v>
      </c>
      <c r="V75" s="100">
        <v>1.55</v>
      </c>
      <c r="W75" s="100" t="s">
        <v>124</v>
      </c>
      <c r="X75" s="87">
        <v>2.94</v>
      </c>
      <c r="Y75" s="92">
        <v>4.5600000000000002E-2</v>
      </c>
      <c r="Z75" s="91">
        <v>57.4</v>
      </c>
      <c r="AA75" s="100">
        <v>4.3</v>
      </c>
      <c r="AB75" s="100" t="s">
        <v>138</v>
      </c>
      <c r="AC75" s="87">
        <v>5.04</v>
      </c>
      <c r="AD75" s="100">
        <v>1.2E-2</v>
      </c>
      <c r="AE75" s="100">
        <v>1.8099999999999998E-4</v>
      </c>
      <c r="AF75" s="100" t="s">
        <v>149</v>
      </c>
      <c r="AG75" s="100" t="s">
        <v>135</v>
      </c>
      <c r="AH75" s="100">
        <v>6.94</v>
      </c>
      <c r="AI75" s="100" t="s">
        <v>150</v>
      </c>
      <c r="AJ75" s="100">
        <v>0.217</v>
      </c>
      <c r="AK75" s="100" t="s">
        <v>137</v>
      </c>
      <c r="AL75" s="100">
        <v>3.9999999999999998E-6</v>
      </c>
      <c r="AM75" s="100">
        <v>8.5000000000000006E-5</v>
      </c>
      <c r="AN75" s="100" t="s">
        <v>131</v>
      </c>
      <c r="AO75" s="100">
        <v>3.09</v>
      </c>
      <c r="AP75" s="101" t="s">
        <v>129</v>
      </c>
      <c r="AQ75" s="87"/>
      <c r="AR75" s="88"/>
      <c r="AS75" s="99"/>
      <c r="AT75" s="99"/>
      <c r="AU75" s="99"/>
      <c r="AV75" s="99"/>
      <c r="AW75" s="99"/>
      <c r="AX75" s="99"/>
      <c r="AY75" s="99"/>
      <c r="AZ75" s="99"/>
      <c r="BA75" s="99"/>
    </row>
    <row r="76" spans="1:53" s="107" customFormat="1" ht="15.75" thickBot="1">
      <c r="A76" s="127"/>
      <c r="B76" s="93">
        <v>40435.51666666667</v>
      </c>
      <c r="C76" s="115">
        <v>17.5</v>
      </c>
      <c r="D76" s="95">
        <v>302</v>
      </c>
      <c r="E76" s="116"/>
      <c r="F76" s="95">
        <v>332</v>
      </c>
      <c r="G76" s="94">
        <v>138</v>
      </c>
      <c r="H76" s="121">
        <v>69</v>
      </c>
      <c r="I76" s="122">
        <v>100</v>
      </c>
      <c r="J76" s="102" t="s">
        <v>151</v>
      </c>
      <c r="K76" s="102">
        <v>3.3999999999999998E-3</v>
      </c>
      <c r="L76" s="102">
        <v>4.0000000000000003E-5</v>
      </c>
      <c r="M76" s="102">
        <v>2.8300000000000002E-2</v>
      </c>
      <c r="N76" s="102" t="s">
        <v>91</v>
      </c>
      <c r="O76" s="102">
        <v>2.0000000000000002E-5</v>
      </c>
      <c r="P76" s="102" t="s">
        <v>151</v>
      </c>
      <c r="Q76" s="102">
        <v>1.5099999999999999E-2</v>
      </c>
      <c r="R76" s="102">
        <v>3.4100000000000005E-4</v>
      </c>
      <c r="S76" s="102">
        <v>1.31E-3</v>
      </c>
      <c r="T76" s="102" t="s">
        <v>129</v>
      </c>
      <c r="U76" s="102">
        <v>4.2999999999999999E-4</v>
      </c>
      <c r="V76" s="102">
        <v>0.52900000000000003</v>
      </c>
      <c r="W76" s="102" t="s">
        <v>124</v>
      </c>
      <c r="X76" s="96">
        <v>2.19</v>
      </c>
      <c r="Y76" s="97">
        <v>3.2099999999999997E-2</v>
      </c>
      <c r="Z76" s="95">
        <v>24.4</v>
      </c>
      <c r="AA76" s="102">
        <v>1.92</v>
      </c>
      <c r="AB76" s="102" t="s">
        <v>138</v>
      </c>
      <c r="AC76" s="96">
        <v>3.12</v>
      </c>
      <c r="AD76" s="102">
        <v>4.7400000000000003E-3</v>
      </c>
      <c r="AE76" s="102">
        <v>2.0999999999999998E-4</v>
      </c>
      <c r="AF76" s="102" t="s">
        <v>149</v>
      </c>
      <c r="AG76" s="102" t="s">
        <v>135</v>
      </c>
      <c r="AH76" s="102">
        <v>7.04</v>
      </c>
      <c r="AI76" s="102" t="s">
        <v>150</v>
      </c>
      <c r="AJ76" s="102">
        <v>0.11899999999999999</v>
      </c>
      <c r="AK76" s="102" t="s">
        <v>137</v>
      </c>
      <c r="AL76" s="102">
        <v>3.0000000000000001E-6</v>
      </c>
      <c r="AM76" s="102">
        <v>6.900000000000001E-5</v>
      </c>
      <c r="AN76" s="102" t="s">
        <v>131</v>
      </c>
      <c r="AO76" s="102">
        <v>1.1200000000000001</v>
      </c>
      <c r="AP76" s="103" t="s">
        <v>129</v>
      </c>
      <c r="AQ76" s="87"/>
      <c r="AR76" s="88"/>
      <c r="AS76" s="99"/>
      <c r="AT76" s="99"/>
      <c r="AU76" s="99"/>
      <c r="AV76" s="99"/>
      <c r="AW76" s="99"/>
      <c r="AX76" s="99"/>
      <c r="AY76" s="99"/>
      <c r="AZ76" s="99"/>
      <c r="BA76" s="99"/>
    </row>
    <row r="77" spans="1:53" s="99" customFormat="1">
      <c r="A77" s="126" t="s">
        <v>52</v>
      </c>
      <c r="B77" s="82">
        <v>35229</v>
      </c>
      <c r="C77" s="142">
        <v>57</v>
      </c>
      <c r="D77" s="83"/>
      <c r="E77" s="112"/>
      <c r="F77" s="83">
        <v>1439</v>
      </c>
      <c r="G77" s="85">
        <v>903</v>
      </c>
      <c r="H77" s="118">
        <v>184</v>
      </c>
      <c r="I77" s="143">
        <v>937</v>
      </c>
      <c r="J77" s="104" t="s">
        <v>143</v>
      </c>
      <c r="K77" s="104">
        <v>0.43</v>
      </c>
      <c r="L77" s="104" t="s">
        <v>110</v>
      </c>
      <c r="M77" s="104">
        <v>4.4999999999999998E-2</v>
      </c>
      <c r="N77" s="104" t="s">
        <v>124</v>
      </c>
      <c r="O77" s="104">
        <v>8.9999999999999993E-3</v>
      </c>
      <c r="P77" s="104" t="s">
        <v>85</v>
      </c>
      <c r="Q77" s="104">
        <v>0.25639999999999996</v>
      </c>
      <c r="R77" s="104" t="s">
        <v>123</v>
      </c>
      <c r="S77" s="104" t="s">
        <v>103</v>
      </c>
      <c r="T77" s="104" t="s">
        <v>103</v>
      </c>
      <c r="U77" s="104">
        <v>0.01</v>
      </c>
      <c r="V77" s="104">
        <v>0.12</v>
      </c>
      <c r="W77" s="104" t="s">
        <v>110</v>
      </c>
      <c r="X77" s="85"/>
      <c r="Y77" s="86"/>
      <c r="Z77" s="83">
        <v>63.5</v>
      </c>
      <c r="AA77" s="104">
        <v>1.46</v>
      </c>
      <c r="AB77" s="104" t="s">
        <v>123</v>
      </c>
      <c r="AC77" s="85">
        <v>29</v>
      </c>
      <c r="AD77" s="104" t="s">
        <v>103</v>
      </c>
      <c r="AE77" s="104" t="s">
        <v>110</v>
      </c>
      <c r="AF77" s="104" t="s">
        <v>100</v>
      </c>
      <c r="AG77" s="104" t="s">
        <v>124</v>
      </c>
      <c r="AH77" s="104">
        <v>1.93</v>
      </c>
      <c r="AI77" s="104" t="s">
        <v>124</v>
      </c>
      <c r="AJ77" s="104">
        <v>0.84099999999999997</v>
      </c>
      <c r="AK77" s="104" t="s">
        <v>103</v>
      </c>
      <c r="AL77" s="104" t="s">
        <v>124</v>
      </c>
      <c r="AM77" s="104" t="s">
        <v>124</v>
      </c>
      <c r="AN77" s="104" t="s">
        <v>103</v>
      </c>
      <c r="AO77" s="104">
        <v>0.05</v>
      </c>
      <c r="AP77" s="105" t="s">
        <v>124</v>
      </c>
      <c r="AQ77" s="87"/>
      <c r="AR77" s="88"/>
    </row>
    <row r="78" spans="1:53" s="99" customFormat="1">
      <c r="A78" s="125"/>
      <c r="B78" s="90">
        <v>35335</v>
      </c>
      <c r="C78" s="113">
        <v>24</v>
      </c>
      <c r="D78" s="91"/>
      <c r="E78" s="114"/>
      <c r="F78" s="91">
        <v>1259</v>
      </c>
      <c r="G78" s="88"/>
      <c r="H78" s="120">
        <v>70</v>
      </c>
      <c r="I78" s="119">
        <v>921</v>
      </c>
      <c r="J78" s="100" t="s">
        <v>143</v>
      </c>
      <c r="K78" s="100">
        <v>0.52</v>
      </c>
      <c r="L78" s="100" t="s">
        <v>110</v>
      </c>
      <c r="M78" s="100">
        <v>4.4999999999999998E-2</v>
      </c>
      <c r="N78" s="100" t="s">
        <v>124</v>
      </c>
      <c r="O78" s="100">
        <v>0.01</v>
      </c>
      <c r="P78" s="100" t="s">
        <v>85</v>
      </c>
      <c r="Q78" s="100">
        <v>0.219</v>
      </c>
      <c r="R78" s="100" t="s">
        <v>123</v>
      </c>
      <c r="S78" s="100" t="s">
        <v>103</v>
      </c>
      <c r="T78" s="100" t="s">
        <v>103</v>
      </c>
      <c r="U78" s="100">
        <v>0.01</v>
      </c>
      <c r="V78" s="100">
        <v>0.98</v>
      </c>
      <c r="W78" s="100" t="s">
        <v>110</v>
      </c>
      <c r="X78" s="87"/>
      <c r="Y78" s="92"/>
      <c r="Z78" s="91">
        <v>52</v>
      </c>
      <c r="AA78" s="100">
        <v>0.02</v>
      </c>
      <c r="AB78" s="100" t="s">
        <v>123</v>
      </c>
      <c r="AC78" s="87">
        <v>57</v>
      </c>
      <c r="AD78" s="100">
        <v>5.0000000000000001E-3</v>
      </c>
      <c r="AE78" s="100" t="s">
        <v>110</v>
      </c>
      <c r="AF78" s="100" t="s">
        <v>100</v>
      </c>
      <c r="AG78" s="100" t="s">
        <v>124</v>
      </c>
      <c r="AH78" s="100">
        <v>8.06</v>
      </c>
      <c r="AI78" s="100" t="s">
        <v>124</v>
      </c>
      <c r="AJ78" s="100">
        <v>0.73</v>
      </c>
      <c r="AK78" s="100">
        <v>8.0000000000000002E-3</v>
      </c>
      <c r="AL78" s="100" t="s">
        <v>124</v>
      </c>
      <c r="AM78" s="100" t="s">
        <v>124</v>
      </c>
      <c r="AN78" s="100" t="s">
        <v>103</v>
      </c>
      <c r="AO78" s="100" t="s">
        <v>111</v>
      </c>
      <c r="AP78" s="101" t="s">
        <v>124</v>
      </c>
      <c r="AQ78" s="87"/>
      <c r="AR78" s="88"/>
    </row>
    <row r="79" spans="1:53" s="99" customFormat="1">
      <c r="A79" s="125"/>
      <c r="B79" s="90">
        <v>35695</v>
      </c>
      <c r="C79" s="113"/>
      <c r="D79" s="91"/>
      <c r="E79" s="114">
        <v>7</v>
      </c>
      <c r="F79" s="91">
        <v>1654</v>
      </c>
      <c r="G79" s="88"/>
      <c r="H79" s="120"/>
      <c r="I79" s="119">
        <v>306</v>
      </c>
      <c r="J79" s="100" t="s">
        <v>143</v>
      </c>
      <c r="K79" s="100">
        <v>7.0000000000000007E-2</v>
      </c>
      <c r="L79" s="100" t="s">
        <v>110</v>
      </c>
      <c r="M79" s="100">
        <v>3.2000000000000001E-2</v>
      </c>
      <c r="N79" s="100" t="s">
        <v>91</v>
      </c>
      <c r="O79" s="100">
        <v>1E-3</v>
      </c>
      <c r="P79" s="100" t="s">
        <v>85</v>
      </c>
      <c r="Q79" s="100">
        <v>0.2082</v>
      </c>
      <c r="R79" s="100" t="s">
        <v>123</v>
      </c>
      <c r="S79" s="100" t="s">
        <v>103</v>
      </c>
      <c r="T79" s="100" t="s">
        <v>103</v>
      </c>
      <c r="U79" s="100">
        <v>2.1000000000000001E-2</v>
      </c>
      <c r="V79" s="100">
        <v>0.43</v>
      </c>
      <c r="W79" s="100" t="s">
        <v>124</v>
      </c>
      <c r="X79" s="87">
        <v>3</v>
      </c>
      <c r="Y79" s="92"/>
      <c r="Z79" s="91">
        <v>49.7</v>
      </c>
      <c r="AA79" s="100">
        <v>0.06</v>
      </c>
      <c r="AB79" s="100" t="s">
        <v>123</v>
      </c>
      <c r="AC79" s="87">
        <v>32</v>
      </c>
      <c r="AD79" s="100">
        <v>8.9999999999999993E-3</v>
      </c>
      <c r="AE79" s="100" t="s">
        <v>110</v>
      </c>
      <c r="AF79" s="100" t="s">
        <v>100</v>
      </c>
      <c r="AG79" s="100" t="s">
        <v>100</v>
      </c>
      <c r="AH79" s="100">
        <v>5.6</v>
      </c>
      <c r="AI79" s="100" t="s">
        <v>111</v>
      </c>
      <c r="AJ79" s="100">
        <v>0.63800000000000001</v>
      </c>
      <c r="AK79" s="100">
        <v>1.4999999999999999E-2</v>
      </c>
      <c r="AL79" s="100" t="s">
        <v>124</v>
      </c>
      <c r="AM79" s="100" t="s">
        <v>124</v>
      </c>
      <c r="AN79" s="100" t="s">
        <v>103</v>
      </c>
      <c r="AO79" s="100">
        <v>0.1</v>
      </c>
      <c r="AP79" s="101" t="s">
        <v>124</v>
      </c>
      <c r="AQ79" s="87"/>
      <c r="AR79" s="88"/>
    </row>
    <row r="80" spans="1:53" s="99" customFormat="1">
      <c r="A80" s="125"/>
      <c r="B80" s="90">
        <v>35961</v>
      </c>
      <c r="C80" s="113"/>
      <c r="D80" s="91"/>
      <c r="E80" s="114"/>
      <c r="F80" s="91"/>
      <c r="G80" s="88"/>
      <c r="H80" s="120"/>
      <c r="I80" s="119">
        <v>348</v>
      </c>
      <c r="J80" s="100" t="s">
        <v>143</v>
      </c>
      <c r="K80" s="100">
        <v>0.16</v>
      </c>
      <c r="L80" s="100" t="s">
        <v>110</v>
      </c>
      <c r="M80" s="100">
        <v>3.9E-2</v>
      </c>
      <c r="N80" s="100" t="s">
        <v>91</v>
      </c>
      <c r="O80" s="100">
        <v>2E-3</v>
      </c>
      <c r="P80" s="100" t="s">
        <v>85</v>
      </c>
      <c r="Q80" s="100">
        <v>0.23949999999999999</v>
      </c>
      <c r="R80" s="100" t="s">
        <v>123</v>
      </c>
      <c r="S80" s="100" t="s">
        <v>103</v>
      </c>
      <c r="T80" s="100">
        <v>2.1000000000000001E-2</v>
      </c>
      <c r="U80" s="100">
        <v>1.7000000000000001E-2</v>
      </c>
      <c r="V80" s="100">
        <v>0.03</v>
      </c>
      <c r="W80" s="100" t="s">
        <v>124</v>
      </c>
      <c r="X80" s="87">
        <v>4</v>
      </c>
      <c r="Y80" s="92"/>
      <c r="Z80" s="91">
        <v>58.8</v>
      </c>
      <c r="AA80" s="100">
        <v>0.05</v>
      </c>
      <c r="AB80" s="100">
        <v>3.0000000000000001E-3</v>
      </c>
      <c r="AC80" s="87">
        <v>36</v>
      </c>
      <c r="AD80" s="100">
        <v>7.0000000000000001E-3</v>
      </c>
      <c r="AE80" s="100" t="s">
        <v>110</v>
      </c>
      <c r="AF80" s="100" t="s">
        <v>100</v>
      </c>
      <c r="AG80" s="100" t="s">
        <v>100</v>
      </c>
      <c r="AH80" s="100">
        <v>5.6</v>
      </c>
      <c r="AI80" s="100" t="s">
        <v>111</v>
      </c>
      <c r="AJ80" s="100">
        <v>0.66600000000000004</v>
      </c>
      <c r="AK80" s="100">
        <v>1.0999999999999999E-2</v>
      </c>
      <c r="AL80" s="100" t="s">
        <v>124</v>
      </c>
      <c r="AM80" s="100" t="s">
        <v>124</v>
      </c>
      <c r="AN80" s="100" t="s">
        <v>103</v>
      </c>
      <c r="AO80" s="100">
        <v>0.05</v>
      </c>
      <c r="AP80" s="101" t="s">
        <v>124</v>
      </c>
      <c r="AQ80" s="87"/>
      <c r="AR80" s="88"/>
    </row>
    <row r="81" spans="1:44" s="99" customFormat="1">
      <c r="A81" s="125"/>
      <c r="B81" s="90">
        <v>36099</v>
      </c>
      <c r="C81" s="113"/>
      <c r="D81" s="91"/>
      <c r="E81" s="114"/>
      <c r="F81" s="91"/>
      <c r="G81" s="88"/>
      <c r="H81" s="120">
        <v>187</v>
      </c>
      <c r="I81" s="119">
        <v>820</v>
      </c>
      <c r="J81" s="100" t="s">
        <v>143</v>
      </c>
      <c r="K81" s="100">
        <v>0.11</v>
      </c>
      <c r="L81" s="100" t="s">
        <v>103</v>
      </c>
      <c r="M81" s="100">
        <v>3.5000000000000003E-2</v>
      </c>
      <c r="N81" s="100" t="s">
        <v>91</v>
      </c>
      <c r="O81" s="100">
        <v>1E-3</v>
      </c>
      <c r="P81" s="100" t="s">
        <v>85</v>
      </c>
      <c r="Q81" s="100">
        <v>0.28029999999999999</v>
      </c>
      <c r="R81" s="100">
        <v>2E-3</v>
      </c>
      <c r="S81" s="100" t="s">
        <v>103</v>
      </c>
      <c r="T81" s="100" t="s">
        <v>103</v>
      </c>
      <c r="U81" s="100">
        <v>1.7999999999999999E-2</v>
      </c>
      <c r="V81" s="100">
        <v>0.12</v>
      </c>
      <c r="W81" s="100" t="s">
        <v>124</v>
      </c>
      <c r="X81" s="87">
        <v>6</v>
      </c>
      <c r="Y81" s="92"/>
      <c r="Z81" s="91">
        <v>73.7</v>
      </c>
      <c r="AA81" s="100">
        <v>0.31</v>
      </c>
      <c r="AB81" s="100" t="s">
        <v>123</v>
      </c>
      <c r="AC81" s="87">
        <v>45</v>
      </c>
      <c r="AD81" s="100">
        <v>1.7999999999999999E-2</v>
      </c>
      <c r="AE81" s="100" t="s">
        <v>111</v>
      </c>
      <c r="AF81" s="100" t="s">
        <v>100</v>
      </c>
      <c r="AG81" s="100" t="s">
        <v>100</v>
      </c>
      <c r="AH81" s="100">
        <v>7</v>
      </c>
      <c r="AI81" s="100" t="s">
        <v>111</v>
      </c>
      <c r="AJ81" s="100">
        <v>0.872</v>
      </c>
      <c r="AK81" s="100">
        <v>1.2999999999999999E-2</v>
      </c>
      <c r="AL81" s="100" t="s">
        <v>124</v>
      </c>
      <c r="AM81" s="100" t="s">
        <v>124</v>
      </c>
      <c r="AN81" s="100" t="s">
        <v>103</v>
      </c>
      <c r="AO81" s="100">
        <v>0.03</v>
      </c>
      <c r="AP81" s="101" t="s">
        <v>124</v>
      </c>
      <c r="AQ81" s="87"/>
      <c r="AR81" s="87"/>
    </row>
    <row r="82" spans="1:44" s="99" customFormat="1">
      <c r="A82" s="125"/>
      <c r="B82" s="90">
        <v>36151</v>
      </c>
      <c r="C82" s="113"/>
      <c r="D82" s="91"/>
      <c r="E82" s="114"/>
      <c r="F82" s="91"/>
      <c r="G82" s="88"/>
      <c r="H82" s="120"/>
      <c r="I82" s="119" t="s">
        <v>124</v>
      </c>
      <c r="J82" s="100" t="s">
        <v>124</v>
      </c>
      <c r="K82" s="100" t="s">
        <v>124</v>
      </c>
      <c r="L82" s="100" t="s">
        <v>124</v>
      </c>
      <c r="M82" s="100" t="s">
        <v>124</v>
      </c>
      <c r="N82" s="100" t="s">
        <v>124</v>
      </c>
      <c r="O82" s="100" t="s">
        <v>124</v>
      </c>
      <c r="P82" s="100" t="s">
        <v>124</v>
      </c>
      <c r="Q82" s="100" t="s">
        <v>124</v>
      </c>
      <c r="R82" s="100" t="s">
        <v>124</v>
      </c>
      <c r="S82" s="100" t="s">
        <v>124</v>
      </c>
      <c r="T82" s="100" t="s">
        <v>124</v>
      </c>
      <c r="U82" s="100" t="s">
        <v>124</v>
      </c>
      <c r="V82" s="100" t="s">
        <v>124</v>
      </c>
      <c r="W82" s="100" t="s">
        <v>124</v>
      </c>
      <c r="X82" s="87"/>
      <c r="Y82" s="92"/>
      <c r="Z82" s="91"/>
      <c r="AA82" s="100" t="s">
        <v>124</v>
      </c>
      <c r="AB82" s="100" t="s">
        <v>124</v>
      </c>
      <c r="AC82" s="87"/>
      <c r="AD82" s="100" t="s">
        <v>124</v>
      </c>
      <c r="AE82" s="100" t="s">
        <v>124</v>
      </c>
      <c r="AF82" s="100" t="s">
        <v>124</v>
      </c>
      <c r="AG82" s="100" t="s">
        <v>124</v>
      </c>
      <c r="AH82" s="100" t="s">
        <v>124</v>
      </c>
      <c r="AI82" s="100" t="s">
        <v>124</v>
      </c>
      <c r="AJ82" s="100" t="s">
        <v>124</v>
      </c>
      <c r="AK82" s="100" t="s">
        <v>124</v>
      </c>
      <c r="AL82" s="100" t="s">
        <v>124</v>
      </c>
      <c r="AM82" s="100" t="s">
        <v>124</v>
      </c>
      <c r="AN82" s="100" t="s">
        <v>124</v>
      </c>
      <c r="AO82" s="100" t="s">
        <v>124</v>
      </c>
      <c r="AP82" s="101" t="s">
        <v>124</v>
      </c>
      <c r="AQ82" s="87"/>
      <c r="AR82" s="87"/>
    </row>
    <row r="83" spans="1:44" s="99" customFormat="1">
      <c r="A83" s="125"/>
      <c r="B83" s="90">
        <v>36344</v>
      </c>
      <c r="C83" s="113"/>
      <c r="D83" s="91"/>
      <c r="E83" s="114">
        <v>2</v>
      </c>
      <c r="F83" s="91"/>
      <c r="G83" s="88"/>
      <c r="H83" s="120"/>
      <c r="I83" s="119">
        <v>626</v>
      </c>
      <c r="J83" s="100" t="s">
        <v>143</v>
      </c>
      <c r="K83" s="100">
        <v>0.21</v>
      </c>
      <c r="L83" s="100" t="s">
        <v>103</v>
      </c>
      <c r="M83" s="100">
        <v>1.4E-2</v>
      </c>
      <c r="N83" s="100">
        <v>0.19</v>
      </c>
      <c r="O83" s="100" t="s">
        <v>132</v>
      </c>
      <c r="P83" s="100" t="s">
        <v>85</v>
      </c>
      <c r="Q83" s="100">
        <v>0.14549999999999999</v>
      </c>
      <c r="R83" s="100" t="s">
        <v>132</v>
      </c>
      <c r="S83" s="100" t="s">
        <v>103</v>
      </c>
      <c r="T83" s="100" t="s">
        <v>103</v>
      </c>
      <c r="U83" s="100">
        <v>1.6E-2</v>
      </c>
      <c r="V83" s="100">
        <v>0.26</v>
      </c>
      <c r="W83" s="100" t="s">
        <v>124</v>
      </c>
      <c r="X83" s="87">
        <v>2</v>
      </c>
      <c r="Y83" s="92"/>
      <c r="Z83" s="91">
        <v>40</v>
      </c>
      <c r="AA83" s="100">
        <v>0.27</v>
      </c>
      <c r="AB83" s="100" t="s">
        <v>123</v>
      </c>
      <c r="AC83" s="87">
        <v>29</v>
      </c>
      <c r="AD83" s="100" t="s">
        <v>103</v>
      </c>
      <c r="AE83" s="100" t="s">
        <v>111</v>
      </c>
      <c r="AF83" s="100" t="s">
        <v>100</v>
      </c>
      <c r="AG83" s="100" t="s">
        <v>100</v>
      </c>
      <c r="AH83" s="100">
        <v>5.8</v>
      </c>
      <c r="AI83" s="100" t="s">
        <v>111</v>
      </c>
      <c r="AJ83" s="100">
        <v>0.49099999999999999</v>
      </c>
      <c r="AK83" s="100" t="s">
        <v>103</v>
      </c>
      <c r="AL83" s="100" t="s">
        <v>124</v>
      </c>
      <c r="AM83" s="100" t="s">
        <v>124</v>
      </c>
      <c r="AN83" s="100" t="s">
        <v>103</v>
      </c>
      <c r="AO83" s="100">
        <v>0.11</v>
      </c>
      <c r="AP83" s="101" t="s">
        <v>124</v>
      </c>
      <c r="AQ83" s="87"/>
      <c r="AR83" s="87"/>
    </row>
    <row r="84" spans="1:44" s="99" customFormat="1">
      <c r="A84" s="125"/>
      <c r="B84" s="90">
        <v>36464</v>
      </c>
      <c r="C84" s="113"/>
      <c r="D84" s="91"/>
      <c r="E84" s="114">
        <v>0</v>
      </c>
      <c r="F84" s="91"/>
      <c r="G84" s="88"/>
      <c r="H84" s="120"/>
      <c r="I84" s="119">
        <v>863</v>
      </c>
      <c r="J84" s="100" t="s">
        <v>143</v>
      </c>
      <c r="K84" s="100">
        <v>0.23</v>
      </c>
      <c r="L84" s="100" t="s">
        <v>103</v>
      </c>
      <c r="M84" s="100">
        <v>0.14199999999999999</v>
      </c>
      <c r="N84" s="100" t="s">
        <v>91</v>
      </c>
      <c r="O84" s="100" t="s">
        <v>132</v>
      </c>
      <c r="P84" s="100" t="s">
        <v>85</v>
      </c>
      <c r="Q84" s="100">
        <v>0.23419999999999999</v>
      </c>
      <c r="R84" s="100" t="s">
        <v>132</v>
      </c>
      <c r="S84" s="100">
        <v>6.0000000000000001E-3</v>
      </c>
      <c r="T84" s="100" t="s">
        <v>103</v>
      </c>
      <c r="U84" s="100">
        <v>5.0000000000000001E-3</v>
      </c>
      <c r="V84" s="100">
        <v>0.06</v>
      </c>
      <c r="W84" s="100" t="s">
        <v>124</v>
      </c>
      <c r="X84" s="87">
        <v>5</v>
      </c>
      <c r="Y84" s="92"/>
      <c r="Z84" s="91">
        <v>59.5</v>
      </c>
      <c r="AA84" s="100">
        <v>0.12</v>
      </c>
      <c r="AB84" s="100" t="s">
        <v>123</v>
      </c>
      <c r="AC84" s="87">
        <v>38</v>
      </c>
      <c r="AD84" s="100" t="s">
        <v>103</v>
      </c>
      <c r="AE84" s="100" t="s">
        <v>111</v>
      </c>
      <c r="AF84" s="100" t="s">
        <v>100</v>
      </c>
      <c r="AG84" s="100" t="s">
        <v>103</v>
      </c>
      <c r="AH84" s="100">
        <v>5.8</v>
      </c>
      <c r="AI84" s="100" t="s">
        <v>111</v>
      </c>
      <c r="AJ84" s="100">
        <v>0.68899999999999995</v>
      </c>
      <c r="AK84" s="100" t="s">
        <v>103</v>
      </c>
      <c r="AL84" s="100" t="s">
        <v>124</v>
      </c>
      <c r="AM84" s="100" t="s">
        <v>124</v>
      </c>
      <c r="AN84" s="100" t="s">
        <v>103</v>
      </c>
      <c r="AO84" s="100">
        <v>0.03</v>
      </c>
      <c r="AP84" s="101" t="s">
        <v>124</v>
      </c>
      <c r="AQ84" s="87"/>
      <c r="AR84" s="87"/>
    </row>
    <row r="85" spans="1:44" s="99" customFormat="1">
      <c r="A85" s="125"/>
      <c r="B85" s="90">
        <v>36732</v>
      </c>
      <c r="C85" s="113"/>
      <c r="D85" s="91"/>
      <c r="E85" s="114">
        <v>3.9</v>
      </c>
      <c r="F85" s="91"/>
      <c r="G85" s="88"/>
      <c r="H85" s="120"/>
      <c r="I85" s="119" t="s">
        <v>124</v>
      </c>
      <c r="J85" s="100" t="s">
        <v>124</v>
      </c>
      <c r="K85" s="100" t="s">
        <v>124</v>
      </c>
      <c r="L85" s="100" t="s">
        <v>124</v>
      </c>
      <c r="M85" s="100" t="s">
        <v>124</v>
      </c>
      <c r="N85" s="100" t="s">
        <v>124</v>
      </c>
      <c r="O85" s="100" t="s">
        <v>124</v>
      </c>
      <c r="P85" s="100" t="s">
        <v>124</v>
      </c>
      <c r="Q85" s="100" t="s">
        <v>124</v>
      </c>
      <c r="R85" s="100" t="s">
        <v>124</v>
      </c>
      <c r="S85" s="100" t="s">
        <v>124</v>
      </c>
      <c r="T85" s="100" t="s">
        <v>124</v>
      </c>
      <c r="U85" s="100" t="s">
        <v>124</v>
      </c>
      <c r="V85" s="100" t="s">
        <v>124</v>
      </c>
      <c r="W85" s="100" t="s">
        <v>124</v>
      </c>
      <c r="X85" s="87"/>
      <c r="Y85" s="92"/>
      <c r="Z85" s="91"/>
      <c r="AA85" s="100" t="s">
        <v>124</v>
      </c>
      <c r="AB85" s="100" t="s">
        <v>124</v>
      </c>
      <c r="AC85" s="87"/>
      <c r="AD85" s="100" t="s">
        <v>124</v>
      </c>
      <c r="AE85" s="100" t="s">
        <v>124</v>
      </c>
      <c r="AF85" s="100" t="s">
        <v>124</v>
      </c>
      <c r="AG85" s="100" t="s">
        <v>124</v>
      </c>
      <c r="AH85" s="100" t="s">
        <v>124</v>
      </c>
      <c r="AI85" s="100" t="s">
        <v>124</v>
      </c>
      <c r="AJ85" s="100" t="s">
        <v>124</v>
      </c>
      <c r="AK85" s="100" t="s">
        <v>124</v>
      </c>
      <c r="AL85" s="100" t="s">
        <v>124</v>
      </c>
      <c r="AM85" s="100" t="s">
        <v>124</v>
      </c>
      <c r="AN85" s="100" t="s">
        <v>124</v>
      </c>
      <c r="AO85" s="100" t="s">
        <v>124</v>
      </c>
      <c r="AP85" s="101" t="s">
        <v>124</v>
      </c>
      <c r="AQ85" s="87"/>
      <c r="AR85" s="87"/>
    </row>
    <row r="86" spans="1:44" s="99" customFormat="1">
      <c r="A86" s="125"/>
      <c r="B86" s="90">
        <v>36821</v>
      </c>
      <c r="C86" s="113"/>
      <c r="D86" s="91"/>
      <c r="E86" s="114">
        <v>1.6</v>
      </c>
      <c r="F86" s="91"/>
      <c r="G86" s="88"/>
      <c r="H86" s="120"/>
      <c r="I86" s="119">
        <v>351</v>
      </c>
      <c r="J86" s="100" t="s">
        <v>143</v>
      </c>
      <c r="K86" s="100">
        <v>0.56999999999999995</v>
      </c>
      <c r="L86" s="100" t="s">
        <v>103</v>
      </c>
      <c r="M86" s="100">
        <v>4.5999999999999999E-2</v>
      </c>
      <c r="N86" s="100" t="s">
        <v>91</v>
      </c>
      <c r="O86" s="100">
        <v>3.0000000000000001E-3</v>
      </c>
      <c r="P86" s="100" t="s">
        <v>91</v>
      </c>
      <c r="Q86" s="100">
        <v>0.23169999999999999</v>
      </c>
      <c r="R86" s="100" t="s">
        <v>132</v>
      </c>
      <c r="S86" s="100" t="s">
        <v>103</v>
      </c>
      <c r="T86" s="100" t="s">
        <v>103</v>
      </c>
      <c r="U86" s="100">
        <v>2.4E-2</v>
      </c>
      <c r="V86" s="100">
        <v>0.61</v>
      </c>
      <c r="W86" s="100" t="s">
        <v>124</v>
      </c>
      <c r="X86" s="87">
        <v>4</v>
      </c>
      <c r="Y86" s="92"/>
      <c r="Z86" s="91">
        <v>50.8</v>
      </c>
      <c r="AA86" s="100">
        <v>0.62</v>
      </c>
      <c r="AB86" s="100" t="s">
        <v>123</v>
      </c>
      <c r="AC86" s="87">
        <v>46</v>
      </c>
      <c r="AD86" s="100" t="s">
        <v>103</v>
      </c>
      <c r="AE86" s="100" t="s">
        <v>111</v>
      </c>
      <c r="AF86" s="100" t="s">
        <v>100</v>
      </c>
      <c r="AG86" s="100" t="s">
        <v>103</v>
      </c>
      <c r="AH86" s="100">
        <v>7.5</v>
      </c>
      <c r="AI86" s="100" t="s">
        <v>111</v>
      </c>
      <c r="AJ86" s="100">
        <v>0.67400000000000004</v>
      </c>
      <c r="AK86" s="100">
        <v>4.5999999999999999E-2</v>
      </c>
      <c r="AL86" s="100" t="s">
        <v>124</v>
      </c>
      <c r="AM86" s="100" t="s">
        <v>124</v>
      </c>
      <c r="AN86" s="100" t="s">
        <v>103</v>
      </c>
      <c r="AO86" s="100">
        <v>0.04</v>
      </c>
      <c r="AP86" s="101" t="s">
        <v>124</v>
      </c>
      <c r="AQ86" s="87"/>
      <c r="AR86" s="87"/>
    </row>
    <row r="87" spans="1:44" s="99" customFormat="1">
      <c r="A87" s="125"/>
      <c r="B87" s="90">
        <v>37048</v>
      </c>
      <c r="C87" s="113"/>
      <c r="D87" s="91">
        <v>2433</v>
      </c>
      <c r="E87" s="114">
        <v>2</v>
      </c>
      <c r="F87" s="91"/>
      <c r="G87" s="87">
        <v>1356</v>
      </c>
      <c r="H87" s="120"/>
      <c r="I87" s="119">
        <v>1528</v>
      </c>
      <c r="J87" s="100" t="s">
        <v>143</v>
      </c>
      <c r="K87" s="100">
        <v>0.08</v>
      </c>
      <c r="L87" s="100">
        <v>1.2999999999999999E-2</v>
      </c>
      <c r="M87" s="100">
        <v>0.14000000000000001</v>
      </c>
      <c r="N87" s="100">
        <v>0.1</v>
      </c>
      <c r="O87" s="100" t="s">
        <v>132</v>
      </c>
      <c r="P87" s="100" t="s">
        <v>91</v>
      </c>
      <c r="Q87" s="100">
        <v>0.32869999999999999</v>
      </c>
      <c r="R87" s="100" t="s">
        <v>132</v>
      </c>
      <c r="S87" s="100" t="s">
        <v>103</v>
      </c>
      <c r="T87" s="100">
        <v>7.0000000000000001E-3</v>
      </c>
      <c r="U87" s="100">
        <v>4.0000000000000001E-3</v>
      </c>
      <c r="V87" s="100">
        <v>0.04</v>
      </c>
      <c r="W87" s="100" t="s">
        <v>124</v>
      </c>
      <c r="X87" s="87">
        <v>6</v>
      </c>
      <c r="Y87" s="92"/>
      <c r="Z87" s="91">
        <v>131.80000000000001</v>
      </c>
      <c r="AA87" s="100">
        <v>0.62</v>
      </c>
      <c r="AB87" s="100">
        <v>8.0000000000000002E-3</v>
      </c>
      <c r="AC87" s="87">
        <v>76</v>
      </c>
      <c r="AD87" s="100" t="s">
        <v>103</v>
      </c>
      <c r="AE87" s="100" t="s">
        <v>111</v>
      </c>
      <c r="AF87" s="100" t="s">
        <v>100</v>
      </c>
      <c r="AG87" s="100" t="s">
        <v>103</v>
      </c>
      <c r="AH87" s="100">
        <v>8.1999999999999993</v>
      </c>
      <c r="AI87" s="100">
        <v>0.01</v>
      </c>
      <c r="AJ87" s="100">
        <v>1.1739999999999999</v>
      </c>
      <c r="AK87" s="100" t="s">
        <v>103</v>
      </c>
      <c r="AL87" s="100" t="s">
        <v>124</v>
      </c>
      <c r="AM87" s="100" t="s">
        <v>124</v>
      </c>
      <c r="AN87" s="100" t="s">
        <v>103</v>
      </c>
      <c r="AO87" s="100">
        <v>0.1</v>
      </c>
      <c r="AP87" s="101" t="s">
        <v>124</v>
      </c>
      <c r="AQ87" s="87"/>
      <c r="AR87" s="87"/>
    </row>
    <row r="88" spans="1:44" s="99" customFormat="1">
      <c r="A88" s="125"/>
      <c r="B88" s="90">
        <v>37190</v>
      </c>
      <c r="C88" s="113"/>
      <c r="D88" s="91"/>
      <c r="E88" s="114">
        <v>1</v>
      </c>
      <c r="F88" s="91">
        <v>955</v>
      </c>
      <c r="G88" s="88">
        <v>1230</v>
      </c>
      <c r="H88" s="113">
        <v>90</v>
      </c>
      <c r="I88" s="119">
        <v>1150</v>
      </c>
      <c r="J88" s="100" t="s">
        <v>129</v>
      </c>
      <c r="K88" s="100" t="s">
        <v>100</v>
      </c>
      <c r="L88" s="100" t="s">
        <v>143</v>
      </c>
      <c r="M88" s="100">
        <v>0.03</v>
      </c>
      <c r="N88" s="100" t="s">
        <v>77</v>
      </c>
      <c r="O88" s="100" t="s">
        <v>103</v>
      </c>
      <c r="P88" s="100" t="s">
        <v>124</v>
      </c>
      <c r="Q88" s="100">
        <v>0.34399999999999997</v>
      </c>
      <c r="R88" s="100">
        <v>5.9999999999999995E-4</v>
      </c>
      <c r="S88" s="100" t="s">
        <v>123</v>
      </c>
      <c r="T88" s="100" t="s">
        <v>103</v>
      </c>
      <c r="U88" s="100" t="s">
        <v>103</v>
      </c>
      <c r="V88" s="100">
        <v>0.04</v>
      </c>
      <c r="W88" s="100" t="s">
        <v>138</v>
      </c>
      <c r="X88" s="87">
        <v>4</v>
      </c>
      <c r="Y88" s="92" t="s">
        <v>100</v>
      </c>
      <c r="Z88" s="91">
        <v>89.3</v>
      </c>
      <c r="AA88" s="100">
        <v>9.4E-2</v>
      </c>
      <c r="AB88" s="100" t="s">
        <v>103</v>
      </c>
      <c r="AC88" s="87">
        <v>57</v>
      </c>
      <c r="AD88" s="100">
        <v>1.2E-2</v>
      </c>
      <c r="AE88" s="100" t="s">
        <v>143</v>
      </c>
      <c r="AF88" s="100" t="s">
        <v>143</v>
      </c>
      <c r="AG88" s="100" t="s">
        <v>103</v>
      </c>
      <c r="AH88" s="100" t="s">
        <v>124</v>
      </c>
      <c r="AI88" s="100" t="s">
        <v>143</v>
      </c>
      <c r="AJ88" s="100" t="s">
        <v>124</v>
      </c>
      <c r="AK88" s="100" t="s">
        <v>111</v>
      </c>
      <c r="AL88" s="100" t="s">
        <v>132</v>
      </c>
      <c r="AM88" s="100" t="s">
        <v>132</v>
      </c>
      <c r="AN88" s="100" t="s">
        <v>100</v>
      </c>
      <c r="AO88" s="100">
        <v>0.05</v>
      </c>
      <c r="AP88" s="101" t="s">
        <v>124</v>
      </c>
      <c r="AQ88" s="87"/>
      <c r="AR88" s="87"/>
    </row>
    <row r="89" spans="1:44" s="99" customFormat="1">
      <c r="A89" s="125"/>
      <c r="B89" s="90">
        <v>37419</v>
      </c>
      <c r="C89" s="113"/>
      <c r="D89" s="91"/>
      <c r="E89" s="114"/>
      <c r="F89" s="91">
        <v>1850</v>
      </c>
      <c r="G89" s="87">
        <v>1160</v>
      </c>
      <c r="H89" s="120">
        <v>144</v>
      </c>
      <c r="I89" s="119">
        <v>1170</v>
      </c>
      <c r="J89" s="100" t="s">
        <v>129</v>
      </c>
      <c r="K89" s="100">
        <v>0.03</v>
      </c>
      <c r="L89" s="100" t="s">
        <v>143</v>
      </c>
      <c r="M89" s="100" t="s">
        <v>85</v>
      </c>
      <c r="N89" s="100" t="s">
        <v>79</v>
      </c>
      <c r="O89" s="100" t="s">
        <v>103</v>
      </c>
      <c r="P89" s="100" t="s">
        <v>124</v>
      </c>
      <c r="Q89" s="100">
        <v>0.32500000000000001</v>
      </c>
      <c r="R89" s="100">
        <v>6.9999999999999999E-4</v>
      </c>
      <c r="S89" s="100">
        <v>3.0000000000000001E-3</v>
      </c>
      <c r="T89" s="100" t="s">
        <v>103</v>
      </c>
      <c r="U89" s="100" t="s">
        <v>103</v>
      </c>
      <c r="V89" s="100">
        <v>0.23</v>
      </c>
      <c r="W89" s="100" t="s">
        <v>138</v>
      </c>
      <c r="X89" s="87">
        <v>4</v>
      </c>
      <c r="Y89" s="92" t="s">
        <v>100</v>
      </c>
      <c r="Z89" s="91">
        <v>83.4</v>
      </c>
      <c r="AA89" s="100">
        <v>0.85399999999999998</v>
      </c>
      <c r="AB89" s="100" t="s">
        <v>103</v>
      </c>
      <c r="AC89" s="87">
        <v>47</v>
      </c>
      <c r="AD89" s="100">
        <v>0.01</v>
      </c>
      <c r="AE89" s="100" t="s">
        <v>143</v>
      </c>
      <c r="AF89" s="100">
        <v>5.0000000000000001E-3</v>
      </c>
      <c r="AG89" s="100" t="s">
        <v>103</v>
      </c>
      <c r="AH89" s="100" t="s">
        <v>124</v>
      </c>
      <c r="AI89" s="100" t="s">
        <v>143</v>
      </c>
      <c r="AJ89" s="100" t="s">
        <v>124</v>
      </c>
      <c r="AK89" s="100" t="s">
        <v>132</v>
      </c>
      <c r="AL89" s="100" t="s">
        <v>124</v>
      </c>
      <c r="AM89" s="100" t="s">
        <v>132</v>
      </c>
      <c r="AN89" s="100" t="s">
        <v>140</v>
      </c>
      <c r="AO89" s="100">
        <v>7.0000000000000007E-2</v>
      </c>
      <c r="AP89" s="101" t="s">
        <v>124</v>
      </c>
      <c r="AQ89" s="87"/>
      <c r="AR89" s="87"/>
    </row>
    <row r="90" spans="1:44" s="99" customFormat="1">
      <c r="A90" s="125"/>
      <c r="B90" s="90">
        <v>37524</v>
      </c>
      <c r="C90" s="113"/>
      <c r="D90" s="91">
        <v>1880</v>
      </c>
      <c r="E90" s="114"/>
      <c r="F90" s="91">
        <v>1880</v>
      </c>
      <c r="G90" s="87">
        <v>1240</v>
      </c>
      <c r="H90" s="120">
        <v>87</v>
      </c>
      <c r="I90" s="119">
        <v>1150</v>
      </c>
      <c r="J90" s="100" t="s">
        <v>129</v>
      </c>
      <c r="K90" s="100" t="s">
        <v>100</v>
      </c>
      <c r="L90" s="100" t="s">
        <v>143</v>
      </c>
      <c r="M90" s="100">
        <v>0.04</v>
      </c>
      <c r="N90" s="100" t="s">
        <v>77</v>
      </c>
      <c r="O90" s="100" t="s">
        <v>103</v>
      </c>
      <c r="P90" s="100" t="s">
        <v>124</v>
      </c>
      <c r="Q90" s="100">
        <v>0.35</v>
      </c>
      <c r="R90" s="100">
        <v>4.0000000000000002E-4</v>
      </c>
      <c r="S90" s="100" t="s">
        <v>123</v>
      </c>
      <c r="T90" s="100" t="s">
        <v>103</v>
      </c>
      <c r="U90" s="100" t="s">
        <v>103</v>
      </c>
      <c r="V90" s="100" t="s">
        <v>100</v>
      </c>
      <c r="W90" s="100" t="s">
        <v>138</v>
      </c>
      <c r="X90" s="87">
        <v>4</v>
      </c>
      <c r="Y90" s="92" t="s">
        <v>100</v>
      </c>
      <c r="Z90" s="91">
        <v>89.5</v>
      </c>
      <c r="AA90" s="100">
        <v>1.6E-2</v>
      </c>
      <c r="AB90" s="100" t="s">
        <v>103</v>
      </c>
      <c r="AC90" s="87">
        <v>63</v>
      </c>
      <c r="AD90" s="100" t="s">
        <v>103</v>
      </c>
      <c r="AE90" s="100" t="s">
        <v>143</v>
      </c>
      <c r="AF90" s="100" t="s">
        <v>143</v>
      </c>
      <c r="AG90" s="100" t="s">
        <v>103</v>
      </c>
      <c r="AH90" s="100" t="s">
        <v>124</v>
      </c>
      <c r="AI90" s="100" t="s">
        <v>143</v>
      </c>
      <c r="AJ90" s="100" t="s">
        <v>124</v>
      </c>
      <c r="AK90" s="100" t="s">
        <v>132</v>
      </c>
      <c r="AL90" s="100" t="s">
        <v>124</v>
      </c>
      <c r="AM90" s="100" t="s">
        <v>132</v>
      </c>
      <c r="AN90" s="100" t="s">
        <v>100</v>
      </c>
      <c r="AO90" s="100">
        <v>0.03</v>
      </c>
      <c r="AP90" s="101" t="s">
        <v>124</v>
      </c>
      <c r="AQ90" s="87"/>
      <c r="AR90" s="87"/>
    </row>
    <row r="91" spans="1:44" s="99" customFormat="1">
      <c r="A91" s="125"/>
      <c r="B91" s="90">
        <v>37778</v>
      </c>
      <c r="C91" s="113"/>
      <c r="D91" s="91">
        <v>1212</v>
      </c>
      <c r="E91" s="114"/>
      <c r="F91" s="91">
        <v>1820</v>
      </c>
      <c r="G91" s="87">
        <v>1040</v>
      </c>
      <c r="H91" s="120">
        <v>159</v>
      </c>
      <c r="I91" s="119">
        <v>1050</v>
      </c>
      <c r="J91" s="100" t="s">
        <v>129</v>
      </c>
      <c r="K91" s="100" t="s">
        <v>100</v>
      </c>
      <c r="L91" s="100" t="s">
        <v>143</v>
      </c>
      <c r="M91" s="100">
        <v>0.02</v>
      </c>
      <c r="N91" s="100" t="s">
        <v>77</v>
      </c>
      <c r="O91" s="100" t="s">
        <v>103</v>
      </c>
      <c r="P91" s="100" t="s">
        <v>124</v>
      </c>
      <c r="Q91" s="100">
        <v>0.28699999999999998</v>
      </c>
      <c r="R91" s="100">
        <v>8.9999999999999998E-4</v>
      </c>
      <c r="S91" s="100" t="s">
        <v>123</v>
      </c>
      <c r="T91" s="100" t="s">
        <v>103</v>
      </c>
      <c r="U91" s="100" t="s">
        <v>103</v>
      </c>
      <c r="V91" s="100">
        <v>0.06</v>
      </c>
      <c r="W91" s="100" t="s">
        <v>138</v>
      </c>
      <c r="X91" s="87">
        <v>3</v>
      </c>
      <c r="Y91" s="92" t="s">
        <v>100</v>
      </c>
      <c r="Z91" s="91">
        <v>78.400000000000006</v>
      </c>
      <c r="AA91" s="100">
        <v>0.88800000000000001</v>
      </c>
      <c r="AB91" s="100" t="s">
        <v>103</v>
      </c>
      <c r="AC91" s="87">
        <v>38</v>
      </c>
      <c r="AD91" s="100">
        <v>8.9999999999999993E-3</v>
      </c>
      <c r="AE91" s="100" t="s">
        <v>143</v>
      </c>
      <c r="AF91" s="100" t="s">
        <v>143</v>
      </c>
      <c r="AG91" s="100" t="s">
        <v>103</v>
      </c>
      <c r="AH91" s="100" t="s">
        <v>124</v>
      </c>
      <c r="AI91" s="100" t="s">
        <v>143</v>
      </c>
      <c r="AJ91" s="100" t="s">
        <v>124</v>
      </c>
      <c r="AK91" s="100" t="s">
        <v>111</v>
      </c>
      <c r="AL91" s="100" t="s">
        <v>132</v>
      </c>
      <c r="AM91" s="100">
        <v>1E-3</v>
      </c>
      <c r="AN91" s="100" t="s">
        <v>100</v>
      </c>
      <c r="AO91" s="100">
        <v>7.0000000000000007E-2</v>
      </c>
      <c r="AP91" s="101" t="s">
        <v>124</v>
      </c>
      <c r="AQ91" s="87"/>
      <c r="AR91" s="87"/>
    </row>
    <row r="92" spans="1:44" s="99" customFormat="1">
      <c r="A92" s="125"/>
      <c r="B92" s="90">
        <v>37889</v>
      </c>
      <c r="C92" s="113"/>
      <c r="D92" s="91">
        <v>2780</v>
      </c>
      <c r="E92" s="114"/>
      <c r="F92" s="91">
        <v>2450</v>
      </c>
      <c r="G92" s="87">
        <v>896</v>
      </c>
      <c r="H92" s="120">
        <v>115</v>
      </c>
      <c r="I92" s="119">
        <v>1630</v>
      </c>
      <c r="J92" s="100" t="s">
        <v>129</v>
      </c>
      <c r="K92" s="100">
        <v>0.15</v>
      </c>
      <c r="L92" s="100" t="s">
        <v>143</v>
      </c>
      <c r="M92" s="100">
        <v>0.03</v>
      </c>
      <c r="N92" s="100" t="s">
        <v>77</v>
      </c>
      <c r="O92" s="100" t="s">
        <v>103</v>
      </c>
      <c r="P92" s="100" t="s">
        <v>124</v>
      </c>
      <c r="Q92" s="100">
        <v>0.247</v>
      </c>
      <c r="R92" s="100">
        <v>4.0000000000000002E-4</v>
      </c>
      <c r="S92" s="100" t="s">
        <v>123</v>
      </c>
      <c r="T92" s="100" t="s">
        <v>103</v>
      </c>
      <c r="U92" s="100" t="s">
        <v>103</v>
      </c>
      <c r="V92" s="100">
        <v>0.22</v>
      </c>
      <c r="W92" s="100" t="s">
        <v>138</v>
      </c>
      <c r="X92" s="87">
        <v>4</v>
      </c>
      <c r="Y92" s="92" t="s">
        <v>100</v>
      </c>
      <c r="Z92" s="91">
        <v>67.900000000000006</v>
      </c>
      <c r="AA92" s="100">
        <v>8.2000000000000003E-2</v>
      </c>
      <c r="AB92" s="100" t="s">
        <v>103</v>
      </c>
      <c r="AC92" s="87">
        <v>47</v>
      </c>
      <c r="AD92" s="100">
        <v>8.9999999999999993E-3</v>
      </c>
      <c r="AE92" s="100" t="s">
        <v>143</v>
      </c>
      <c r="AF92" s="100" t="s">
        <v>143</v>
      </c>
      <c r="AG92" s="100" t="s">
        <v>103</v>
      </c>
      <c r="AH92" s="100" t="s">
        <v>124</v>
      </c>
      <c r="AI92" s="100" t="s">
        <v>143</v>
      </c>
      <c r="AJ92" s="100" t="s">
        <v>124</v>
      </c>
      <c r="AK92" s="100" t="s">
        <v>111</v>
      </c>
      <c r="AL92" s="100" t="s">
        <v>132</v>
      </c>
      <c r="AM92" s="100" t="s">
        <v>132</v>
      </c>
      <c r="AN92" s="100" t="s">
        <v>100</v>
      </c>
      <c r="AO92" s="100">
        <v>7.2999999999999995E-2</v>
      </c>
      <c r="AP92" s="101" t="s">
        <v>124</v>
      </c>
      <c r="AQ92" s="87"/>
      <c r="AR92" s="87"/>
    </row>
    <row r="93" spans="1:44" s="99" customFormat="1">
      <c r="A93" s="125"/>
      <c r="B93" s="90">
        <v>38148</v>
      </c>
      <c r="C93" s="113"/>
      <c r="D93" s="91">
        <v>606</v>
      </c>
      <c r="E93" s="114"/>
      <c r="F93" s="91">
        <v>1080</v>
      </c>
      <c r="G93" s="87">
        <v>521</v>
      </c>
      <c r="H93" s="120">
        <v>24.2</v>
      </c>
      <c r="I93" s="119">
        <v>551</v>
      </c>
      <c r="J93" s="100" t="s">
        <v>129</v>
      </c>
      <c r="K93" s="100" t="s">
        <v>110</v>
      </c>
      <c r="L93" s="100" t="s">
        <v>123</v>
      </c>
      <c r="M93" s="100" t="s">
        <v>110</v>
      </c>
      <c r="N93" s="100" t="s">
        <v>77</v>
      </c>
      <c r="O93" s="100" t="s">
        <v>103</v>
      </c>
      <c r="P93" s="100" t="s">
        <v>124</v>
      </c>
      <c r="Q93" s="100">
        <v>0.13600000000000001</v>
      </c>
      <c r="R93" s="100">
        <v>2.0999999999999998E-4</v>
      </c>
      <c r="S93" s="100" t="s">
        <v>132</v>
      </c>
      <c r="T93" s="100" t="s">
        <v>132</v>
      </c>
      <c r="U93" s="100">
        <v>2.8999999999999998E-3</v>
      </c>
      <c r="V93" s="100">
        <v>0.09</v>
      </c>
      <c r="W93" s="100" t="s">
        <v>131</v>
      </c>
      <c r="X93" s="87"/>
      <c r="Y93" s="92" t="s">
        <v>91</v>
      </c>
      <c r="Z93" s="91">
        <v>44.2</v>
      </c>
      <c r="AA93" s="100">
        <v>0.01</v>
      </c>
      <c r="AB93" s="100" t="s">
        <v>123</v>
      </c>
      <c r="AC93" s="87">
        <v>31.5</v>
      </c>
      <c r="AD93" s="100" t="s">
        <v>111</v>
      </c>
      <c r="AE93" s="100" t="s">
        <v>123</v>
      </c>
      <c r="AF93" s="100" t="s">
        <v>132</v>
      </c>
      <c r="AG93" s="100" t="s">
        <v>123</v>
      </c>
      <c r="AH93" s="100" t="s">
        <v>124</v>
      </c>
      <c r="AI93" s="100" t="s">
        <v>124</v>
      </c>
      <c r="AJ93" s="100" t="s">
        <v>124</v>
      </c>
      <c r="AK93" s="100" t="s">
        <v>91</v>
      </c>
      <c r="AL93" s="100" t="s">
        <v>133</v>
      </c>
      <c r="AM93" s="100" t="s">
        <v>133</v>
      </c>
      <c r="AN93" s="100" t="s">
        <v>100</v>
      </c>
      <c r="AO93" s="100">
        <v>2.7399999999999997E-2</v>
      </c>
      <c r="AP93" s="101" t="s">
        <v>124</v>
      </c>
      <c r="AQ93" s="87"/>
      <c r="AR93" s="87"/>
    </row>
    <row r="94" spans="1:44" s="99" customFormat="1">
      <c r="A94" s="125"/>
      <c r="B94" s="90">
        <v>38253</v>
      </c>
      <c r="C94" s="113"/>
      <c r="D94" s="91">
        <v>0.66600000000000004</v>
      </c>
      <c r="E94" s="114"/>
      <c r="F94" s="91">
        <v>1400</v>
      </c>
      <c r="G94" s="87">
        <v>733</v>
      </c>
      <c r="H94" s="120">
        <v>114</v>
      </c>
      <c r="I94" s="119">
        <v>760</v>
      </c>
      <c r="J94" s="100" t="s">
        <v>146</v>
      </c>
      <c r="K94" s="100" t="s">
        <v>91</v>
      </c>
      <c r="L94" s="100" t="s">
        <v>103</v>
      </c>
      <c r="M94" s="100">
        <v>2.5000000000000001E-2</v>
      </c>
      <c r="N94" s="100" t="s">
        <v>77</v>
      </c>
      <c r="O94" s="100" t="s">
        <v>103</v>
      </c>
      <c r="P94" s="100" t="s">
        <v>124</v>
      </c>
      <c r="Q94" s="100">
        <v>0.19700000000000001</v>
      </c>
      <c r="R94" s="100">
        <v>3.2000000000000003E-4</v>
      </c>
      <c r="S94" s="100" t="s">
        <v>147</v>
      </c>
      <c r="T94" s="100" t="s">
        <v>147</v>
      </c>
      <c r="U94" s="100" t="s">
        <v>103</v>
      </c>
      <c r="V94" s="100">
        <v>3.3000000000000002E-2</v>
      </c>
      <c r="W94" s="100" t="s">
        <v>131</v>
      </c>
      <c r="X94" s="87"/>
      <c r="Y94" s="92" t="s">
        <v>91</v>
      </c>
      <c r="Z94" s="91">
        <v>58.6</v>
      </c>
      <c r="AA94" s="100">
        <v>0.125</v>
      </c>
      <c r="AB94" s="100" t="s">
        <v>103</v>
      </c>
      <c r="AC94" s="87">
        <v>41.2</v>
      </c>
      <c r="AD94" s="100" t="s">
        <v>114</v>
      </c>
      <c r="AE94" s="100" t="s">
        <v>103</v>
      </c>
      <c r="AF94" s="100" t="s">
        <v>147</v>
      </c>
      <c r="AG94" s="100" t="s">
        <v>103</v>
      </c>
      <c r="AH94" s="100" t="s">
        <v>124</v>
      </c>
      <c r="AI94" s="100" t="s">
        <v>124</v>
      </c>
      <c r="AJ94" s="100" t="s">
        <v>124</v>
      </c>
      <c r="AK94" s="100" t="s">
        <v>91</v>
      </c>
      <c r="AL94" s="100" t="s">
        <v>132</v>
      </c>
      <c r="AM94" s="100" t="s">
        <v>132</v>
      </c>
      <c r="AN94" s="100" t="s">
        <v>100</v>
      </c>
      <c r="AO94" s="100">
        <v>0.109</v>
      </c>
      <c r="AP94" s="101" t="s">
        <v>124</v>
      </c>
      <c r="AQ94" s="87"/>
      <c r="AR94" s="87"/>
    </row>
    <row r="95" spans="1:44" s="99" customFormat="1">
      <c r="A95" s="125"/>
      <c r="B95" s="90">
        <v>38477</v>
      </c>
      <c r="C95" s="113"/>
      <c r="D95" s="91">
        <v>955</v>
      </c>
      <c r="E95" s="114"/>
      <c r="F95" s="91"/>
      <c r="G95" s="87">
        <v>447</v>
      </c>
      <c r="H95" s="120">
        <v>25.7</v>
      </c>
      <c r="I95" s="119">
        <v>403</v>
      </c>
      <c r="J95" s="100" t="s">
        <v>146</v>
      </c>
      <c r="K95" s="100" t="s">
        <v>91</v>
      </c>
      <c r="L95" s="100" t="s">
        <v>103</v>
      </c>
      <c r="M95" s="100" t="s">
        <v>85</v>
      </c>
      <c r="N95" s="100" t="s">
        <v>79</v>
      </c>
      <c r="O95" s="100" t="s">
        <v>111</v>
      </c>
      <c r="P95" s="100" t="s">
        <v>124</v>
      </c>
      <c r="Q95" s="100">
        <v>0.123</v>
      </c>
      <c r="R95" s="100" t="s">
        <v>146</v>
      </c>
      <c r="S95" s="100" t="s">
        <v>147</v>
      </c>
      <c r="T95" s="100" t="s">
        <v>147</v>
      </c>
      <c r="U95" s="100" t="s">
        <v>103</v>
      </c>
      <c r="V95" s="100">
        <v>9.2999999999999999E-2</v>
      </c>
      <c r="W95" s="100" t="s">
        <v>131</v>
      </c>
      <c r="X95" s="87"/>
      <c r="Y95" s="92" t="s">
        <v>77</v>
      </c>
      <c r="Z95" s="91">
        <v>33.799999999999997</v>
      </c>
      <c r="AA95" s="100">
        <v>3.5000000000000003E-2</v>
      </c>
      <c r="AB95" s="100" t="s">
        <v>103</v>
      </c>
      <c r="AC95" s="87">
        <v>25.1</v>
      </c>
      <c r="AD95" s="100" t="s">
        <v>114</v>
      </c>
      <c r="AE95" s="100" t="s">
        <v>103</v>
      </c>
      <c r="AF95" s="100" t="s">
        <v>147</v>
      </c>
      <c r="AG95" s="100" t="s">
        <v>103</v>
      </c>
      <c r="AH95" s="100" t="s">
        <v>124</v>
      </c>
      <c r="AI95" s="100" t="s">
        <v>124</v>
      </c>
      <c r="AJ95" s="100" t="s">
        <v>124</v>
      </c>
      <c r="AK95" s="100" t="s">
        <v>77</v>
      </c>
      <c r="AL95" s="100" t="s">
        <v>132</v>
      </c>
      <c r="AM95" s="100" t="s">
        <v>132</v>
      </c>
      <c r="AN95" s="100" t="s">
        <v>140</v>
      </c>
      <c r="AO95" s="100">
        <v>6.7000000000000004E-2</v>
      </c>
      <c r="AP95" s="101" t="s">
        <v>124</v>
      </c>
      <c r="AQ95" s="87"/>
      <c r="AR95" s="87"/>
    </row>
    <row r="96" spans="1:44" s="99" customFormat="1">
      <c r="A96" s="125"/>
      <c r="B96" s="90">
        <v>38607</v>
      </c>
      <c r="C96" s="113"/>
      <c r="D96" s="91">
        <v>1119</v>
      </c>
      <c r="E96" s="114"/>
      <c r="F96" s="91">
        <v>1430</v>
      </c>
      <c r="G96" s="87">
        <v>856</v>
      </c>
      <c r="H96" s="120">
        <v>68.599999999999994</v>
      </c>
      <c r="I96" s="119">
        <v>703</v>
      </c>
      <c r="J96" s="100" t="s">
        <v>146</v>
      </c>
      <c r="K96" s="100" t="s">
        <v>91</v>
      </c>
      <c r="L96" s="100" t="s">
        <v>103</v>
      </c>
      <c r="M96" s="100" t="s">
        <v>85</v>
      </c>
      <c r="N96" s="100" t="s">
        <v>79</v>
      </c>
      <c r="O96" s="100" t="s">
        <v>111</v>
      </c>
      <c r="P96" s="100" t="s">
        <v>124</v>
      </c>
      <c r="Q96" s="100">
        <v>0.23799999999999999</v>
      </c>
      <c r="R96" s="100">
        <v>3.6999999999999999E-4</v>
      </c>
      <c r="S96" s="100" t="s">
        <v>147</v>
      </c>
      <c r="T96" s="100" t="s">
        <v>147</v>
      </c>
      <c r="U96" s="100" t="s">
        <v>103</v>
      </c>
      <c r="V96" s="100">
        <v>0.11600000000000001</v>
      </c>
      <c r="W96" s="100" t="s">
        <v>131</v>
      </c>
      <c r="X96" s="87"/>
      <c r="Y96" s="92" t="s">
        <v>77</v>
      </c>
      <c r="Z96" s="91">
        <v>63.4</v>
      </c>
      <c r="AA96" s="100">
        <v>5.0999999999999997E-2</v>
      </c>
      <c r="AB96" s="100" t="s">
        <v>103</v>
      </c>
      <c r="AC96" s="87">
        <v>41.5</v>
      </c>
      <c r="AD96" s="100" t="s">
        <v>114</v>
      </c>
      <c r="AE96" s="100" t="s">
        <v>103</v>
      </c>
      <c r="AF96" s="100" t="s">
        <v>147</v>
      </c>
      <c r="AG96" s="100" t="s">
        <v>103</v>
      </c>
      <c r="AH96" s="100" t="s">
        <v>124</v>
      </c>
      <c r="AI96" s="100" t="s">
        <v>124</v>
      </c>
      <c r="AJ96" s="100" t="s">
        <v>124</v>
      </c>
      <c r="AK96" s="100" t="s">
        <v>77</v>
      </c>
      <c r="AL96" s="100" t="s">
        <v>132</v>
      </c>
      <c r="AM96" s="100" t="s">
        <v>132</v>
      </c>
      <c r="AN96" s="100" t="s">
        <v>140</v>
      </c>
      <c r="AO96" s="100">
        <v>5.0999999999999997E-2</v>
      </c>
      <c r="AP96" s="101" t="s">
        <v>124</v>
      </c>
      <c r="AQ96" s="87"/>
      <c r="AR96" s="87"/>
    </row>
    <row r="97" spans="1:53" s="99" customFormat="1">
      <c r="A97" s="125"/>
      <c r="B97" s="90">
        <v>38873</v>
      </c>
      <c r="C97" s="113"/>
      <c r="D97" s="91">
        <v>931</v>
      </c>
      <c r="E97" s="114"/>
      <c r="F97" s="91">
        <v>1420</v>
      </c>
      <c r="G97" s="88">
        <v>744</v>
      </c>
      <c r="H97" s="120">
        <v>161</v>
      </c>
      <c r="I97" s="119">
        <v>585</v>
      </c>
      <c r="J97" s="100" t="s">
        <v>131</v>
      </c>
      <c r="K97" s="100">
        <v>0.16800000000000001</v>
      </c>
      <c r="L97" s="100" t="s">
        <v>103</v>
      </c>
      <c r="M97" s="100">
        <v>2.7E-2</v>
      </c>
      <c r="N97" s="100" t="s">
        <v>77</v>
      </c>
      <c r="O97" s="100" t="s">
        <v>111</v>
      </c>
      <c r="P97" s="100" t="s">
        <v>124</v>
      </c>
      <c r="Q97" s="100">
        <v>0.20200000000000001</v>
      </c>
      <c r="R97" s="100">
        <v>6.0999999999999997E-4</v>
      </c>
      <c r="S97" s="100" t="s">
        <v>143</v>
      </c>
      <c r="T97" s="100" t="s">
        <v>111</v>
      </c>
      <c r="U97" s="100" t="s">
        <v>111</v>
      </c>
      <c r="V97" s="100">
        <v>0.19</v>
      </c>
      <c r="W97" s="100" t="s">
        <v>149</v>
      </c>
      <c r="X97" s="87">
        <v>2.4</v>
      </c>
      <c r="Y97" s="92" t="s">
        <v>91</v>
      </c>
      <c r="Z97" s="91">
        <v>58.3</v>
      </c>
      <c r="AA97" s="100">
        <v>0.47099999999999997</v>
      </c>
      <c r="AB97" s="100" t="s">
        <v>111</v>
      </c>
      <c r="AC97" s="87">
        <v>33.9</v>
      </c>
      <c r="AD97" s="100">
        <v>1.0999999999999999E-2</v>
      </c>
      <c r="AE97" s="100" t="s">
        <v>103</v>
      </c>
      <c r="AF97" s="100" t="s">
        <v>103</v>
      </c>
      <c r="AG97" s="100" t="s">
        <v>111</v>
      </c>
      <c r="AH97" s="100" t="s">
        <v>124</v>
      </c>
      <c r="AI97" s="100" t="s">
        <v>103</v>
      </c>
      <c r="AJ97" s="100" t="s">
        <v>124</v>
      </c>
      <c r="AK97" s="100" t="s">
        <v>111</v>
      </c>
      <c r="AL97" s="100" t="s">
        <v>123</v>
      </c>
      <c r="AM97" s="100" t="s">
        <v>123</v>
      </c>
      <c r="AN97" s="100" t="s">
        <v>100</v>
      </c>
      <c r="AO97" s="100">
        <v>0.112</v>
      </c>
      <c r="AP97" s="101" t="s">
        <v>124</v>
      </c>
      <c r="AQ97" s="87"/>
      <c r="AR97" s="87"/>
    </row>
    <row r="98" spans="1:53" s="99" customFormat="1">
      <c r="A98" s="125"/>
      <c r="B98" s="90">
        <v>38980</v>
      </c>
      <c r="C98" s="113"/>
      <c r="D98" s="91">
        <v>1262</v>
      </c>
      <c r="E98" s="114"/>
      <c r="F98" s="91">
        <v>1360</v>
      </c>
      <c r="G98" s="88">
        <v>818</v>
      </c>
      <c r="H98" s="120">
        <v>167</v>
      </c>
      <c r="I98" s="119">
        <v>471</v>
      </c>
      <c r="J98" s="100" t="s">
        <v>129</v>
      </c>
      <c r="K98" s="100" t="s">
        <v>114</v>
      </c>
      <c r="L98" s="100" t="s">
        <v>147</v>
      </c>
      <c r="M98" s="100">
        <v>3.1E-2</v>
      </c>
      <c r="N98" s="100" t="s">
        <v>77</v>
      </c>
      <c r="O98" s="100" t="s">
        <v>103</v>
      </c>
      <c r="P98" s="100" t="s">
        <v>124</v>
      </c>
      <c r="Q98" s="100">
        <v>0.223</v>
      </c>
      <c r="R98" s="100">
        <v>3.9400000000000004E-4</v>
      </c>
      <c r="S98" s="100" t="s">
        <v>148</v>
      </c>
      <c r="T98" s="100" t="s">
        <v>103</v>
      </c>
      <c r="U98" s="100" t="s">
        <v>103</v>
      </c>
      <c r="V98" s="100">
        <v>5.1999999999999998E-2</v>
      </c>
      <c r="W98" s="100" t="s">
        <v>149</v>
      </c>
      <c r="X98" s="87">
        <v>3</v>
      </c>
      <c r="Y98" s="92" t="s">
        <v>114</v>
      </c>
      <c r="Z98" s="91">
        <v>63.1</v>
      </c>
      <c r="AA98" s="100">
        <v>0.16500000000000001</v>
      </c>
      <c r="AB98" s="100" t="s">
        <v>103</v>
      </c>
      <c r="AC98" s="87">
        <v>42</v>
      </c>
      <c r="AD98" s="100">
        <v>8.0000000000000002E-3</v>
      </c>
      <c r="AE98" s="100" t="s">
        <v>147</v>
      </c>
      <c r="AF98" s="100" t="s">
        <v>147</v>
      </c>
      <c r="AG98" s="100" t="s">
        <v>103</v>
      </c>
      <c r="AH98" s="100" t="s">
        <v>124</v>
      </c>
      <c r="AI98" s="100" t="s">
        <v>147</v>
      </c>
      <c r="AJ98" s="100" t="s">
        <v>124</v>
      </c>
      <c r="AK98" s="100" t="s">
        <v>111</v>
      </c>
      <c r="AL98" s="100" t="s">
        <v>132</v>
      </c>
      <c r="AM98" s="100" t="s">
        <v>132</v>
      </c>
      <c r="AN98" s="100" t="s">
        <v>100</v>
      </c>
      <c r="AO98" s="100">
        <v>0.124</v>
      </c>
      <c r="AP98" s="101" t="s">
        <v>124</v>
      </c>
      <c r="AQ98" s="87"/>
      <c r="AR98" s="87"/>
    </row>
    <row r="99" spans="1:53" s="99" customFormat="1">
      <c r="A99" s="125"/>
      <c r="B99" s="90">
        <v>39230</v>
      </c>
      <c r="C99" s="113"/>
      <c r="D99" s="91">
        <v>6430</v>
      </c>
      <c r="E99" s="114"/>
      <c r="F99" s="91">
        <v>1580</v>
      </c>
      <c r="G99" s="88">
        <v>1050</v>
      </c>
      <c r="H99" s="120">
        <v>224</v>
      </c>
      <c r="I99" s="119">
        <v>818</v>
      </c>
      <c r="J99" s="100" t="s">
        <v>129</v>
      </c>
      <c r="K99" s="100">
        <v>5.3999999999999999E-2</v>
      </c>
      <c r="L99" s="100" t="s">
        <v>147</v>
      </c>
      <c r="M99" s="100">
        <v>2.4E-2</v>
      </c>
      <c r="N99" s="100" t="s">
        <v>77</v>
      </c>
      <c r="O99" s="100" t="s">
        <v>103</v>
      </c>
      <c r="P99" s="100" t="s">
        <v>124</v>
      </c>
      <c r="Q99" s="100">
        <v>0.29199999999999998</v>
      </c>
      <c r="R99" s="100">
        <v>7.7999999999999999E-4</v>
      </c>
      <c r="S99" s="100" t="s">
        <v>148</v>
      </c>
      <c r="T99" s="100" t="s">
        <v>103</v>
      </c>
      <c r="U99" s="100">
        <v>5.3E-3</v>
      </c>
      <c r="V99" s="100">
        <v>0.32400000000000001</v>
      </c>
      <c r="W99" s="100" t="s">
        <v>149</v>
      </c>
      <c r="X99" s="87">
        <v>2.9</v>
      </c>
      <c r="Y99" s="92" t="s">
        <v>114</v>
      </c>
      <c r="Z99" s="91">
        <v>78.5</v>
      </c>
      <c r="AA99" s="100">
        <v>1.1499999999999999</v>
      </c>
      <c r="AB99" s="100" t="s">
        <v>103</v>
      </c>
      <c r="AC99" s="87">
        <v>35.700000000000003</v>
      </c>
      <c r="AD99" s="100">
        <v>1.15E-2</v>
      </c>
      <c r="AE99" s="100" t="s">
        <v>147</v>
      </c>
      <c r="AF99" s="100" t="s">
        <v>147</v>
      </c>
      <c r="AG99" s="100" t="s">
        <v>103</v>
      </c>
      <c r="AH99" s="100" t="s">
        <v>124</v>
      </c>
      <c r="AI99" s="100" t="s">
        <v>147</v>
      </c>
      <c r="AJ99" s="100" t="s">
        <v>124</v>
      </c>
      <c r="AK99" s="100" t="s">
        <v>111</v>
      </c>
      <c r="AL99" s="100" t="s">
        <v>132</v>
      </c>
      <c r="AM99" s="100">
        <v>2.5000000000000001E-3</v>
      </c>
      <c r="AN99" s="100" t="s">
        <v>100</v>
      </c>
      <c r="AO99" s="100">
        <v>0.124</v>
      </c>
      <c r="AP99" s="101" t="s">
        <v>124</v>
      </c>
      <c r="AQ99" s="87"/>
      <c r="AR99" s="87"/>
    </row>
    <row r="100" spans="1:53" s="99" customFormat="1">
      <c r="A100" s="125"/>
      <c r="B100" s="90">
        <v>39358</v>
      </c>
      <c r="C100" s="113"/>
      <c r="D100" s="91"/>
      <c r="E100" s="114"/>
      <c r="F100" s="91">
        <v>1600</v>
      </c>
      <c r="G100" s="88">
        <v>905</v>
      </c>
      <c r="H100" s="120">
        <v>139</v>
      </c>
      <c r="I100" s="119">
        <v>767</v>
      </c>
      <c r="J100" s="100" t="s">
        <v>129</v>
      </c>
      <c r="K100" s="100" t="s">
        <v>114</v>
      </c>
      <c r="L100" s="100" t="s">
        <v>147</v>
      </c>
      <c r="M100" s="100">
        <v>2.9000000000000001E-2</v>
      </c>
      <c r="N100" s="100" t="s">
        <v>77</v>
      </c>
      <c r="O100" s="100" t="s">
        <v>103</v>
      </c>
      <c r="P100" s="100" t="s">
        <v>124</v>
      </c>
      <c r="Q100" s="100">
        <v>0.22700000000000001</v>
      </c>
      <c r="R100" s="100">
        <v>7.8400000000000008E-4</v>
      </c>
      <c r="S100" s="100" t="s">
        <v>148</v>
      </c>
      <c r="T100" s="100" t="s">
        <v>103</v>
      </c>
      <c r="U100" s="100" t="s">
        <v>103</v>
      </c>
      <c r="V100" s="100">
        <v>3.2000000000000001E-2</v>
      </c>
      <c r="W100" s="100" t="s">
        <v>149</v>
      </c>
      <c r="X100" s="87">
        <v>3.1</v>
      </c>
      <c r="Y100" s="92" t="s">
        <v>114</v>
      </c>
      <c r="Z100" s="91">
        <v>82.2</v>
      </c>
      <c r="AA100" s="100">
        <v>1.48</v>
      </c>
      <c r="AB100" s="100" t="s">
        <v>103</v>
      </c>
      <c r="AC100" s="87">
        <v>35.6</v>
      </c>
      <c r="AD100" s="100">
        <v>3.5400000000000001E-2</v>
      </c>
      <c r="AE100" s="100" t="s">
        <v>147</v>
      </c>
      <c r="AF100" s="100" t="s">
        <v>147</v>
      </c>
      <c r="AG100" s="100" t="s">
        <v>103</v>
      </c>
      <c r="AH100" s="100" t="s">
        <v>124</v>
      </c>
      <c r="AI100" s="100" t="s">
        <v>147</v>
      </c>
      <c r="AJ100" s="100" t="s">
        <v>124</v>
      </c>
      <c r="AK100" s="100" t="s">
        <v>111</v>
      </c>
      <c r="AL100" s="100" t="s">
        <v>132</v>
      </c>
      <c r="AM100" s="100" t="s">
        <v>132</v>
      </c>
      <c r="AN100" s="100" t="s">
        <v>103</v>
      </c>
      <c r="AO100" s="100">
        <v>3.5</v>
      </c>
      <c r="AP100" s="101" t="s">
        <v>124</v>
      </c>
      <c r="AQ100" s="87"/>
      <c r="AR100" s="87"/>
    </row>
    <row r="101" spans="1:53" s="99" customFormat="1" ht="15.75" thickBot="1">
      <c r="A101" s="127"/>
      <c r="B101" s="93">
        <v>40067</v>
      </c>
      <c r="C101" s="115"/>
      <c r="D101" s="95">
        <v>1424</v>
      </c>
      <c r="E101" s="116"/>
      <c r="F101" s="95"/>
      <c r="G101" s="94"/>
      <c r="H101" s="121"/>
      <c r="I101" s="122" t="s">
        <v>124</v>
      </c>
      <c r="J101" s="102" t="s">
        <v>124</v>
      </c>
      <c r="K101" s="102" t="s">
        <v>124</v>
      </c>
      <c r="L101" s="102" t="s">
        <v>124</v>
      </c>
      <c r="M101" s="102" t="s">
        <v>124</v>
      </c>
      <c r="N101" s="102" t="s">
        <v>124</v>
      </c>
      <c r="O101" s="102" t="s">
        <v>124</v>
      </c>
      <c r="P101" s="102" t="s">
        <v>124</v>
      </c>
      <c r="Q101" s="102" t="s">
        <v>124</v>
      </c>
      <c r="R101" s="102" t="s">
        <v>124</v>
      </c>
      <c r="S101" s="102" t="s">
        <v>124</v>
      </c>
      <c r="T101" s="102" t="s">
        <v>124</v>
      </c>
      <c r="U101" s="102" t="s">
        <v>124</v>
      </c>
      <c r="V101" s="102" t="s">
        <v>124</v>
      </c>
      <c r="W101" s="102" t="s">
        <v>124</v>
      </c>
      <c r="X101" s="96"/>
      <c r="Y101" s="97"/>
      <c r="Z101" s="95"/>
      <c r="AA101" s="102" t="s">
        <v>124</v>
      </c>
      <c r="AB101" s="102" t="s">
        <v>124</v>
      </c>
      <c r="AC101" s="96"/>
      <c r="AD101" s="102" t="s">
        <v>124</v>
      </c>
      <c r="AE101" s="102" t="s">
        <v>124</v>
      </c>
      <c r="AF101" s="102" t="s">
        <v>124</v>
      </c>
      <c r="AG101" s="102" t="s">
        <v>124</v>
      </c>
      <c r="AH101" s="102" t="s">
        <v>124</v>
      </c>
      <c r="AI101" s="102" t="s">
        <v>124</v>
      </c>
      <c r="AJ101" s="102" t="s">
        <v>124</v>
      </c>
      <c r="AK101" s="102" t="s">
        <v>124</v>
      </c>
      <c r="AL101" s="102" t="s">
        <v>124</v>
      </c>
      <c r="AM101" s="102" t="s">
        <v>124</v>
      </c>
      <c r="AN101" s="102" t="s">
        <v>124</v>
      </c>
      <c r="AO101" s="102" t="s">
        <v>124</v>
      </c>
      <c r="AP101" s="103" t="s">
        <v>124</v>
      </c>
      <c r="AQ101" s="87"/>
      <c r="AR101" s="87"/>
    </row>
    <row r="102" spans="1:53">
      <c r="A102" s="125" t="s">
        <v>48</v>
      </c>
      <c r="B102" s="90">
        <v>35229</v>
      </c>
      <c r="C102" s="113">
        <v>23</v>
      </c>
      <c r="D102" s="91"/>
      <c r="E102" s="114"/>
      <c r="F102" s="91">
        <v>1222</v>
      </c>
      <c r="G102" s="87">
        <v>517</v>
      </c>
      <c r="H102" s="120">
        <v>69</v>
      </c>
      <c r="I102" s="119">
        <v>808</v>
      </c>
      <c r="J102" s="100" t="s">
        <v>143</v>
      </c>
      <c r="K102" s="100">
        <v>0.34</v>
      </c>
      <c r="L102" s="100" t="s">
        <v>110</v>
      </c>
      <c r="M102" s="100">
        <v>6.3E-2</v>
      </c>
      <c r="N102" s="100" t="s">
        <v>124</v>
      </c>
      <c r="O102" s="100">
        <v>7.0000000000000001E-3</v>
      </c>
      <c r="P102" s="100" t="s">
        <v>85</v>
      </c>
      <c r="Q102" s="100">
        <v>0.2137</v>
      </c>
      <c r="R102" s="100" t="s">
        <v>123</v>
      </c>
      <c r="S102" s="100" t="s">
        <v>103</v>
      </c>
      <c r="T102" s="100" t="s">
        <v>103</v>
      </c>
      <c r="U102" s="100">
        <v>1.4999999999999999E-2</v>
      </c>
      <c r="V102" s="100">
        <v>0.17</v>
      </c>
      <c r="W102" s="100" t="s">
        <v>110</v>
      </c>
      <c r="X102" s="87"/>
      <c r="Y102" s="92"/>
      <c r="Z102" s="91">
        <v>66</v>
      </c>
      <c r="AA102" s="100">
        <v>1.55</v>
      </c>
      <c r="AB102" s="100" t="s">
        <v>123</v>
      </c>
      <c r="AC102" s="87">
        <v>6</v>
      </c>
      <c r="AD102" s="100" t="s">
        <v>103</v>
      </c>
      <c r="AE102" s="100" t="s">
        <v>110</v>
      </c>
      <c r="AF102" s="100" t="s">
        <v>100</v>
      </c>
      <c r="AG102" s="100" t="s">
        <v>124</v>
      </c>
      <c r="AH102" s="100">
        <v>1.94</v>
      </c>
      <c r="AI102" s="100" t="s">
        <v>124</v>
      </c>
      <c r="AJ102" s="100">
        <v>0.84599999999999997</v>
      </c>
      <c r="AK102" s="100" t="s">
        <v>103</v>
      </c>
      <c r="AL102" s="100" t="s">
        <v>124</v>
      </c>
      <c r="AM102" s="100" t="s">
        <v>124</v>
      </c>
      <c r="AN102" s="100" t="s">
        <v>103</v>
      </c>
      <c r="AO102" s="100">
        <v>0.04</v>
      </c>
      <c r="AP102" s="101" t="s">
        <v>124</v>
      </c>
      <c r="AQ102" s="87"/>
      <c r="AR102" s="87"/>
      <c r="AS102" s="99"/>
      <c r="AT102" s="99"/>
      <c r="AU102" s="99"/>
      <c r="AV102" s="99"/>
      <c r="AW102" s="99"/>
      <c r="AX102" s="99"/>
      <c r="AY102" s="99"/>
      <c r="AZ102" s="99"/>
      <c r="BA102" s="99"/>
    </row>
    <row r="103" spans="1:53">
      <c r="A103" s="125"/>
      <c r="B103" s="90">
        <v>35335</v>
      </c>
      <c r="C103" s="113">
        <v>46</v>
      </c>
      <c r="D103" s="91"/>
      <c r="E103" s="114">
        <v>2.4</v>
      </c>
      <c r="F103" s="91">
        <v>1521</v>
      </c>
      <c r="G103" s="88"/>
      <c r="H103" s="120">
        <v>121</v>
      </c>
      <c r="I103" s="119">
        <v>1367</v>
      </c>
      <c r="J103" s="100" t="s">
        <v>143</v>
      </c>
      <c r="K103" s="100">
        <v>0.97</v>
      </c>
      <c r="L103" s="100" t="s">
        <v>110</v>
      </c>
      <c r="M103" s="100">
        <v>8.5999999999999993E-2</v>
      </c>
      <c r="N103" s="100" t="s">
        <v>124</v>
      </c>
      <c r="O103" s="100">
        <v>1.2E-2</v>
      </c>
      <c r="P103" s="100" t="s">
        <v>85</v>
      </c>
      <c r="Q103" s="100">
        <v>0.35389999999999999</v>
      </c>
      <c r="R103" s="100" t="s">
        <v>123</v>
      </c>
      <c r="S103" s="100" t="s">
        <v>103</v>
      </c>
      <c r="T103" s="100">
        <v>7.0000000000000001E-3</v>
      </c>
      <c r="U103" s="100">
        <v>3.9E-2</v>
      </c>
      <c r="V103" s="100">
        <v>0.1</v>
      </c>
      <c r="W103" s="100" t="s">
        <v>110</v>
      </c>
      <c r="X103" s="87"/>
      <c r="Y103" s="92"/>
      <c r="Z103" s="91">
        <v>104</v>
      </c>
      <c r="AA103" s="100">
        <v>0.91</v>
      </c>
      <c r="AB103" s="100" t="s">
        <v>123</v>
      </c>
      <c r="AC103" s="87">
        <v>18</v>
      </c>
      <c r="AD103" s="100">
        <v>6.0000000000000001E-3</v>
      </c>
      <c r="AE103" s="100" t="s">
        <v>110</v>
      </c>
      <c r="AF103" s="100" t="s">
        <v>100</v>
      </c>
      <c r="AG103" s="100" t="s">
        <v>124</v>
      </c>
      <c r="AH103" s="100">
        <v>6.45</v>
      </c>
      <c r="AI103" s="100" t="s">
        <v>124</v>
      </c>
      <c r="AJ103" s="100">
        <v>1.357</v>
      </c>
      <c r="AK103" s="100">
        <v>1.7000000000000001E-2</v>
      </c>
      <c r="AL103" s="100" t="s">
        <v>124</v>
      </c>
      <c r="AM103" s="100" t="s">
        <v>124</v>
      </c>
      <c r="AN103" s="100">
        <v>8.0000000000000002E-3</v>
      </c>
      <c r="AO103" s="100">
        <v>7.0000000000000007E-2</v>
      </c>
      <c r="AP103" s="101" t="s">
        <v>124</v>
      </c>
      <c r="AQ103" s="87"/>
      <c r="AR103" s="87"/>
      <c r="AS103" s="99"/>
      <c r="AT103" s="99"/>
      <c r="AU103" s="99"/>
      <c r="AV103" s="99"/>
      <c r="AW103" s="99"/>
      <c r="AX103" s="99"/>
      <c r="AY103" s="99"/>
      <c r="AZ103" s="99"/>
      <c r="BA103" s="99"/>
    </row>
    <row r="104" spans="1:53">
      <c r="A104" s="125"/>
      <c r="B104" s="90">
        <v>35695</v>
      </c>
      <c r="C104" s="113"/>
      <c r="D104" s="91"/>
      <c r="E104" s="114">
        <v>4.8</v>
      </c>
      <c r="F104" s="91">
        <v>2490</v>
      </c>
      <c r="G104" s="88"/>
      <c r="H104" s="120"/>
      <c r="I104" s="119">
        <v>505</v>
      </c>
      <c r="J104" s="100" t="s">
        <v>143</v>
      </c>
      <c r="K104" s="100">
        <v>0.23</v>
      </c>
      <c r="L104" s="100" t="s">
        <v>110</v>
      </c>
      <c r="M104" s="100">
        <v>5.0999999999999997E-2</v>
      </c>
      <c r="N104" s="100" t="s">
        <v>91</v>
      </c>
      <c r="O104" s="100">
        <v>2E-3</v>
      </c>
      <c r="P104" s="100" t="s">
        <v>85</v>
      </c>
      <c r="Q104" s="100">
        <v>0.3886</v>
      </c>
      <c r="R104" s="100" t="s">
        <v>123</v>
      </c>
      <c r="S104" s="100" t="s">
        <v>103</v>
      </c>
      <c r="T104" s="100" t="s">
        <v>103</v>
      </c>
      <c r="U104" s="100">
        <v>3.5000000000000003E-2</v>
      </c>
      <c r="V104" s="100">
        <v>1.0900000000000001</v>
      </c>
      <c r="W104" s="100" t="s">
        <v>124</v>
      </c>
      <c r="X104" s="87">
        <v>4</v>
      </c>
      <c r="Y104" s="92"/>
      <c r="Z104" s="91">
        <v>96.1</v>
      </c>
      <c r="AA104" s="100">
        <v>3</v>
      </c>
      <c r="AB104" s="100" t="s">
        <v>123</v>
      </c>
      <c r="AC104" s="87">
        <v>11</v>
      </c>
      <c r="AD104" s="100">
        <v>6.0000000000000001E-3</v>
      </c>
      <c r="AE104" s="100" t="s">
        <v>110</v>
      </c>
      <c r="AF104" s="100">
        <v>0.03</v>
      </c>
      <c r="AG104" s="100" t="s">
        <v>100</v>
      </c>
      <c r="AH104" s="100">
        <v>6.8</v>
      </c>
      <c r="AI104" s="100" t="s">
        <v>111</v>
      </c>
      <c r="AJ104" s="100">
        <v>1.4139999999999999</v>
      </c>
      <c r="AK104" s="100">
        <v>2.8000000000000001E-2</v>
      </c>
      <c r="AL104" s="100" t="s">
        <v>124</v>
      </c>
      <c r="AM104" s="100" t="s">
        <v>124</v>
      </c>
      <c r="AN104" s="100">
        <v>1.7999999999999999E-2</v>
      </c>
      <c r="AO104" s="100">
        <v>0.12</v>
      </c>
      <c r="AP104" s="101" t="s">
        <v>124</v>
      </c>
      <c r="AQ104" s="87"/>
      <c r="AR104" s="87"/>
      <c r="AS104" s="99"/>
      <c r="AT104" s="99"/>
      <c r="AU104" s="99"/>
      <c r="AV104" s="99"/>
      <c r="AW104" s="99"/>
      <c r="AX104" s="99"/>
      <c r="AY104" s="99"/>
      <c r="AZ104" s="99"/>
      <c r="BA104" s="99"/>
    </row>
    <row r="105" spans="1:53">
      <c r="A105" s="125"/>
      <c r="B105" s="90">
        <v>35961</v>
      </c>
      <c r="C105" s="113"/>
      <c r="D105" s="91"/>
      <c r="E105" s="114"/>
      <c r="F105" s="91"/>
      <c r="G105" s="88"/>
      <c r="H105" s="120"/>
      <c r="I105" s="119">
        <v>529</v>
      </c>
      <c r="J105" s="100" t="s">
        <v>143</v>
      </c>
      <c r="K105" s="100">
        <v>0.32</v>
      </c>
      <c r="L105" s="100" t="s">
        <v>110</v>
      </c>
      <c r="M105" s="100">
        <v>6.8000000000000005E-2</v>
      </c>
      <c r="N105" s="100" t="s">
        <v>91</v>
      </c>
      <c r="O105" s="100">
        <v>2E-3</v>
      </c>
      <c r="P105" s="100" t="s">
        <v>85</v>
      </c>
      <c r="Q105" s="100">
        <v>0.31180000000000002</v>
      </c>
      <c r="R105" s="100" t="s">
        <v>123</v>
      </c>
      <c r="S105" s="100" t="s">
        <v>103</v>
      </c>
      <c r="T105" s="100" t="s">
        <v>103</v>
      </c>
      <c r="U105" s="100">
        <v>2.1000000000000001E-2</v>
      </c>
      <c r="V105" s="100">
        <v>0.99</v>
      </c>
      <c r="W105" s="100" t="s">
        <v>124</v>
      </c>
      <c r="X105" s="87">
        <v>5</v>
      </c>
      <c r="Y105" s="92"/>
      <c r="Z105" s="91">
        <v>77.099999999999994</v>
      </c>
      <c r="AA105" s="100">
        <v>2.4300000000000002</v>
      </c>
      <c r="AB105" s="100">
        <v>5.0000000000000001E-3</v>
      </c>
      <c r="AC105" s="87">
        <v>8</v>
      </c>
      <c r="AD105" s="100" t="s">
        <v>103</v>
      </c>
      <c r="AE105" s="100" t="s">
        <v>110</v>
      </c>
      <c r="AF105" s="100" t="s">
        <v>100</v>
      </c>
      <c r="AG105" s="100" t="s">
        <v>100</v>
      </c>
      <c r="AH105" s="100">
        <v>5.4</v>
      </c>
      <c r="AI105" s="100" t="s">
        <v>111</v>
      </c>
      <c r="AJ105" s="100">
        <v>1.0369999999999999</v>
      </c>
      <c r="AK105" s="100">
        <v>1.9E-2</v>
      </c>
      <c r="AL105" s="100" t="s">
        <v>124</v>
      </c>
      <c r="AM105" s="100" t="s">
        <v>124</v>
      </c>
      <c r="AN105" s="100" t="s">
        <v>103</v>
      </c>
      <c r="AO105" s="100">
        <v>0.05</v>
      </c>
      <c r="AP105" s="101" t="s">
        <v>124</v>
      </c>
      <c r="AQ105" s="87"/>
      <c r="AR105" s="87"/>
      <c r="AS105" s="99"/>
      <c r="AT105" s="99"/>
      <c r="AU105" s="99"/>
      <c r="AV105" s="99"/>
      <c r="AW105" s="99"/>
      <c r="AX105" s="99"/>
      <c r="AY105" s="99"/>
      <c r="AZ105" s="99"/>
      <c r="BA105" s="99"/>
    </row>
    <row r="106" spans="1:53">
      <c r="A106" s="125"/>
      <c r="B106" s="90">
        <v>36099</v>
      </c>
      <c r="C106" s="113"/>
      <c r="D106" s="91"/>
      <c r="E106" s="114"/>
      <c r="F106" s="91"/>
      <c r="G106" s="88"/>
      <c r="H106" s="120">
        <v>223</v>
      </c>
      <c r="I106" s="119">
        <v>1069</v>
      </c>
      <c r="J106" s="100" t="s">
        <v>143</v>
      </c>
      <c r="K106" s="100">
        <v>0.14000000000000001</v>
      </c>
      <c r="L106" s="100" t="s">
        <v>103</v>
      </c>
      <c r="M106" s="100">
        <v>5.5E-2</v>
      </c>
      <c r="N106" s="100" t="s">
        <v>91</v>
      </c>
      <c r="O106" s="100">
        <v>2E-3</v>
      </c>
      <c r="P106" s="100" t="s">
        <v>85</v>
      </c>
      <c r="Q106" s="100">
        <v>0.37980000000000003</v>
      </c>
      <c r="R106" s="100">
        <v>2E-3</v>
      </c>
      <c r="S106" s="100">
        <v>1.2999999999999999E-2</v>
      </c>
      <c r="T106" s="100" t="s">
        <v>103</v>
      </c>
      <c r="U106" s="100">
        <v>2.9000000000000001E-2</v>
      </c>
      <c r="V106" s="100">
        <v>0.42</v>
      </c>
      <c r="W106" s="100" t="s">
        <v>124</v>
      </c>
      <c r="X106" s="87">
        <v>5</v>
      </c>
      <c r="Y106" s="92"/>
      <c r="Z106" s="91">
        <v>89.4</v>
      </c>
      <c r="AA106" s="100">
        <v>5.39</v>
      </c>
      <c r="AB106" s="100" t="s">
        <v>123</v>
      </c>
      <c r="AC106" s="87">
        <v>15</v>
      </c>
      <c r="AD106" s="100">
        <v>2.4E-2</v>
      </c>
      <c r="AE106" s="100" t="s">
        <v>111</v>
      </c>
      <c r="AF106" s="100" t="s">
        <v>100</v>
      </c>
      <c r="AG106" s="100" t="s">
        <v>100</v>
      </c>
      <c r="AH106" s="100">
        <v>7.2</v>
      </c>
      <c r="AI106" s="100" t="s">
        <v>111</v>
      </c>
      <c r="AJ106" s="100">
        <v>1.417</v>
      </c>
      <c r="AK106" s="100">
        <v>1.6E-2</v>
      </c>
      <c r="AL106" s="100" t="s">
        <v>124</v>
      </c>
      <c r="AM106" s="100" t="s">
        <v>124</v>
      </c>
      <c r="AN106" s="100" t="s">
        <v>103</v>
      </c>
      <c r="AO106" s="100">
        <v>0.05</v>
      </c>
      <c r="AP106" s="101" t="s">
        <v>124</v>
      </c>
      <c r="AQ106" s="87"/>
      <c r="AR106" s="87"/>
      <c r="AS106" s="99"/>
      <c r="AT106" s="99"/>
      <c r="AU106" s="99"/>
      <c r="AV106" s="99"/>
      <c r="AW106" s="99"/>
      <c r="AX106" s="99"/>
      <c r="AY106" s="99"/>
      <c r="AZ106" s="99"/>
      <c r="BA106" s="99"/>
    </row>
    <row r="107" spans="1:53">
      <c r="A107" s="125"/>
      <c r="B107" s="90">
        <v>36344</v>
      </c>
      <c r="C107" s="113"/>
      <c r="D107" s="91"/>
      <c r="E107" s="114">
        <v>2</v>
      </c>
      <c r="F107" s="91"/>
      <c r="G107" s="88"/>
      <c r="H107" s="120"/>
      <c r="I107" s="119">
        <v>1491</v>
      </c>
      <c r="J107" s="100" t="s">
        <v>143</v>
      </c>
      <c r="K107" s="100">
        <v>0.38</v>
      </c>
      <c r="L107" s="100" t="s">
        <v>103</v>
      </c>
      <c r="M107" s="100">
        <v>0.04</v>
      </c>
      <c r="N107" s="100">
        <v>0.44</v>
      </c>
      <c r="O107" s="100" t="s">
        <v>132</v>
      </c>
      <c r="P107" s="100" t="s">
        <v>85</v>
      </c>
      <c r="Q107" s="100">
        <v>0.33679999999999999</v>
      </c>
      <c r="R107" s="100" t="s">
        <v>132</v>
      </c>
      <c r="S107" s="100" t="s">
        <v>103</v>
      </c>
      <c r="T107" s="100" t="s">
        <v>103</v>
      </c>
      <c r="U107" s="100">
        <v>3.4000000000000002E-2</v>
      </c>
      <c r="V107" s="100">
        <v>0.43</v>
      </c>
      <c r="W107" s="100" t="s">
        <v>124</v>
      </c>
      <c r="X107" s="87">
        <v>5</v>
      </c>
      <c r="Y107" s="92"/>
      <c r="Z107" s="91">
        <v>137.69999999999999</v>
      </c>
      <c r="AA107" s="100">
        <v>0.94</v>
      </c>
      <c r="AB107" s="100">
        <v>1.2E-2</v>
      </c>
      <c r="AC107" s="87">
        <v>11</v>
      </c>
      <c r="AD107" s="100" t="s">
        <v>103</v>
      </c>
      <c r="AE107" s="100" t="s">
        <v>111</v>
      </c>
      <c r="AF107" s="100" t="s">
        <v>100</v>
      </c>
      <c r="AG107" s="100" t="s">
        <v>100</v>
      </c>
      <c r="AH107" s="100">
        <v>7.5</v>
      </c>
      <c r="AI107" s="100" t="s">
        <v>111</v>
      </c>
      <c r="AJ107" s="100">
        <v>1.4319999999999999</v>
      </c>
      <c r="AK107" s="100" t="s">
        <v>103</v>
      </c>
      <c r="AL107" s="100" t="s">
        <v>124</v>
      </c>
      <c r="AM107" s="100" t="s">
        <v>124</v>
      </c>
      <c r="AN107" s="100" t="s">
        <v>103</v>
      </c>
      <c r="AO107" s="100">
        <v>0.04</v>
      </c>
      <c r="AP107" s="101" t="s">
        <v>124</v>
      </c>
      <c r="AQ107" s="87"/>
      <c r="AR107" s="87"/>
      <c r="AS107" s="99"/>
      <c r="AT107" s="99"/>
      <c r="AU107" s="99"/>
      <c r="AV107" s="99"/>
      <c r="AW107" s="99"/>
      <c r="AX107" s="99"/>
      <c r="AY107" s="99"/>
      <c r="AZ107" s="99"/>
      <c r="BA107" s="99"/>
    </row>
    <row r="108" spans="1:53">
      <c r="A108" s="125"/>
      <c r="B108" s="90">
        <v>36464</v>
      </c>
      <c r="C108" s="113"/>
      <c r="D108" s="91"/>
      <c r="E108" s="114">
        <v>0</v>
      </c>
      <c r="F108" s="91"/>
      <c r="G108" s="88"/>
      <c r="H108" s="120"/>
      <c r="I108" s="119">
        <v>1385</v>
      </c>
      <c r="J108" s="100" t="s">
        <v>143</v>
      </c>
      <c r="K108" s="100">
        <v>0.61</v>
      </c>
      <c r="L108" s="100" t="s">
        <v>103</v>
      </c>
      <c r="M108" s="100">
        <v>0.14299999999999999</v>
      </c>
      <c r="N108" s="100" t="s">
        <v>91</v>
      </c>
      <c r="O108" s="100" t="s">
        <v>132</v>
      </c>
      <c r="P108" s="100" t="s">
        <v>85</v>
      </c>
      <c r="Q108" s="100">
        <v>0.37630000000000002</v>
      </c>
      <c r="R108" s="100" t="s">
        <v>132</v>
      </c>
      <c r="S108" s="100" t="s">
        <v>103</v>
      </c>
      <c r="T108" s="100" t="s">
        <v>103</v>
      </c>
      <c r="U108" s="100" t="s">
        <v>123</v>
      </c>
      <c r="V108" s="100" t="s">
        <v>111</v>
      </c>
      <c r="W108" s="100" t="s">
        <v>124</v>
      </c>
      <c r="X108" s="87">
        <v>6</v>
      </c>
      <c r="Y108" s="92"/>
      <c r="Z108" s="91">
        <v>95.7</v>
      </c>
      <c r="AA108" s="100">
        <v>4.1900000000000004</v>
      </c>
      <c r="AB108" s="100" t="s">
        <v>123</v>
      </c>
      <c r="AC108" s="87">
        <v>12</v>
      </c>
      <c r="AD108" s="100" t="s">
        <v>103</v>
      </c>
      <c r="AE108" s="100" t="s">
        <v>111</v>
      </c>
      <c r="AF108" s="100" t="s">
        <v>100</v>
      </c>
      <c r="AG108" s="100" t="s">
        <v>103</v>
      </c>
      <c r="AH108" s="100">
        <v>4.8</v>
      </c>
      <c r="AI108" s="100" t="s">
        <v>111</v>
      </c>
      <c r="AJ108" s="100">
        <v>1.411</v>
      </c>
      <c r="AK108" s="100" t="s">
        <v>103</v>
      </c>
      <c r="AL108" s="100" t="s">
        <v>124</v>
      </c>
      <c r="AM108" s="100" t="s">
        <v>124</v>
      </c>
      <c r="AN108" s="100" t="s">
        <v>103</v>
      </c>
      <c r="AO108" s="100" t="s">
        <v>111</v>
      </c>
      <c r="AP108" s="101" t="s">
        <v>124</v>
      </c>
      <c r="AQ108" s="87"/>
      <c r="AR108" s="87"/>
      <c r="AS108" s="99"/>
      <c r="AT108" s="99"/>
      <c r="AU108" s="99"/>
      <c r="AV108" s="99"/>
      <c r="AW108" s="99"/>
      <c r="AX108" s="99"/>
      <c r="AY108" s="99"/>
      <c r="AZ108" s="99"/>
      <c r="BA108" s="99"/>
    </row>
    <row r="109" spans="1:53">
      <c r="A109" s="125"/>
      <c r="B109" s="90">
        <v>36732</v>
      </c>
      <c r="C109" s="113"/>
      <c r="D109" s="91"/>
      <c r="E109" s="114">
        <v>4.2</v>
      </c>
      <c r="F109" s="91"/>
      <c r="G109" s="88"/>
      <c r="H109" s="120"/>
      <c r="I109" s="119">
        <v>1408</v>
      </c>
      <c r="J109" s="100" t="s">
        <v>143</v>
      </c>
      <c r="K109" s="100">
        <v>0.16</v>
      </c>
      <c r="L109" s="100" t="s">
        <v>103</v>
      </c>
      <c r="M109" s="100">
        <v>7.0000000000000007E-2</v>
      </c>
      <c r="N109" s="100" t="s">
        <v>91</v>
      </c>
      <c r="O109" s="100">
        <v>3.0000000000000001E-3</v>
      </c>
      <c r="P109" s="100" t="s">
        <v>91</v>
      </c>
      <c r="Q109" s="100">
        <v>0.40439999999999998</v>
      </c>
      <c r="R109" s="100">
        <v>7.0000000000000001E-3</v>
      </c>
      <c r="S109" s="100">
        <v>1.6E-2</v>
      </c>
      <c r="T109" s="100" t="s">
        <v>103</v>
      </c>
      <c r="U109" s="100">
        <v>3.7999999999999999E-2</v>
      </c>
      <c r="V109" s="100">
        <v>0.56000000000000005</v>
      </c>
      <c r="W109" s="100" t="s">
        <v>124</v>
      </c>
      <c r="X109" s="87">
        <v>7</v>
      </c>
      <c r="Y109" s="92"/>
      <c r="Z109" s="91">
        <v>102.7</v>
      </c>
      <c r="AA109" s="100">
        <v>3.41</v>
      </c>
      <c r="AB109" s="100" t="s">
        <v>123</v>
      </c>
      <c r="AC109" s="87">
        <v>14</v>
      </c>
      <c r="AD109" s="100">
        <v>3.5000000000000003E-2</v>
      </c>
      <c r="AE109" s="100" t="s">
        <v>111</v>
      </c>
      <c r="AF109" s="100" t="s">
        <v>100</v>
      </c>
      <c r="AG109" s="100" t="s">
        <v>103</v>
      </c>
      <c r="AH109" s="100">
        <v>5.8</v>
      </c>
      <c r="AI109" s="100" t="s">
        <v>111</v>
      </c>
      <c r="AJ109" s="100">
        <v>1.466</v>
      </c>
      <c r="AK109" s="100">
        <v>3.4000000000000002E-2</v>
      </c>
      <c r="AL109" s="100" t="s">
        <v>124</v>
      </c>
      <c r="AM109" s="100" t="s">
        <v>124</v>
      </c>
      <c r="AN109" s="100">
        <v>7.0000000000000001E-3</v>
      </c>
      <c r="AO109" s="100">
        <v>0.31</v>
      </c>
      <c r="AP109" s="101" t="s">
        <v>124</v>
      </c>
      <c r="AQ109" s="87"/>
      <c r="AR109" s="87"/>
      <c r="AS109" s="99"/>
      <c r="AT109" s="99"/>
      <c r="AU109" s="99"/>
      <c r="AV109" s="99"/>
      <c r="AW109" s="99"/>
      <c r="AX109" s="99"/>
      <c r="AY109" s="99"/>
      <c r="AZ109" s="99"/>
      <c r="BA109" s="99"/>
    </row>
    <row r="110" spans="1:53">
      <c r="A110" s="125"/>
      <c r="B110" s="90">
        <v>36821</v>
      </c>
      <c r="C110" s="113"/>
      <c r="D110" s="91"/>
      <c r="E110" s="114">
        <v>1.4</v>
      </c>
      <c r="F110" s="91"/>
      <c r="G110" s="88"/>
      <c r="H110" s="120"/>
      <c r="I110" s="119" t="s">
        <v>124</v>
      </c>
      <c r="J110" s="100" t="s">
        <v>124</v>
      </c>
      <c r="K110" s="100" t="s">
        <v>124</v>
      </c>
      <c r="L110" s="100" t="s">
        <v>124</v>
      </c>
      <c r="M110" s="100" t="s">
        <v>124</v>
      </c>
      <c r="N110" s="100" t="s">
        <v>124</v>
      </c>
      <c r="O110" s="100" t="s">
        <v>124</v>
      </c>
      <c r="P110" s="100" t="s">
        <v>124</v>
      </c>
      <c r="Q110" s="100" t="s">
        <v>124</v>
      </c>
      <c r="R110" s="100" t="s">
        <v>124</v>
      </c>
      <c r="S110" s="100" t="s">
        <v>124</v>
      </c>
      <c r="T110" s="100" t="s">
        <v>124</v>
      </c>
      <c r="U110" s="100" t="s">
        <v>124</v>
      </c>
      <c r="V110" s="100" t="s">
        <v>124</v>
      </c>
      <c r="W110" s="100" t="s">
        <v>124</v>
      </c>
      <c r="X110" s="87"/>
      <c r="Y110" s="92"/>
      <c r="Z110" s="91"/>
      <c r="AA110" s="100" t="s">
        <v>124</v>
      </c>
      <c r="AB110" s="100" t="s">
        <v>124</v>
      </c>
      <c r="AC110" s="87"/>
      <c r="AD110" s="100" t="s">
        <v>124</v>
      </c>
      <c r="AE110" s="100" t="s">
        <v>124</v>
      </c>
      <c r="AF110" s="100" t="s">
        <v>124</v>
      </c>
      <c r="AG110" s="100" t="s">
        <v>124</v>
      </c>
      <c r="AH110" s="100" t="s">
        <v>124</v>
      </c>
      <c r="AI110" s="100" t="s">
        <v>124</v>
      </c>
      <c r="AJ110" s="100" t="s">
        <v>124</v>
      </c>
      <c r="AK110" s="100" t="s">
        <v>124</v>
      </c>
      <c r="AL110" s="100" t="s">
        <v>124</v>
      </c>
      <c r="AM110" s="100" t="s">
        <v>124</v>
      </c>
      <c r="AN110" s="100" t="s">
        <v>124</v>
      </c>
      <c r="AO110" s="100" t="s">
        <v>124</v>
      </c>
      <c r="AP110" s="101" t="s">
        <v>124</v>
      </c>
      <c r="AQ110" s="87"/>
      <c r="AR110" s="87"/>
      <c r="AS110" s="99"/>
      <c r="AT110" s="99"/>
      <c r="AU110" s="99"/>
      <c r="AV110" s="99"/>
      <c r="AW110" s="99"/>
      <c r="AX110" s="99"/>
      <c r="AY110" s="99"/>
      <c r="AZ110" s="99"/>
      <c r="BA110" s="99"/>
    </row>
    <row r="111" spans="1:53">
      <c r="A111" s="125"/>
      <c r="B111" s="90">
        <v>37048</v>
      </c>
      <c r="C111" s="113"/>
      <c r="D111" s="91">
        <v>1814</v>
      </c>
      <c r="E111" s="114">
        <v>4.8</v>
      </c>
      <c r="F111" s="91"/>
      <c r="G111" s="87">
        <v>1325</v>
      </c>
      <c r="H111" s="120"/>
      <c r="I111" s="119">
        <v>1263</v>
      </c>
      <c r="J111" s="100" t="s">
        <v>143</v>
      </c>
      <c r="K111" s="100">
        <v>0.11</v>
      </c>
      <c r="L111" s="100" t="s">
        <v>103</v>
      </c>
      <c r="M111" s="100">
        <v>0.17</v>
      </c>
      <c r="N111" s="100">
        <v>0.11</v>
      </c>
      <c r="O111" s="100" t="s">
        <v>132</v>
      </c>
      <c r="P111" s="100" t="s">
        <v>91</v>
      </c>
      <c r="Q111" s="100">
        <v>0.25689999999999996</v>
      </c>
      <c r="R111" s="100">
        <v>3.0000000000000001E-3</v>
      </c>
      <c r="S111" s="100" t="s">
        <v>103</v>
      </c>
      <c r="T111" s="100">
        <v>1.6E-2</v>
      </c>
      <c r="U111" s="100" t="s">
        <v>123</v>
      </c>
      <c r="V111" s="100">
        <v>1.47</v>
      </c>
      <c r="W111" s="100" t="s">
        <v>124</v>
      </c>
      <c r="X111" s="87">
        <v>6</v>
      </c>
      <c r="Y111" s="92"/>
      <c r="Z111" s="91">
        <v>164.7</v>
      </c>
      <c r="AA111" s="100">
        <v>3.03</v>
      </c>
      <c r="AB111" s="100" t="s">
        <v>123</v>
      </c>
      <c r="AC111" s="87">
        <v>14</v>
      </c>
      <c r="AD111" s="100" t="s">
        <v>103</v>
      </c>
      <c r="AE111" s="100">
        <v>0.02</v>
      </c>
      <c r="AF111" s="100" t="s">
        <v>100</v>
      </c>
      <c r="AG111" s="100" t="s">
        <v>103</v>
      </c>
      <c r="AH111" s="100">
        <v>8.4</v>
      </c>
      <c r="AI111" s="100" t="s">
        <v>111</v>
      </c>
      <c r="AJ111" s="100">
        <v>1.0269999999999999</v>
      </c>
      <c r="AK111" s="100" t="s">
        <v>103</v>
      </c>
      <c r="AL111" s="100" t="s">
        <v>124</v>
      </c>
      <c r="AM111" s="100" t="s">
        <v>124</v>
      </c>
      <c r="AN111" s="100" t="s">
        <v>103</v>
      </c>
      <c r="AO111" s="100">
        <v>0.76</v>
      </c>
      <c r="AP111" s="101" t="s">
        <v>124</v>
      </c>
      <c r="AQ111" s="87"/>
      <c r="AR111" s="87"/>
      <c r="AS111" s="99"/>
      <c r="AT111" s="99"/>
      <c r="AU111" s="99"/>
      <c r="AV111" s="99"/>
      <c r="AW111" s="99"/>
      <c r="AX111" s="99"/>
      <c r="AY111" s="99"/>
      <c r="AZ111" s="99"/>
      <c r="BA111" s="99"/>
    </row>
    <row r="112" spans="1:53">
      <c r="A112" s="125"/>
      <c r="B112" s="90">
        <v>37419</v>
      </c>
      <c r="C112" s="113"/>
      <c r="D112" s="91"/>
      <c r="E112" s="114"/>
      <c r="F112" s="91">
        <v>3480</v>
      </c>
      <c r="G112" s="87">
        <v>3030</v>
      </c>
      <c r="H112" s="120">
        <v>152</v>
      </c>
      <c r="I112" s="119">
        <v>2190</v>
      </c>
      <c r="J112" s="100" t="s">
        <v>129</v>
      </c>
      <c r="K112" s="100">
        <v>0.04</v>
      </c>
      <c r="L112" s="100" t="s">
        <v>143</v>
      </c>
      <c r="M112" s="100">
        <v>0.06</v>
      </c>
      <c r="N112" s="100" t="s">
        <v>77</v>
      </c>
      <c r="O112" s="100" t="s">
        <v>103</v>
      </c>
      <c r="P112" s="100" t="s">
        <v>124</v>
      </c>
      <c r="Q112" s="100">
        <v>0.498</v>
      </c>
      <c r="R112" s="100">
        <v>3.5999999999999999E-3</v>
      </c>
      <c r="S112" s="100">
        <v>5.0000000000000001E-3</v>
      </c>
      <c r="T112" s="100" t="s">
        <v>103</v>
      </c>
      <c r="U112" s="100" t="s">
        <v>103</v>
      </c>
      <c r="V112" s="100">
        <v>4.43</v>
      </c>
      <c r="W112" s="100" t="s">
        <v>138</v>
      </c>
      <c r="X112" s="87">
        <v>10</v>
      </c>
      <c r="Y112" s="92">
        <v>0.08</v>
      </c>
      <c r="Z112" s="91">
        <v>433</v>
      </c>
      <c r="AA112" s="100">
        <v>20.100000000000001</v>
      </c>
      <c r="AB112" s="100" t="s">
        <v>103</v>
      </c>
      <c r="AC112" s="87">
        <v>21</v>
      </c>
      <c r="AD112" s="100">
        <v>0.39100000000000001</v>
      </c>
      <c r="AE112" s="100" t="s">
        <v>143</v>
      </c>
      <c r="AF112" s="100">
        <v>6.0000000000000001E-3</v>
      </c>
      <c r="AG112" s="100" t="s">
        <v>103</v>
      </c>
      <c r="AH112" s="100" t="s">
        <v>124</v>
      </c>
      <c r="AI112" s="100" t="s">
        <v>143</v>
      </c>
      <c r="AJ112" s="100" t="s">
        <v>124</v>
      </c>
      <c r="AK112" s="100" t="s">
        <v>132</v>
      </c>
      <c r="AL112" s="100" t="s">
        <v>124</v>
      </c>
      <c r="AM112" s="100">
        <v>4.0000000000000001E-3</v>
      </c>
      <c r="AN112" s="100" t="s">
        <v>100</v>
      </c>
      <c r="AO112" s="100">
        <v>22.2</v>
      </c>
      <c r="AP112" s="101" t="s">
        <v>124</v>
      </c>
      <c r="AQ112" s="87"/>
      <c r="AR112" s="87"/>
      <c r="AS112" s="99"/>
      <c r="AT112" s="99"/>
      <c r="AU112" s="99"/>
      <c r="AV112" s="99"/>
      <c r="AW112" s="99"/>
      <c r="AX112" s="99"/>
      <c r="AY112" s="99"/>
      <c r="AZ112" s="99"/>
      <c r="BA112" s="99"/>
    </row>
    <row r="113" spans="1:53">
      <c r="A113" s="125"/>
      <c r="B113" s="90">
        <v>37524</v>
      </c>
      <c r="C113" s="113"/>
      <c r="D113" s="91">
        <v>4780</v>
      </c>
      <c r="E113" s="114"/>
      <c r="F113" s="91">
        <v>4780</v>
      </c>
      <c r="G113" s="87">
        <v>3390</v>
      </c>
      <c r="H113" s="120">
        <v>198</v>
      </c>
      <c r="I113" s="119">
        <v>4120</v>
      </c>
      <c r="J113" s="100" t="s">
        <v>131</v>
      </c>
      <c r="K113" s="100">
        <v>0.59</v>
      </c>
      <c r="L113" s="100" t="s">
        <v>103</v>
      </c>
      <c r="M113" s="100">
        <v>0.03</v>
      </c>
      <c r="N113" s="100" t="s">
        <v>77</v>
      </c>
      <c r="O113" s="100" t="s">
        <v>111</v>
      </c>
      <c r="P113" s="100" t="s">
        <v>124</v>
      </c>
      <c r="Q113" s="100">
        <v>0.52600000000000002</v>
      </c>
      <c r="R113" s="100">
        <v>7.0000000000000001E-3</v>
      </c>
      <c r="S113" s="100">
        <v>5.0000000000000001E-3</v>
      </c>
      <c r="T113" s="100" t="s">
        <v>111</v>
      </c>
      <c r="U113" s="100" t="s">
        <v>111</v>
      </c>
      <c r="V113" s="100">
        <v>2.5499999999999998</v>
      </c>
      <c r="W113" s="100" t="s">
        <v>138</v>
      </c>
      <c r="X113" s="87">
        <v>8</v>
      </c>
      <c r="Y113" s="92">
        <v>0.09</v>
      </c>
      <c r="Z113" s="91">
        <v>505</v>
      </c>
      <c r="AA113" s="100">
        <v>27.5</v>
      </c>
      <c r="AB113" s="100" t="s">
        <v>111</v>
      </c>
      <c r="AC113" s="87">
        <v>22</v>
      </c>
      <c r="AD113" s="100">
        <v>0.56999999999999995</v>
      </c>
      <c r="AE113" s="100" t="s">
        <v>103</v>
      </c>
      <c r="AF113" s="100" t="s">
        <v>103</v>
      </c>
      <c r="AG113" s="100" t="s">
        <v>111</v>
      </c>
      <c r="AH113" s="100" t="s">
        <v>124</v>
      </c>
      <c r="AI113" s="100" t="s">
        <v>103</v>
      </c>
      <c r="AJ113" s="100" t="s">
        <v>124</v>
      </c>
      <c r="AK113" s="100" t="s">
        <v>123</v>
      </c>
      <c r="AL113" s="100" t="s">
        <v>124</v>
      </c>
      <c r="AM113" s="100">
        <v>6.0000000000000001E-3</v>
      </c>
      <c r="AN113" s="100" t="s">
        <v>100</v>
      </c>
      <c r="AO113" s="100">
        <v>39.700000000000003</v>
      </c>
      <c r="AP113" s="101" t="s">
        <v>124</v>
      </c>
      <c r="AQ113" s="87"/>
      <c r="AR113" s="87"/>
      <c r="AS113" s="99"/>
      <c r="AT113" s="99"/>
      <c r="AU113" s="99"/>
      <c r="AV113" s="99"/>
      <c r="AW113" s="99"/>
      <c r="AX113" s="99"/>
      <c r="AY113" s="99"/>
      <c r="AZ113" s="99"/>
      <c r="BA113" s="99"/>
    </row>
    <row r="114" spans="1:53">
      <c r="A114" s="125"/>
      <c r="B114" s="90">
        <v>37778</v>
      </c>
      <c r="C114" s="113"/>
      <c r="D114" s="91">
        <v>4325</v>
      </c>
      <c r="E114" s="114"/>
      <c r="F114" s="91">
        <v>3110</v>
      </c>
      <c r="G114" s="87">
        <v>3140</v>
      </c>
      <c r="H114" s="120">
        <v>260</v>
      </c>
      <c r="I114" s="119">
        <v>2400</v>
      </c>
      <c r="J114" s="100" t="s">
        <v>131</v>
      </c>
      <c r="K114" s="100" t="s">
        <v>91</v>
      </c>
      <c r="L114" s="100" t="s">
        <v>103</v>
      </c>
      <c r="M114" s="100" t="s">
        <v>110</v>
      </c>
      <c r="N114" s="100" t="s">
        <v>77</v>
      </c>
      <c r="O114" s="100" t="s">
        <v>111</v>
      </c>
      <c r="P114" s="100" t="s">
        <v>124</v>
      </c>
      <c r="Q114" s="100">
        <v>0.44800000000000001</v>
      </c>
      <c r="R114" s="100">
        <v>8.0999999999999996E-3</v>
      </c>
      <c r="S114" s="100">
        <v>4.0000000000000001E-3</v>
      </c>
      <c r="T114" s="100" t="s">
        <v>111</v>
      </c>
      <c r="U114" s="100" t="s">
        <v>111</v>
      </c>
      <c r="V114" s="100">
        <v>0.99</v>
      </c>
      <c r="W114" s="100" t="s">
        <v>138</v>
      </c>
      <c r="X114" s="87">
        <v>8</v>
      </c>
      <c r="Y114" s="92">
        <v>0.1</v>
      </c>
      <c r="Z114" s="91">
        <v>490</v>
      </c>
      <c r="AA114" s="100">
        <v>28.3</v>
      </c>
      <c r="AB114" s="100" t="s">
        <v>111</v>
      </c>
      <c r="AC114" s="87">
        <v>23</v>
      </c>
      <c r="AD114" s="100">
        <v>0.6</v>
      </c>
      <c r="AE114" s="100" t="s">
        <v>103</v>
      </c>
      <c r="AF114" s="100" t="s">
        <v>103</v>
      </c>
      <c r="AG114" s="100" t="s">
        <v>111</v>
      </c>
      <c r="AH114" s="100" t="s">
        <v>124</v>
      </c>
      <c r="AI114" s="100" t="s">
        <v>103</v>
      </c>
      <c r="AJ114" s="100" t="s">
        <v>124</v>
      </c>
      <c r="AK114" s="100" t="s">
        <v>111</v>
      </c>
      <c r="AL114" s="100" t="s">
        <v>123</v>
      </c>
      <c r="AM114" s="100">
        <v>6.0000000000000001E-3</v>
      </c>
      <c r="AN114" s="100" t="s">
        <v>100</v>
      </c>
      <c r="AO114" s="100">
        <v>48.5</v>
      </c>
      <c r="AP114" s="101" t="s">
        <v>124</v>
      </c>
      <c r="AQ114" s="87"/>
      <c r="AR114" s="87"/>
      <c r="AS114" s="99"/>
      <c r="AT114" s="99"/>
      <c r="AU114" s="99"/>
      <c r="AV114" s="99"/>
      <c r="AW114" s="99"/>
      <c r="AX114" s="99"/>
      <c r="AY114" s="99"/>
      <c r="AZ114" s="99"/>
      <c r="BA114" s="99"/>
    </row>
    <row r="115" spans="1:53">
      <c r="A115" s="125"/>
      <c r="B115" s="90">
        <v>37889</v>
      </c>
      <c r="C115" s="113"/>
      <c r="D115" s="91">
        <v>3448</v>
      </c>
      <c r="E115" s="114"/>
      <c r="F115" s="91">
        <v>3260</v>
      </c>
      <c r="G115" s="87">
        <v>3790</v>
      </c>
      <c r="H115" s="120">
        <v>233</v>
      </c>
      <c r="I115" s="119">
        <v>2410</v>
      </c>
      <c r="J115" s="100" t="s">
        <v>133</v>
      </c>
      <c r="K115" s="100">
        <v>0.1</v>
      </c>
      <c r="L115" s="100" t="s">
        <v>111</v>
      </c>
      <c r="M115" s="100" t="s">
        <v>110</v>
      </c>
      <c r="N115" s="100" t="s">
        <v>77</v>
      </c>
      <c r="O115" s="100" t="s">
        <v>110</v>
      </c>
      <c r="P115" s="100" t="s">
        <v>124</v>
      </c>
      <c r="Q115" s="100">
        <v>0.51500000000000001</v>
      </c>
      <c r="R115" s="100">
        <v>1.2E-2</v>
      </c>
      <c r="S115" s="100">
        <v>6.0000000000000001E-3</v>
      </c>
      <c r="T115" s="100" t="s">
        <v>110</v>
      </c>
      <c r="U115" s="100" t="s">
        <v>110</v>
      </c>
      <c r="V115" s="100">
        <v>1.17</v>
      </c>
      <c r="W115" s="100" t="s">
        <v>138</v>
      </c>
      <c r="X115" s="87">
        <v>10</v>
      </c>
      <c r="Y115" s="92">
        <v>0.1</v>
      </c>
      <c r="Z115" s="91">
        <v>607</v>
      </c>
      <c r="AA115" s="100">
        <v>47.6</v>
      </c>
      <c r="AB115" s="100" t="s">
        <v>110</v>
      </c>
      <c r="AC115" s="87">
        <v>23</v>
      </c>
      <c r="AD115" s="100">
        <v>0.94</v>
      </c>
      <c r="AE115" s="100" t="s">
        <v>111</v>
      </c>
      <c r="AF115" s="100" t="s">
        <v>111</v>
      </c>
      <c r="AG115" s="100" t="s">
        <v>110</v>
      </c>
      <c r="AH115" s="100" t="s">
        <v>124</v>
      </c>
      <c r="AI115" s="100" t="s">
        <v>111</v>
      </c>
      <c r="AJ115" s="100" t="s">
        <v>124</v>
      </c>
      <c r="AK115" s="100" t="s">
        <v>111</v>
      </c>
      <c r="AL115" s="100" t="s">
        <v>136</v>
      </c>
      <c r="AM115" s="100">
        <v>6.0000000000000001E-3</v>
      </c>
      <c r="AN115" s="100" t="s">
        <v>100</v>
      </c>
      <c r="AO115" s="100">
        <v>92.6</v>
      </c>
      <c r="AP115" s="101" t="s">
        <v>124</v>
      </c>
      <c r="AQ115" s="87"/>
      <c r="AR115" s="87"/>
      <c r="AS115" s="99"/>
      <c r="AT115" s="99"/>
      <c r="AU115" s="99"/>
      <c r="AV115" s="99"/>
      <c r="AW115" s="99"/>
      <c r="AX115" s="99"/>
      <c r="AY115" s="99"/>
      <c r="AZ115" s="99"/>
      <c r="BA115" s="99"/>
    </row>
    <row r="116" spans="1:53">
      <c r="A116" s="125"/>
      <c r="B116" s="90">
        <v>38148</v>
      </c>
      <c r="C116" s="113"/>
      <c r="D116" s="91">
        <v>2026</v>
      </c>
      <c r="E116" s="114"/>
      <c r="F116" s="91">
        <v>5440</v>
      </c>
      <c r="G116" s="87">
        <v>4160</v>
      </c>
      <c r="H116" s="120">
        <v>193</v>
      </c>
      <c r="I116" s="119">
        <v>4340</v>
      </c>
      <c r="J116" s="100" t="s">
        <v>132</v>
      </c>
      <c r="K116" s="100" t="s">
        <v>79</v>
      </c>
      <c r="L116" s="100" t="s">
        <v>110</v>
      </c>
      <c r="M116" s="100" t="s">
        <v>110</v>
      </c>
      <c r="N116" s="100" t="s">
        <v>77</v>
      </c>
      <c r="O116" s="100" t="s">
        <v>103</v>
      </c>
      <c r="P116" s="100" t="s">
        <v>124</v>
      </c>
      <c r="Q116" s="100">
        <v>0.53300000000000003</v>
      </c>
      <c r="R116" s="100">
        <v>1.43E-2</v>
      </c>
      <c r="S116" s="100" t="s">
        <v>111</v>
      </c>
      <c r="T116" s="100" t="s">
        <v>111</v>
      </c>
      <c r="U116" s="100" t="s">
        <v>110</v>
      </c>
      <c r="V116" s="100">
        <v>0.48899999999999999</v>
      </c>
      <c r="W116" s="100" t="s">
        <v>131</v>
      </c>
      <c r="X116" s="87"/>
      <c r="Y116" s="92">
        <v>0.122</v>
      </c>
      <c r="Z116" s="91">
        <v>688</v>
      </c>
      <c r="AA116" s="100">
        <v>54.5</v>
      </c>
      <c r="AB116" s="100" t="s">
        <v>110</v>
      </c>
      <c r="AC116" s="87">
        <v>24.4</v>
      </c>
      <c r="AD116" s="100">
        <v>1.1100000000000001</v>
      </c>
      <c r="AE116" s="100" t="s">
        <v>110</v>
      </c>
      <c r="AF116" s="100" t="s">
        <v>111</v>
      </c>
      <c r="AG116" s="100" t="s">
        <v>110</v>
      </c>
      <c r="AH116" s="100" t="s">
        <v>124</v>
      </c>
      <c r="AI116" s="100" t="s">
        <v>124</v>
      </c>
      <c r="AJ116" s="100" t="s">
        <v>124</v>
      </c>
      <c r="AK116" s="100" t="s">
        <v>91</v>
      </c>
      <c r="AL116" s="100" t="s">
        <v>136</v>
      </c>
      <c r="AM116" s="100">
        <v>5.9000000000000007E-3</v>
      </c>
      <c r="AN116" s="100" t="s">
        <v>100</v>
      </c>
      <c r="AO116" s="100">
        <v>113</v>
      </c>
      <c r="AP116" s="101" t="s">
        <v>124</v>
      </c>
      <c r="AQ116" s="87"/>
      <c r="AR116" s="87"/>
      <c r="AS116" s="99"/>
      <c r="AT116" s="99"/>
      <c r="AU116" s="99"/>
      <c r="AV116" s="99"/>
      <c r="AW116" s="99"/>
      <c r="AX116" s="99"/>
      <c r="AY116" s="99"/>
      <c r="AZ116" s="99"/>
      <c r="BA116" s="99"/>
    </row>
    <row r="117" spans="1:53">
      <c r="A117" s="125"/>
      <c r="B117" s="90">
        <v>38253</v>
      </c>
      <c r="C117" s="113"/>
      <c r="D117" s="91">
        <v>1.345</v>
      </c>
      <c r="E117" s="114"/>
      <c r="F117" s="91">
        <v>5500</v>
      </c>
      <c r="G117" s="87">
        <v>4280</v>
      </c>
      <c r="H117" s="120">
        <v>178</v>
      </c>
      <c r="I117" s="119">
        <v>4610</v>
      </c>
      <c r="J117" s="100" t="s">
        <v>147</v>
      </c>
      <c r="K117" s="100" t="s">
        <v>76</v>
      </c>
      <c r="L117" s="100" t="s">
        <v>91</v>
      </c>
      <c r="M117" s="100" t="s">
        <v>110</v>
      </c>
      <c r="N117" s="100" t="s">
        <v>77</v>
      </c>
      <c r="O117" s="100" t="s">
        <v>103</v>
      </c>
      <c r="P117" s="100" t="s">
        <v>124</v>
      </c>
      <c r="Q117" s="100">
        <v>0.51800000000000002</v>
      </c>
      <c r="R117" s="100">
        <v>1.66E-2</v>
      </c>
      <c r="S117" s="100" t="s">
        <v>114</v>
      </c>
      <c r="T117" s="100" t="s">
        <v>114</v>
      </c>
      <c r="U117" s="100" t="s">
        <v>91</v>
      </c>
      <c r="V117" s="100">
        <v>1.72</v>
      </c>
      <c r="W117" s="100" t="s">
        <v>131</v>
      </c>
      <c r="X117" s="87"/>
      <c r="Y117" s="92">
        <v>0.13400000000000001</v>
      </c>
      <c r="Z117" s="91">
        <v>726</v>
      </c>
      <c r="AA117" s="100">
        <v>58.1</v>
      </c>
      <c r="AB117" s="100" t="s">
        <v>91</v>
      </c>
      <c r="AC117" s="87">
        <v>31.6</v>
      </c>
      <c r="AD117" s="100">
        <v>1.45</v>
      </c>
      <c r="AE117" s="100" t="s">
        <v>91</v>
      </c>
      <c r="AF117" s="100" t="s">
        <v>114</v>
      </c>
      <c r="AG117" s="100" t="s">
        <v>91</v>
      </c>
      <c r="AH117" s="100" t="s">
        <v>124</v>
      </c>
      <c r="AI117" s="100" t="s">
        <v>124</v>
      </c>
      <c r="AJ117" s="100" t="s">
        <v>124</v>
      </c>
      <c r="AK117" s="100" t="s">
        <v>91</v>
      </c>
      <c r="AL117" s="100" t="s">
        <v>111</v>
      </c>
      <c r="AM117" s="100" t="s">
        <v>111</v>
      </c>
      <c r="AN117" s="100" t="s">
        <v>100</v>
      </c>
      <c r="AO117" s="100">
        <v>124</v>
      </c>
      <c r="AP117" s="101" t="s">
        <v>124</v>
      </c>
      <c r="AQ117" s="87"/>
      <c r="AR117" s="87"/>
      <c r="AS117" s="99"/>
      <c r="AT117" s="99"/>
      <c r="AU117" s="99"/>
      <c r="AV117" s="99"/>
      <c r="AW117" s="99"/>
      <c r="AX117" s="99"/>
      <c r="AY117" s="99"/>
      <c r="AZ117" s="99"/>
      <c r="BA117" s="99"/>
    </row>
    <row r="118" spans="1:53">
      <c r="A118" s="125"/>
      <c r="B118" s="90">
        <v>38477</v>
      </c>
      <c r="C118" s="113"/>
      <c r="D118" s="91">
        <v>4107</v>
      </c>
      <c r="E118" s="114"/>
      <c r="F118" s="91"/>
      <c r="G118" s="87">
        <v>3760</v>
      </c>
      <c r="H118" s="120">
        <v>213</v>
      </c>
      <c r="I118" s="119">
        <v>1860</v>
      </c>
      <c r="J118" s="100" t="s">
        <v>147</v>
      </c>
      <c r="K118" s="100" t="s">
        <v>76</v>
      </c>
      <c r="L118" s="100" t="s">
        <v>91</v>
      </c>
      <c r="M118" s="100" t="s">
        <v>85</v>
      </c>
      <c r="N118" s="100" t="s">
        <v>79</v>
      </c>
      <c r="O118" s="100" t="s">
        <v>111</v>
      </c>
      <c r="P118" s="100" t="s">
        <v>124</v>
      </c>
      <c r="Q118" s="100">
        <v>0.502</v>
      </c>
      <c r="R118" s="100">
        <v>1.49E-2</v>
      </c>
      <c r="S118" s="100" t="s">
        <v>114</v>
      </c>
      <c r="T118" s="100" t="s">
        <v>114</v>
      </c>
      <c r="U118" s="100" t="s">
        <v>91</v>
      </c>
      <c r="V118" s="100">
        <v>1.1599999999999999</v>
      </c>
      <c r="W118" s="100" t="s">
        <v>131</v>
      </c>
      <c r="X118" s="87"/>
      <c r="Y118" s="92">
        <v>0.12</v>
      </c>
      <c r="Z118" s="91">
        <v>609</v>
      </c>
      <c r="AA118" s="100">
        <v>50.8</v>
      </c>
      <c r="AB118" s="100" t="s">
        <v>91</v>
      </c>
      <c r="AC118" s="87">
        <v>30.5</v>
      </c>
      <c r="AD118" s="100">
        <v>1.17</v>
      </c>
      <c r="AE118" s="100" t="s">
        <v>91</v>
      </c>
      <c r="AF118" s="100" t="s">
        <v>114</v>
      </c>
      <c r="AG118" s="100" t="s">
        <v>91</v>
      </c>
      <c r="AH118" s="100" t="s">
        <v>124</v>
      </c>
      <c r="AI118" s="100" t="s">
        <v>124</v>
      </c>
      <c r="AJ118" s="100" t="s">
        <v>124</v>
      </c>
      <c r="AK118" s="100" t="s">
        <v>77</v>
      </c>
      <c r="AL118" s="100" t="s">
        <v>111</v>
      </c>
      <c r="AM118" s="100" t="s">
        <v>111</v>
      </c>
      <c r="AN118" s="100" t="s">
        <v>140</v>
      </c>
      <c r="AO118" s="100">
        <v>127</v>
      </c>
      <c r="AP118" s="101" t="s">
        <v>124</v>
      </c>
      <c r="AQ118" s="87"/>
      <c r="AR118" s="87"/>
      <c r="AS118" s="99"/>
      <c r="AT118" s="99"/>
      <c r="AU118" s="99"/>
      <c r="AV118" s="99"/>
      <c r="AW118" s="99"/>
      <c r="AX118" s="99"/>
      <c r="AY118" s="99"/>
      <c r="AZ118" s="99"/>
      <c r="BA118" s="99"/>
    </row>
    <row r="119" spans="1:53">
      <c r="A119" s="125"/>
      <c r="B119" s="90">
        <v>38607</v>
      </c>
      <c r="C119" s="113"/>
      <c r="D119" s="91">
        <v>1412</v>
      </c>
      <c r="E119" s="114"/>
      <c r="F119" s="91">
        <v>5440</v>
      </c>
      <c r="G119" s="87">
        <v>4100</v>
      </c>
      <c r="H119" s="120">
        <v>191</v>
      </c>
      <c r="I119" s="119">
        <v>3910</v>
      </c>
      <c r="J119" s="100" t="s">
        <v>147</v>
      </c>
      <c r="K119" s="100" t="s">
        <v>76</v>
      </c>
      <c r="L119" s="100" t="s">
        <v>91</v>
      </c>
      <c r="M119" s="100" t="s">
        <v>77</v>
      </c>
      <c r="N119" s="100" t="s">
        <v>76</v>
      </c>
      <c r="O119" s="100" t="s">
        <v>114</v>
      </c>
      <c r="P119" s="100" t="s">
        <v>124</v>
      </c>
      <c r="Q119" s="100">
        <v>0.498</v>
      </c>
      <c r="R119" s="100">
        <v>1.8800000000000001E-2</v>
      </c>
      <c r="S119" s="100" t="s">
        <v>114</v>
      </c>
      <c r="T119" s="100" t="s">
        <v>114</v>
      </c>
      <c r="U119" s="100" t="s">
        <v>91</v>
      </c>
      <c r="V119" s="100">
        <v>1.19</v>
      </c>
      <c r="W119" s="100" t="s">
        <v>131</v>
      </c>
      <c r="X119" s="87"/>
      <c r="Y119" s="92" t="s">
        <v>106</v>
      </c>
      <c r="Z119" s="91">
        <v>694</v>
      </c>
      <c r="AA119" s="100">
        <v>67.5</v>
      </c>
      <c r="AB119" s="100" t="s">
        <v>91</v>
      </c>
      <c r="AC119" s="87">
        <v>34</v>
      </c>
      <c r="AD119" s="100">
        <v>1.61</v>
      </c>
      <c r="AE119" s="100" t="s">
        <v>91</v>
      </c>
      <c r="AF119" s="100" t="s">
        <v>114</v>
      </c>
      <c r="AG119" s="100" t="s">
        <v>91</v>
      </c>
      <c r="AH119" s="100" t="s">
        <v>124</v>
      </c>
      <c r="AI119" s="100" t="s">
        <v>124</v>
      </c>
      <c r="AJ119" s="100" t="s">
        <v>124</v>
      </c>
      <c r="AK119" s="100" t="s">
        <v>106</v>
      </c>
      <c r="AL119" s="100" t="s">
        <v>111</v>
      </c>
      <c r="AM119" s="100" t="s">
        <v>111</v>
      </c>
      <c r="AN119" s="100" t="s">
        <v>117</v>
      </c>
      <c r="AO119" s="100">
        <v>178</v>
      </c>
      <c r="AP119" s="101" t="s">
        <v>124</v>
      </c>
      <c r="AQ119" s="87"/>
      <c r="AR119" s="87"/>
      <c r="AS119" s="99"/>
      <c r="AT119" s="99"/>
      <c r="AU119" s="99"/>
      <c r="AV119" s="99"/>
      <c r="AW119" s="99"/>
      <c r="AX119" s="99"/>
      <c r="AY119" s="99"/>
      <c r="AZ119" s="99"/>
      <c r="BA119" s="99"/>
    </row>
    <row r="120" spans="1:53">
      <c r="A120" s="125"/>
      <c r="B120" s="90">
        <v>38874</v>
      </c>
      <c r="C120" s="113"/>
      <c r="D120" s="91">
        <v>5.18</v>
      </c>
      <c r="E120" s="114"/>
      <c r="F120" s="91">
        <v>5930</v>
      </c>
      <c r="G120" s="88">
        <v>4430</v>
      </c>
      <c r="H120" s="120">
        <v>210</v>
      </c>
      <c r="I120" s="119">
        <v>4650</v>
      </c>
      <c r="J120" s="100" t="s">
        <v>132</v>
      </c>
      <c r="K120" s="100" t="s">
        <v>106</v>
      </c>
      <c r="L120" s="100" t="s">
        <v>114</v>
      </c>
      <c r="M120" s="100" t="s">
        <v>85</v>
      </c>
      <c r="N120" s="100" t="s">
        <v>79</v>
      </c>
      <c r="O120" s="100" t="s">
        <v>91</v>
      </c>
      <c r="P120" s="100" t="s">
        <v>124</v>
      </c>
      <c r="Q120" s="100">
        <v>0.51200000000000001</v>
      </c>
      <c r="R120" s="100">
        <v>2.0500000000000001E-2</v>
      </c>
      <c r="S120" s="100">
        <v>1.7999999999999999E-2</v>
      </c>
      <c r="T120" s="100" t="s">
        <v>91</v>
      </c>
      <c r="U120" s="100" t="s">
        <v>91</v>
      </c>
      <c r="V120" s="100">
        <v>1.36</v>
      </c>
      <c r="W120" s="100" t="s">
        <v>149</v>
      </c>
      <c r="X120" s="87">
        <v>9.6</v>
      </c>
      <c r="Y120" s="92" t="s">
        <v>106</v>
      </c>
      <c r="Z120" s="91">
        <v>766</v>
      </c>
      <c r="AA120" s="100">
        <v>77.5</v>
      </c>
      <c r="AB120" s="100" t="s">
        <v>91</v>
      </c>
      <c r="AC120" s="87">
        <v>32.4</v>
      </c>
      <c r="AD120" s="100">
        <v>1.73</v>
      </c>
      <c r="AE120" s="100" t="s">
        <v>114</v>
      </c>
      <c r="AF120" s="100" t="s">
        <v>114</v>
      </c>
      <c r="AG120" s="100" t="s">
        <v>91</v>
      </c>
      <c r="AH120" s="100" t="s">
        <v>124</v>
      </c>
      <c r="AI120" s="100" t="s">
        <v>114</v>
      </c>
      <c r="AJ120" s="100" t="s">
        <v>124</v>
      </c>
      <c r="AK120" s="100" t="s">
        <v>110</v>
      </c>
      <c r="AL120" s="100" t="s">
        <v>111</v>
      </c>
      <c r="AM120" s="100" t="s">
        <v>111</v>
      </c>
      <c r="AN120" s="100" t="s">
        <v>140</v>
      </c>
      <c r="AO120" s="100">
        <v>202</v>
      </c>
      <c r="AP120" s="101" t="s">
        <v>124</v>
      </c>
      <c r="AQ120" s="87"/>
      <c r="AR120" s="87"/>
      <c r="AS120" s="99"/>
      <c r="AT120" s="99"/>
      <c r="AU120" s="99"/>
      <c r="AV120" s="99"/>
      <c r="AW120" s="99"/>
      <c r="AX120" s="99"/>
      <c r="AY120" s="99"/>
      <c r="AZ120" s="99"/>
      <c r="BA120" s="99"/>
    </row>
    <row r="121" spans="1:53">
      <c r="A121" s="125"/>
      <c r="B121" s="90">
        <v>38980</v>
      </c>
      <c r="C121" s="113"/>
      <c r="D121" s="91">
        <v>5380</v>
      </c>
      <c r="E121" s="114"/>
      <c r="F121" s="91">
        <v>5840</v>
      </c>
      <c r="G121" s="88">
        <v>4780</v>
      </c>
      <c r="H121" s="120">
        <v>216</v>
      </c>
      <c r="I121" s="119">
        <v>6280</v>
      </c>
      <c r="J121" s="100" t="s">
        <v>133</v>
      </c>
      <c r="K121" s="100" t="s">
        <v>77</v>
      </c>
      <c r="L121" s="100" t="s">
        <v>111</v>
      </c>
      <c r="M121" s="100" t="s">
        <v>140</v>
      </c>
      <c r="N121" s="100" t="s">
        <v>97</v>
      </c>
      <c r="O121" s="100" t="s">
        <v>110</v>
      </c>
      <c r="P121" s="100" t="s">
        <v>124</v>
      </c>
      <c r="Q121" s="100">
        <v>0.60699999999999998</v>
      </c>
      <c r="R121" s="100">
        <v>1.7399999999999999E-2</v>
      </c>
      <c r="S121" s="100">
        <v>1.7999999999999999E-2</v>
      </c>
      <c r="T121" s="100" t="s">
        <v>110</v>
      </c>
      <c r="U121" s="100" t="s">
        <v>110</v>
      </c>
      <c r="V121" s="100">
        <v>4.6399999999999997</v>
      </c>
      <c r="W121" s="100" t="s">
        <v>149</v>
      </c>
      <c r="X121" s="87">
        <v>10.7</v>
      </c>
      <c r="Y121" s="92">
        <v>0.14000000000000001</v>
      </c>
      <c r="Z121" s="91">
        <v>794</v>
      </c>
      <c r="AA121" s="100">
        <v>83.8</v>
      </c>
      <c r="AB121" s="100" t="s">
        <v>110</v>
      </c>
      <c r="AC121" s="87">
        <v>33.700000000000003</v>
      </c>
      <c r="AD121" s="100">
        <v>1.49</v>
      </c>
      <c r="AE121" s="100" t="s">
        <v>111</v>
      </c>
      <c r="AF121" s="100" t="s">
        <v>111</v>
      </c>
      <c r="AG121" s="100" t="s">
        <v>110</v>
      </c>
      <c r="AH121" s="100" t="s">
        <v>124</v>
      </c>
      <c r="AI121" s="100" t="s">
        <v>111</v>
      </c>
      <c r="AJ121" s="100" t="s">
        <v>124</v>
      </c>
      <c r="AK121" s="100" t="s">
        <v>100</v>
      </c>
      <c r="AL121" s="100" t="s">
        <v>136</v>
      </c>
      <c r="AM121" s="100">
        <v>5.7000000000000002E-3</v>
      </c>
      <c r="AN121" s="100" t="s">
        <v>152</v>
      </c>
      <c r="AO121" s="100">
        <v>192</v>
      </c>
      <c r="AP121" s="101" t="s">
        <v>124</v>
      </c>
      <c r="AQ121" s="87"/>
      <c r="AR121" s="87"/>
      <c r="AS121" s="99"/>
      <c r="AT121" s="99"/>
      <c r="AU121" s="99"/>
      <c r="AV121" s="99"/>
      <c r="AW121" s="99"/>
      <c r="AX121" s="99"/>
      <c r="AY121" s="99"/>
      <c r="AZ121" s="99"/>
      <c r="BA121" s="99"/>
    </row>
    <row r="122" spans="1:53">
      <c r="A122" s="125"/>
      <c r="B122" s="90">
        <v>39230</v>
      </c>
      <c r="C122" s="113"/>
      <c r="D122" s="91">
        <v>5200</v>
      </c>
      <c r="E122" s="114"/>
      <c r="F122" s="91">
        <v>5280</v>
      </c>
      <c r="G122" s="88">
        <v>4210</v>
      </c>
      <c r="H122" s="120">
        <v>228</v>
      </c>
      <c r="I122" s="119">
        <v>4450</v>
      </c>
      <c r="J122" s="100" t="s">
        <v>132</v>
      </c>
      <c r="K122" s="100" t="s">
        <v>106</v>
      </c>
      <c r="L122" s="100" t="s">
        <v>114</v>
      </c>
      <c r="M122" s="100" t="s">
        <v>85</v>
      </c>
      <c r="N122" s="100" t="s">
        <v>79</v>
      </c>
      <c r="O122" s="100" t="s">
        <v>91</v>
      </c>
      <c r="P122" s="100" t="s">
        <v>124</v>
      </c>
      <c r="Q122" s="100">
        <v>0.504</v>
      </c>
      <c r="R122" s="100">
        <v>2.4300000000000002E-2</v>
      </c>
      <c r="S122" s="100">
        <v>2.4E-2</v>
      </c>
      <c r="T122" s="100" t="s">
        <v>91</v>
      </c>
      <c r="U122" s="100" t="s">
        <v>91</v>
      </c>
      <c r="V122" s="100">
        <v>0.23599999999999999</v>
      </c>
      <c r="W122" s="100" t="s">
        <v>149</v>
      </c>
      <c r="X122" s="87">
        <v>10.6</v>
      </c>
      <c r="Y122" s="92" t="s">
        <v>106</v>
      </c>
      <c r="Z122" s="91">
        <v>718</v>
      </c>
      <c r="AA122" s="100">
        <v>78.8</v>
      </c>
      <c r="AB122" s="100" t="s">
        <v>91</v>
      </c>
      <c r="AC122" s="87">
        <v>27.5</v>
      </c>
      <c r="AD122" s="100">
        <v>1.69</v>
      </c>
      <c r="AE122" s="100" t="s">
        <v>114</v>
      </c>
      <c r="AF122" s="100" t="s">
        <v>114</v>
      </c>
      <c r="AG122" s="100" t="s">
        <v>91</v>
      </c>
      <c r="AH122" s="100" t="s">
        <v>124</v>
      </c>
      <c r="AI122" s="100" t="s">
        <v>114</v>
      </c>
      <c r="AJ122" s="100" t="s">
        <v>124</v>
      </c>
      <c r="AK122" s="100" t="s">
        <v>110</v>
      </c>
      <c r="AL122" s="100" t="s">
        <v>111</v>
      </c>
      <c r="AM122" s="100" t="s">
        <v>111</v>
      </c>
      <c r="AN122" s="100" t="s">
        <v>140</v>
      </c>
      <c r="AO122" s="100">
        <v>207</v>
      </c>
      <c r="AP122" s="101" t="s">
        <v>124</v>
      </c>
      <c r="AQ122" s="87"/>
      <c r="AR122" s="87"/>
      <c r="AS122" s="99"/>
      <c r="AT122" s="99"/>
      <c r="AU122" s="99"/>
      <c r="AV122" s="99"/>
      <c r="AW122" s="99"/>
      <c r="AX122" s="99"/>
      <c r="AY122" s="99"/>
      <c r="AZ122" s="99"/>
      <c r="BA122" s="99"/>
    </row>
    <row r="123" spans="1:53">
      <c r="A123" s="125"/>
      <c r="B123" s="90">
        <v>39358</v>
      </c>
      <c r="C123" s="113"/>
      <c r="D123" s="91">
        <v>6680</v>
      </c>
      <c r="E123" s="114"/>
      <c r="F123" s="91">
        <v>6400</v>
      </c>
      <c r="G123" s="88">
        <v>4810</v>
      </c>
      <c r="H123" s="120">
        <v>229</v>
      </c>
      <c r="I123" s="119">
        <v>4790</v>
      </c>
      <c r="J123" s="100" t="s">
        <v>123</v>
      </c>
      <c r="K123" s="100" t="s">
        <v>76</v>
      </c>
      <c r="L123" s="100" t="s">
        <v>91</v>
      </c>
      <c r="M123" s="100" t="s">
        <v>85</v>
      </c>
      <c r="N123" s="100" t="s">
        <v>79</v>
      </c>
      <c r="O123" s="100" t="s">
        <v>77</v>
      </c>
      <c r="P123" s="100" t="s">
        <v>124</v>
      </c>
      <c r="Q123" s="100">
        <v>0.504</v>
      </c>
      <c r="R123" s="100">
        <v>2.47E-2</v>
      </c>
      <c r="S123" s="100" t="s">
        <v>100</v>
      </c>
      <c r="T123" s="100" t="s">
        <v>77</v>
      </c>
      <c r="U123" s="100" t="s">
        <v>77</v>
      </c>
      <c r="V123" s="100">
        <v>1.21</v>
      </c>
      <c r="W123" s="100" t="s">
        <v>149</v>
      </c>
      <c r="X123" s="87">
        <v>12.1</v>
      </c>
      <c r="Y123" s="92" t="s">
        <v>76</v>
      </c>
      <c r="Z123" s="91">
        <v>862</v>
      </c>
      <c r="AA123" s="100">
        <v>85.2</v>
      </c>
      <c r="AB123" s="100" t="s">
        <v>77</v>
      </c>
      <c r="AC123" s="87">
        <v>27.9</v>
      </c>
      <c r="AD123" s="100">
        <v>1.89</v>
      </c>
      <c r="AE123" s="100" t="s">
        <v>91</v>
      </c>
      <c r="AF123" s="100" t="s">
        <v>91</v>
      </c>
      <c r="AG123" s="100" t="s">
        <v>77</v>
      </c>
      <c r="AH123" s="100" t="s">
        <v>124</v>
      </c>
      <c r="AI123" s="100" t="s">
        <v>91</v>
      </c>
      <c r="AJ123" s="100" t="s">
        <v>124</v>
      </c>
      <c r="AK123" s="100" t="s">
        <v>110</v>
      </c>
      <c r="AL123" s="100" t="s">
        <v>110</v>
      </c>
      <c r="AM123" s="100" t="s">
        <v>110</v>
      </c>
      <c r="AN123" s="100" t="s">
        <v>77</v>
      </c>
      <c r="AO123" s="100">
        <v>241</v>
      </c>
      <c r="AP123" s="101" t="s">
        <v>124</v>
      </c>
      <c r="AQ123" s="87"/>
      <c r="AR123" s="87"/>
      <c r="AS123" s="99"/>
      <c r="AT123" s="99"/>
      <c r="AU123" s="99"/>
      <c r="AV123" s="99"/>
      <c r="AW123" s="99"/>
      <c r="AX123" s="99"/>
      <c r="AY123" s="99"/>
      <c r="AZ123" s="99"/>
      <c r="BA123" s="99"/>
    </row>
    <row r="124" spans="1:53">
      <c r="A124" s="125"/>
      <c r="B124" s="90">
        <v>39963.635416666664</v>
      </c>
      <c r="C124" s="113">
        <v>75.900000000000006</v>
      </c>
      <c r="D124" s="91"/>
      <c r="E124" s="114"/>
      <c r="F124" s="91">
        <v>2540</v>
      </c>
      <c r="G124" s="88">
        <v>1750</v>
      </c>
      <c r="H124" s="120">
        <v>410</v>
      </c>
      <c r="I124" s="119">
        <v>1300</v>
      </c>
      <c r="J124" s="100" t="s">
        <v>144</v>
      </c>
      <c r="K124" s="100">
        <v>1.2E-2</v>
      </c>
      <c r="L124" s="100">
        <v>2.9999999999999997E-4</v>
      </c>
      <c r="M124" s="100">
        <v>1.44E-2</v>
      </c>
      <c r="N124" s="100" t="s">
        <v>97</v>
      </c>
      <c r="O124" s="100" t="s">
        <v>138</v>
      </c>
      <c r="P124" s="100" t="s">
        <v>144</v>
      </c>
      <c r="Q124" s="100">
        <v>0.38700000000000001</v>
      </c>
      <c r="R124" s="100">
        <v>2.1199999999999999E-3</v>
      </c>
      <c r="S124" s="100">
        <v>1.11E-2</v>
      </c>
      <c r="T124" s="100" t="s">
        <v>137</v>
      </c>
      <c r="U124" s="100">
        <v>6.9999999999999999E-4</v>
      </c>
      <c r="V124" s="100">
        <v>2.74</v>
      </c>
      <c r="W124" s="100" t="s">
        <v>124</v>
      </c>
      <c r="X124" s="87">
        <v>7.05</v>
      </c>
      <c r="Y124" s="92">
        <v>5.0999999999999997E-2</v>
      </c>
      <c r="Z124" s="91">
        <v>190</v>
      </c>
      <c r="AA124" s="100">
        <v>9.92</v>
      </c>
      <c r="AB124" s="100" t="s">
        <v>141</v>
      </c>
      <c r="AC124" s="87">
        <v>15.5</v>
      </c>
      <c r="AD124" s="100">
        <v>8.6599999999999996E-2</v>
      </c>
      <c r="AE124" s="100">
        <v>1.1999999999999999E-4</v>
      </c>
      <c r="AF124" s="100" t="s">
        <v>129</v>
      </c>
      <c r="AG124" s="100" t="s">
        <v>131</v>
      </c>
      <c r="AH124" s="100">
        <v>9.7100000000000009</v>
      </c>
      <c r="AI124" s="100" t="s">
        <v>138</v>
      </c>
      <c r="AJ124" s="100">
        <v>1.05</v>
      </c>
      <c r="AK124" s="100" t="s">
        <v>143</v>
      </c>
      <c r="AL124" s="100" t="s">
        <v>150</v>
      </c>
      <c r="AM124" s="100">
        <v>1.72E-2</v>
      </c>
      <c r="AN124" s="100" t="s">
        <v>132</v>
      </c>
      <c r="AO124" s="100">
        <v>12.3</v>
      </c>
      <c r="AP124" s="101" t="s">
        <v>137</v>
      </c>
      <c r="AQ124" s="87"/>
      <c r="AR124" s="87"/>
      <c r="AS124" s="99"/>
      <c r="AT124" s="99"/>
      <c r="AU124" s="99"/>
      <c r="AV124" s="99"/>
      <c r="AW124" s="99"/>
      <c r="AX124" s="99"/>
      <c r="AY124" s="99"/>
      <c r="AZ124" s="99"/>
      <c r="BA124" s="99"/>
    </row>
    <row r="125" spans="1:53">
      <c r="A125" s="125"/>
      <c r="B125" s="90">
        <v>40066.499305555553</v>
      </c>
      <c r="C125" s="113">
        <v>54.8</v>
      </c>
      <c r="D125" s="91">
        <v>2215</v>
      </c>
      <c r="E125" s="114"/>
      <c r="F125" s="91">
        <v>2210</v>
      </c>
      <c r="G125" s="88">
        <v>1520</v>
      </c>
      <c r="H125" s="120">
        <v>420</v>
      </c>
      <c r="I125" s="119">
        <v>950</v>
      </c>
      <c r="J125" s="100" t="s">
        <v>138</v>
      </c>
      <c r="K125" s="100">
        <v>6.0000000000000001E-3</v>
      </c>
      <c r="L125" s="100" t="s">
        <v>131</v>
      </c>
      <c r="M125" s="100">
        <v>1.3800000000000002E-2</v>
      </c>
      <c r="N125" s="100" t="s">
        <v>76</v>
      </c>
      <c r="O125" s="100" t="s">
        <v>129</v>
      </c>
      <c r="P125" s="100" t="s">
        <v>138</v>
      </c>
      <c r="Q125" s="100">
        <v>0.34200000000000003</v>
      </c>
      <c r="R125" s="100">
        <v>1.64E-3</v>
      </c>
      <c r="S125" s="100">
        <v>1.2500000000000001E-2</v>
      </c>
      <c r="T125" s="100" t="s">
        <v>132</v>
      </c>
      <c r="U125" s="100" t="s">
        <v>137</v>
      </c>
      <c r="V125" s="100">
        <v>5.44</v>
      </c>
      <c r="W125" s="100" t="s">
        <v>124</v>
      </c>
      <c r="X125" s="87">
        <v>6.51</v>
      </c>
      <c r="Y125" s="92">
        <v>5.2999999999999999E-2</v>
      </c>
      <c r="Z125" s="91">
        <v>162</v>
      </c>
      <c r="AA125" s="100">
        <v>7.93</v>
      </c>
      <c r="AB125" s="100" t="s">
        <v>137</v>
      </c>
      <c r="AC125" s="87">
        <v>14.2</v>
      </c>
      <c r="AD125" s="100">
        <v>6.9199999999999998E-2</v>
      </c>
      <c r="AE125" s="100">
        <v>1.3000000000000002E-4</v>
      </c>
      <c r="AF125" s="100" t="s">
        <v>131</v>
      </c>
      <c r="AG125" s="100" t="s">
        <v>133</v>
      </c>
      <c r="AH125" s="100">
        <v>12.5</v>
      </c>
      <c r="AI125" s="100" t="s">
        <v>129</v>
      </c>
      <c r="AJ125" s="100">
        <v>0.94299999999999995</v>
      </c>
      <c r="AK125" s="100" t="s">
        <v>103</v>
      </c>
      <c r="AL125" s="100" t="s">
        <v>149</v>
      </c>
      <c r="AM125" s="100">
        <v>1.41E-2</v>
      </c>
      <c r="AN125" s="100" t="s">
        <v>123</v>
      </c>
      <c r="AO125" s="100">
        <v>9.15</v>
      </c>
      <c r="AP125" s="101" t="s">
        <v>132</v>
      </c>
      <c r="AQ125" s="87"/>
      <c r="AR125" s="87"/>
      <c r="AS125" s="99"/>
      <c r="AT125" s="99"/>
      <c r="AU125" s="99"/>
      <c r="AV125" s="99"/>
      <c r="AW125" s="99"/>
      <c r="AX125" s="99"/>
      <c r="AY125" s="99"/>
      <c r="AZ125" s="99"/>
      <c r="BA125" s="99"/>
    </row>
    <row r="126" spans="1:53">
      <c r="A126" s="125"/>
      <c r="B126" s="90">
        <v>40338.622916666667</v>
      </c>
      <c r="C126" s="113">
        <v>120</v>
      </c>
      <c r="D126" s="91">
        <v>1238</v>
      </c>
      <c r="E126" s="114"/>
      <c r="F126" s="91">
        <v>1470</v>
      </c>
      <c r="G126" s="88">
        <v>854</v>
      </c>
      <c r="H126" s="120">
        <v>410</v>
      </c>
      <c r="I126" s="119">
        <v>520</v>
      </c>
      <c r="J126" s="100">
        <v>1.2E-5</v>
      </c>
      <c r="K126" s="100">
        <v>3.9100000000000003E-2</v>
      </c>
      <c r="L126" s="100">
        <v>1.4999999999999999E-4</v>
      </c>
      <c r="M126" s="100">
        <v>1.7299999999999999E-2</v>
      </c>
      <c r="N126" s="100" t="s">
        <v>91</v>
      </c>
      <c r="O126" s="100">
        <v>8.0000000000000007E-5</v>
      </c>
      <c r="P126" s="100" t="s">
        <v>151</v>
      </c>
      <c r="Q126" s="100">
        <v>0.21</v>
      </c>
      <c r="R126" s="100">
        <v>9.4699999999999993E-4</v>
      </c>
      <c r="S126" s="100">
        <v>1.46E-2</v>
      </c>
      <c r="T126" s="100">
        <v>2.9999999999999997E-4</v>
      </c>
      <c r="U126" s="100">
        <v>4.0000000000000002E-4</v>
      </c>
      <c r="V126" s="100">
        <v>13</v>
      </c>
      <c r="W126" s="100" t="s">
        <v>124</v>
      </c>
      <c r="X126" s="87">
        <v>5.43</v>
      </c>
      <c r="Y126" s="92">
        <v>5.04E-2</v>
      </c>
      <c r="Z126" s="91">
        <v>80.2</v>
      </c>
      <c r="AA126" s="100">
        <v>3.84</v>
      </c>
      <c r="AB126" s="100">
        <v>5.9999999999999995E-5</v>
      </c>
      <c r="AC126" s="87">
        <v>11</v>
      </c>
      <c r="AD126" s="100">
        <v>4.2000000000000003E-2</v>
      </c>
      <c r="AE126" s="100">
        <v>2.31E-4</v>
      </c>
      <c r="AF126" s="100">
        <v>2.9999999999999997E-5</v>
      </c>
      <c r="AG126" s="100" t="s">
        <v>135</v>
      </c>
      <c r="AH126" s="100">
        <v>14.3</v>
      </c>
      <c r="AI126" s="100">
        <v>2.9999999999999997E-5</v>
      </c>
      <c r="AJ126" s="100">
        <v>0.72899999999999998</v>
      </c>
      <c r="AK126" s="100">
        <v>1.2999999999999999E-3</v>
      </c>
      <c r="AL126" s="100">
        <v>5.0000000000000004E-6</v>
      </c>
      <c r="AM126" s="100">
        <v>5.3299999999999997E-3</v>
      </c>
      <c r="AN126" s="100" t="s">
        <v>131</v>
      </c>
      <c r="AO126" s="100">
        <v>4.91</v>
      </c>
      <c r="AP126" s="101">
        <v>2.3999999999999998E-3</v>
      </c>
      <c r="AQ126" s="87"/>
      <c r="AR126" s="87"/>
      <c r="AS126" s="99"/>
      <c r="AT126" s="99"/>
      <c r="AU126" s="99"/>
      <c r="AV126" s="99"/>
      <c r="AW126" s="99"/>
      <c r="AX126" s="99"/>
      <c r="AY126" s="99"/>
      <c r="AZ126" s="99"/>
      <c r="BA126" s="99"/>
    </row>
    <row r="127" spans="1:53" s="107" customFormat="1" ht="15.75" thickBot="1">
      <c r="A127" s="127"/>
      <c r="B127" s="93">
        <v>40435.569444444445</v>
      </c>
      <c r="C127" s="115">
        <v>166</v>
      </c>
      <c r="D127" s="95">
        <v>1226</v>
      </c>
      <c r="E127" s="116"/>
      <c r="F127" s="95">
        <v>1370</v>
      </c>
      <c r="G127" s="94">
        <v>793</v>
      </c>
      <c r="H127" s="121">
        <v>380</v>
      </c>
      <c r="I127" s="122">
        <v>380</v>
      </c>
      <c r="J127" s="102" t="s">
        <v>151</v>
      </c>
      <c r="K127" s="102">
        <v>1.46E-2</v>
      </c>
      <c r="L127" s="102">
        <v>1.4000000000000001E-4</v>
      </c>
      <c r="M127" s="102">
        <v>1.84E-2</v>
      </c>
      <c r="N127" s="102" t="s">
        <v>91</v>
      </c>
      <c r="O127" s="102">
        <v>1.1E-4</v>
      </c>
      <c r="P127" s="102">
        <v>2.9E-5</v>
      </c>
      <c r="Q127" s="102">
        <v>0.187</v>
      </c>
      <c r="R127" s="102">
        <v>9.0899999999999998E-4</v>
      </c>
      <c r="S127" s="102">
        <v>1.26E-2</v>
      </c>
      <c r="T127" s="102" t="s">
        <v>129</v>
      </c>
      <c r="U127" s="102">
        <v>5.8999999999999992E-4</v>
      </c>
      <c r="V127" s="102">
        <v>14.9</v>
      </c>
      <c r="W127" s="102" t="s">
        <v>124</v>
      </c>
      <c r="X127" s="96">
        <v>5.82</v>
      </c>
      <c r="Y127" s="97">
        <v>5.3800000000000001E-2</v>
      </c>
      <c r="Z127" s="95">
        <v>79.099999999999994</v>
      </c>
      <c r="AA127" s="102">
        <v>3.09</v>
      </c>
      <c r="AB127" s="102">
        <v>7.0000000000000007E-5</v>
      </c>
      <c r="AC127" s="96">
        <v>10.1</v>
      </c>
      <c r="AD127" s="102">
        <v>3.4500000000000003E-2</v>
      </c>
      <c r="AE127" s="102">
        <v>3.1500000000000001E-4</v>
      </c>
      <c r="AF127" s="102">
        <v>2.9999999999999997E-5</v>
      </c>
      <c r="AG127" s="102" t="s">
        <v>135</v>
      </c>
      <c r="AH127" s="102">
        <v>16.2</v>
      </c>
      <c r="AI127" s="102" t="s">
        <v>150</v>
      </c>
      <c r="AJ127" s="102">
        <v>0.66400000000000003</v>
      </c>
      <c r="AK127" s="102" t="s">
        <v>137</v>
      </c>
      <c r="AL127" s="102">
        <v>5.0000000000000004E-6</v>
      </c>
      <c r="AM127" s="102">
        <v>3.7099999999999998E-3</v>
      </c>
      <c r="AN127" s="102" t="s">
        <v>131</v>
      </c>
      <c r="AO127" s="102">
        <v>2.79</v>
      </c>
      <c r="AP127" s="103" t="s">
        <v>129</v>
      </c>
      <c r="AQ127" s="87"/>
      <c r="AR127" s="87"/>
      <c r="AS127" s="99"/>
      <c r="AT127" s="99"/>
      <c r="AU127" s="99"/>
      <c r="AV127" s="99"/>
      <c r="AW127" s="99"/>
      <c r="AX127" s="99"/>
      <c r="AY127" s="99"/>
      <c r="AZ127" s="99"/>
      <c r="BA127" s="99"/>
    </row>
    <row r="128" spans="1:53" s="99" customFormat="1">
      <c r="A128" s="125" t="s">
        <v>45</v>
      </c>
      <c r="B128" s="90">
        <v>35229</v>
      </c>
      <c r="C128" s="113"/>
      <c r="D128" s="91"/>
      <c r="E128" s="114"/>
      <c r="F128" s="91"/>
      <c r="G128" s="88"/>
      <c r="H128" s="120"/>
      <c r="I128" s="119" t="s">
        <v>124</v>
      </c>
      <c r="J128" s="100" t="s">
        <v>143</v>
      </c>
      <c r="K128" s="100">
        <v>0.13</v>
      </c>
      <c r="L128" s="100" t="s">
        <v>110</v>
      </c>
      <c r="M128" s="100">
        <v>4.8000000000000001E-2</v>
      </c>
      <c r="N128" s="100" t="s">
        <v>124</v>
      </c>
      <c r="O128" s="100">
        <v>5.0000000000000001E-3</v>
      </c>
      <c r="P128" s="100" t="s">
        <v>85</v>
      </c>
      <c r="Q128" s="100">
        <v>0.1298</v>
      </c>
      <c r="R128" s="100" t="s">
        <v>123</v>
      </c>
      <c r="S128" s="100" t="s">
        <v>103</v>
      </c>
      <c r="T128" s="100" t="s">
        <v>103</v>
      </c>
      <c r="U128" s="100">
        <v>6.0000000000000001E-3</v>
      </c>
      <c r="V128" s="100">
        <v>4.9000000000000004</v>
      </c>
      <c r="W128" s="100" t="s">
        <v>110</v>
      </c>
      <c r="X128" s="87"/>
      <c r="Y128" s="92"/>
      <c r="Z128" s="91">
        <v>46.7</v>
      </c>
      <c r="AA128" s="100">
        <v>1.1399999999999999</v>
      </c>
      <c r="AB128" s="100" t="s">
        <v>123</v>
      </c>
      <c r="AC128" s="87">
        <v>6</v>
      </c>
      <c r="AD128" s="100" t="s">
        <v>103</v>
      </c>
      <c r="AE128" s="100" t="s">
        <v>110</v>
      </c>
      <c r="AF128" s="100" t="s">
        <v>100</v>
      </c>
      <c r="AG128" s="100" t="s">
        <v>124</v>
      </c>
      <c r="AH128" s="100">
        <v>2.76</v>
      </c>
      <c r="AI128" s="100" t="s">
        <v>124</v>
      </c>
      <c r="AJ128" s="100">
        <v>0.55000000000000004</v>
      </c>
      <c r="AK128" s="100" t="s">
        <v>103</v>
      </c>
      <c r="AL128" s="100" t="s">
        <v>124</v>
      </c>
      <c r="AM128" s="100" t="s">
        <v>124</v>
      </c>
      <c r="AN128" s="100" t="s">
        <v>103</v>
      </c>
      <c r="AO128" s="100">
        <v>0.15</v>
      </c>
      <c r="AP128" s="101" t="s">
        <v>124</v>
      </c>
      <c r="AQ128" s="87"/>
      <c r="AR128" s="87"/>
    </row>
    <row r="129" spans="1:44" s="99" customFormat="1">
      <c r="A129" s="125"/>
      <c r="B129" s="90">
        <v>35335</v>
      </c>
      <c r="C129" s="113">
        <v>51</v>
      </c>
      <c r="D129" s="91"/>
      <c r="E129" s="114">
        <v>2.4</v>
      </c>
      <c r="F129" s="91">
        <v>768</v>
      </c>
      <c r="G129" s="88"/>
      <c r="H129" s="120">
        <v>109</v>
      </c>
      <c r="I129" s="119">
        <v>771</v>
      </c>
      <c r="J129" s="100" t="s">
        <v>143</v>
      </c>
      <c r="K129" s="100">
        <v>0.46</v>
      </c>
      <c r="L129" s="100" t="s">
        <v>110</v>
      </c>
      <c r="M129" s="100">
        <v>0.10199999999999999</v>
      </c>
      <c r="N129" s="100" t="s">
        <v>124</v>
      </c>
      <c r="O129" s="100">
        <v>3.0000000000000001E-3</v>
      </c>
      <c r="P129" s="100" t="s">
        <v>85</v>
      </c>
      <c r="Q129" s="100">
        <v>0.21409999999999998</v>
      </c>
      <c r="R129" s="100" t="s">
        <v>123</v>
      </c>
      <c r="S129" s="100" t="s">
        <v>103</v>
      </c>
      <c r="T129" s="100" t="s">
        <v>103</v>
      </c>
      <c r="U129" s="100">
        <v>0.09</v>
      </c>
      <c r="V129" s="100">
        <v>9.69</v>
      </c>
      <c r="W129" s="100" t="s">
        <v>110</v>
      </c>
      <c r="X129" s="87"/>
      <c r="Y129" s="92"/>
      <c r="Z129" s="91">
        <v>77.599999999999994</v>
      </c>
      <c r="AA129" s="100">
        <v>1.1499999999999999</v>
      </c>
      <c r="AB129" s="100" t="s">
        <v>123</v>
      </c>
      <c r="AC129" s="87">
        <v>14</v>
      </c>
      <c r="AD129" s="100" t="s">
        <v>103</v>
      </c>
      <c r="AE129" s="100" t="s">
        <v>110</v>
      </c>
      <c r="AF129" s="100" t="s">
        <v>100</v>
      </c>
      <c r="AG129" s="100" t="s">
        <v>124</v>
      </c>
      <c r="AH129" s="100">
        <v>8.33</v>
      </c>
      <c r="AI129" s="100" t="s">
        <v>124</v>
      </c>
      <c r="AJ129" s="100">
        <v>0.752</v>
      </c>
      <c r="AK129" s="100" t="s">
        <v>103</v>
      </c>
      <c r="AL129" s="100" t="s">
        <v>124</v>
      </c>
      <c r="AM129" s="100" t="s">
        <v>124</v>
      </c>
      <c r="AN129" s="100" t="s">
        <v>103</v>
      </c>
      <c r="AO129" s="100">
        <v>0.14000000000000001</v>
      </c>
      <c r="AP129" s="101" t="s">
        <v>124</v>
      </c>
      <c r="AQ129" s="87"/>
      <c r="AR129" s="87"/>
    </row>
    <row r="130" spans="1:44" s="99" customFormat="1">
      <c r="A130" s="125"/>
      <c r="B130" s="90">
        <v>35563</v>
      </c>
      <c r="C130" s="113"/>
      <c r="D130" s="91"/>
      <c r="E130" s="114"/>
      <c r="F130" s="91">
        <v>1413</v>
      </c>
      <c r="G130" s="88"/>
      <c r="H130" s="120">
        <v>197</v>
      </c>
      <c r="I130" s="119">
        <v>562</v>
      </c>
      <c r="J130" s="100" t="s">
        <v>143</v>
      </c>
      <c r="K130" s="100">
        <v>3.61</v>
      </c>
      <c r="L130" s="100" t="s">
        <v>110</v>
      </c>
      <c r="M130" s="100">
        <v>0.11600000000000001</v>
      </c>
      <c r="N130" s="100">
        <v>0.06</v>
      </c>
      <c r="O130" s="100" t="s">
        <v>132</v>
      </c>
      <c r="P130" s="100" t="s">
        <v>85</v>
      </c>
      <c r="Q130" s="100">
        <v>0.2001</v>
      </c>
      <c r="R130" s="100" t="s">
        <v>123</v>
      </c>
      <c r="S130" s="100" t="s">
        <v>103</v>
      </c>
      <c r="T130" s="100">
        <v>1.0999999999999999E-2</v>
      </c>
      <c r="U130" s="100">
        <v>1.4E-2</v>
      </c>
      <c r="V130" s="100">
        <v>13.62</v>
      </c>
      <c r="W130" s="100" t="s">
        <v>124</v>
      </c>
      <c r="X130" s="87">
        <v>1</v>
      </c>
      <c r="Y130" s="92"/>
      <c r="Z130" s="91">
        <v>75.3</v>
      </c>
      <c r="AA130" s="100">
        <v>1.17</v>
      </c>
      <c r="AB130" s="100" t="s">
        <v>123</v>
      </c>
      <c r="AC130" s="87">
        <v>8</v>
      </c>
      <c r="AD130" s="100" t="s">
        <v>103</v>
      </c>
      <c r="AE130" s="100" t="s">
        <v>110</v>
      </c>
      <c r="AF130" s="100" t="s">
        <v>100</v>
      </c>
      <c r="AG130" s="100" t="s">
        <v>100</v>
      </c>
      <c r="AH130" s="100">
        <v>9</v>
      </c>
      <c r="AI130" s="100" t="s">
        <v>111</v>
      </c>
      <c r="AJ130" s="100">
        <v>0.65</v>
      </c>
      <c r="AK130" s="100">
        <v>0.14000000000000001</v>
      </c>
      <c r="AL130" s="100" t="s">
        <v>124</v>
      </c>
      <c r="AM130" s="100" t="s">
        <v>124</v>
      </c>
      <c r="AN130" s="100" t="s">
        <v>103</v>
      </c>
      <c r="AO130" s="100">
        <v>0.27</v>
      </c>
      <c r="AP130" s="101" t="s">
        <v>124</v>
      </c>
      <c r="AQ130" s="87"/>
      <c r="AR130" s="87"/>
    </row>
    <row r="131" spans="1:44" s="99" customFormat="1">
      <c r="A131" s="125"/>
      <c r="B131" s="90">
        <v>35695</v>
      </c>
      <c r="C131" s="113"/>
      <c r="D131" s="91"/>
      <c r="E131" s="114">
        <v>4.2</v>
      </c>
      <c r="F131" s="91">
        <v>2557</v>
      </c>
      <c r="G131" s="88"/>
      <c r="H131" s="120"/>
      <c r="I131" s="119">
        <v>452</v>
      </c>
      <c r="J131" s="100" t="s">
        <v>143</v>
      </c>
      <c r="K131" s="100">
        <v>0.45</v>
      </c>
      <c r="L131" s="100">
        <v>0.04</v>
      </c>
      <c r="M131" s="100">
        <v>5.2999999999999999E-2</v>
      </c>
      <c r="N131" s="100" t="s">
        <v>91</v>
      </c>
      <c r="O131" s="100">
        <v>2E-3</v>
      </c>
      <c r="P131" s="100" t="s">
        <v>85</v>
      </c>
      <c r="Q131" s="100">
        <v>0.32189999999999996</v>
      </c>
      <c r="R131" s="100" t="s">
        <v>123</v>
      </c>
      <c r="S131" s="100" t="s">
        <v>103</v>
      </c>
      <c r="T131" s="100" t="s">
        <v>103</v>
      </c>
      <c r="U131" s="100">
        <v>2.9000000000000001E-2</v>
      </c>
      <c r="V131" s="100">
        <v>8.39</v>
      </c>
      <c r="W131" s="100" t="s">
        <v>124</v>
      </c>
      <c r="X131" s="87">
        <v>6</v>
      </c>
      <c r="Y131" s="92"/>
      <c r="Z131" s="91">
        <v>120.8</v>
      </c>
      <c r="AA131" s="100">
        <v>1.55</v>
      </c>
      <c r="AB131" s="100">
        <v>6.0000000000000001E-3</v>
      </c>
      <c r="AC131" s="87">
        <v>13</v>
      </c>
      <c r="AD131" s="100">
        <v>5.0000000000000001E-3</v>
      </c>
      <c r="AE131" s="100" t="s">
        <v>110</v>
      </c>
      <c r="AF131" s="100" t="s">
        <v>100</v>
      </c>
      <c r="AG131" s="100" t="s">
        <v>100</v>
      </c>
      <c r="AH131" s="100">
        <v>8.9</v>
      </c>
      <c r="AI131" s="100" t="s">
        <v>111</v>
      </c>
      <c r="AJ131" s="100">
        <v>1.0960000000000001</v>
      </c>
      <c r="AK131" s="100">
        <v>3.3000000000000002E-2</v>
      </c>
      <c r="AL131" s="100" t="s">
        <v>124</v>
      </c>
      <c r="AM131" s="100" t="s">
        <v>124</v>
      </c>
      <c r="AN131" s="100">
        <v>2.1000000000000001E-2</v>
      </c>
      <c r="AO131" s="100">
        <v>0.1</v>
      </c>
      <c r="AP131" s="101" t="s">
        <v>124</v>
      </c>
      <c r="AQ131" s="87"/>
      <c r="AR131" s="87"/>
    </row>
    <row r="132" spans="1:44" s="99" customFormat="1">
      <c r="A132" s="125"/>
      <c r="B132" s="90">
        <v>35961</v>
      </c>
      <c r="C132" s="113"/>
      <c r="D132" s="91"/>
      <c r="E132" s="114"/>
      <c r="F132" s="91"/>
      <c r="G132" s="88"/>
      <c r="H132" s="120"/>
      <c r="I132" s="119">
        <v>725</v>
      </c>
      <c r="J132" s="100" t="s">
        <v>143</v>
      </c>
      <c r="K132" s="100">
        <v>0.19</v>
      </c>
      <c r="L132" s="100" t="s">
        <v>110</v>
      </c>
      <c r="M132" s="100">
        <v>7.0999999999999994E-2</v>
      </c>
      <c r="N132" s="100" t="s">
        <v>91</v>
      </c>
      <c r="O132" s="100">
        <v>2E-3</v>
      </c>
      <c r="P132" s="100" t="s">
        <v>85</v>
      </c>
      <c r="Q132" s="100">
        <v>0.3085</v>
      </c>
      <c r="R132" s="100" t="s">
        <v>123</v>
      </c>
      <c r="S132" s="100" t="s">
        <v>103</v>
      </c>
      <c r="T132" s="100">
        <v>1.2E-2</v>
      </c>
      <c r="U132" s="100">
        <v>1.9E-2</v>
      </c>
      <c r="V132" s="100">
        <v>1.88</v>
      </c>
      <c r="W132" s="100" t="s">
        <v>124</v>
      </c>
      <c r="X132" s="87">
        <v>6</v>
      </c>
      <c r="Y132" s="92"/>
      <c r="Z132" s="91">
        <v>114.1</v>
      </c>
      <c r="AA132" s="100">
        <v>1.54</v>
      </c>
      <c r="AB132" s="100" t="s">
        <v>123</v>
      </c>
      <c r="AC132" s="87">
        <v>12</v>
      </c>
      <c r="AD132" s="100" t="s">
        <v>103</v>
      </c>
      <c r="AE132" s="100" t="s">
        <v>110</v>
      </c>
      <c r="AF132" s="100" t="s">
        <v>100</v>
      </c>
      <c r="AG132" s="100" t="s">
        <v>100</v>
      </c>
      <c r="AH132" s="100">
        <v>8.1</v>
      </c>
      <c r="AI132" s="100" t="s">
        <v>111</v>
      </c>
      <c r="AJ132" s="100">
        <v>0.98099999999999998</v>
      </c>
      <c r="AK132" s="100">
        <v>1.2999999999999999E-2</v>
      </c>
      <c r="AL132" s="100" t="s">
        <v>124</v>
      </c>
      <c r="AM132" s="100" t="s">
        <v>124</v>
      </c>
      <c r="AN132" s="100" t="s">
        <v>103</v>
      </c>
      <c r="AO132" s="100">
        <v>0.08</v>
      </c>
      <c r="AP132" s="101" t="s">
        <v>124</v>
      </c>
      <c r="AQ132" s="87"/>
      <c r="AR132" s="87"/>
    </row>
    <row r="133" spans="1:44" s="99" customFormat="1">
      <c r="A133" s="125"/>
      <c r="B133" s="90">
        <v>36099</v>
      </c>
      <c r="C133" s="113"/>
      <c r="D133" s="91"/>
      <c r="E133" s="114"/>
      <c r="F133" s="91"/>
      <c r="G133" s="88"/>
      <c r="H133" s="120">
        <v>361</v>
      </c>
      <c r="I133" s="119">
        <v>550</v>
      </c>
      <c r="J133" s="100" t="s">
        <v>143</v>
      </c>
      <c r="K133" s="100">
        <v>0.36</v>
      </c>
      <c r="L133" s="100" t="s">
        <v>103</v>
      </c>
      <c r="M133" s="100">
        <v>3.6999999999999998E-2</v>
      </c>
      <c r="N133" s="100" t="s">
        <v>91</v>
      </c>
      <c r="O133" s="100">
        <v>1E-3</v>
      </c>
      <c r="P133" s="100" t="s">
        <v>85</v>
      </c>
      <c r="Q133" s="100">
        <v>0.18290000000000001</v>
      </c>
      <c r="R133" s="100">
        <v>3.0000000000000001E-3</v>
      </c>
      <c r="S133" s="100">
        <v>6.0000000000000001E-3</v>
      </c>
      <c r="T133" s="100" t="s">
        <v>103</v>
      </c>
      <c r="U133" s="100">
        <v>1.0999999999999999E-2</v>
      </c>
      <c r="V133" s="100">
        <v>2.56</v>
      </c>
      <c r="W133" s="100" t="s">
        <v>124</v>
      </c>
      <c r="X133" s="87">
        <v>4</v>
      </c>
      <c r="Y133" s="92"/>
      <c r="Z133" s="91">
        <v>69</v>
      </c>
      <c r="AA133" s="100">
        <v>1.34</v>
      </c>
      <c r="AB133" s="100" t="s">
        <v>123</v>
      </c>
      <c r="AC133" s="87">
        <v>9</v>
      </c>
      <c r="AD133" s="100">
        <v>7.0000000000000001E-3</v>
      </c>
      <c r="AE133" s="100" t="s">
        <v>111</v>
      </c>
      <c r="AF133" s="100">
        <v>0.05</v>
      </c>
      <c r="AG133" s="100" t="s">
        <v>100</v>
      </c>
      <c r="AH133" s="100">
        <v>8.4</v>
      </c>
      <c r="AI133" s="100" t="s">
        <v>111</v>
      </c>
      <c r="AJ133" s="100">
        <v>0.68</v>
      </c>
      <c r="AK133" s="100">
        <v>2.7E-2</v>
      </c>
      <c r="AL133" s="100" t="s">
        <v>124</v>
      </c>
      <c r="AM133" s="100" t="s">
        <v>124</v>
      </c>
      <c r="AN133" s="100" t="s">
        <v>103</v>
      </c>
      <c r="AO133" s="100">
        <v>0.14000000000000001</v>
      </c>
      <c r="AP133" s="101" t="s">
        <v>124</v>
      </c>
      <c r="AQ133" s="87"/>
      <c r="AR133" s="87"/>
    </row>
    <row r="134" spans="1:44" s="99" customFormat="1">
      <c r="A134" s="125"/>
      <c r="B134" s="90">
        <v>36344</v>
      </c>
      <c r="C134" s="113"/>
      <c r="D134" s="91"/>
      <c r="E134" s="114">
        <v>2</v>
      </c>
      <c r="F134" s="91"/>
      <c r="G134" s="88"/>
      <c r="H134" s="120"/>
      <c r="I134" s="119">
        <v>1300</v>
      </c>
      <c r="J134" s="100" t="s">
        <v>143</v>
      </c>
      <c r="K134" s="100">
        <v>0.37</v>
      </c>
      <c r="L134" s="100" t="s">
        <v>103</v>
      </c>
      <c r="M134" s="100">
        <v>4.4999999999999998E-2</v>
      </c>
      <c r="N134" s="100">
        <v>0.15</v>
      </c>
      <c r="O134" s="100" t="s">
        <v>132</v>
      </c>
      <c r="P134" s="100" t="s">
        <v>85</v>
      </c>
      <c r="Q134" s="100">
        <v>0.30210000000000004</v>
      </c>
      <c r="R134" s="100" t="s">
        <v>132</v>
      </c>
      <c r="S134" s="100" t="s">
        <v>103</v>
      </c>
      <c r="T134" s="100" t="s">
        <v>103</v>
      </c>
      <c r="U134" s="100">
        <v>3.3000000000000002E-2</v>
      </c>
      <c r="V134" s="100">
        <v>0.31</v>
      </c>
      <c r="W134" s="100" t="s">
        <v>124</v>
      </c>
      <c r="X134" s="87">
        <v>5</v>
      </c>
      <c r="Y134" s="92"/>
      <c r="Z134" s="91">
        <v>138.30000000000001</v>
      </c>
      <c r="AA134" s="100">
        <v>0.42</v>
      </c>
      <c r="AB134" s="100">
        <v>0.01</v>
      </c>
      <c r="AC134" s="87">
        <v>10</v>
      </c>
      <c r="AD134" s="100" t="s">
        <v>103</v>
      </c>
      <c r="AE134" s="100" t="s">
        <v>111</v>
      </c>
      <c r="AF134" s="100" t="s">
        <v>100</v>
      </c>
      <c r="AG134" s="100" t="s">
        <v>100</v>
      </c>
      <c r="AH134" s="100">
        <v>7.8</v>
      </c>
      <c r="AI134" s="100" t="s">
        <v>111</v>
      </c>
      <c r="AJ134" s="100">
        <v>1.2709999999999999</v>
      </c>
      <c r="AK134" s="100" t="s">
        <v>103</v>
      </c>
      <c r="AL134" s="100" t="s">
        <v>124</v>
      </c>
      <c r="AM134" s="100" t="s">
        <v>124</v>
      </c>
      <c r="AN134" s="100" t="s">
        <v>103</v>
      </c>
      <c r="AO134" s="100">
        <v>7.0000000000000007E-2</v>
      </c>
      <c r="AP134" s="101" t="s">
        <v>124</v>
      </c>
      <c r="AQ134" s="87"/>
      <c r="AR134" s="87"/>
    </row>
    <row r="135" spans="1:44" s="99" customFormat="1">
      <c r="A135" s="125"/>
      <c r="B135" s="90">
        <v>36464</v>
      </c>
      <c r="C135" s="113"/>
      <c r="D135" s="91"/>
      <c r="E135" s="114">
        <v>0</v>
      </c>
      <c r="F135" s="91"/>
      <c r="G135" s="88"/>
      <c r="H135" s="120"/>
      <c r="I135" s="119">
        <v>345</v>
      </c>
      <c r="J135" s="100" t="s">
        <v>143</v>
      </c>
      <c r="K135" s="100" t="s">
        <v>91</v>
      </c>
      <c r="L135" s="100" t="s">
        <v>103</v>
      </c>
      <c r="M135" s="100">
        <v>0.11</v>
      </c>
      <c r="N135" s="100" t="s">
        <v>91</v>
      </c>
      <c r="O135" s="100" t="s">
        <v>132</v>
      </c>
      <c r="P135" s="100" t="s">
        <v>85</v>
      </c>
      <c r="Q135" s="100">
        <v>0.1293</v>
      </c>
      <c r="R135" s="100" t="s">
        <v>132</v>
      </c>
      <c r="S135" s="100" t="s">
        <v>103</v>
      </c>
      <c r="T135" s="100" t="s">
        <v>103</v>
      </c>
      <c r="U135" s="100" t="s">
        <v>123</v>
      </c>
      <c r="V135" s="100" t="s">
        <v>111</v>
      </c>
      <c r="W135" s="100" t="s">
        <v>124</v>
      </c>
      <c r="X135" s="87">
        <v>5</v>
      </c>
      <c r="Y135" s="92"/>
      <c r="Z135" s="91">
        <v>49.3</v>
      </c>
      <c r="AA135" s="100">
        <v>0.77</v>
      </c>
      <c r="AB135" s="100" t="s">
        <v>123</v>
      </c>
      <c r="AC135" s="87">
        <v>8</v>
      </c>
      <c r="AD135" s="100" t="s">
        <v>103</v>
      </c>
      <c r="AE135" s="100" t="s">
        <v>111</v>
      </c>
      <c r="AF135" s="100" t="s">
        <v>100</v>
      </c>
      <c r="AG135" s="100" t="s">
        <v>103</v>
      </c>
      <c r="AH135" s="100">
        <v>5.6</v>
      </c>
      <c r="AI135" s="100" t="s">
        <v>111</v>
      </c>
      <c r="AJ135" s="100">
        <v>0.51500000000000001</v>
      </c>
      <c r="AK135" s="100" t="s">
        <v>103</v>
      </c>
      <c r="AL135" s="100" t="s">
        <v>124</v>
      </c>
      <c r="AM135" s="100" t="s">
        <v>124</v>
      </c>
      <c r="AN135" s="100" t="s">
        <v>103</v>
      </c>
      <c r="AO135" s="100">
        <v>0.2</v>
      </c>
      <c r="AP135" s="101" t="s">
        <v>124</v>
      </c>
      <c r="AQ135" s="87"/>
      <c r="AR135" s="87"/>
    </row>
    <row r="136" spans="1:44" s="99" customFormat="1">
      <c r="A136" s="125"/>
      <c r="B136" s="90">
        <v>36732</v>
      </c>
      <c r="C136" s="113"/>
      <c r="D136" s="91"/>
      <c r="E136" s="114">
        <v>4.7</v>
      </c>
      <c r="F136" s="91"/>
      <c r="G136" s="88"/>
      <c r="H136" s="120"/>
      <c r="I136" s="119">
        <v>388</v>
      </c>
      <c r="J136" s="100" t="s">
        <v>143</v>
      </c>
      <c r="K136" s="100" t="s">
        <v>91</v>
      </c>
      <c r="L136" s="100" t="s">
        <v>103</v>
      </c>
      <c r="M136" s="100">
        <v>4.2000000000000003E-2</v>
      </c>
      <c r="N136" s="100" t="s">
        <v>91</v>
      </c>
      <c r="O136" s="100">
        <v>2E-3</v>
      </c>
      <c r="P136" s="100" t="s">
        <v>91</v>
      </c>
      <c r="Q136" s="100">
        <v>9.3299999999999994E-2</v>
      </c>
      <c r="R136" s="100">
        <v>2E-3</v>
      </c>
      <c r="S136" s="100">
        <v>2.7E-2</v>
      </c>
      <c r="T136" s="100" t="s">
        <v>103</v>
      </c>
      <c r="U136" s="100">
        <v>1.7999999999999999E-2</v>
      </c>
      <c r="V136" s="100">
        <v>1.37</v>
      </c>
      <c r="W136" s="100" t="s">
        <v>124</v>
      </c>
      <c r="X136" s="87">
        <v>8</v>
      </c>
      <c r="Y136" s="92"/>
      <c r="Z136" s="91">
        <v>38.4</v>
      </c>
      <c r="AA136" s="100">
        <v>0.57999999999999996</v>
      </c>
      <c r="AB136" s="100" t="s">
        <v>123</v>
      </c>
      <c r="AC136" s="87">
        <v>6</v>
      </c>
      <c r="AD136" s="100">
        <v>2.3E-2</v>
      </c>
      <c r="AE136" s="100" t="s">
        <v>111</v>
      </c>
      <c r="AF136" s="100" t="s">
        <v>100</v>
      </c>
      <c r="AG136" s="100" t="s">
        <v>103</v>
      </c>
      <c r="AH136" s="100">
        <v>2.2000000000000002</v>
      </c>
      <c r="AI136" s="100" t="s">
        <v>111</v>
      </c>
      <c r="AJ136" s="100">
        <v>0.41899999999999998</v>
      </c>
      <c r="AK136" s="100">
        <v>1.7000000000000001E-2</v>
      </c>
      <c r="AL136" s="100" t="s">
        <v>124</v>
      </c>
      <c r="AM136" s="100" t="s">
        <v>124</v>
      </c>
      <c r="AN136" s="100" t="s">
        <v>103</v>
      </c>
      <c r="AO136" s="100">
        <v>0.22</v>
      </c>
      <c r="AP136" s="101" t="s">
        <v>124</v>
      </c>
      <c r="AQ136" s="87"/>
      <c r="AR136" s="87"/>
    </row>
    <row r="137" spans="1:44" s="99" customFormat="1">
      <c r="A137" s="125"/>
      <c r="B137" s="90">
        <v>36821</v>
      </c>
      <c r="C137" s="113"/>
      <c r="D137" s="91"/>
      <c r="E137" s="114">
        <v>1.3</v>
      </c>
      <c r="F137" s="91"/>
      <c r="G137" s="88"/>
      <c r="H137" s="120"/>
      <c r="I137" s="119">
        <v>696</v>
      </c>
      <c r="J137" s="100" t="s">
        <v>143</v>
      </c>
      <c r="K137" s="100">
        <v>0.38</v>
      </c>
      <c r="L137" s="100" t="s">
        <v>103</v>
      </c>
      <c r="M137" s="100">
        <v>0.249</v>
      </c>
      <c r="N137" s="100" t="s">
        <v>91</v>
      </c>
      <c r="O137" s="100">
        <v>3.0000000000000001E-3</v>
      </c>
      <c r="P137" s="100" t="s">
        <v>91</v>
      </c>
      <c r="Q137" s="100">
        <v>0.23549999999999999</v>
      </c>
      <c r="R137" s="100" t="s">
        <v>132</v>
      </c>
      <c r="S137" s="100" t="s">
        <v>103</v>
      </c>
      <c r="T137" s="100" t="s">
        <v>103</v>
      </c>
      <c r="U137" s="100">
        <v>0.09</v>
      </c>
      <c r="V137" s="100">
        <v>0.37</v>
      </c>
      <c r="W137" s="100" t="s">
        <v>124</v>
      </c>
      <c r="X137" s="87">
        <v>6</v>
      </c>
      <c r="Y137" s="92"/>
      <c r="Z137" s="91">
        <v>96.8</v>
      </c>
      <c r="AA137" s="100">
        <v>0.56000000000000005</v>
      </c>
      <c r="AB137" s="100" t="s">
        <v>123</v>
      </c>
      <c r="AC137" s="87">
        <v>11</v>
      </c>
      <c r="AD137" s="100">
        <v>2.1000000000000001E-2</v>
      </c>
      <c r="AE137" s="100" t="s">
        <v>111</v>
      </c>
      <c r="AF137" s="100">
        <v>0.04</v>
      </c>
      <c r="AG137" s="100" t="s">
        <v>103</v>
      </c>
      <c r="AH137" s="100">
        <v>6.8</v>
      </c>
      <c r="AI137" s="100" t="s">
        <v>111</v>
      </c>
      <c r="AJ137" s="100">
        <v>0.90500000000000003</v>
      </c>
      <c r="AK137" s="100">
        <v>3.4000000000000002E-2</v>
      </c>
      <c r="AL137" s="100" t="s">
        <v>124</v>
      </c>
      <c r="AM137" s="100" t="s">
        <v>124</v>
      </c>
      <c r="AN137" s="100" t="s">
        <v>103</v>
      </c>
      <c r="AO137" s="100">
        <v>0.05</v>
      </c>
      <c r="AP137" s="101" t="s">
        <v>124</v>
      </c>
      <c r="AQ137" s="87"/>
      <c r="AR137" s="87"/>
    </row>
    <row r="138" spans="1:44" s="99" customFormat="1">
      <c r="A138" s="125"/>
      <c r="B138" s="90">
        <v>37048</v>
      </c>
      <c r="C138" s="113"/>
      <c r="D138" s="91">
        <v>2220</v>
      </c>
      <c r="E138" s="114">
        <v>3</v>
      </c>
      <c r="F138" s="91"/>
      <c r="G138" s="87">
        <v>1332</v>
      </c>
      <c r="H138" s="120"/>
      <c r="I138" s="119">
        <v>1200</v>
      </c>
      <c r="J138" s="100" t="s">
        <v>143</v>
      </c>
      <c r="K138" s="100">
        <v>0.11</v>
      </c>
      <c r="L138" s="100">
        <v>4.2000000000000003E-2</v>
      </c>
      <c r="M138" s="100">
        <v>0.159</v>
      </c>
      <c r="N138" s="100">
        <v>0.1</v>
      </c>
      <c r="O138" s="100" t="s">
        <v>132</v>
      </c>
      <c r="P138" s="100" t="s">
        <v>91</v>
      </c>
      <c r="Q138" s="100">
        <v>0.25219999999999998</v>
      </c>
      <c r="R138" s="100" t="s">
        <v>132</v>
      </c>
      <c r="S138" s="100">
        <v>8.0000000000000002E-3</v>
      </c>
      <c r="T138" s="100" t="s">
        <v>103</v>
      </c>
      <c r="U138" s="100" t="s">
        <v>123</v>
      </c>
      <c r="V138" s="100">
        <v>3.34</v>
      </c>
      <c r="W138" s="100" t="s">
        <v>124</v>
      </c>
      <c r="X138" s="87">
        <v>9</v>
      </c>
      <c r="Y138" s="92"/>
      <c r="Z138" s="91">
        <v>169.1</v>
      </c>
      <c r="AA138" s="100">
        <v>3.06</v>
      </c>
      <c r="AB138" s="100" t="s">
        <v>123</v>
      </c>
      <c r="AC138" s="87">
        <v>13</v>
      </c>
      <c r="AD138" s="100" t="s">
        <v>103</v>
      </c>
      <c r="AE138" s="100">
        <v>0.03</v>
      </c>
      <c r="AF138" s="100" t="s">
        <v>100</v>
      </c>
      <c r="AG138" s="100" t="s">
        <v>103</v>
      </c>
      <c r="AH138" s="100">
        <v>9.6</v>
      </c>
      <c r="AI138" s="100">
        <v>0.02</v>
      </c>
      <c r="AJ138" s="100">
        <v>0.94</v>
      </c>
      <c r="AK138" s="100">
        <v>7.0000000000000001E-3</v>
      </c>
      <c r="AL138" s="100" t="s">
        <v>124</v>
      </c>
      <c r="AM138" s="100" t="s">
        <v>124</v>
      </c>
      <c r="AN138" s="100" t="s">
        <v>103</v>
      </c>
      <c r="AO138" s="100">
        <v>1.37</v>
      </c>
      <c r="AP138" s="101" t="s">
        <v>124</v>
      </c>
      <c r="AQ138" s="87"/>
      <c r="AR138" s="87"/>
    </row>
    <row r="139" spans="1:44" s="99" customFormat="1">
      <c r="A139" s="125"/>
      <c r="B139" s="90">
        <v>37190</v>
      </c>
      <c r="C139" s="113"/>
      <c r="D139" s="91"/>
      <c r="E139" s="114">
        <v>1</v>
      </c>
      <c r="F139" s="91">
        <v>1256</v>
      </c>
      <c r="G139" s="88">
        <v>1660</v>
      </c>
      <c r="H139" s="113">
        <v>154</v>
      </c>
      <c r="I139" s="119">
        <v>2210</v>
      </c>
      <c r="J139" s="100" t="s">
        <v>131</v>
      </c>
      <c r="K139" s="100" t="s">
        <v>91</v>
      </c>
      <c r="L139" s="100" t="s">
        <v>103</v>
      </c>
      <c r="M139" s="100">
        <v>0.04</v>
      </c>
      <c r="N139" s="100" t="s">
        <v>77</v>
      </c>
      <c r="O139" s="100" t="s">
        <v>111</v>
      </c>
      <c r="P139" s="100" t="s">
        <v>124</v>
      </c>
      <c r="Q139" s="100">
        <v>0.49099999999999999</v>
      </c>
      <c r="R139" s="100">
        <v>5.9999999999999995E-4</v>
      </c>
      <c r="S139" s="100">
        <v>8.9999999999999993E-3</v>
      </c>
      <c r="T139" s="100" t="s">
        <v>111</v>
      </c>
      <c r="U139" s="100" t="s">
        <v>111</v>
      </c>
      <c r="V139" s="100">
        <v>45.9</v>
      </c>
      <c r="W139" s="100" t="s">
        <v>138</v>
      </c>
      <c r="X139" s="87">
        <v>4</v>
      </c>
      <c r="Y139" s="92" t="s">
        <v>91</v>
      </c>
      <c r="Z139" s="91">
        <v>105</v>
      </c>
      <c r="AA139" s="100">
        <v>7.53</v>
      </c>
      <c r="AB139" s="100" t="s">
        <v>111</v>
      </c>
      <c r="AC139" s="87">
        <v>12</v>
      </c>
      <c r="AD139" s="100">
        <v>0.02</v>
      </c>
      <c r="AE139" s="100" t="s">
        <v>103</v>
      </c>
      <c r="AF139" s="100" t="s">
        <v>103</v>
      </c>
      <c r="AG139" s="100" t="s">
        <v>111</v>
      </c>
      <c r="AH139" s="100" t="s">
        <v>124</v>
      </c>
      <c r="AI139" s="100" t="s">
        <v>103</v>
      </c>
      <c r="AJ139" s="100" t="s">
        <v>124</v>
      </c>
      <c r="AK139" s="100" t="s">
        <v>111</v>
      </c>
      <c r="AL139" s="100" t="s">
        <v>123</v>
      </c>
      <c r="AM139" s="100">
        <v>3.0000000000000001E-3</v>
      </c>
      <c r="AN139" s="100" t="s">
        <v>100</v>
      </c>
      <c r="AO139" s="100">
        <v>0.19</v>
      </c>
      <c r="AP139" s="101" t="s">
        <v>124</v>
      </c>
      <c r="AQ139" s="87"/>
      <c r="AR139" s="87"/>
    </row>
    <row r="140" spans="1:44" s="99" customFormat="1">
      <c r="A140" s="125"/>
      <c r="B140" s="90">
        <v>37419</v>
      </c>
      <c r="C140" s="113"/>
      <c r="D140" s="91"/>
      <c r="E140" s="114"/>
      <c r="F140" s="91">
        <v>1267</v>
      </c>
      <c r="G140" s="87">
        <v>974</v>
      </c>
      <c r="H140" s="120">
        <v>57</v>
      </c>
      <c r="I140" s="119">
        <v>2250</v>
      </c>
      <c r="J140" s="100">
        <v>1E-4</v>
      </c>
      <c r="K140" s="100" t="s">
        <v>100</v>
      </c>
      <c r="L140" s="100" t="s">
        <v>143</v>
      </c>
      <c r="M140" s="100">
        <v>0.03</v>
      </c>
      <c r="N140" s="100" t="s">
        <v>77</v>
      </c>
      <c r="O140" s="100" t="s">
        <v>103</v>
      </c>
      <c r="P140" s="100" t="s">
        <v>124</v>
      </c>
      <c r="Q140" s="100">
        <v>0.23699999999999999</v>
      </c>
      <c r="R140" s="100">
        <v>8.0000000000000004E-4</v>
      </c>
      <c r="S140" s="100">
        <v>3.0000000000000001E-3</v>
      </c>
      <c r="T140" s="100" t="s">
        <v>103</v>
      </c>
      <c r="U140" s="100" t="s">
        <v>103</v>
      </c>
      <c r="V140" s="100">
        <v>7.08</v>
      </c>
      <c r="W140" s="100" t="s">
        <v>138</v>
      </c>
      <c r="X140" s="87">
        <v>4</v>
      </c>
      <c r="Y140" s="92" t="s">
        <v>100</v>
      </c>
      <c r="Z140" s="91">
        <v>92.6</v>
      </c>
      <c r="AA140" s="100">
        <v>2.59</v>
      </c>
      <c r="AB140" s="100" t="s">
        <v>103</v>
      </c>
      <c r="AC140" s="87">
        <v>7</v>
      </c>
      <c r="AD140" s="100">
        <v>2.4E-2</v>
      </c>
      <c r="AE140" s="100" t="s">
        <v>143</v>
      </c>
      <c r="AF140" s="100" t="s">
        <v>143</v>
      </c>
      <c r="AG140" s="100" t="s">
        <v>103</v>
      </c>
      <c r="AH140" s="100" t="s">
        <v>124</v>
      </c>
      <c r="AI140" s="100" t="s">
        <v>143</v>
      </c>
      <c r="AJ140" s="100" t="s">
        <v>124</v>
      </c>
      <c r="AK140" s="100" t="s">
        <v>132</v>
      </c>
      <c r="AL140" s="100" t="s">
        <v>124</v>
      </c>
      <c r="AM140" s="100" t="s">
        <v>132</v>
      </c>
      <c r="AN140" s="100" t="s">
        <v>100</v>
      </c>
      <c r="AO140" s="100">
        <v>1.1000000000000001</v>
      </c>
      <c r="AP140" s="101" t="s">
        <v>124</v>
      </c>
      <c r="AQ140" s="87"/>
      <c r="AR140" s="87"/>
    </row>
    <row r="141" spans="1:44" s="99" customFormat="1">
      <c r="A141" s="125"/>
      <c r="B141" s="90">
        <v>37524</v>
      </c>
      <c r="C141" s="113"/>
      <c r="D141" s="91">
        <v>3320</v>
      </c>
      <c r="E141" s="114"/>
      <c r="F141" s="91">
        <v>3320</v>
      </c>
      <c r="G141" s="87">
        <v>1980</v>
      </c>
      <c r="H141" s="120">
        <v>110</v>
      </c>
      <c r="I141" s="119">
        <v>2550</v>
      </c>
      <c r="J141" s="100" t="s">
        <v>129</v>
      </c>
      <c r="K141" s="100" t="s">
        <v>100</v>
      </c>
      <c r="L141" s="100" t="s">
        <v>143</v>
      </c>
      <c r="M141" s="100">
        <v>0.04</v>
      </c>
      <c r="N141" s="100" t="s">
        <v>77</v>
      </c>
      <c r="O141" s="100" t="s">
        <v>103</v>
      </c>
      <c r="P141" s="100" t="s">
        <v>124</v>
      </c>
      <c r="Q141" s="100">
        <v>0.47699999999999998</v>
      </c>
      <c r="R141" s="100">
        <v>1.6000000000000001E-3</v>
      </c>
      <c r="S141" s="100">
        <v>0.01</v>
      </c>
      <c r="T141" s="100" t="s">
        <v>103</v>
      </c>
      <c r="U141" s="100" t="s">
        <v>103</v>
      </c>
      <c r="V141" s="100">
        <v>50.1</v>
      </c>
      <c r="W141" s="100" t="s">
        <v>138</v>
      </c>
      <c r="X141" s="87">
        <v>4</v>
      </c>
      <c r="Y141" s="92" t="s">
        <v>100</v>
      </c>
      <c r="Z141" s="91">
        <v>192</v>
      </c>
      <c r="AA141" s="100">
        <v>10.9</v>
      </c>
      <c r="AB141" s="100" t="s">
        <v>103</v>
      </c>
      <c r="AC141" s="87">
        <v>14</v>
      </c>
      <c r="AD141" s="100">
        <v>0.08</v>
      </c>
      <c r="AE141" s="100" t="s">
        <v>143</v>
      </c>
      <c r="AF141" s="100" t="s">
        <v>143</v>
      </c>
      <c r="AG141" s="100" t="s">
        <v>103</v>
      </c>
      <c r="AH141" s="100" t="s">
        <v>124</v>
      </c>
      <c r="AI141" s="100" t="s">
        <v>143</v>
      </c>
      <c r="AJ141" s="100" t="s">
        <v>124</v>
      </c>
      <c r="AK141" s="100" t="s">
        <v>132</v>
      </c>
      <c r="AL141" s="100" t="s">
        <v>124</v>
      </c>
      <c r="AM141" s="100">
        <v>3.0000000000000001E-3</v>
      </c>
      <c r="AN141" s="100" t="s">
        <v>100</v>
      </c>
      <c r="AO141" s="100">
        <v>9.3000000000000007</v>
      </c>
      <c r="AP141" s="101" t="s">
        <v>124</v>
      </c>
      <c r="AQ141" s="87"/>
      <c r="AR141" s="87"/>
    </row>
    <row r="142" spans="1:44" s="99" customFormat="1">
      <c r="A142" s="125"/>
      <c r="B142" s="90">
        <v>37778</v>
      </c>
      <c r="C142" s="113"/>
      <c r="D142" s="91">
        <v>3869</v>
      </c>
      <c r="E142" s="114"/>
      <c r="F142" s="91">
        <v>3200</v>
      </c>
      <c r="G142" s="87">
        <v>2050</v>
      </c>
      <c r="H142" s="120">
        <v>44</v>
      </c>
      <c r="I142" s="119">
        <v>2490</v>
      </c>
      <c r="J142" s="100" t="s">
        <v>131</v>
      </c>
      <c r="K142" s="100" t="s">
        <v>91</v>
      </c>
      <c r="L142" s="100" t="s">
        <v>103</v>
      </c>
      <c r="M142" s="100">
        <v>0.05</v>
      </c>
      <c r="N142" s="100" t="s">
        <v>77</v>
      </c>
      <c r="O142" s="100" t="s">
        <v>111</v>
      </c>
      <c r="P142" s="100" t="s">
        <v>124</v>
      </c>
      <c r="Q142" s="100">
        <v>0.63100000000000001</v>
      </c>
      <c r="R142" s="100" t="s">
        <v>137</v>
      </c>
      <c r="S142" s="100">
        <v>8.0000000000000002E-3</v>
      </c>
      <c r="T142" s="100" t="s">
        <v>111</v>
      </c>
      <c r="U142" s="100" t="s">
        <v>111</v>
      </c>
      <c r="V142" s="100">
        <v>134</v>
      </c>
      <c r="W142" s="100" t="s">
        <v>138</v>
      </c>
      <c r="X142" s="87">
        <v>5</v>
      </c>
      <c r="Y142" s="92" t="s">
        <v>91</v>
      </c>
      <c r="Z142" s="91">
        <v>117</v>
      </c>
      <c r="AA142" s="100">
        <v>13.9</v>
      </c>
      <c r="AB142" s="100" t="s">
        <v>111</v>
      </c>
      <c r="AC142" s="87">
        <v>15</v>
      </c>
      <c r="AD142" s="100">
        <v>0.02</v>
      </c>
      <c r="AE142" s="100" t="s">
        <v>103</v>
      </c>
      <c r="AF142" s="100" t="s">
        <v>103</v>
      </c>
      <c r="AG142" s="100" t="s">
        <v>111</v>
      </c>
      <c r="AH142" s="100" t="s">
        <v>124</v>
      </c>
      <c r="AI142" s="100" t="s">
        <v>103</v>
      </c>
      <c r="AJ142" s="100" t="s">
        <v>124</v>
      </c>
      <c r="AK142" s="100" t="s">
        <v>111</v>
      </c>
      <c r="AL142" s="100" t="s">
        <v>123</v>
      </c>
      <c r="AM142" s="100">
        <v>3.0000000000000001E-3</v>
      </c>
      <c r="AN142" s="100" t="s">
        <v>100</v>
      </c>
      <c r="AO142" s="100">
        <v>0.9</v>
      </c>
      <c r="AP142" s="101" t="s">
        <v>124</v>
      </c>
      <c r="AQ142" s="87"/>
      <c r="AR142" s="87"/>
    </row>
    <row r="143" spans="1:44" s="99" customFormat="1">
      <c r="A143" s="125"/>
      <c r="B143" s="90">
        <v>37889</v>
      </c>
      <c r="C143" s="113"/>
      <c r="D143" s="91">
        <v>2491</v>
      </c>
      <c r="E143" s="114"/>
      <c r="F143" s="91">
        <v>3150</v>
      </c>
      <c r="G143" s="87">
        <v>1970</v>
      </c>
      <c r="H143" s="120">
        <v>87</v>
      </c>
      <c r="I143" s="119">
        <v>2410</v>
      </c>
      <c r="J143" s="100" t="s">
        <v>131</v>
      </c>
      <c r="K143" s="100">
        <v>8.42</v>
      </c>
      <c r="L143" s="100">
        <v>2.1000000000000001E-2</v>
      </c>
      <c r="M143" s="100">
        <v>0.05</v>
      </c>
      <c r="N143" s="100" t="s">
        <v>77</v>
      </c>
      <c r="O143" s="100" t="s">
        <v>111</v>
      </c>
      <c r="P143" s="100" t="s">
        <v>124</v>
      </c>
      <c r="Q143" s="100">
        <v>0.57199999999999995</v>
      </c>
      <c r="R143" s="100">
        <v>1.29E-2</v>
      </c>
      <c r="S143" s="100">
        <v>1.4E-2</v>
      </c>
      <c r="T143" s="100">
        <v>0.03</v>
      </c>
      <c r="U143" s="100">
        <v>0.04</v>
      </c>
      <c r="V143" s="100">
        <v>121</v>
      </c>
      <c r="W143" s="100" t="s">
        <v>138</v>
      </c>
      <c r="X143" s="87">
        <v>4</v>
      </c>
      <c r="Y143" s="92" t="s">
        <v>91</v>
      </c>
      <c r="Z143" s="91">
        <v>131</v>
      </c>
      <c r="AA143" s="100">
        <v>11</v>
      </c>
      <c r="AB143" s="100" t="s">
        <v>111</v>
      </c>
      <c r="AC143" s="87">
        <v>14</v>
      </c>
      <c r="AD143" s="100">
        <v>0.04</v>
      </c>
      <c r="AE143" s="100">
        <v>3.1E-2</v>
      </c>
      <c r="AF143" s="100" t="s">
        <v>103</v>
      </c>
      <c r="AG143" s="100" t="s">
        <v>111</v>
      </c>
      <c r="AH143" s="100" t="s">
        <v>124</v>
      </c>
      <c r="AI143" s="100" t="s">
        <v>103</v>
      </c>
      <c r="AJ143" s="100" t="s">
        <v>124</v>
      </c>
      <c r="AK143" s="100">
        <v>0.1</v>
      </c>
      <c r="AL143" s="100" t="s">
        <v>123</v>
      </c>
      <c r="AM143" s="100">
        <v>3.0000000000000001E-3</v>
      </c>
      <c r="AN143" s="100" t="s">
        <v>100</v>
      </c>
      <c r="AO143" s="100">
        <v>0.73</v>
      </c>
      <c r="AP143" s="101" t="s">
        <v>124</v>
      </c>
      <c r="AQ143" s="87"/>
      <c r="AR143" s="87"/>
    </row>
    <row r="144" spans="1:44" s="99" customFormat="1">
      <c r="A144" s="125"/>
      <c r="B144" s="90">
        <v>38148</v>
      </c>
      <c r="C144" s="113"/>
      <c r="D144" s="91">
        <v>1408</v>
      </c>
      <c r="E144" s="114"/>
      <c r="F144" s="91">
        <v>2130</v>
      </c>
      <c r="G144" s="87">
        <v>1290</v>
      </c>
      <c r="H144" s="120">
        <v>33.700000000000003</v>
      </c>
      <c r="I144" s="119">
        <v>1380</v>
      </c>
      <c r="J144" s="100" t="s">
        <v>146</v>
      </c>
      <c r="K144" s="100" t="s">
        <v>91</v>
      </c>
      <c r="L144" s="100" t="s">
        <v>103</v>
      </c>
      <c r="M144" s="100">
        <v>2.1999999999999999E-2</v>
      </c>
      <c r="N144" s="100" t="s">
        <v>77</v>
      </c>
      <c r="O144" s="100" t="s">
        <v>103</v>
      </c>
      <c r="P144" s="100" t="s">
        <v>124</v>
      </c>
      <c r="Q144" s="100">
        <v>0.317</v>
      </c>
      <c r="R144" s="100">
        <v>7.9000000000000001E-4</v>
      </c>
      <c r="S144" s="100" t="s">
        <v>147</v>
      </c>
      <c r="T144" s="100" t="s">
        <v>147</v>
      </c>
      <c r="U144" s="100" t="s">
        <v>103</v>
      </c>
      <c r="V144" s="100">
        <v>13.4</v>
      </c>
      <c r="W144" s="100" t="s">
        <v>131</v>
      </c>
      <c r="X144" s="87"/>
      <c r="Y144" s="92" t="s">
        <v>91</v>
      </c>
      <c r="Z144" s="91">
        <v>121</v>
      </c>
      <c r="AA144" s="100">
        <v>1.9</v>
      </c>
      <c r="AB144" s="100" t="s">
        <v>103</v>
      </c>
      <c r="AC144" s="87">
        <v>8</v>
      </c>
      <c r="AD144" s="100" t="s">
        <v>114</v>
      </c>
      <c r="AE144" s="100" t="s">
        <v>103</v>
      </c>
      <c r="AF144" s="100" t="s">
        <v>147</v>
      </c>
      <c r="AG144" s="100" t="s">
        <v>103</v>
      </c>
      <c r="AH144" s="100" t="s">
        <v>124</v>
      </c>
      <c r="AI144" s="100" t="s">
        <v>124</v>
      </c>
      <c r="AJ144" s="100" t="s">
        <v>124</v>
      </c>
      <c r="AK144" s="100" t="s">
        <v>91</v>
      </c>
      <c r="AL144" s="100" t="s">
        <v>132</v>
      </c>
      <c r="AM144" s="100" t="s">
        <v>132</v>
      </c>
      <c r="AN144" s="100" t="s">
        <v>100</v>
      </c>
      <c r="AO144" s="100">
        <v>0.112</v>
      </c>
      <c r="AP144" s="101" t="s">
        <v>124</v>
      </c>
      <c r="AQ144" s="87"/>
      <c r="AR144" s="87"/>
    </row>
    <row r="145" spans="1:53" s="99" customFormat="1">
      <c r="A145" s="125"/>
      <c r="B145" s="90">
        <v>38253</v>
      </c>
      <c r="C145" s="113"/>
      <c r="D145" s="91">
        <v>1.1339999999999999</v>
      </c>
      <c r="E145" s="114"/>
      <c r="F145" s="91">
        <v>3270</v>
      </c>
      <c r="G145" s="87">
        <v>2750</v>
      </c>
      <c r="H145" s="120">
        <v>75.599999999999994</v>
      </c>
      <c r="I145" s="119">
        <v>2370</v>
      </c>
      <c r="J145" s="100" t="s">
        <v>137</v>
      </c>
      <c r="K145" s="100" t="s">
        <v>77</v>
      </c>
      <c r="L145" s="100" t="s">
        <v>111</v>
      </c>
      <c r="M145" s="100">
        <v>4.4999999999999998E-2</v>
      </c>
      <c r="N145" s="100" t="s">
        <v>77</v>
      </c>
      <c r="O145" s="100" t="s">
        <v>103</v>
      </c>
      <c r="P145" s="100" t="s">
        <v>124</v>
      </c>
      <c r="Q145" s="100">
        <v>0.60199999999999998</v>
      </c>
      <c r="R145" s="100">
        <v>2.6199999999999999E-3</v>
      </c>
      <c r="S145" s="100">
        <v>1.4E-2</v>
      </c>
      <c r="T145" s="100" t="s">
        <v>103</v>
      </c>
      <c r="U145" s="100" t="s">
        <v>111</v>
      </c>
      <c r="V145" s="100">
        <v>97.2</v>
      </c>
      <c r="W145" s="100" t="s">
        <v>131</v>
      </c>
      <c r="X145" s="87"/>
      <c r="Y145" s="92" t="s">
        <v>91</v>
      </c>
      <c r="Z145" s="91">
        <v>304</v>
      </c>
      <c r="AA145" s="100">
        <v>20</v>
      </c>
      <c r="AB145" s="100" t="s">
        <v>111</v>
      </c>
      <c r="AC145" s="87">
        <v>19.899999999999999</v>
      </c>
      <c r="AD145" s="100">
        <v>0.23499999999999999</v>
      </c>
      <c r="AE145" s="100" t="s">
        <v>111</v>
      </c>
      <c r="AF145" s="100" t="s">
        <v>103</v>
      </c>
      <c r="AG145" s="100" t="s">
        <v>111</v>
      </c>
      <c r="AH145" s="100" t="s">
        <v>124</v>
      </c>
      <c r="AI145" s="100" t="s">
        <v>124</v>
      </c>
      <c r="AJ145" s="100" t="s">
        <v>124</v>
      </c>
      <c r="AK145" s="100" t="s">
        <v>91</v>
      </c>
      <c r="AL145" s="100" t="s">
        <v>123</v>
      </c>
      <c r="AM145" s="100" t="s">
        <v>123</v>
      </c>
      <c r="AN145" s="100" t="s">
        <v>100</v>
      </c>
      <c r="AO145" s="100">
        <v>29.6</v>
      </c>
      <c r="AP145" s="101" t="s">
        <v>124</v>
      </c>
      <c r="AQ145" s="87"/>
      <c r="AR145" s="87"/>
    </row>
    <row r="146" spans="1:53" s="99" customFormat="1">
      <c r="A146" s="125"/>
      <c r="B146" s="90">
        <v>38477</v>
      </c>
      <c r="C146" s="113"/>
      <c r="D146" s="91">
        <v>2384</v>
      </c>
      <c r="E146" s="114"/>
      <c r="F146" s="91"/>
      <c r="G146" s="87">
        <v>1880</v>
      </c>
      <c r="H146" s="120">
        <v>55</v>
      </c>
      <c r="I146" s="119">
        <v>1760</v>
      </c>
      <c r="J146" s="100" t="s">
        <v>137</v>
      </c>
      <c r="K146" s="100" t="s">
        <v>77</v>
      </c>
      <c r="L146" s="100" t="s">
        <v>111</v>
      </c>
      <c r="M146" s="100" t="s">
        <v>85</v>
      </c>
      <c r="N146" s="100" t="s">
        <v>79</v>
      </c>
      <c r="O146" s="100" t="s">
        <v>111</v>
      </c>
      <c r="P146" s="100" t="s">
        <v>124</v>
      </c>
      <c r="Q146" s="100">
        <v>0.501</v>
      </c>
      <c r="R146" s="100">
        <v>7.9000000000000001E-4</v>
      </c>
      <c r="S146" s="100">
        <v>5.3E-3</v>
      </c>
      <c r="T146" s="100" t="s">
        <v>103</v>
      </c>
      <c r="U146" s="100" t="s">
        <v>111</v>
      </c>
      <c r="V146" s="100">
        <v>99</v>
      </c>
      <c r="W146" s="100" t="s">
        <v>131</v>
      </c>
      <c r="X146" s="87"/>
      <c r="Y146" s="92" t="s">
        <v>77</v>
      </c>
      <c r="Z146" s="91">
        <v>152</v>
      </c>
      <c r="AA146" s="100">
        <v>11.6</v>
      </c>
      <c r="AB146" s="100" t="s">
        <v>111</v>
      </c>
      <c r="AC146" s="87">
        <v>13.9</v>
      </c>
      <c r="AD146" s="100">
        <v>7.2999999999999995E-2</v>
      </c>
      <c r="AE146" s="100" t="s">
        <v>111</v>
      </c>
      <c r="AF146" s="100" t="s">
        <v>103</v>
      </c>
      <c r="AG146" s="100" t="s">
        <v>111</v>
      </c>
      <c r="AH146" s="100" t="s">
        <v>124</v>
      </c>
      <c r="AI146" s="100" t="s">
        <v>124</v>
      </c>
      <c r="AJ146" s="100" t="s">
        <v>124</v>
      </c>
      <c r="AK146" s="100" t="s">
        <v>77</v>
      </c>
      <c r="AL146" s="100" t="s">
        <v>123</v>
      </c>
      <c r="AM146" s="100" t="s">
        <v>123</v>
      </c>
      <c r="AN146" s="100">
        <v>7.9000000000000001E-2</v>
      </c>
      <c r="AO146" s="100">
        <v>8.65</v>
      </c>
      <c r="AP146" s="101" t="s">
        <v>124</v>
      </c>
      <c r="AQ146" s="87"/>
      <c r="AR146" s="87"/>
    </row>
    <row r="147" spans="1:53" s="99" customFormat="1">
      <c r="A147" s="125"/>
      <c r="B147" s="90">
        <v>38607</v>
      </c>
      <c r="C147" s="113"/>
      <c r="D147" s="91">
        <v>1155</v>
      </c>
      <c r="E147" s="114"/>
      <c r="F147" s="91">
        <v>3660</v>
      </c>
      <c r="G147" s="87">
        <v>2090</v>
      </c>
      <c r="H147" s="120">
        <v>124</v>
      </c>
      <c r="I147" s="119">
        <v>2510</v>
      </c>
      <c r="J147" s="100" t="s">
        <v>137</v>
      </c>
      <c r="K147" s="100" t="s">
        <v>77</v>
      </c>
      <c r="L147" s="100" t="s">
        <v>111</v>
      </c>
      <c r="M147" s="100" t="s">
        <v>140</v>
      </c>
      <c r="N147" s="100" t="s">
        <v>97</v>
      </c>
      <c r="O147" s="100" t="s">
        <v>153</v>
      </c>
      <c r="P147" s="100" t="s">
        <v>124</v>
      </c>
      <c r="Q147" s="100">
        <v>0.56899999999999995</v>
      </c>
      <c r="R147" s="100" t="s">
        <v>137</v>
      </c>
      <c r="S147" s="100">
        <v>5.7999999999999996E-3</v>
      </c>
      <c r="T147" s="100" t="s">
        <v>103</v>
      </c>
      <c r="U147" s="100" t="s">
        <v>111</v>
      </c>
      <c r="V147" s="100">
        <v>71</v>
      </c>
      <c r="W147" s="100" t="s">
        <v>131</v>
      </c>
      <c r="X147" s="87"/>
      <c r="Y147" s="92" t="s">
        <v>117</v>
      </c>
      <c r="Z147" s="91">
        <v>162</v>
      </c>
      <c r="AA147" s="100">
        <v>8.5500000000000007</v>
      </c>
      <c r="AB147" s="100" t="s">
        <v>111</v>
      </c>
      <c r="AC147" s="87">
        <v>9.9</v>
      </c>
      <c r="AD147" s="100" t="s">
        <v>91</v>
      </c>
      <c r="AE147" s="100" t="s">
        <v>111</v>
      </c>
      <c r="AF147" s="100" t="s">
        <v>103</v>
      </c>
      <c r="AG147" s="100" t="s">
        <v>111</v>
      </c>
      <c r="AH147" s="100" t="s">
        <v>124</v>
      </c>
      <c r="AI147" s="100" t="s">
        <v>124</v>
      </c>
      <c r="AJ147" s="100" t="s">
        <v>124</v>
      </c>
      <c r="AK147" s="100" t="s">
        <v>117</v>
      </c>
      <c r="AL147" s="100" t="s">
        <v>123</v>
      </c>
      <c r="AM147" s="100" t="s">
        <v>123</v>
      </c>
      <c r="AN147" s="100" t="s">
        <v>152</v>
      </c>
      <c r="AO147" s="100">
        <v>1.19</v>
      </c>
      <c r="AP147" s="101" t="s">
        <v>124</v>
      </c>
      <c r="AQ147" s="87"/>
      <c r="AR147" s="87"/>
    </row>
    <row r="148" spans="1:53" s="99" customFormat="1">
      <c r="A148" s="125"/>
      <c r="B148" s="90">
        <v>38874</v>
      </c>
      <c r="C148" s="113"/>
      <c r="D148" s="91">
        <v>4008</v>
      </c>
      <c r="E148" s="114"/>
      <c r="F148" s="91">
        <v>4400</v>
      </c>
      <c r="G148" s="88">
        <v>3420</v>
      </c>
      <c r="H148" s="120">
        <v>150</v>
      </c>
      <c r="I148" s="119">
        <v>3070</v>
      </c>
      <c r="J148" s="100" t="s">
        <v>133</v>
      </c>
      <c r="K148" s="100" t="s">
        <v>77</v>
      </c>
      <c r="L148" s="100" t="s">
        <v>111</v>
      </c>
      <c r="M148" s="100">
        <v>4.2999999999999997E-2</v>
      </c>
      <c r="N148" s="100" t="s">
        <v>79</v>
      </c>
      <c r="O148" s="100" t="s">
        <v>110</v>
      </c>
      <c r="P148" s="100" t="s">
        <v>124</v>
      </c>
      <c r="Q148" s="100">
        <v>0.63900000000000001</v>
      </c>
      <c r="R148" s="100">
        <v>6.0000000000000001E-3</v>
      </c>
      <c r="S148" s="100">
        <v>1.9100000000000002E-2</v>
      </c>
      <c r="T148" s="100" t="s">
        <v>110</v>
      </c>
      <c r="U148" s="100" t="s">
        <v>110</v>
      </c>
      <c r="V148" s="100">
        <v>94.6</v>
      </c>
      <c r="W148" s="100" t="s">
        <v>149</v>
      </c>
      <c r="X148" s="87">
        <v>4.8</v>
      </c>
      <c r="Y148" s="92" t="s">
        <v>77</v>
      </c>
      <c r="Z148" s="91">
        <v>444</v>
      </c>
      <c r="AA148" s="100">
        <v>33.6</v>
      </c>
      <c r="AB148" s="100" t="s">
        <v>110</v>
      </c>
      <c r="AC148" s="87">
        <v>23.1</v>
      </c>
      <c r="AD148" s="100">
        <v>0.52400000000000002</v>
      </c>
      <c r="AE148" s="100" t="s">
        <v>111</v>
      </c>
      <c r="AF148" s="100" t="s">
        <v>111</v>
      </c>
      <c r="AG148" s="100" t="s">
        <v>110</v>
      </c>
      <c r="AH148" s="100" t="s">
        <v>124</v>
      </c>
      <c r="AI148" s="100" t="s">
        <v>111</v>
      </c>
      <c r="AJ148" s="100" t="s">
        <v>124</v>
      </c>
      <c r="AK148" s="100" t="s">
        <v>110</v>
      </c>
      <c r="AL148" s="100" t="s">
        <v>136</v>
      </c>
      <c r="AM148" s="100" t="s">
        <v>136</v>
      </c>
      <c r="AN148" s="100" t="s">
        <v>140</v>
      </c>
      <c r="AO148" s="100">
        <v>68.400000000000006</v>
      </c>
      <c r="AP148" s="101" t="s">
        <v>124</v>
      </c>
      <c r="AQ148" s="87"/>
      <c r="AR148" s="87"/>
    </row>
    <row r="149" spans="1:53" s="99" customFormat="1">
      <c r="A149" s="125"/>
      <c r="B149" s="90">
        <v>38980</v>
      </c>
      <c r="C149" s="113"/>
      <c r="D149" s="91">
        <v>3986</v>
      </c>
      <c r="E149" s="114"/>
      <c r="F149" s="91">
        <v>4330</v>
      </c>
      <c r="G149" s="88">
        <v>3110</v>
      </c>
      <c r="H149" s="120">
        <v>199</v>
      </c>
      <c r="I149" s="119">
        <v>3230</v>
      </c>
      <c r="J149" s="100" t="s">
        <v>133</v>
      </c>
      <c r="K149" s="100" t="s">
        <v>77</v>
      </c>
      <c r="L149" s="100" t="s">
        <v>111</v>
      </c>
      <c r="M149" s="100">
        <v>4.5999999999999999E-2</v>
      </c>
      <c r="N149" s="100" t="s">
        <v>77</v>
      </c>
      <c r="O149" s="100" t="s">
        <v>110</v>
      </c>
      <c r="P149" s="100" t="s">
        <v>124</v>
      </c>
      <c r="Q149" s="100">
        <v>0.70199999999999996</v>
      </c>
      <c r="R149" s="100">
        <v>2.0099999999999996E-3</v>
      </c>
      <c r="S149" s="100">
        <v>1.2500000000000001E-2</v>
      </c>
      <c r="T149" s="100" t="s">
        <v>110</v>
      </c>
      <c r="U149" s="100" t="s">
        <v>110</v>
      </c>
      <c r="V149" s="100">
        <v>119</v>
      </c>
      <c r="W149" s="100" t="s">
        <v>149</v>
      </c>
      <c r="X149" s="87">
        <v>5.0999999999999996</v>
      </c>
      <c r="Y149" s="92" t="s">
        <v>77</v>
      </c>
      <c r="Z149" s="91">
        <v>330</v>
      </c>
      <c r="AA149" s="100">
        <v>23.5</v>
      </c>
      <c r="AB149" s="100" t="s">
        <v>110</v>
      </c>
      <c r="AC149" s="87">
        <v>23.1</v>
      </c>
      <c r="AD149" s="100">
        <v>0.20899999999999999</v>
      </c>
      <c r="AE149" s="100" t="s">
        <v>111</v>
      </c>
      <c r="AF149" s="100" t="s">
        <v>111</v>
      </c>
      <c r="AG149" s="100" t="s">
        <v>110</v>
      </c>
      <c r="AH149" s="100" t="s">
        <v>124</v>
      </c>
      <c r="AI149" s="100" t="s">
        <v>111</v>
      </c>
      <c r="AJ149" s="100" t="s">
        <v>124</v>
      </c>
      <c r="AK149" s="100" t="s">
        <v>111</v>
      </c>
      <c r="AL149" s="100" t="s">
        <v>136</v>
      </c>
      <c r="AM149" s="100" t="s">
        <v>136</v>
      </c>
      <c r="AN149" s="100" t="s">
        <v>140</v>
      </c>
      <c r="AO149" s="100">
        <v>29</v>
      </c>
      <c r="AP149" s="101" t="s">
        <v>124</v>
      </c>
      <c r="AQ149" s="87"/>
      <c r="AR149" s="87"/>
    </row>
    <row r="150" spans="1:53" s="99" customFormat="1">
      <c r="A150" s="125"/>
      <c r="B150" s="90">
        <v>39230</v>
      </c>
      <c r="C150" s="113"/>
      <c r="D150" s="91">
        <v>6020</v>
      </c>
      <c r="E150" s="114"/>
      <c r="F150" s="91">
        <v>3370</v>
      </c>
      <c r="G150" s="88">
        <v>4190</v>
      </c>
      <c r="H150" s="120">
        <v>15.9</v>
      </c>
      <c r="I150" s="119">
        <v>3010</v>
      </c>
      <c r="J150" s="100" t="s">
        <v>133</v>
      </c>
      <c r="K150" s="100">
        <v>0.26</v>
      </c>
      <c r="L150" s="100" t="s">
        <v>111</v>
      </c>
      <c r="M150" s="100">
        <v>5.2999999999999999E-2</v>
      </c>
      <c r="N150" s="100" t="s">
        <v>79</v>
      </c>
      <c r="O150" s="100" t="s">
        <v>110</v>
      </c>
      <c r="P150" s="100" t="s">
        <v>124</v>
      </c>
      <c r="Q150" s="100">
        <v>0.81599999999999995</v>
      </c>
      <c r="R150" s="100">
        <v>9.3200000000000002E-3</v>
      </c>
      <c r="S150" s="100">
        <v>2.7300000000000001E-2</v>
      </c>
      <c r="T150" s="100" t="s">
        <v>110</v>
      </c>
      <c r="U150" s="100" t="s">
        <v>110</v>
      </c>
      <c r="V150" s="100">
        <v>156</v>
      </c>
      <c r="W150" s="100" t="s">
        <v>149</v>
      </c>
      <c r="X150" s="87">
        <v>7.2</v>
      </c>
      <c r="Y150" s="92" t="s">
        <v>77</v>
      </c>
      <c r="Z150" s="91">
        <v>522</v>
      </c>
      <c r="AA150" s="100">
        <v>55.2</v>
      </c>
      <c r="AB150" s="100" t="s">
        <v>110</v>
      </c>
      <c r="AC150" s="87">
        <v>27.8</v>
      </c>
      <c r="AD150" s="100">
        <v>0.754</v>
      </c>
      <c r="AE150" s="100" t="s">
        <v>111</v>
      </c>
      <c r="AF150" s="100" t="s">
        <v>111</v>
      </c>
      <c r="AG150" s="100" t="s">
        <v>110</v>
      </c>
      <c r="AH150" s="100" t="s">
        <v>124</v>
      </c>
      <c r="AI150" s="100" t="s">
        <v>111</v>
      </c>
      <c r="AJ150" s="100" t="s">
        <v>124</v>
      </c>
      <c r="AK150" s="100" t="s">
        <v>110</v>
      </c>
      <c r="AL150" s="100" t="s">
        <v>136</v>
      </c>
      <c r="AM150" s="100" t="s">
        <v>136</v>
      </c>
      <c r="AN150" s="100" t="s">
        <v>140</v>
      </c>
      <c r="AO150" s="100">
        <v>89.9</v>
      </c>
      <c r="AP150" s="101" t="s">
        <v>124</v>
      </c>
      <c r="AQ150" s="87"/>
      <c r="AR150" s="87"/>
    </row>
    <row r="151" spans="1:53" s="99" customFormat="1">
      <c r="A151" s="125"/>
      <c r="B151" s="90">
        <v>39358</v>
      </c>
      <c r="C151" s="113"/>
      <c r="D151" s="91">
        <v>5600</v>
      </c>
      <c r="E151" s="114"/>
      <c r="F151" s="91">
        <v>4640</v>
      </c>
      <c r="G151" s="88">
        <v>3600</v>
      </c>
      <c r="H151" s="120">
        <v>163</v>
      </c>
      <c r="I151" s="119">
        <v>2960</v>
      </c>
      <c r="J151" s="100" t="s">
        <v>131</v>
      </c>
      <c r="K151" s="100" t="s">
        <v>91</v>
      </c>
      <c r="L151" s="100" t="s">
        <v>103</v>
      </c>
      <c r="M151" s="100">
        <v>5.6000000000000001E-2</v>
      </c>
      <c r="N151" s="100" t="s">
        <v>79</v>
      </c>
      <c r="O151" s="100" t="s">
        <v>111</v>
      </c>
      <c r="P151" s="100" t="s">
        <v>124</v>
      </c>
      <c r="Q151" s="100">
        <v>0.92700000000000005</v>
      </c>
      <c r="R151" s="100">
        <v>1.33E-3</v>
      </c>
      <c r="S151" s="100">
        <v>1.1900000000000001E-2</v>
      </c>
      <c r="T151" s="100" t="s">
        <v>111</v>
      </c>
      <c r="U151" s="100" t="s">
        <v>111</v>
      </c>
      <c r="V151" s="100">
        <v>193</v>
      </c>
      <c r="W151" s="100" t="s">
        <v>149</v>
      </c>
      <c r="X151" s="87">
        <v>5.5</v>
      </c>
      <c r="Y151" s="92" t="s">
        <v>91</v>
      </c>
      <c r="Z151" s="91">
        <v>311</v>
      </c>
      <c r="AA151" s="100">
        <v>23.2</v>
      </c>
      <c r="AB151" s="100" t="s">
        <v>111</v>
      </c>
      <c r="AC151" s="87">
        <v>25.8</v>
      </c>
      <c r="AD151" s="100">
        <v>0.16400000000000001</v>
      </c>
      <c r="AE151" s="100" t="s">
        <v>103</v>
      </c>
      <c r="AF151" s="100" t="s">
        <v>103</v>
      </c>
      <c r="AG151" s="100" t="s">
        <v>111</v>
      </c>
      <c r="AH151" s="100" t="s">
        <v>124</v>
      </c>
      <c r="AI151" s="100" t="s">
        <v>103</v>
      </c>
      <c r="AJ151" s="100" t="s">
        <v>124</v>
      </c>
      <c r="AK151" s="100" t="s">
        <v>110</v>
      </c>
      <c r="AL151" s="100" t="s">
        <v>123</v>
      </c>
      <c r="AM151" s="100" t="s">
        <v>123</v>
      </c>
      <c r="AN151" s="100" t="s">
        <v>111</v>
      </c>
      <c r="AO151" s="100">
        <v>20.5</v>
      </c>
      <c r="AP151" s="101" t="s">
        <v>124</v>
      </c>
      <c r="AQ151" s="87"/>
      <c r="AR151" s="87"/>
    </row>
    <row r="152" spans="1:53" s="99" customFormat="1">
      <c r="A152" s="125"/>
      <c r="B152" s="90">
        <v>39963.625</v>
      </c>
      <c r="C152" s="113">
        <v>371</v>
      </c>
      <c r="D152" s="91"/>
      <c r="E152" s="114"/>
      <c r="F152" s="91">
        <v>5790</v>
      </c>
      <c r="G152" s="88">
        <v>4520</v>
      </c>
      <c r="H152" s="120">
        <v>140</v>
      </c>
      <c r="I152" s="119">
        <v>5900</v>
      </c>
      <c r="J152" s="100">
        <v>2.0000000000000001E-4</v>
      </c>
      <c r="K152" s="100">
        <v>8.0000000000000002E-3</v>
      </c>
      <c r="L152" s="100">
        <v>5.0000000000000001E-4</v>
      </c>
      <c r="M152" s="100">
        <v>2.0300000000000002E-2</v>
      </c>
      <c r="N152" s="100" t="s">
        <v>130</v>
      </c>
      <c r="O152" s="100" t="s">
        <v>131</v>
      </c>
      <c r="P152" s="100" t="s">
        <v>129</v>
      </c>
      <c r="Q152" s="100">
        <v>0.47599999999999998</v>
      </c>
      <c r="R152" s="100">
        <v>1.1900000000000001E-2</v>
      </c>
      <c r="S152" s="100">
        <v>0.105</v>
      </c>
      <c r="T152" s="100" t="s">
        <v>123</v>
      </c>
      <c r="U152" s="100" t="s">
        <v>132</v>
      </c>
      <c r="V152" s="100">
        <v>18.8</v>
      </c>
      <c r="W152" s="100" t="s">
        <v>124</v>
      </c>
      <c r="X152" s="87">
        <v>11.9</v>
      </c>
      <c r="Y152" s="92">
        <v>0.13400000000000001</v>
      </c>
      <c r="Z152" s="91">
        <v>809</v>
      </c>
      <c r="AA152" s="100">
        <v>74.5</v>
      </c>
      <c r="AB152" s="100" t="s">
        <v>132</v>
      </c>
      <c r="AC152" s="87">
        <v>36</v>
      </c>
      <c r="AD152" s="100">
        <v>0.83</v>
      </c>
      <c r="AE152" s="100" t="s">
        <v>129</v>
      </c>
      <c r="AF152" s="100" t="s">
        <v>133</v>
      </c>
      <c r="AG152" s="100" t="s">
        <v>134</v>
      </c>
      <c r="AH152" s="100">
        <v>9.69</v>
      </c>
      <c r="AI152" s="100" t="s">
        <v>131</v>
      </c>
      <c r="AJ152" s="100">
        <v>1.77</v>
      </c>
      <c r="AK152" s="100" t="s">
        <v>111</v>
      </c>
      <c r="AL152" s="100" t="s">
        <v>135</v>
      </c>
      <c r="AM152" s="100">
        <v>1.17E-3</v>
      </c>
      <c r="AN152" s="100" t="s">
        <v>136</v>
      </c>
      <c r="AO152" s="100">
        <v>185</v>
      </c>
      <c r="AP152" s="101" t="s">
        <v>123</v>
      </c>
      <c r="AQ152" s="87"/>
      <c r="AR152" s="87"/>
    </row>
    <row r="153" spans="1:53" s="99" customFormat="1">
      <c r="A153" s="125"/>
      <c r="B153" s="90">
        <v>40066.507638888892</v>
      </c>
      <c r="C153" s="113">
        <v>373</v>
      </c>
      <c r="D153" s="91">
        <v>5212</v>
      </c>
      <c r="E153" s="114"/>
      <c r="F153" s="91">
        <v>6260</v>
      </c>
      <c r="G153" s="88">
        <v>5020</v>
      </c>
      <c r="H153" s="120">
        <v>140</v>
      </c>
      <c r="I153" s="119">
        <v>6400</v>
      </c>
      <c r="J153" s="100">
        <v>2.0000000000000001E-4</v>
      </c>
      <c r="K153" s="100">
        <v>7.0000000000000001E-3</v>
      </c>
      <c r="L153" s="100">
        <v>1.6999999999999999E-3</v>
      </c>
      <c r="M153" s="100">
        <v>1.9E-2</v>
      </c>
      <c r="N153" s="100" t="s">
        <v>130</v>
      </c>
      <c r="O153" s="100" t="s">
        <v>131</v>
      </c>
      <c r="P153" s="100" t="s">
        <v>129</v>
      </c>
      <c r="Q153" s="100">
        <v>0.496</v>
      </c>
      <c r="R153" s="100">
        <v>6.4000000000000003E-3</v>
      </c>
      <c r="S153" s="100">
        <v>8.6599999999999996E-2</v>
      </c>
      <c r="T153" s="100" t="s">
        <v>123</v>
      </c>
      <c r="U153" s="100" t="s">
        <v>132</v>
      </c>
      <c r="V153" s="100">
        <v>22</v>
      </c>
      <c r="W153" s="100" t="s">
        <v>124</v>
      </c>
      <c r="X153" s="87">
        <v>11.8</v>
      </c>
      <c r="Y153" s="92">
        <v>0.156</v>
      </c>
      <c r="Z153" s="91">
        <v>918</v>
      </c>
      <c r="AA153" s="100">
        <v>78.599999999999994</v>
      </c>
      <c r="AB153" s="100" t="s">
        <v>132</v>
      </c>
      <c r="AC153" s="87">
        <v>46</v>
      </c>
      <c r="AD153" s="100">
        <v>1.05</v>
      </c>
      <c r="AE153" s="100" t="s">
        <v>129</v>
      </c>
      <c r="AF153" s="100" t="s">
        <v>133</v>
      </c>
      <c r="AG153" s="100" t="s">
        <v>134</v>
      </c>
      <c r="AH153" s="100">
        <v>10.4</v>
      </c>
      <c r="AI153" s="100" t="s">
        <v>131</v>
      </c>
      <c r="AJ153" s="100">
        <v>2</v>
      </c>
      <c r="AK153" s="100" t="s">
        <v>111</v>
      </c>
      <c r="AL153" s="100" t="s">
        <v>135</v>
      </c>
      <c r="AM153" s="100">
        <v>1.5100000000000001E-3</v>
      </c>
      <c r="AN153" s="100" t="s">
        <v>136</v>
      </c>
      <c r="AO153" s="100">
        <v>243</v>
      </c>
      <c r="AP153" s="101" t="s">
        <v>123</v>
      </c>
      <c r="AQ153" s="87"/>
      <c r="AR153" s="87"/>
    </row>
    <row r="154" spans="1:53" s="107" customFormat="1" ht="15.75" thickBot="1">
      <c r="A154" s="127"/>
      <c r="B154" s="93">
        <v>40435.586805555555</v>
      </c>
      <c r="C154" s="115">
        <v>606</v>
      </c>
      <c r="D154" s="95" t="s">
        <v>90</v>
      </c>
      <c r="E154" s="116"/>
      <c r="F154" s="95">
        <v>8000</v>
      </c>
      <c r="G154" s="94">
        <v>6630</v>
      </c>
      <c r="H154" s="121">
        <v>170</v>
      </c>
      <c r="I154" s="122">
        <v>7700</v>
      </c>
      <c r="J154" s="102" t="s">
        <v>141</v>
      </c>
      <c r="K154" s="102">
        <v>5.0999999999999997E-2</v>
      </c>
      <c r="L154" s="102" t="s">
        <v>132</v>
      </c>
      <c r="M154" s="102">
        <v>2.1000000000000001E-2</v>
      </c>
      <c r="N154" s="102" t="s">
        <v>142</v>
      </c>
      <c r="O154" s="102" t="s">
        <v>137</v>
      </c>
      <c r="P154" s="102" t="s">
        <v>141</v>
      </c>
      <c r="Q154" s="102">
        <v>0.51800000000000002</v>
      </c>
      <c r="R154" s="102">
        <v>1.7000000000000001E-2</v>
      </c>
      <c r="S154" s="102">
        <v>0.378</v>
      </c>
      <c r="T154" s="102" t="s">
        <v>103</v>
      </c>
      <c r="U154" s="102">
        <v>4.0000000000000001E-3</v>
      </c>
      <c r="V154" s="102">
        <v>38.5</v>
      </c>
      <c r="W154" s="102" t="s">
        <v>124</v>
      </c>
      <c r="X154" s="96">
        <v>14</v>
      </c>
      <c r="Y154" s="97">
        <v>0.183</v>
      </c>
      <c r="Z154" s="95">
        <v>1300</v>
      </c>
      <c r="AA154" s="102">
        <v>120</v>
      </c>
      <c r="AB154" s="102" t="s">
        <v>143</v>
      </c>
      <c r="AC154" s="96">
        <v>40</v>
      </c>
      <c r="AD154" s="102">
        <v>1.56</v>
      </c>
      <c r="AE154" s="102">
        <v>5.0000000000000001E-4</v>
      </c>
      <c r="AF154" s="102" t="s">
        <v>132</v>
      </c>
      <c r="AG154" s="102" t="s">
        <v>123</v>
      </c>
      <c r="AH154" s="102">
        <v>12.2</v>
      </c>
      <c r="AI154" s="102" t="s">
        <v>137</v>
      </c>
      <c r="AJ154" s="102">
        <v>2.4500000000000002</v>
      </c>
      <c r="AK154" s="102" t="s">
        <v>100</v>
      </c>
      <c r="AL154" s="102" t="s">
        <v>129</v>
      </c>
      <c r="AM154" s="102">
        <v>6.9999999999999999E-4</v>
      </c>
      <c r="AN154" s="102" t="s">
        <v>111</v>
      </c>
      <c r="AO154" s="102">
        <v>393</v>
      </c>
      <c r="AP154" s="103" t="s">
        <v>103</v>
      </c>
      <c r="AQ154" s="87"/>
      <c r="AR154" s="87"/>
      <c r="AS154" s="99"/>
      <c r="AT154" s="99"/>
      <c r="AU154" s="99"/>
      <c r="AV154" s="99"/>
      <c r="AW154" s="99"/>
      <c r="AX154" s="99"/>
      <c r="AY154" s="99"/>
      <c r="AZ154" s="99"/>
      <c r="BA154" s="99"/>
    </row>
    <row r="155" spans="1:53">
      <c r="A155" s="126" t="s">
        <v>44</v>
      </c>
      <c r="B155" s="82">
        <v>35229</v>
      </c>
      <c r="C155" s="142">
        <v>81</v>
      </c>
      <c r="D155" s="83"/>
      <c r="E155" s="112"/>
      <c r="F155" s="83">
        <v>1343</v>
      </c>
      <c r="G155" s="85">
        <v>1335</v>
      </c>
      <c r="H155" s="118">
        <v>97</v>
      </c>
      <c r="I155" s="143">
        <v>1371</v>
      </c>
      <c r="J155" s="104" t="s">
        <v>143</v>
      </c>
      <c r="K155" s="104">
        <v>0.55000000000000004</v>
      </c>
      <c r="L155" s="104" t="s">
        <v>110</v>
      </c>
      <c r="M155" s="104">
        <v>0.104</v>
      </c>
      <c r="N155" s="104" t="s">
        <v>124</v>
      </c>
      <c r="O155" s="104">
        <v>1.2E-2</v>
      </c>
      <c r="P155" s="104" t="s">
        <v>85</v>
      </c>
      <c r="Q155" s="104">
        <v>0.33239999999999997</v>
      </c>
      <c r="R155" s="104" t="s">
        <v>123</v>
      </c>
      <c r="S155" s="104" t="s">
        <v>103</v>
      </c>
      <c r="T155" s="104" t="s">
        <v>103</v>
      </c>
      <c r="U155" s="104">
        <v>1.2E-2</v>
      </c>
      <c r="V155" s="104">
        <v>24.97</v>
      </c>
      <c r="W155" s="104" t="s">
        <v>110</v>
      </c>
      <c r="X155" s="85"/>
      <c r="Y155" s="86"/>
      <c r="Z155" s="83">
        <v>122.4</v>
      </c>
      <c r="AA155" s="104">
        <v>1.83</v>
      </c>
      <c r="AB155" s="104" t="s">
        <v>123</v>
      </c>
      <c r="AC155" s="85">
        <v>16</v>
      </c>
      <c r="AD155" s="104" t="s">
        <v>103</v>
      </c>
      <c r="AE155" s="104" t="s">
        <v>110</v>
      </c>
      <c r="AF155" s="104" t="s">
        <v>100</v>
      </c>
      <c r="AG155" s="104" t="s">
        <v>124</v>
      </c>
      <c r="AH155" s="104">
        <v>2.19</v>
      </c>
      <c r="AI155" s="104" t="s">
        <v>124</v>
      </c>
      <c r="AJ155" s="104">
        <v>1.2729999999999999</v>
      </c>
      <c r="AK155" s="104" t="s">
        <v>103</v>
      </c>
      <c r="AL155" s="104" t="s">
        <v>124</v>
      </c>
      <c r="AM155" s="104" t="s">
        <v>124</v>
      </c>
      <c r="AN155" s="104" t="s">
        <v>103</v>
      </c>
      <c r="AO155" s="104">
        <v>0.09</v>
      </c>
      <c r="AP155" s="105" t="s">
        <v>124</v>
      </c>
      <c r="AQ155" s="87"/>
      <c r="AR155" s="87"/>
      <c r="AS155" s="99"/>
      <c r="AT155" s="99"/>
      <c r="AU155" s="99"/>
      <c r="AV155" s="99"/>
      <c r="AW155" s="99"/>
      <c r="AX155" s="99"/>
      <c r="AY155" s="99"/>
      <c r="AZ155" s="99"/>
      <c r="BA155" s="99"/>
    </row>
    <row r="156" spans="1:53">
      <c r="A156" s="125"/>
      <c r="B156" s="90">
        <v>35335</v>
      </c>
      <c r="C156" s="113">
        <v>93</v>
      </c>
      <c r="D156" s="91"/>
      <c r="E156" s="114">
        <v>3.5</v>
      </c>
      <c r="F156" s="91">
        <v>1402</v>
      </c>
      <c r="G156" s="88"/>
      <c r="H156" s="120">
        <v>105</v>
      </c>
      <c r="I156" s="119">
        <v>876</v>
      </c>
      <c r="J156" s="100" t="s">
        <v>143</v>
      </c>
      <c r="K156" s="100">
        <v>0.21</v>
      </c>
      <c r="L156" s="100" t="s">
        <v>110</v>
      </c>
      <c r="M156" s="100">
        <v>9.4E-2</v>
      </c>
      <c r="N156" s="100" t="s">
        <v>124</v>
      </c>
      <c r="O156" s="100">
        <v>8.0000000000000002E-3</v>
      </c>
      <c r="P156" s="100" t="s">
        <v>85</v>
      </c>
      <c r="Q156" s="100">
        <v>0.2576</v>
      </c>
      <c r="R156" s="100" t="s">
        <v>123</v>
      </c>
      <c r="S156" s="100" t="s">
        <v>103</v>
      </c>
      <c r="T156" s="100" t="s">
        <v>103</v>
      </c>
      <c r="U156" s="100" t="s">
        <v>123</v>
      </c>
      <c r="V156" s="100">
        <v>24.49</v>
      </c>
      <c r="W156" s="100" t="s">
        <v>110</v>
      </c>
      <c r="X156" s="87"/>
      <c r="Y156" s="92"/>
      <c r="Z156" s="91">
        <v>104.8</v>
      </c>
      <c r="AA156" s="100">
        <v>1.56</v>
      </c>
      <c r="AB156" s="100" t="s">
        <v>123</v>
      </c>
      <c r="AC156" s="87">
        <v>21</v>
      </c>
      <c r="AD156" s="100" t="s">
        <v>103</v>
      </c>
      <c r="AE156" s="100" t="s">
        <v>110</v>
      </c>
      <c r="AF156" s="100" t="s">
        <v>100</v>
      </c>
      <c r="AG156" s="100" t="s">
        <v>124</v>
      </c>
      <c r="AH156" s="100">
        <v>7.77</v>
      </c>
      <c r="AI156" s="100" t="s">
        <v>124</v>
      </c>
      <c r="AJ156" s="100">
        <v>1.0349999999999999</v>
      </c>
      <c r="AK156" s="100" t="s">
        <v>103</v>
      </c>
      <c r="AL156" s="100" t="s">
        <v>124</v>
      </c>
      <c r="AM156" s="100" t="s">
        <v>124</v>
      </c>
      <c r="AN156" s="100" t="s">
        <v>103</v>
      </c>
      <c r="AO156" s="100">
        <v>0.08</v>
      </c>
      <c r="AP156" s="101" t="s">
        <v>124</v>
      </c>
      <c r="AQ156" s="87"/>
      <c r="AR156" s="87"/>
      <c r="AS156" s="99"/>
      <c r="AT156" s="99"/>
      <c r="AU156" s="99"/>
      <c r="AV156" s="99"/>
      <c r="AW156" s="99"/>
      <c r="AX156" s="99"/>
      <c r="AY156" s="99"/>
      <c r="AZ156" s="99"/>
      <c r="BA156" s="99"/>
    </row>
    <row r="157" spans="1:53">
      <c r="A157" s="125"/>
      <c r="B157" s="90">
        <v>35563</v>
      </c>
      <c r="C157" s="113"/>
      <c r="D157" s="91"/>
      <c r="E157" s="114"/>
      <c r="F157" s="91">
        <v>2850</v>
      </c>
      <c r="G157" s="88"/>
      <c r="H157" s="120">
        <v>178</v>
      </c>
      <c r="I157" s="119">
        <v>1345</v>
      </c>
      <c r="J157" s="100" t="s">
        <v>143</v>
      </c>
      <c r="K157" s="100">
        <v>54.89</v>
      </c>
      <c r="L157" s="100" t="s">
        <v>110</v>
      </c>
      <c r="M157" s="100">
        <v>3.3929999999999998</v>
      </c>
      <c r="N157" s="100" t="s">
        <v>91</v>
      </c>
      <c r="O157" s="100">
        <v>1E-3</v>
      </c>
      <c r="P157" s="100" t="s">
        <v>85</v>
      </c>
      <c r="Q157" s="100">
        <v>0.38919999999999999</v>
      </c>
      <c r="R157" s="100" t="s">
        <v>123</v>
      </c>
      <c r="S157" s="100">
        <v>9.0999999999999998E-2</v>
      </c>
      <c r="T157" s="100">
        <v>0.122</v>
      </c>
      <c r="U157" s="100">
        <v>0.214</v>
      </c>
      <c r="V157" s="100">
        <v>114.99</v>
      </c>
      <c r="W157" s="100" t="s">
        <v>124</v>
      </c>
      <c r="X157" s="87">
        <v>9</v>
      </c>
      <c r="Y157" s="92"/>
      <c r="Z157" s="91">
        <v>199.5</v>
      </c>
      <c r="AA157" s="100">
        <v>3.35</v>
      </c>
      <c r="AB157" s="100" t="s">
        <v>123</v>
      </c>
      <c r="AC157" s="87">
        <v>20</v>
      </c>
      <c r="AD157" s="100">
        <v>0.127</v>
      </c>
      <c r="AE157" s="100">
        <v>0.18</v>
      </c>
      <c r="AF157" s="100" t="s">
        <v>100</v>
      </c>
      <c r="AG157" s="100" t="s">
        <v>100</v>
      </c>
      <c r="AH157" s="100">
        <v>58.8</v>
      </c>
      <c r="AI157" s="100">
        <v>0.05</v>
      </c>
      <c r="AJ157" s="100">
        <v>1.5449999999999999</v>
      </c>
      <c r="AK157" s="100">
        <v>2.161</v>
      </c>
      <c r="AL157" s="100" t="s">
        <v>124</v>
      </c>
      <c r="AM157" s="100" t="s">
        <v>124</v>
      </c>
      <c r="AN157" s="100">
        <v>0.11600000000000001</v>
      </c>
      <c r="AO157" s="100">
        <v>3.73</v>
      </c>
      <c r="AP157" s="101" t="s">
        <v>124</v>
      </c>
      <c r="AQ157" s="87"/>
      <c r="AR157" s="87"/>
      <c r="AS157" s="99"/>
      <c r="AT157" s="99"/>
      <c r="AU157" s="99"/>
      <c r="AV157" s="99"/>
      <c r="AW157" s="99"/>
      <c r="AX157" s="99"/>
      <c r="AY157" s="99"/>
      <c r="AZ157" s="99"/>
      <c r="BA157" s="99"/>
    </row>
    <row r="158" spans="1:53">
      <c r="A158" s="125"/>
      <c r="B158" s="90">
        <v>35695</v>
      </c>
      <c r="C158" s="113"/>
      <c r="D158" s="91"/>
      <c r="E158" s="114">
        <v>5.9</v>
      </c>
      <c r="F158" s="91">
        <v>3302</v>
      </c>
      <c r="G158" s="88"/>
      <c r="H158" s="120"/>
      <c r="I158" s="119">
        <v>708</v>
      </c>
      <c r="J158" s="100" t="s">
        <v>143</v>
      </c>
      <c r="K158" s="100">
        <v>0.21</v>
      </c>
      <c r="L158" s="100" t="s">
        <v>110</v>
      </c>
      <c r="M158" s="100">
        <v>8.4000000000000005E-2</v>
      </c>
      <c r="N158" s="100" t="s">
        <v>91</v>
      </c>
      <c r="O158" s="100">
        <v>2E-3</v>
      </c>
      <c r="P158" s="100" t="s">
        <v>85</v>
      </c>
      <c r="Q158" s="100">
        <v>0.42830000000000001</v>
      </c>
      <c r="R158" s="100" t="s">
        <v>123</v>
      </c>
      <c r="S158" s="100" t="s">
        <v>103</v>
      </c>
      <c r="T158" s="100" t="s">
        <v>103</v>
      </c>
      <c r="U158" s="100">
        <v>3.5999999999999997E-2</v>
      </c>
      <c r="V158" s="100">
        <v>10.55</v>
      </c>
      <c r="W158" s="100" t="s">
        <v>124</v>
      </c>
      <c r="X158" s="87">
        <v>5</v>
      </c>
      <c r="Y158" s="92"/>
      <c r="Z158" s="91">
        <v>199.1</v>
      </c>
      <c r="AA158" s="100">
        <v>1.9</v>
      </c>
      <c r="AB158" s="100">
        <v>5.0000000000000001E-3</v>
      </c>
      <c r="AC158" s="87">
        <v>19</v>
      </c>
      <c r="AD158" s="100" t="s">
        <v>103</v>
      </c>
      <c r="AE158" s="100" t="s">
        <v>110</v>
      </c>
      <c r="AF158" s="100">
        <v>0.08</v>
      </c>
      <c r="AG158" s="100" t="s">
        <v>100</v>
      </c>
      <c r="AH158" s="100">
        <v>7.8</v>
      </c>
      <c r="AI158" s="100" t="s">
        <v>111</v>
      </c>
      <c r="AJ158" s="100">
        <v>1.679</v>
      </c>
      <c r="AK158" s="100">
        <v>2.5999999999999999E-2</v>
      </c>
      <c r="AL158" s="100" t="s">
        <v>124</v>
      </c>
      <c r="AM158" s="100" t="s">
        <v>124</v>
      </c>
      <c r="AN158" s="100">
        <v>0.01</v>
      </c>
      <c r="AO158" s="100">
        <v>0.12</v>
      </c>
      <c r="AP158" s="101" t="s">
        <v>124</v>
      </c>
      <c r="AQ158" s="87"/>
      <c r="AR158" s="87"/>
      <c r="AS158" s="99"/>
      <c r="AT158" s="99"/>
      <c r="AU158" s="99"/>
      <c r="AV158" s="99"/>
      <c r="AW158" s="99"/>
      <c r="AX158" s="99"/>
      <c r="AY158" s="99"/>
      <c r="AZ158" s="99"/>
      <c r="BA158" s="99"/>
    </row>
    <row r="159" spans="1:53">
      <c r="A159" s="125"/>
      <c r="B159" s="90">
        <v>35961</v>
      </c>
      <c r="C159" s="113"/>
      <c r="D159" s="91"/>
      <c r="E159" s="114"/>
      <c r="F159" s="91"/>
      <c r="G159" s="88"/>
      <c r="H159" s="120"/>
      <c r="I159" s="119">
        <v>1323</v>
      </c>
      <c r="J159" s="100" t="s">
        <v>143</v>
      </c>
      <c r="K159" s="100">
        <v>0.28000000000000003</v>
      </c>
      <c r="L159" s="100" t="s">
        <v>110</v>
      </c>
      <c r="M159" s="100">
        <v>8.5000000000000006E-2</v>
      </c>
      <c r="N159" s="100" t="s">
        <v>91</v>
      </c>
      <c r="O159" s="100">
        <v>3.0000000000000001E-3</v>
      </c>
      <c r="P159" s="100" t="s">
        <v>85</v>
      </c>
      <c r="Q159" s="100">
        <v>0.39330000000000004</v>
      </c>
      <c r="R159" s="100" t="s">
        <v>123</v>
      </c>
      <c r="S159" s="100" t="s">
        <v>103</v>
      </c>
      <c r="T159" s="100">
        <v>8.0000000000000002E-3</v>
      </c>
      <c r="U159" s="100">
        <v>0.02</v>
      </c>
      <c r="V159" s="100">
        <v>0.68</v>
      </c>
      <c r="W159" s="100" t="s">
        <v>124</v>
      </c>
      <c r="X159" s="87">
        <v>6</v>
      </c>
      <c r="Y159" s="92"/>
      <c r="Z159" s="91">
        <v>216.6</v>
      </c>
      <c r="AA159" s="100">
        <v>0.98</v>
      </c>
      <c r="AB159" s="100" t="s">
        <v>123</v>
      </c>
      <c r="AC159" s="87">
        <v>18</v>
      </c>
      <c r="AD159" s="100" t="s">
        <v>103</v>
      </c>
      <c r="AE159" s="100" t="s">
        <v>110</v>
      </c>
      <c r="AF159" s="100" t="s">
        <v>100</v>
      </c>
      <c r="AG159" s="100" t="s">
        <v>100</v>
      </c>
      <c r="AH159" s="100">
        <v>7.3</v>
      </c>
      <c r="AI159" s="100" t="s">
        <v>111</v>
      </c>
      <c r="AJ159" s="100">
        <v>1.37</v>
      </c>
      <c r="AK159" s="100">
        <v>1.7000000000000001E-2</v>
      </c>
      <c r="AL159" s="100" t="s">
        <v>124</v>
      </c>
      <c r="AM159" s="100" t="s">
        <v>124</v>
      </c>
      <c r="AN159" s="100" t="s">
        <v>103</v>
      </c>
      <c r="AO159" s="100">
        <v>0.11</v>
      </c>
      <c r="AP159" s="101" t="s">
        <v>124</v>
      </c>
      <c r="AQ159" s="87"/>
      <c r="AR159" s="87"/>
      <c r="AS159" s="99"/>
      <c r="AT159" s="99"/>
      <c r="AU159" s="99"/>
      <c r="AV159" s="99"/>
      <c r="AW159" s="99"/>
      <c r="AX159" s="99"/>
      <c r="AY159" s="99"/>
      <c r="AZ159" s="99"/>
      <c r="BA159" s="99"/>
    </row>
    <row r="160" spans="1:53">
      <c r="A160" s="125"/>
      <c r="B160" s="90">
        <v>36099</v>
      </c>
      <c r="C160" s="113"/>
      <c r="D160" s="91"/>
      <c r="E160" s="114"/>
      <c r="F160" s="91"/>
      <c r="G160" s="88"/>
      <c r="H160" s="120">
        <v>239</v>
      </c>
      <c r="I160" s="119">
        <v>1862</v>
      </c>
      <c r="J160" s="100">
        <v>3.0000000000000001E-3</v>
      </c>
      <c r="K160" s="100">
        <v>0.3</v>
      </c>
      <c r="L160" s="100" t="s">
        <v>103</v>
      </c>
      <c r="M160" s="100">
        <v>7.2999999999999995E-2</v>
      </c>
      <c r="N160" s="100" t="s">
        <v>91</v>
      </c>
      <c r="O160" s="100">
        <v>2E-3</v>
      </c>
      <c r="P160" s="100" t="s">
        <v>85</v>
      </c>
      <c r="Q160" s="100">
        <v>0.37180000000000002</v>
      </c>
      <c r="R160" s="100">
        <v>2E-3</v>
      </c>
      <c r="S160" s="100">
        <v>7.0000000000000001E-3</v>
      </c>
      <c r="T160" s="100" t="s">
        <v>103</v>
      </c>
      <c r="U160" s="100">
        <v>2.1000000000000001E-2</v>
      </c>
      <c r="V160" s="100">
        <v>3.11</v>
      </c>
      <c r="W160" s="100" t="s">
        <v>124</v>
      </c>
      <c r="X160" s="87">
        <v>6</v>
      </c>
      <c r="Y160" s="92"/>
      <c r="Z160" s="91">
        <v>225.9</v>
      </c>
      <c r="AA160" s="100">
        <v>1.44</v>
      </c>
      <c r="AB160" s="100" t="s">
        <v>123</v>
      </c>
      <c r="AC160" s="87">
        <v>15</v>
      </c>
      <c r="AD160" s="100">
        <v>0.01</v>
      </c>
      <c r="AE160" s="100" t="s">
        <v>111</v>
      </c>
      <c r="AF160" s="100" t="s">
        <v>100</v>
      </c>
      <c r="AG160" s="100" t="s">
        <v>100</v>
      </c>
      <c r="AH160" s="100">
        <v>7.2</v>
      </c>
      <c r="AI160" s="100" t="s">
        <v>111</v>
      </c>
      <c r="AJ160" s="100">
        <v>1.4059999999999999</v>
      </c>
      <c r="AK160" s="100">
        <v>2.3E-2</v>
      </c>
      <c r="AL160" s="100" t="s">
        <v>124</v>
      </c>
      <c r="AM160" s="100" t="s">
        <v>124</v>
      </c>
      <c r="AN160" s="100" t="s">
        <v>103</v>
      </c>
      <c r="AO160" s="100">
        <v>0.1</v>
      </c>
      <c r="AP160" s="101" t="s">
        <v>124</v>
      </c>
      <c r="AQ160" s="87"/>
      <c r="AR160" s="87"/>
      <c r="AS160" s="99"/>
      <c r="AT160" s="99"/>
      <c r="AU160" s="99"/>
      <c r="AV160" s="99"/>
      <c r="AW160" s="99"/>
      <c r="AX160" s="99"/>
      <c r="AY160" s="99"/>
      <c r="AZ160" s="99"/>
      <c r="BA160" s="99"/>
    </row>
    <row r="161" spans="1:53">
      <c r="A161" s="125"/>
      <c r="B161" s="90">
        <v>36464</v>
      </c>
      <c r="C161" s="113"/>
      <c r="D161" s="91"/>
      <c r="E161" s="114">
        <v>0</v>
      </c>
      <c r="F161" s="91"/>
      <c r="G161" s="88"/>
      <c r="H161" s="120"/>
      <c r="I161" s="119">
        <v>2119</v>
      </c>
      <c r="J161" s="100" t="s">
        <v>143</v>
      </c>
      <c r="K161" s="100">
        <v>0.57999999999999996</v>
      </c>
      <c r="L161" s="100" t="s">
        <v>103</v>
      </c>
      <c r="M161" s="100">
        <v>0.151</v>
      </c>
      <c r="N161" s="100" t="s">
        <v>91</v>
      </c>
      <c r="O161" s="100" t="s">
        <v>132</v>
      </c>
      <c r="P161" s="100" t="s">
        <v>85</v>
      </c>
      <c r="Q161" s="100">
        <v>0.38</v>
      </c>
      <c r="R161" s="100" t="s">
        <v>132</v>
      </c>
      <c r="S161" s="100" t="s">
        <v>103</v>
      </c>
      <c r="T161" s="100" t="s">
        <v>103</v>
      </c>
      <c r="U161" s="100">
        <v>2E-3</v>
      </c>
      <c r="V161" s="100">
        <v>7.0000000000000007E-2</v>
      </c>
      <c r="W161" s="100" t="s">
        <v>124</v>
      </c>
      <c r="X161" s="87">
        <v>5</v>
      </c>
      <c r="Y161" s="92"/>
      <c r="Z161" s="91">
        <v>248.5</v>
      </c>
      <c r="AA161" s="100">
        <v>1.9</v>
      </c>
      <c r="AB161" s="100" t="s">
        <v>123</v>
      </c>
      <c r="AC161" s="87">
        <v>18</v>
      </c>
      <c r="AD161" s="100" t="s">
        <v>103</v>
      </c>
      <c r="AE161" s="100" t="s">
        <v>111</v>
      </c>
      <c r="AF161" s="100" t="s">
        <v>100</v>
      </c>
      <c r="AG161" s="100" t="s">
        <v>103</v>
      </c>
      <c r="AH161" s="100">
        <v>5.6</v>
      </c>
      <c r="AI161" s="100" t="s">
        <v>111</v>
      </c>
      <c r="AJ161" s="100">
        <v>1.4830000000000001</v>
      </c>
      <c r="AK161" s="100" t="s">
        <v>103</v>
      </c>
      <c r="AL161" s="100" t="s">
        <v>124</v>
      </c>
      <c r="AM161" s="100" t="s">
        <v>124</v>
      </c>
      <c r="AN161" s="100" t="s">
        <v>103</v>
      </c>
      <c r="AO161" s="100">
        <v>0.03</v>
      </c>
      <c r="AP161" s="101" t="s">
        <v>124</v>
      </c>
      <c r="AQ161" s="87"/>
      <c r="AR161" s="87"/>
      <c r="AS161" s="99"/>
      <c r="AT161" s="99"/>
      <c r="AU161" s="99"/>
      <c r="AV161" s="99"/>
      <c r="AW161" s="99"/>
      <c r="AX161" s="99"/>
      <c r="AY161" s="99"/>
      <c r="AZ161" s="99"/>
      <c r="BA161" s="99"/>
    </row>
    <row r="162" spans="1:53">
      <c r="A162" s="125"/>
      <c r="B162" s="90">
        <v>36732</v>
      </c>
      <c r="C162" s="113"/>
      <c r="D162" s="91"/>
      <c r="E162" s="114">
        <v>5.5</v>
      </c>
      <c r="F162" s="91"/>
      <c r="G162" s="88"/>
      <c r="H162" s="120"/>
      <c r="I162" s="119">
        <v>2025</v>
      </c>
      <c r="J162" s="100" t="s">
        <v>143</v>
      </c>
      <c r="K162" s="100">
        <v>0.24</v>
      </c>
      <c r="L162" s="100" t="s">
        <v>103</v>
      </c>
      <c r="M162" s="100">
        <v>8.2000000000000003E-2</v>
      </c>
      <c r="N162" s="100" t="s">
        <v>91</v>
      </c>
      <c r="O162" s="100">
        <v>4.0000000000000001E-3</v>
      </c>
      <c r="P162" s="100" t="s">
        <v>91</v>
      </c>
      <c r="Q162" s="100">
        <v>0.3604</v>
      </c>
      <c r="R162" s="100">
        <v>4.0000000000000001E-3</v>
      </c>
      <c r="S162" s="100">
        <v>1.9E-2</v>
      </c>
      <c r="T162" s="100" t="s">
        <v>103</v>
      </c>
      <c r="U162" s="100">
        <v>3.6999999999999998E-2</v>
      </c>
      <c r="V162" s="100">
        <v>0.33</v>
      </c>
      <c r="W162" s="100" t="s">
        <v>124</v>
      </c>
      <c r="X162" s="87">
        <v>9</v>
      </c>
      <c r="Y162" s="92"/>
      <c r="Z162" s="91">
        <v>252.4</v>
      </c>
      <c r="AA162" s="100">
        <v>2.0699999999999998</v>
      </c>
      <c r="AB162" s="100" t="s">
        <v>123</v>
      </c>
      <c r="AC162" s="87">
        <v>19</v>
      </c>
      <c r="AD162" s="100">
        <v>7.0000000000000001E-3</v>
      </c>
      <c r="AE162" s="100" t="s">
        <v>111</v>
      </c>
      <c r="AF162" s="100" t="s">
        <v>100</v>
      </c>
      <c r="AG162" s="100" t="s">
        <v>103</v>
      </c>
      <c r="AH162" s="100">
        <v>7.6</v>
      </c>
      <c r="AI162" s="100">
        <v>0.01</v>
      </c>
      <c r="AJ162" s="100">
        <v>1.421</v>
      </c>
      <c r="AK162" s="100">
        <v>3.3000000000000002E-2</v>
      </c>
      <c r="AL162" s="100" t="s">
        <v>124</v>
      </c>
      <c r="AM162" s="100" t="s">
        <v>124</v>
      </c>
      <c r="AN162" s="100" t="s">
        <v>103</v>
      </c>
      <c r="AO162" s="100">
        <v>0.24</v>
      </c>
      <c r="AP162" s="101" t="s">
        <v>124</v>
      </c>
      <c r="AQ162" s="87"/>
      <c r="AR162" s="87"/>
      <c r="AS162" s="99"/>
      <c r="AT162" s="99"/>
      <c r="AU162" s="99"/>
      <c r="AV162" s="99"/>
      <c r="AW162" s="99"/>
      <c r="AX162" s="99"/>
      <c r="AY162" s="99"/>
      <c r="AZ162" s="99"/>
      <c r="BA162" s="99"/>
    </row>
    <row r="163" spans="1:53">
      <c r="A163" s="125"/>
      <c r="B163" s="90">
        <v>36821</v>
      </c>
      <c r="C163" s="113"/>
      <c r="D163" s="91"/>
      <c r="E163" s="114">
        <v>1.4</v>
      </c>
      <c r="F163" s="91"/>
      <c r="G163" s="88"/>
      <c r="H163" s="120"/>
      <c r="I163" s="119">
        <v>1994</v>
      </c>
      <c r="J163" s="100" t="s">
        <v>143</v>
      </c>
      <c r="K163" s="100">
        <v>0.54</v>
      </c>
      <c r="L163" s="100" t="s">
        <v>103</v>
      </c>
      <c r="M163" s="100">
        <v>5.3999999999999999E-2</v>
      </c>
      <c r="N163" s="100">
        <v>0.06</v>
      </c>
      <c r="O163" s="100">
        <v>4.0000000000000001E-3</v>
      </c>
      <c r="P163" s="100" t="s">
        <v>91</v>
      </c>
      <c r="Q163" s="100">
        <v>0.39979999999999999</v>
      </c>
      <c r="R163" s="100">
        <v>1E-3</v>
      </c>
      <c r="S163" s="100" t="s">
        <v>103</v>
      </c>
      <c r="T163" s="100" t="s">
        <v>103</v>
      </c>
      <c r="U163" s="100">
        <v>3.5999999999999997E-2</v>
      </c>
      <c r="V163" s="100">
        <v>8.7899999999999991</v>
      </c>
      <c r="W163" s="100" t="s">
        <v>124</v>
      </c>
      <c r="X163" s="87">
        <v>8</v>
      </c>
      <c r="Y163" s="92"/>
      <c r="Z163" s="91">
        <v>269.89999999999998</v>
      </c>
      <c r="AA163" s="100">
        <v>2.0699999999999998</v>
      </c>
      <c r="AB163" s="100" t="s">
        <v>123</v>
      </c>
      <c r="AC163" s="87">
        <v>17</v>
      </c>
      <c r="AD163" s="100">
        <v>2.5000000000000001E-2</v>
      </c>
      <c r="AE163" s="100" t="s">
        <v>111</v>
      </c>
      <c r="AF163" s="100" t="s">
        <v>100</v>
      </c>
      <c r="AG163" s="100" t="s">
        <v>103</v>
      </c>
      <c r="AH163" s="100">
        <v>8.8000000000000007</v>
      </c>
      <c r="AI163" s="100" t="s">
        <v>111</v>
      </c>
      <c r="AJ163" s="100">
        <v>1.4510000000000001</v>
      </c>
      <c r="AK163" s="100">
        <v>4.4999999999999998E-2</v>
      </c>
      <c r="AL163" s="100" t="s">
        <v>124</v>
      </c>
      <c r="AM163" s="100" t="s">
        <v>124</v>
      </c>
      <c r="AN163" s="100" t="s">
        <v>103</v>
      </c>
      <c r="AO163" s="100">
        <v>0.05</v>
      </c>
      <c r="AP163" s="101" t="s">
        <v>124</v>
      </c>
      <c r="AQ163" s="87"/>
      <c r="AR163" s="87"/>
      <c r="AS163" s="99"/>
      <c r="AT163" s="99"/>
      <c r="AU163" s="99"/>
      <c r="AV163" s="99"/>
      <c r="AW163" s="99"/>
      <c r="AX163" s="99"/>
      <c r="AY163" s="99"/>
      <c r="AZ163" s="99"/>
      <c r="BA163" s="99"/>
    </row>
    <row r="164" spans="1:53">
      <c r="A164" s="125"/>
      <c r="B164" s="90">
        <v>37048</v>
      </c>
      <c r="C164" s="113"/>
      <c r="D164" s="91">
        <v>3860</v>
      </c>
      <c r="E164" s="114">
        <v>1.6</v>
      </c>
      <c r="F164" s="91"/>
      <c r="G164" s="87">
        <v>2715</v>
      </c>
      <c r="H164" s="120"/>
      <c r="I164" s="119">
        <v>2792</v>
      </c>
      <c r="J164" s="100" t="s">
        <v>143</v>
      </c>
      <c r="K164" s="100">
        <v>0.11</v>
      </c>
      <c r="L164" s="100" t="s">
        <v>103</v>
      </c>
      <c r="M164" s="100">
        <v>0.121</v>
      </c>
      <c r="N164" s="100">
        <v>0.1</v>
      </c>
      <c r="O164" s="100" t="s">
        <v>132</v>
      </c>
      <c r="P164" s="100" t="s">
        <v>91</v>
      </c>
      <c r="Q164" s="100">
        <v>0.44919999999999999</v>
      </c>
      <c r="R164" s="100" t="s">
        <v>132</v>
      </c>
      <c r="S164" s="100">
        <v>1.2999999999999999E-2</v>
      </c>
      <c r="T164" s="100">
        <v>8.9999999999999993E-3</v>
      </c>
      <c r="U164" s="100">
        <v>2E-3</v>
      </c>
      <c r="V164" s="100">
        <v>16.190000000000001</v>
      </c>
      <c r="W164" s="100" t="s">
        <v>124</v>
      </c>
      <c r="X164" s="87">
        <v>10</v>
      </c>
      <c r="Y164" s="92"/>
      <c r="Z164" s="91">
        <v>380.8</v>
      </c>
      <c r="AA164" s="100">
        <v>1.77</v>
      </c>
      <c r="AB164" s="100" t="s">
        <v>123</v>
      </c>
      <c r="AC164" s="87">
        <v>22</v>
      </c>
      <c r="AD164" s="100">
        <v>6.4000000000000001E-2</v>
      </c>
      <c r="AE164" s="100">
        <v>0.02</v>
      </c>
      <c r="AF164" s="100" t="s">
        <v>100</v>
      </c>
      <c r="AG164" s="100" t="s">
        <v>103</v>
      </c>
      <c r="AH164" s="100">
        <v>13.2</v>
      </c>
      <c r="AI164" s="100" t="s">
        <v>111</v>
      </c>
      <c r="AJ164" s="100">
        <v>1.853</v>
      </c>
      <c r="AK164" s="100" t="s">
        <v>103</v>
      </c>
      <c r="AL164" s="100" t="s">
        <v>124</v>
      </c>
      <c r="AM164" s="100" t="s">
        <v>124</v>
      </c>
      <c r="AN164" s="100" t="s">
        <v>103</v>
      </c>
      <c r="AO164" s="100">
        <v>0.03</v>
      </c>
      <c r="AP164" s="101" t="s">
        <v>124</v>
      </c>
      <c r="AQ164" s="87"/>
      <c r="AR164" s="87"/>
      <c r="AS164" s="99"/>
      <c r="AT164" s="99"/>
      <c r="AU164" s="99"/>
      <c r="AV164" s="99"/>
      <c r="AW164" s="99"/>
      <c r="AX164" s="99"/>
      <c r="AY164" s="99"/>
      <c r="AZ164" s="99"/>
      <c r="BA164" s="99"/>
    </row>
    <row r="165" spans="1:53">
      <c r="A165" s="125"/>
      <c r="B165" s="90">
        <v>37190</v>
      </c>
      <c r="C165" s="113"/>
      <c r="D165" s="91"/>
      <c r="E165" s="114">
        <v>2.4</v>
      </c>
      <c r="F165" s="91">
        <v>2371</v>
      </c>
      <c r="G165" s="88">
        <v>3550</v>
      </c>
      <c r="H165" s="113">
        <v>209</v>
      </c>
      <c r="I165" s="119">
        <v>3210</v>
      </c>
      <c r="J165" s="100" t="s">
        <v>131</v>
      </c>
      <c r="K165" s="100" t="s">
        <v>91</v>
      </c>
      <c r="L165" s="100">
        <v>1.7999999999999999E-2</v>
      </c>
      <c r="M165" s="100">
        <v>0.08</v>
      </c>
      <c r="N165" s="100" t="s">
        <v>77</v>
      </c>
      <c r="O165" s="100" t="s">
        <v>111</v>
      </c>
      <c r="P165" s="100" t="s">
        <v>124</v>
      </c>
      <c r="Q165" s="100">
        <v>0.6</v>
      </c>
      <c r="R165" s="100" t="s">
        <v>137</v>
      </c>
      <c r="S165" s="100">
        <v>1.9E-2</v>
      </c>
      <c r="T165" s="100" t="s">
        <v>111</v>
      </c>
      <c r="U165" s="100" t="s">
        <v>111</v>
      </c>
      <c r="V165" s="100">
        <v>16.600000000000001</v>
      </c>
      <c r="W165" s="100" t="s">
        <v>138</v>
      </c>
      <c r="X165" s="87">
        <v>9</v>
      </c>
      <c r="Y165" s="92">
        <v>0.1</v>
      </c>
      <c r="Z165" s="91">
        <v>499</v>
      </c>
      <c r="AA165" s="100">
        <v>9.16</v>
      </c>
      <c r="AB165" s="100" t="s">
        <v>111</v>
      </c>
      <c r="AC165" s="87">
        <v>23</v>
      </c>
      <c r="AD165" s="100">
        <v>0.05</v>
      </c>
      <c r="AE165" s="100" t="s">
        <v>103</v>
      </c>
      <c r="AF165" s="100" t="s">
        <v>103</v>
      </c>
      <c r="AG165" s="100" t="s">
        <v>111</v>
      </c>
      <c r="AH165" s="100" t="s">
        <v>124</v>
      </c>
      <c r="AI165" s="100" t="s">
        <v>103</v>
      </c>
      <c r="AJ165" s="100" t="s">
        <v>124</v>
      </c>
      <c r="AK165" s="100" t="s">
        <v>111</v>
      </c>
      <c r="AL165" s="100" t="s">
        <v>123</v>
      </c>
      <c r="AM165" s="100" t="s">
        <v>123</v>
      </c>
      <c r="AN165" s="100" t="s">
        <v>100</v>
      </c>
      <c r="AO165" s="100">
        <v>4.18</v>
      </c>
      <c r="AP165" s="101" t="s">
        <v>124</v>
      </c>
      <c r="AQ165" s="87"/>
      <c r="AR165" s="87"/>
      <c r="AS165" s="99"/>
      <c r="AT165" s="99"/>
      <c r="AU165" s="99"/>
      <c r="AV165" s="99"/>
      <c r="AW165" s="99"/>
      <c r="AX165" s="99"/>
      <c r="AY165" s="99"/>
      <c r="AZ165" s="99"/>
      <c r="BA165" s="99"/>
    </row>
    <row r="166" spans="1:53">
      <c r="A166" s="125"/>
      <c r="B166" s="90">
        <v>37419</v>
      </c>
      <c r="C166" s="113"/>
      <c r="D166" s="91"/>
      <c r="E166" s="114"/>
      <c r="F166" s="91">
        <v>5160</v>
      </c>
      <c r="G166" s="87">
        <v>4520</v>
      </c>
      <c r="H166" s="120">
        <v>148</v>
      </c>
      <c r="I166" s="119">
        <v>4420</v>
      </c>
      <c r="J166" s="100">
        <v>5.0000000000000001E-4</v>
      </c>
      <c r="K166" s="100" t="s">
        <v>91</v>
      </c>
      <c r="L166" s="100">
        <v>1.7999999999999999E-2</v>
      </c>
      <c r="M166" s="100">
        <v>7.0000000000000007E-2</v>
      </c>
      <c r="N166" s="100" t="s">
        <v>79</v>
      </c>
      <c r="O166" s="100" t="s">
        <v>111</v>
      </c>
      <c r="P166" s="100" t="s">
        <v>124</v>
      </c>
      <c r="Q166" s="100">
        <v>0.70799999999999996</v>
      </c>
      <c r="R166" s="100" t="s">
        <v>137</v>
      </c>
      <c r="S166" s="100">
        <v>2.5999999999999999E-2</v>
      </c>
      <c r="T166" s="100" t="s">
        <v>111</v>
      </c>
      <c r="U166" s="100" t="s">
        <v>111</v>
      </c>
      <c r="V166" s="100">
        <v>17.600000000000001</v>
      </c>
      <c r="W166" s="100" t="s">
        <v>138</v>
      </c>
      <c r="X166" s="87">
        <v>11</v>
      </c>
      <c r="Y166" s="92">
        <v>0.12</v>
      </c>
      <c r="Z166" s="91">
        <v>669</v>
      </c>
      <c r="AA166" s="100">
        <v>17.7</v>
      </c>
      <c r="AB166" s="100" t="s">
        <v>111</v>
      </c>
      <c r="AC166" s="87">
        <v>24</v>
      </c>
      <c r="AD166" s="100">
        <v>0.14000000000000001</v>
      </c>
      <c r="AE166" s="100" t="s">
        <v>103</v>
      </c>
      <c r="AF166" s="100" t="s">
        <v>103</v>
      </c>
      <c r="AG166" s="100" t="s">
        <v>111</v>
      </c>
      <c r="AH166" s="100" t="s">
        <v>124</v>
      </c>
      <c r="AI166" s="100" t="s">
        <v>103</v>
      </c>
      <c r="AJ166" s="100" t="s">
        <v>124</v>
      </c>
      <c r="AK166" s="100" t="s">
        <v>123</v>
      </c>
      <c r="AL166" s="100" t="s">
        <v>124</v>
      </c>
      <c r="AM166" s="100" t="s">
        <v>123</v>
      </c>
      <c r="AN166" s="100" t="s">
        <v>140</v>
      </c>
      <c r="AO166" s="100">
        <v>17.5</v>
      </c>
      <c r="AP166" s="101" t="s">
        <v>124</v>
      </c>
      <c r="AQ166" s="87"/>
      <c r="AR166" s="87"/>
      <c r="AS166" s="99"/>
      <c r="AT166" s="99"/>
      <c r="AU166" s="99"/>
      <c r="AV166" s="99"/>
      <c r="AW166" s="99"/>
      <c r="AX166" s="99"/>
      <c r="AY166" s="99"/>
      <c r="AZ166" s="99"/>
      <c r="BA166" s="99"/>
    </row>
    <row r="167" spans="1:53">
      <c r="A167" s="125"/>
      <c r="B167" s="90">
        <v>37524</v>
      </c>
      <c r="C167" s="113"/>
      <c r="D167" s="91">
        <v>4990</v>
      </c>
      <c r="E167" s="114"/>
      <c r="F167" s="91">
        <v>4990</v>
      </c>
      <c r="G167" s="87">
        <v>3530</v>
      </c>
      <c r="H167" s="120">
        <v>178</v>
      </c>
      <c r="I167" s="119">
        <v>4350</v>
      </c>
      <c r="J167" s="100" t="s">
        <v>131</v>
      </c>
      <c r="K167" s="100">
        <v>0.06</v>
      </c>
      <c r="L167" s="100">
        <v>2.5999999999999999E-2</v>
      </c>
      <c r="M167" s="100">
        <v>0.04</v>
      </c>
      <c r="N167" s="100" t="s">
        <v>77</v>
      </c>
      <c r="O167" s="100" t="s">
        <v>111</v>
      </c>
      <c r="P167" s="100" t="s">
        <v>124</v>
      </c>
      <c r="Q167" s="100">
        <v>0.50700000000000001</v>
      </c>
      <c r="R167" s="100" t="s">
        <v>137</v>
      </c>
      <c r="S167" s="100">
        <v>2.7E-2</v>
      </c>
      <c r="T167" s="100" t="s">
        <v>111</v>
      </c>
      <c r="U167" s="100" t="s">
        <v>111</v>
      </c>
      <c r="V167" s="100">
        <v>12</v>
      </c>
      <c r="W167" s="100" t="s">
        <v>138</v>
      </c>
      <c r="X167" s="87">
        <v>9</v>
      </c>
      <c r="Y167" s="92">
        <v>0.12</v>
      </c>
      <c r="Z167" s="91">
        <v>550</v>
      </c>
      <c r="AA167" s="100">
        <v>19.899999999999999</v>
      </c>
      <c r="AB167" s="100" t="s">
        <v>111</v>
      </c>
      <c r="AC167" s="87">
        <v>23</v>
      </c>
      <c r="AD167" s="100">
        <v>0.19</v>
      </c>
      <c r="AE167" s="100" t="s">
        <v>103</v>
      </c>
      <c r="AF167" s="100" t="s">
        <v>103</v>
      </c>
      <c r="AG167" s="100" t="s">
        <v>111</v>
      </c>
      <c r="AH167" s="100" t="s">
        <v>124</v>
      </c>
      <c r="AI167" s="100" t="s">
        <v>103</v>
      </c>
      <c r="AJ167" s="100" t="s">
        <v>124</v>
      </c>
      <c r="AK167" s="100" t="s">
        <v>123</v>
      </c>
      <c r="AL167" s="100" t="s">
        <v>124</v>
      </c>
      <c r="AM167" s="100" t="s">
        <v>123</v>
      </c>
      <c r="AN167" s="100" t="s">
        <v>100</v>
      </c>
      <c r="AO167" s="100">
        <v>23</v>
      </c>
      <c r="AP167" s="101" t="s">
        <v>124</v>
      </c>
      <c r="AQ167" s="87"/>
      <c r="AR167" s="87"/>
      <c r="AS167" s="99"/>
      <c r="AT167" s="99"/>
      <c r="AU167" s="99"/>
      <c r="AV167" s="99"/>
      <c r="AW167" s="99"/>
      <c r="AX167" s="99"/>
      <c r="AY167" s="99"/>
      <c r="AZ167" s="99"/>
      <c r="BA167" s="99"/>
    </row>
    <row r="168" spans="1:53">
      <c r="A168" s="125"/>
      <c r="B168" s="90">
        <v>37778</v>
      </c>
      <c r="C168" s="113"/>
      <c r="D168" s="91">
        <v>4639</v>
      </c>
      <c r="E168" s="114"/>
      <c r="F168" s="91">
        <v>4200</v>
      </c>
      <c r="G168" s="87">
        <v>3460</v>
      </c>
      <c r="H168" s="120">
        <v>165</v>
      </c>
      <c r="I168" s="119">
        <v>3440</v>
      </c>
      <c r="J168" s="100" t="s">
        <v>131</v>
      </c>
      <c r="K168" s="100" t="s">
        <v>91</v>
      </c>
      <c r="L168" s="100">
        <v>1.6E-2</v>
      </c>
      <c r="M168" s="100">
        <v>0.04</v>
      </c>
      <c r="N168" s="100" t="s">
        <v>77</v>
      </c>
      <c r="O168" s="100" t="s">
        <v>111</v>
      </c>
      <c r="P168" s="100" t="s">
        <v>124</v>
      </c>
      <c r="Q168" s="100">
        <v>0.436</v>
      </c>
      <c r="R168" s="100" t="s">
        <v>137</v>
      </c>
      <c r="S168" s="100">
        <v>2.5000000000000001E-2</v>
      </c>
      <c r="T168" s="100" t="s">
        <v>111</v>
      </c>
      <c r="U168" s="100" t="s">
        <v>111</v>
      </c>
      <c r="V168" s="100">
        <v>7.85</v>
      </c>
      <c r="W168" s="100" t="s">
        <v>138</v>
      </c>
      <c r="X168" s="87">
        <v>10</v>
      </c>
      <c r="Y168" s="92">
        <v>0.13</v>
      </c>
      <c r="Z168" s="91">
        <v>575</v>
      </c>
      <c r="AA168" s="100">
        <v>29.1</v>
      </c>
      <c r="AB168" s="100" t="s">
        <v>111</v>
      </c>
      <c r="AC168" s="87">
        <v>19</v>
      </c>
      <c r="AD168" s="100">
        <v>0.32</v>
      </c>
      <c r="AE168" s="100" t="s">
        <v>103</v>
      </c>
      <c r="AF168" s="100" t="s">
        <v>103</v>
      </c>
      <c r="AG168" s="100" t="s">
        <v>111</v>
      </c>
      <c r="AH168" s="100" t="s">
        <v>124</v>
      </c>
      <c r="AI168" s="100" t="s">
        <v>103</v>
      </c>
      <c r="AJ168" s="100" t="s">
        <v>124</v>
      </c>
      <c r="AK168" s="100" t="s">
        <v>111</v>
      </c>
      <c r="AL168" s="100" t="s">
        <v>123</v>
      </c>
      <c r="AM168" s="100" t="s">
        <v>123</v>
      </c>
      <c r="AN168" s="100" t="s">
        <v>100</v>
      </c>
      <c r="AO168" s="100">
        <v>43.1</v>
      </c>
      <c r="AP168" s="101" t="s">
        <v>124</v>
      </c>
      <c r="AQ168" s="87"/>
      <c r="AR168" s="87"/>
      <c r="AS168" s="99"/>
      <c r="AT168" s="99"/>
      <c r="AU168" s="99"/>
      <c r="AV168" s="99"/>
      <c r="AW168" s="99"/>
      <c r="AX168" s="99"/>
      <c r="AY168" s="99"/>
      <c r="AZ168" s="99"/>
      <c r="BA168" s="99"/>
    </row>
    <row r="169" spans="1:53">
      <c r="A169" s="125"/>
      <c r="B169" s="90">
        <v>37889</v>
      </c>
      <c r="C169" s="113"/>
      <c r="D169" s="91">
        <v>4000</v>
      </c>
      <c r="E169" s="114"/>
      <c r="F169" s="91">
        <v>4790</v>
      </c>
      <c r="G169" s="87">
        <v>4120</v>
      </c>
      <c r="H169" s="120">
        <v>175</v>
      </c>
      <c r="I169" s="119">
        <v>4080</v>
      </c>
      <c r="J169" s="100">
        <v>4.0000000000000002E-4</v>
      </c>
      <c r="K169" s="100">
        <v>27</v>
      </c>
      <c r="L169" s="100">
        <v>0.05</v>
      </c>
      <c r="M169" s="100">
        <v>0.05</v>
      </c>
      <c r="N169" s="100" t="s">
        <v>77</v>
      </c>
      <c r="O169" s="100" t="s">
        <v>110</v>
      </c>
      <c r="P169" s="100" t="s">
        <v>124</v>
      </c>
      <c r="Q169" s="100">
        <v>0.51</v>
      </c>
      <c r="R169" s="100">
        <v>4.0000000000000001E-3</v>
      </c>
      <c r="S169" s="100">
        <v>5.6000000000000001E-2</v>
      </c>
      <c r="T169" s="100">
        <v>0.06</v>
      </c>
      <c r="U169" s="100">
        <v>0.12</v>
      </c>
      <c r="V169" s="100">
        <v>33.200000000000003</v>
      </c>
      <c r="W169" s="100" t="s">
        <v>138</v>
      </c>
      <c r="X169" s="87">
        <v>14</v>
      </c>
      <c r="Y169" s="92">
        <v>0.2</v>
      </c>
      <c r="Z169" s="91">
        <v>692</v>
      </c>
      <c r="AA169" s="100">
        <v>45.7</v>
      </c>
      <c r="AB169" s="100" t="s">
        <v>110</v>
      </c>
      <c r="AC169" s="87">
        <v>22</v>
      </c>
      <c r="AD169" s="100">
        <v>0.52</v>
      </c>
      <c r="AE169" s="100">
        <v>0.09</v>
      </c>
      <c r="AF169" s="100" t="s">
        <v>111</v>
      </c>
      <c r="AG169" s="100" t="s">
        <v>110</v>
      </c>
      <c r="AH169" s="100" t="s">
        <v>124</v>
      </c>
      <c r="AI169" s="100" t="s">
        <v>111</v>
      </c>
      <c r="AJ169" s="100" t="s">
        <v>124</v>
      </c>
      <c r="AK169" s="100">
        <v>0.34</v>
      </c>
      <c r="AL169" s="100" t="s">
        <v>136</v>
      </c>
      <c r="AM169" s="100">
        <v>1.0999999999999999E-2</v>
      </c>
      <c r="AN169" s="100">
        <v>0.05</v>
      </c>
      <c r="AO169" s="100">
        <v>68.2</v>
      </c>
      <c r="AP169" s="101" t="s">
        <v>124</v>
      </c>
      <c r="AQ169" s="87"/>
      <c r="AR169" s="87"/>
      <c r="AS169" s="99"/>
      <c r="AT169" s="99"/>
      <c r="AU169" s="99"/>
      <c r="AV169" s="99"/>
      <c r="AW169" s="99"/>
      <c r="AX169" s="99"/>
      <c r="AY169" s="99"/>
      <c r="AZ169" s="99"/>
      <c r="BA169" s="99"/>
    </row>
    <row r="170" spans="1:53">
      <c r="A170" s="125"/>
      <c r="B170" s="90">
        <v>38148</v>
      </c>
      <c r="C170" s="113"/>
      <c r="D170" s="91">
        <v>2553</v>
      </c>
      <c r="E170" s="114"/>
      <c r="F170" s="91">
        <v>5930</v>
      </c>
      <c r="G170" s="87">
        <v>4550</v>
      </c>
      <c r="H170" s="120">
        <v>144</v>
      </c>
      <c r="I170" s="119">
        <v>4790</v>
      </c>
      <c r="J170" s="100" t="s">
        <v>132</v>
      </c>
      <c r="K170" s="100" t="s">
        <v>79</v>
      </c>
      <c r="L170" s="100" t="s">
        <v>110</v>
      </c>
      <c r="M170" s="100">
        <v>4.2999999999999997E-2</v>
      </c>
      <c r="N170" s="100" t="s">
        <v>77</v>
      </c>
      <c r="O170" s="100" t="s">
        <v>103</v>
      </c>
      <c r="P170" s="100" t="s">
        <v>124</v>
      </c>
      <c r="Q170" s="100">
        <v>0.55600000000000005</v>
      </c>
      <c r="R170" s="100" t="s">
        <v>132</v>
      </c>
      <c r="S170" s="100">
        <v>3.9E-2</v>
      </c>
      <c r="T170" s="100" t="s">
        <v>111</v>
      </c>
      <c r="U170" s="100" t="s">
        <v>110</v>
      </c>
      <c r="V170" s="100">
        <v>8.6199999999999992</v>
      </c>
      <c r="W170" s="100" t="s">
        <v>131</v>
      </c>
      <c r="X170" s="87"/>
      <c r="Y170" s="92">
        <v>0.126</v>
      </c>
      <c r="Z170" s="91">
        <v>768</v>
      </c>
      <c r="AA170" s="100">
        <v>59.8</v>
      </c>
      <c r="AB170" s="100" t="s">
        <v>110</v>
      </c>
      <c r="AC170" s="87">
        <v>22.7</v>
      </c>
      <c r="AD170" s="100">
        <v>0.7</v>
      </c>
      <c r="AE170" s="100" t="s">
        <v>110</v>
      </c>
      <c r="AF170" s="100" t="s">
        <v>111</v>
      </c>
      <c r="AG170" s="100" t="s">
        <v>110</v>
      </c>
      <c r="AH170" s="100" t="s">
        <v>124</v>
      </c>
      <c r="AI170" s="100" t="s">
        <v>124</v>
      </c>
      <c r="AJ170" s="100" t="s">
        <v>124</v>
      </c>
      <c r="AK170" s="100" t="s">
        <v>91</v>
      </c>
      <c r="AL170" s="100" t="s">
        <v>136</v>
      </c>
      <c r="AM170" s="100" t="s">
        <v>136</v>
      </c>
      <c r="AN170" s="100" t="s">
        <v>100</v>
      </c>
      <c r="AO170" s="100">
        <v>101</v>
      </c>
      <c r="AP170" s="101" t="s">
        <v>124</v>
      </c>
      <c r="AQ170" s="87"/>
      <c r="AR170" s="87"/>
      <c r="AS170" s="99"/>
      <c r="AT170" s="99"/>
      <c r="AU170" s="99"/>
      <c r="AV170" s="99"/>
      <c r="AW170" s="99"/>
      <c r="AX170" s="99"/>
      <c r="AY170" s="99"/>
      <c r="AZ170" s="99"/>
      <c r="BA170" s="99"/>
    </row>
    <row r="171" spans="1:53">
      <c r="A171" s="125"/>
      <c r="B171" s="90">
        <v>38253</v>
      </c>
      <c r="C171" s="113"/>
      <c r="D171" s="91">
        <v>1.39</v>
      </c>
      <c r="E171" s="114"/>
      <c r="F171" s="91">
        <v>5360</v>
      </c>
      <c r="G171" s="87">
        <v>3990</v>
      </c>
      <c r="H171" s="120">
        <v>170</v>
      </c>
      <c r="I171" s="119">
        <v>4560</v>
      </c>
      <c r="J171" s="100" t="s">
        <v>132</v>
      </c>
      <c r="K171" s="100" t="s">
        <v>79</v>
      </c>
      <c r="L171" s="100" t="s">
        <v>110</v>
      </c>
      <c r="M171" s="100">
        <v>2.3E-2</v>
      </c>
      <c r="N171" s="100" t="s">
        <v>77</v>
      </c>
      <c r="O171" s="100" t="s">
        <v>103</v>
      </c>
      <c r="P171" s="100" t="s">
        <v>124</v>
      </c>
      <c r="Q171" s="100">
        <v>0.45500000000000002</v>
      </c>
      <c r="R171" s="100" t="s">
        <v>132</v>
      </c>
      <c r="S171" s="100">
        <v>3.5999999999999997E-2</v>
      </c>
      <c r="T171" s="100" t="s">
        <v>111</v>
      </c>
      <c r="U171" s="100" t="s">
        <v>110</v>
      </c>
      <c r="V171" s="100">
        <v>2.06</v>
      </c>
      <c r="W171" s="100" t="s">
        <v>131</v>
      </c>
      <c r="X171" s="87"/>
      <c r="Y171" s="92">
        <v>0.13500000000000001</v>
      </c>
      <c r="Z171" s="91">
        <v>692</v>
      </c>
      <c r="AA171" s="100">
        <v>47</v>
      </c>
      <c r="AB171" s="100" t="s">
        <v>110</v>
      </c>
      <c r="AC171" s="87">
        <v>29.7</v>
      </c>
      <c r="AD171" s="100">
        <v>0.71</v>
      </c>
      <c r="AE171" s="100" t="s">
        <v>110</v>
      </c>
      <c r="AF171" s="100" t="s">
        <v>111</v>
      </c>
      <c r="AG171" s="100" t="s">
        <v>110</v>
      </c>
      <c r="AH171" s="100" t="s">
        <v>124</v>
      </c>
      <c r="AI171" s="100" t="s">
        <v>124</v>
      </c>
      <c r="AJ171" s="100" t="s">
        <v>124</v>
      </c>
      <c r="AK171" s="100" t="s">
        <v>91</v>
      </c>
      <c r="AL171" s="100" t="s">
        <v>136</v>
      </c>
      <c r="AM171" s="100" t="s">
        <v>136</v>
      </c>
      <c r="AN171" s="100" t="s">
        <v>100</v>
      </c>
      <c r="AO171" s="100">
        <v>86.7</v>
      </c>
      <c r="AP171" s="101" t="s">
        <v>124</v>
      </c>
      <c r="AQ171" s="87"/>
      <c r="AR171" s="87"/>
      <c r="AS171" s="99"/>
      <c r="AT171" s="99"/>
      <c r="AU171" s="99"/>
      <c r="AV171" s="99"/>
      <c r="AW171" s="99"/>
      <c r="AX171" s="99"/>
      <c r="AY171" s="99"/>
      <c r="AZ171" s="99"/>
      <c r="BA171" s="99"/>
    </row>
    <row r="172" spans="1:53">
      <c r="A172" s="125"/>
      <c r="B172" s="90">
        <v>38477</v>
      </c>
      <c r="C172" s="113"/>
      <c r="D172" s="91">
        <v>5420</v>
      </c>
      <c r="E172" s="114"/>
      <c r="F172" s="91"/>
      <c r="G172" s="87">
        <v>4700</v>
      </c>
      <c r="H172" s="120">
        <v>173</v>
      </c>
      <c r="I172" s="119">
        <v>4610</v>
      </c>
      <c r="J172" s="100" t="s">
        <v>147</v>
      </c>
      <c r="K172" s="100" t="s">
        <v>76</v>
      </c>
      <c r="L172" s="100" t="s">
        <v>91</v>
      </c>
      <c r="M172" s="100" t="s">
        <v>85</v>
      </c>
      <c r="N172" s="100" t="s">
        <v>79</v>
      </c>
      <c r="O172" s="100" t="s">
        <v>111</v>
      </c>
      <c r="P172" s="100" t="s">
        <v>124</v>
      </c>
      <c r="Q172" s="100">
        <v>0.58899999999999997</v>
      </c>
      <c r="R172" s="100" t="s">
        <v>147</v>
      </c>
      <c r="S172" s="100">
        <v>0.04</v>
      </c>
      <c r="T172" s="100" t="s">
        <v>114</v>
      </c>
      <c r="U172" s="100" t="s">
        <v>91</v>
      </c>
      <c r="V172" s="100">
        <v>5.59</v>
      </c>
      <c r="W172" s="100" t="s">
        <v>131</v>
      </c>
      <c r="X172" s="87"/>
      <c r="Y172" s="92">
        <v>0.14000000000000001</v>
      </c>
      <c r="Z172" s="91">
        <v>784</v>
      </c>
      <c r="AA172" s="100">
        <v>72.5</v>
      </c>
      <c r="AB172" s="100" t="s">
        <v>91</v>
      </c>
      <c r="AC172" s="87">
        <v>26.2</v>
      </c>
      <c r="AD172" s="100">
        <v>1.05</v>
      </c>
      <c r="AE172" s="100" t="s">
        <v>91</v>
      </c>
      <c r="AF172" s="100" t="s">
        <v>114</v>
      </c>
      <c r="AG172" s="100" t="s">
        <v>91</v>
      </c>
      <c r="AH172" s="100" t="s">
        <v>124</v>
      </c>
      <c r="AI172" s="100" t="s">
        <v>124</v>
      </c>
      <c r="AJ172" s="100" t="s">
        <v>124</v>
      </c>
      <c r="AK172" s="100" t="s">
        <v>77</v>
      </c>
      <c r="AL172" s="100" t="s">
        <v>111</v>
      </c>
      <c r="AM172" s="100" t="s">
        <v>111</v>
      </c>
      <c r="AN172" s="100">
        <v>0.106</v>
      </c>
      <c r="AO172" s="100">
        <v>158</v>
      </c>
      <c r="AP172" s="101" t="s">
        <v>124</v>
      </c>
      <c r="AQ172" s="87"/>
      <c r="AR172" s="87"/>
      <c r="AS172" s="99"/>
      <c r="AT172" s="99"/>
      <c r="AU172" s="99"/>
      <c r="AV172" s="99"/>
      <c r="AW172" s="99"/>
      <c r="AX172" s="99"/>
      <c r="AY172" s="99"/>
      <c r="AZ172" s="99"/>
      <c r="BA172" s="99"/>
    </row>
    <row r="173" spans="1:53">
      <c r="A173" s="125"/>
      <c r="B173" s="90">
        <v>38607</v>
      </c>
      <c r="C173" s="113"/>
      <c r="D173" s="91">
        <v>1611</v>
      </c>
      <c r="E173" s="114"/>
      <c r="F173" s="91">
        <v>5850</v>
      </c>
      <c r="G173" s="87">
        <v>4340</v>
      </c>
      <c r="H173" s="120">
        <v>171</v>
      </c>
      <c r="I173" s="119">
        <v>4360</v>
      </c>
      <c r="J173" s="100" t="s">
        <v>147</v>
      </c>
      <c r="K173" s="100" t="s">
        <v>76</v>
      </c>
      <c r="L173" s="100" t="s">
        <v>91</v>
      </c>
      <c r="M173" s="100" t="s">
        <v>77</v>
      </c>
      <c r="N173" s="100" t="s">
        <v>76</v>
      </c>
      <c r="O173" s="100" t="s">
        <v>114</v>
      </c>
      <c r="P173" s="100" t="s">
        <v>124</v>
      </c>
      <c r="Q173" s="100">
        <v>0.5</v>
      </c>
      <c r="R173" s="100" t="s">
        <v>147</v>
      </c>
      <c r="S173" s="100">
        <v>3.5000000000000003E-2</v>
      </c>
      <c r="T173" s="100" t="s">
        <v>114</v>
      </c>
      <c r="U173" s="100" t="s">
        <v>91</v>
      </c>
      <c r="V173" s="100">
        <v>4.6900000000000004</v>
      </c>
      <c r="W173" s="100" t="s">
        <v>131</v>
      </c>
      <c r="X173" s="87"/>
      <c r="Y173" s="92" t="s">
        <v>106</v>
      </c>
      <c r="Z173" s="91">
        <v>750</v>
      </c>
      <c r="AA173" s="100">
        <v>70.3</v>
      </c>
      <c r="AB173" s="100" t="s">
        <v>91</v>
      </c>
      <c r="AC173" s="87">
        <v>33</v>
      </c>
      <c r="AD173" s="100">
        <v>1</v>
      </c>
      <c r="AE173" s="100" t="s">
        <v>91</v>
      </c>
      <c r="AF173" s="100" t="s">
        <v>114</v>
      </c>
      <c r="AG173" s="100" t="s">
        <v>91</v>
      </c>
      <c r="AH173" s="100" t="s">
        <v>124</v>
      </c>
      <c r="AI173" s="100" t="s">
        <v>124</v>
      </c>
      <c r="AJ173" s="100" t="s">
        <v>124</v>
      </c>
      <c r="AK173" s="100" t="s">
        <v>106</v>
      </c>
      <c r="AL173" s="100" t="s">
        <v>111</v>
      </c>
      <c r="AM173" s="100" t="s">
        <v>111</v>
      </c>
      <c r="AN173" s="100" t="s">
        <v>117</v>
      </c>
      <c r="AO173" s="100">
        <v>165</v>
      </c>
      <c r="AP173" s="101" t="s">
        <v>124</v>
      </c>
      <c r="AQ173" s="87"/>
      <c r="AR173" s="87"/>
      <c r="AS173" s="99"/>
      <c r="AT173" s="99"/>
      <c r="AU173" s="99"/>
      <c r="AV173" s="99"/>
      <c r="AW173" s="99"/>
      <c r="AX173" s="99"/>
      <c r="AY173" s="99"/>
      <c r="AZ173" s="99"/>
      <c r="BA173" s="99"/>
    </row>
    <row r="174" spans="1:53">
      <c r="A174" s="125"/>
      <c r="B174" s="90">
        <v>38873</v>
      </c>
      <c r="C174" s="113"/>
      <c r="D174" s="91">
        <v>1765</v>
      </c>
      <c r="E174" s="114"/>
      <c r="F174" s="91">
        <v>6620</v>
      </c>
      <c r="G174" s="88">
        <v>4960</v>
      </c>
      <c r="H174" s="120">
        <v>211</v>
      </c>
      <c r="I174" s="119">
        <v>535</v>
      </c>
      <c r="J174" s="100" t="s">
        <v>123</v>
      </c>
      <c r="K174" s="100">
        <v>1.69</v>
      </c>
      <c r="L174" s="100" t="s">
        <v>91</v>
      </c>
      <c r="M174" s="100" t="s">
        <v>85</v>
      </c>
      <c r="N174" s="100" t="s">
        <v>79</v>
      </c>
      <c r="O174" s="100" t="s">
        <v>77</v>
      </c>
      <c r="P174" s="100" t="s">
        <v>124</v>
      </c>
      <c r="Q174" s="100">
        <v>0.52300000000000002</v>
      </c>
      <c r="R174" s="100">
        <v>3.0999999999999999E-3</v>
      </c>
      <c r="S174" s="100">
        <v>4.5999999999999999E-2</v>
      </c>
      <c r="T174" s="100" t="s">
        <v>77</v>
      </c>
      <c r="U174" s="100" t="s">
        <v>77</v>
      </c>
      <c r="V174" s="100">
        <v>2.0699999999999998</v>
      </c>
      <c r="W174" s="100" t="s">
        <v>149</v>
      </c>
      <c r="X174" s="87">
        <v>11</v>
      </c>
      <c r="Y174" s="92" t="s">
        <v>76</v>
      </c>
      <c r="Z174" s="91">
        <v>888</v>
      </c>
      <c r="AA174" s="100">
        <v>125</v>
      </c>
      <c r="AB174" s="100" t="s">
        <v>77</v>
      </c>
      <c r="AC174" s="87">
        <v>26.3</v>
      </c>
      <c r="AD174" s="100">
        <v>1.95</v>
      </c>
      <c r="AE174" s="100" t="s">
        <v>91</v>
      </c>
      <c r="AF174" s="100" t="s">
        <v>91</v>
      </c>
      <c r="AG174" s="100" t="s">
        <v>77</v>
      </c>
      <c r="AH174" s="100" t="s">
        <v>124</v>
      </c>
      <c r="AI174" s="100" t="s">
        <v>91</v>
      </c>
      <c r="AJ174" s="100" t="s">
        <v>124</v>
      </c>
      <c r="AK174" s="100" t="s">
        <v>110</v>
      </c>
      <c r="AL174" s="100" t="s">
        <v>110</v>
      </c>
      <c r="AM174" s="100" t="s">
        <v>110</v>
      </c>
      <c r="AN174" s="100" t="s">
        <v>140</v>
      </c>
      <c r="AO174" s="100">
        <v>295</v>
      </c>
      <c r="AP174" s="101" t="s">
        <v>124</v>
      </c>
      <c r="AQ174" s="87"/>
      <c r="AR174" s="87"/>
      <c r="AS174" s="99"/>
      <c r="AT174" s="99"/>
      <c r="AU174" s="99"/>
      <c r="AV174" s="99"/>
      <c r="AW174" s="99"/>
      <c r="AX174" s="99"/>
      <c r="AY174" s="99"/>
      <c r="AZ174" s="99"/>
      <c r="BA174" s="99"/>
    </row>
    <row r="175" spans="1:53">
      <c r="A175" s="125"/>
      <c r="B175" s="90">
        <v>38980</v>
      </c>
      <c r="C175" s="113"/>
      <c r="D175" s="91">
        <v>5930</v>
      </c>
      <c r="E175" s="114"/>
      <c r="F175" s="91">
        <v>6280</v>
      </c>
      <c r="G175" s="88">
        <v>5200</v>
      </c>
      <c r="H175" s="120">
        <v>206</v>
      </c>
      <c r="I175" s="119">
        <v>5080</v>
      </c>
      <c r="J175" s="100" t="s">
        <v>132</v>
      </c>
      <c r="K175" s="100">
        <v>2.69</v>
      </c>
      <c r="L175" s="100" t="s">
        <v>114</v>
      </c>
      <c r="M175" s="100" t="s">
        <v>140</v>
      </c>
      <c r="N175" s="100" t="s">
        <v>97</v>
      </c>
      <c r="O175" s="100" t="s">
        <v>91</v>
      </c>
      <c r="P175" s="100" t="s">
        <v>124</v>
      </c>
      <c r="Q175" s="100">
        <v>0.57099999999999995</v>
      </c>
      <c r="R175" s="100">
        <v>3.81E-3</v>
      </c>
      <c r="S175" s="100">
        <v>0.04</v>
      </c>
      <c r="T175" s="100" t="s">
        <v>91</v>
      </c>
      <c r="U175" s="100" t="s">
        <v>91</v>
      </c>
      <c r="V175" s="100">
        <v>2.6</v>
      </c>
      <c r="W175" s="100" t="s">
        <v>149</v>
      </c>
      <c r="X175" s="87">
        <v>12.4</v>
      </c>
      <c r="Y175" s="92" t="s">
        <v>106</v>
      </c>
      <c r="Z175" s="91">
        <v>917</v>
      </c>
      <c r="AA175" s="100">
        <v>121</v>
      </c>
      <c r="AB175" s="100" t="s">
        <v>91</v>
      </c>
      <c r="AC175" s="87">
        <v>27.3</v>
      </c>
      <c r="AD175" s="100">
        <v>1.72</v>
      </c>
      <c r="AE175" s="100" t="s">
        <v>114</v>
      </c>
      <c r="AF175" s="100" t="s">
        <v>114</v>
      </c>
      <c r="AG175" s="100" t="s">
        <v>91</v>
      </c>
      <c r="AH175" s="100" t="s">
        <v>124</v>
      </c>
      <c r="AI175" s="100" t="s">
        <v>114</v>
      </c>
      <c r="AJ175" s="100" t="s">
        <v>124</v>
      </c>
      <c r="AK175" s="100">
        <v>4.9000000000000002E-2</v>
      </c>
      <c r="AL175" s="100" t="s">
        <v>111</v>
      </c>
      <c r="AM175" s="100" t="s">
        <v>111</v>
      </c>
      <c r="AN175" s="100">
        <v>0.10100000000000001</v>
      </c>
      <c r="AO175" s="100">
        <v>285</v>
      </c>
      <c r="AP175" s="101" t="s">
        <v>124</v>
      </c>
      <c r="AQ175" s="87"/>
      <c r="AR175" s="87"/>
      <c r="AS175" s="99"/>
      <c r="AT175" s="99"/>
      <c r="AU175" s="99"/>
      <c r="AV175" s="99"/>
      <c r="AW175" s="99"/>
      <c r="AX175" s="99"/>
      <c r="AY175" s="99"/>
      <c r="AZ175" s="99"/>
      <c r="BA175" s="99"/>
    </row>
    <row r="176" spans="1:53">
      <c r="A176" s="125"/>
      <c r="B176" s="90">
        <v>39231</v>
      </c>
      <c r="C176" s="113"/>
      <c r="D176" s="91">
        <v>5960</v>
      </c>
      <c r="E176" s="114"/>
      <c r="F176" s="91">
        <v>4340</v>
      </c>
      <c r="G176" s="88">
        <v>4530</v>
      </c>
      <c r="H176" s="120">
        <v>211</v>
      </c>
      <c r="I176" s="119">
        <v>4560</v>
      </c>
      <c r="J176" s="100" t="s">
        <v>132</v>
      </c>
      <c r="K176" s="100">
        <v>0.53</v>
      </c>
      <c r="L176" s="100" t="s">
        <v>114</v>
      </c>
      <c r="M176" s="100" t="s">
        <v>85</v>
      </c>
      <c r="N176" s="100" t="s">
        <v>79</v>
      </c>
      <c r="O176" s="100" t="s">
        <v>91</v>
      </c>
      <c r="P176" s="100" t="s">
        <v>124</v>
      </c>
      <c r="Q176" s="100">
        <v>0.45100000000000001</v>
      </c>
      <c r="R176" s="100">
        <v>1.01E-2</v>
      </c>
      <c r="S176" s="100">
        <v>3.6999999999999998E-2</v>
      </c>
      <c r="T176" s="100" t="s">
        <v>91</v>
      </c>
      <c r="U176" s="100" t="s">
        <v>91</v>
      </c>
      <c r="V176" s="100">
        <v>1.1200000000000001</v>
      </c>
      <c r="W176" s="100" t="s">
        <v>149</v>
      </c>
      <c r="X176" s="87">
        <v>10.5</v>
      </c>
      <c r="Y176" s="92" t="s">
        <v>106</v>
      </c>
      <c r="Z176" s="91">
        <v>825</v>
      </c>
      <c r="AA176" s="100">
        <v>115</v>
      </c>
      <c r="AB176" s="100" t="s">
        <v>91</v>
      </c>
      <c r="AC176" s="87">
        <v>22.1</v>
      </c>
      <c r="AD176" s="100">
        <v>2.11</v>
      </c>
      <c r="AE176" s="100" t="s">
        <v>114</v>
      </c>
      <c r="AF176" s="100" t="s">
        <v>114</v>
      </c>
      <c r="AG176" s="100" t="s">
        <v>91</v>
      </c>
      <c r="AH176" s="100" t="s">
        <v>124</v>
      </c>
      <c r="AI176" s="100" t="s">
        <v>114</v>
      </c>
      <c r="AJ176" s="100" t="s">
        <v>124</v>
      </c>
      <c r="AK176" s="100" t="s">
        <v>110</v>
      </c>
      <c r="AL176" s="100" t="s">
        <v>111</v>
      </c>
      <c r="AM176" s="100" t="s">
        <v>111</v>
      </c>
      <c r="AN176" s="100" t="s">
        <v>140</v>
      </c>
      <c r="AO176" s="100">
        <v>310</v>
      </c>
      <c r="AP176" s="101" t="s">
        <v>124</v>
      </c>
      <c r="AQ176" s="87"/>
      <c r="AR176" s="87"/>
      <c r="AS176" s="99"/>
      <c r="AT176" s="99"/>
      <c r="AU176" s="99"/>
      <c r="AV176" s="99"/>
      <c r="AW176" s="99"/>
      <c r="AX176" s="99"/>
      <c r="AY176" s="99"/>
      <c r="AZ176" s="99"/>
      <c r="BA176" s="99"/>
    </row>
    <row r="177" spans="1:53" s="107" customFormat="1" ht="15.75" thickBot="1">
      <c r="A177" s="127"/>
      <c r="B177" s="93">
        <v>39358</v>
      </c>
      <c r="C177" s="115"/>
      <c r="D177" s="95">
        <v>7010</v>
      </c>
      <c r="E177" s="116"/>
      <c r="F177" s="95">
        <v>6800</v>
      </c>
      <c r="G177" s="94">
        <v>5110</v>
      </c>
      <c r="H177" s="121">
        <v>192</v>
      </c>
      <c r="I177" s="122">
        <v>5781</v>
      </c>
      <c r="J177" s="102" t="s">
        <v>123</v>
      </c>
      <c r="K177" s="102" t="s">
        <v>76</v>
      </c>
      <c r="L177" s="102" t="s">
        <v>91</v>
      </c>
      <c r="M177" s="102" t="s">
        <v>85</v>
      </c>
      <c r="N177" s="102" t="s">
        <v>79</v>
      </c>
      <c r="O177" s="102" t="s">
        <v>77</v>
      </c>
      <c r="P177" s="102" t="s">
        <v>124</v>
      </c>
      <c r="Q177" s="102">
        <v>0.46800000000000003</v>
      </c>
      <c r="R177" s="102">
        <v>1.2800000000000001E-2</v>
      </c>
      <c r="S177" s="102">
        <v>4.1000000000000002E-2</v>
      </c>
      <c r="T177" s="102" t="s">
        <v>77</v>
      </c>
      <c r="U177" s="102" t="s">
        <v>77</v>
      </c>
      <c r="V177" s="102">
        <v>1.05</v>
      </c>
      <c r="W177" s="102" t="s">
        <v>149</v>
      </c>
      <c r="X177" s="96">
        <v>13.7</v>
      </c>
      <c r="Y177" s="97" t="s">
        <v>76</v>
      </c>
      <c r="Z177" s="95">
        <v>957</v>
      </c>
      <c r="AA177" s="102">
        <v>118</v>
      </c>
      <c r="AB177" s="102" t="s">
        <v>77</v>
      </c>
      <c r="AC177" s="96">
        <v>25.3</v>
      </c>
      <c r="AD177" s="102">
        <v>2.42</v>
      </c>
      <c r="AE177" s="102" t="s">
        <v>91</v>
      </c>
      <c r="AF177" s="102" t="s">
        <v>91</v>
      </c>
      <c r="AG177" s="102" t="s">
        <v>77</v>
      </c>
      <c r="AH177" s="102" t="s">
        <v>124</v>
      </c>
      <c r="AI177" s="102" t="s">
        <v>91</v>
      </c>
      <c r="AJ177" s="102" t="s">
        <v>124</v>
      </c>
      <c r="AK177" s="102" t="s">
        <v>110</v>
      </c>
      <c r="AL177" s="102" t="s">
        <v>110</v>
      </c>
      <c r="AM177" s="102" t="s">
        <v>110</v>
      </c>
      <c r="AN177" s="102" t="s">
        <v>77</v>
      </c>
      <c r="AO177" s="102">
        <v>365</v>
      </c>
      <c r="AP177" s="103" t="s">
        <v>124</v>
      </c>
      <c r="AQ177" s="87"/>
      <c r="AR177" s="87"/>
      <c r="AS177" s="99"/>
      <c r="AT177" s="99"/>
      <c r="AU177" s="99"/>
      <c r="AV177" s="99"/>
      <c r="AW177" s="99"/>
      <c r="AX177" s="99"/>
      <c r="AY177" s="99"/>
      <c r="AZ177" s="99"/>
      <c r="BA177" s="99"/>
    </row>
    <row r="178" spans="1:53" s="99" customFormat="1">
      <c r="A178" s="125" t="s">
        <v>49</v>
      </c>
      <c r="B178" s="90">
        <v>38874</v>
      </c>
      <c r="C178" s="113"/>
      <c r="D178" s="91">
        <v>1232</v>
      </c>
      <c r="E178" s="114"/>
      <c r="F178" s="91">
        <v>1190</v>
      </c>
      <c r="G178" s="88">
        <v>595</v>
      </c>
      <c r="H178" s="120">
        <v>263</v>
      </c>
      <c r="I178" s="119">
        <v>446</v>
      </c>
      <c r="J178" s="100" t="s">
        <v>135</v>
      </c>
      <c r="K178" s="100">
        <v>0.157</v>
      </c>
      <c r="L178" s="100">
        <v>6.1999999999999998E-3</v>
      </c>
      <c r="M178" s="100">
        <v>2.8000000000000001E-2</v>
      </c>
      <c r="N178" s="100" t="s">
        <v>77</v>
      </c>
      <c r="O178" s="100">
        <v>2.8E-3</v>
      </c>
      <c r="P178" s="100" t="s">
        <v>124</v>
      </c>
      <c r="Q178" s="100">
        <v>0.14699999999999999</v>
      </c>
      <c r="R178" s="100">
        <v>4.8000000000000001E-5</v>
      </c>
      <c r="S178" s="100">
        <v>6.7400000000000003E-3</v>
      </c>
      <c r="T178" s="100" t="s">
        <v>123</v>
      </c>
      <c r="U178" s="100" t="s">
        <v>123</v>
      </c>
      <c r="V178" s="100">
        <v>44.1</v>
      </c>
      <c r="W178" s="100" t="s">
        <v>149</v>
      </c>
      <c r="X178" s="87">
        <v>3.8</v>
      </c>
      <c r="Y178" s="92">
        <v>7.2999999999999995E-2</v>
      </c>
      <c r="Z178" s="91">
        <v>55.4</v>
      </c>
      <c r="AA178" s="100">
        <v>1.6</v>
      </c>
      <c r="AB178" s="100" t="s">
        <v>123</v>
      </c>
      <c r="AC178" s="87">
        <v>15</v>
      </c>
      <c r="AD178" s="100">
        <v>2.1299999999999999E-2</v>
      </c>
      <c r="AE178" s="100" t="s">
        <v>132</v>
      </c>
      <c r="AF178" s="100" t="s">
        <v>132</v>
      </c>
      <c r="AG178" s="100" t="s">
        <v>123</v>
      </c>
      <c r="AH178" s="100" t="s">
        <v>124</v>
      </c>
      <c r="AI178" s="100" t="s">
        <v>132</v>
      </c>
      <c r="AJ178" s="100" t="s">
        <v>124</v>
      </c>
      <c r="AK178" s="100" t="s">
        <v>111</v>
      </c>
      <c r="AL178" s="100" t="s">
        <v>133</v>
      </c>
      <c r="AM178" s="100" t="s">
        <v>133</v>
      </c>
      <c r="AN178" s="100" t="s">
        <v>100</v>
      </c>
      <c r="AO178" s="100">
        <v>1.59</v>
      </c>
      <c r="AP178" s="101" t="s">
        <v>124</v>
      </c>
      <c r="AQ178" s="87"/>
      <c r="AR178" s="87"/>
    </row>
    <row r="179" spans="1:53" s="99" customFormat="1">
      <c r="A179" s="125"/>
      <c r="B179" s="90">
        <v>38980</v>
      </c>
      <c r="C179" s="113"/>
      <c r="D179" s="91">
        <v>1096</v>
      </c>
      <c r="E179" s="114"/>
      <c r="F179" s="91">
        <v>1160</v>
      </c>
      <c r="G179" s="88">
        <v>668</v>
      </c>
      <c r="H179" s="120">
        <v>249</v>
      </c>
      <c r="I179" s="119">
        <v>457</v>
      </c>
      <c r="J179" s="100" t="s">
        <v>135</v>
      </c>
      <c r="K179" s="100">
        <v>9.6000000000000002E-2</v>
      </c>
      <c r="L179" s="100">
        <v>4.9000000000000007E-3</v>
      </c>
      <c r="M179" s="100">
        <v>0.03</v>
      </c>
      <c r="N179" s="100" t="s">
        <v>77</v>
      </c>
      <c r="O179" s="100">
        <v>2.3E-3</v>
      </c>
      <c r="P179" s="100" t="s">
        <v>124</v>
      </c>
      <c r="Q179" s="100">
        <v>0.16600000000000001</v>
      </c>
      <c r="R179" s="100" t="s">
        <v>144</v>
      </c>
      <c r="S179" s="100">
        <v>5.5700000000000003E-3</v>
      </c>
      <c r="T179" s="100" t="s">
        <v>123</v>
      </c>
      <c r="U179" s="100" t="s">
        <v>123</v>
      </c>
      <c r="V179" s="100">
        <v>50.1</v>
      </c>
      <c r="W179" s="100" t="s">
        <v>149</v>
      </c>
      <c r="X179" s="87">
        <v>5.4</v>
      </c>
      <c r="Y179" s="92">
        <v>6.8000000000000005E-2</v>
      </c>
      <c r="Z179" s="91">
        <v>61.6</v>
      </c>
      <c r="AA179" s="100">
        <v>1.43</v>
      </c>
      <c r="AB179" s="100" t="s">
        <v>123</v>
      </c>
      <c r="AC179" s="87">
        <v>17.600000000000001</v>
      </c>
      <c r="AD179" s="100">
        <v>1.7600000000000001E-2</v>
      </c>
      <c r="AE179" s="100" t="s">
        <v>132</v>
      </c>
      <c r="AF179" s="100" t="s">
        <v>132</v>
      </c>
      <c r="AG179" s="100" t="s">
        <v>123</v>
      </c>
      <c r="AH179" s="100" t="s">
        <v>124</v>
      </c>
      <c r="AI179" s="100" t="s">
        <v>132</v>
      </c>
      <c r="AJ179" s="100" t="s">
        <v>124</v>
      </c>
      <c r="AK179" s="100" t="s">
        <v>111</v>
      </c>
      <c r="AL179" s="100" t="s">
        <v>133</v>
      </c>
      <c r="AM179" s="100" t="s">
        <v>133</v>
      </c>
      <c r="AN179" s="100" t="s">
        <v>100</v>
      </c>
      <c r="AO179" s="100">
        <v>1.41</v>
      </c>
      <c r="AP179" s="101" t="s">
        <v>124</v>
      </c>
      <c r="AQ179" s="87"/>
      <c r="AR179" s="87"/>
    </row>
    <row r="180" spans="1:53" s="99" customFormat="1">
      <c r="A180" s="125"/>
      <c r="B180" s="90">
        <v>39231</v>
      </c>
      <c r="C180" s="113"/>
      <c r="D180" s="91">
        <v>1289</v>
      </c>
      <c r="E180" s="114"/>
      <c r="F180" s="91">
        <v>1150</v>
      </c>
      <c r="G180" s="88">
        <v>680</v>
      </c>
      <c r="H180" s="120">
        <v>254</v>
      </c>
      <c r="I180" s="119">
        <v>558</v>
      </c>
      <c r="J180" s="100" t="s">
        <v>135</v>
      </c>
      <c r="K180" s="100" t="s">
        <v>111</v>
      </c>
      <c r="L180" s="100" t="s">
        <v>132</v>
      </c>
      <c r="M180" s="100" t="s">
        <v>110</v>
      </c>
      <c r="N180" s="100" t="s">
        <v>77</v>
      </c>
      <c r="O180" s="100" t="s">
        <v>123</v>
      </c>
      <c r="P180" s="100" t="s">
        <v>124</v>
      </c>
      <c r="Q180" s="100">
        <v>0.16600000000000001</v>
      </c>
      <c r="R180" s="100" t="s">
        <v>144</v>
      </c>
      <c r="S180" s="100">
        <v>6.6699999999999997E-3</v>
      </c>
      <c r="T180" s="100" t="s">
        <v>123</v>
      </c>
      <c r="U180" s="100" t="s">
        <v>123</v>
      </c>
      <c r="V180" s="100">
        <v>2.19</v>
      </c>
      <c r="W180" s="100" t="s">
        <v>149</v>
      </c>
      <c r="X180" s="87">
        <v>4.0999999999999996</v>
      </c>
      <c r="Y180" s="92">
        <v>8.5000000000000006E-2</v>
      </c>
      <c r="Z180" s="91">
        <v>64.3</v>
      </c>
      <c r="AA180" s="100">
        <v>1.65</v>
      </c>
      <c r="AB180" s="100" t="s">
        <v>123</v>
      </c>
      <c r="AC180" s="87">
        <v>14.7</v>
      </c>
      <c r="AD180" s="100">
        <v>2.07E-2</v>
      </c>
      <c r="AE180" s="100" t="s">
        <v>132</v>
      </c>
      <c r="AF180" s="100" t="s">
        <v>132</v>
      </c>
      <c r="AG180" s="100" t="s">
        <v>123</v>
      </c>
      <c r="AH180" s="100" t="s">
        <v>124</v>
      </c>
      <c r="AI180" s="100" t="s">
        <v>132</v>
      </c>
      <c r="AJ180" s="100" t="s">
        <v>124</v>
      </c>
      <c r="AK180" s="100" t="s">
        <v>111</v>
      </c>
      <c r="AL180" s="100" t="s">
        <v>133</v>
      </c>
      <c r="AM180" s="100" t="s">
        <v>133</v>
      </c>
      <c r="AN180" s="100" t="s">
        <v>100</v>
      </c>
      <c r="AO180" s="100">
        <v>0.98299999999999998</v>
      </c>
      <c r="AP180" s="101" t="s">
        <v>124</v>
      </c>
      <c r="AQ180" s="87"/>
      <c r="AR180" s="87"/>
    </row>
    <row r="181" spans="1:53" s="99" customFormat="1">
      <c r="A181" s="125"/>
      <c r="B181" s="90">
        <v>39358</v>
      </c>
      <c r="C181" s="113"/>
      <c r="D181" s="91"/>
      <c r="E181" s="114"/>
      <c r="F181" s="91">
        <v>1340</v>
      </c>
      <c r="G181" s="88">
        <v>697</v>
      </c>
      <c r="H181" s="120">
        <v>261</v>
      </c>
      <c r="I181" s="119">
        <v>460</v>
      </c>
      <c r="J181" s="100" t="s">
        <v>135</v>
      </c>
      <c r="K181" s="100">
        <v>8.7999999999999995E-2</v>
      </c>
      <c r="L181" s="100">
        <v>5.5999999999999999E-3</v>
      </c>
      <c r="M181" s="100" t="s">
        <v>110</v>
      </c>
      <c r="N181" s="100" t="s">
        <v>77</v>
      </c>
      <c r="O181" s="100">
        <v>2.2000000000000001E-3</v>
      </c>
      <c r="P181" s="100" t="s">
        <v>124</v>
      </c>
      <c r="Q181" s="100">
        <v>0.17299999999999999</v>
      </c>
      <c r="R181" s="100">
        <v>4.1E-5</v>
      </c>
      <c r="S181" s="100">
        <v>5.8700000000000002E-3</v>
      </c>
      <c r="T181" s="100" t="s">
        <v>123</v>
      </c>
      <c r="U181" s="100" t="s">
        <v>123</v>
      </c>
      <c r="V181" s="100">
        <v>47.3</v>
      </c>
      <c r="W181" s="100" t="s">
        <v>149</v>
      </c>
      <c r="X181" s="87">
        <v>4.4000000000000004</v>
      </c>
      <c r="Y181" s="92">
        <v>6.9000000000000006E-2</v>
      </c>
      <c r="Z181" s="91">
        <v>64.2</v>
      </c>
      <c r="AA181" s="100">
        <v>1.6</v>
      </c>
      <c r="AB181" s="100" t="s">
        <v>123</v>
      </c>
      <c r="AC181" s="87">
        <v>14.5</v>
      </c>
      <c r="AD181" s="100">
        <v>1.9800000000000002E-2</v>
      </c>
      <c r="AE181" s="100" t="s">
        <v>132</v>
      </c>
      <c r="AF181" s="100" t="s">
        <v>132</v>
      </c>
      <c r="AG181" s="100" t="s">
        <v>123</v>
      </c>
      <c r="AH181" s="100" t="s">
        <v>124</v>
      </c>
      <c r="AI181" s="100" t="s">
        <v>132</v>
      </c>
      <c r="AJ181" s="100" t="s">
        <v>124</v>
      </c>
      <c r="AK181" s="100" t="s">
        <v>111</v>
      </c>
      <c r="AL181" s="100" t="s">
        <v>133</v>
      </c>
      <c r="AM181" s="100" t="s">
        <v>133</v>
      </c>
      <c r="AN181" s="100" t="s">
        <v>123</v>
      </c>
      <c r="AO181" s="100">
        <v>1.46</v>
      </c>
      <c r="AP181" s="101" t="s">
        <v>124</v>
      </c>
      <c r="AQ181" s="87"/>
      <c r="AR181" s="87"/>
    </row>
    <row r="182" spans="1:53" s="99" customFormat="1">
      <c r="A182" s="125"/>
      <c r="B182" s="90">
        <v>40067.569444444445</v>
      </c>
      <c r="C182" s="113"/>
      <c r="D182" s="91">
        <v>1460</v>
      </c>
      <c r="E182" s="114"/>
      <c r="F182" s="91">
        <v>1490</v>
      </c>
      <c r="G182" s="88">
        <v>795</v>
      </c>
      <c r="H182" s="120">
        <v>240</v>
      </c>
      <c r="I182" s="119">
        <v>650</v>
      </c>
      <c r="J182" s="100" t="s">
        <v>144</v>
      </c>
      <c r="K182" s="100">
        <v>0.107</v>
      </c>
      <c r="L182" s="100">
        <v>4.3E-3</v>
      </c>
      <c r="M182" s="100">
        <v>1.8100000000000002E-2</v>
      </c>
      <c r="N182" s="100" t="s">
        <v>97</v>
      </c>
      <c r="O182" s="100">
        <v>2.4500000000000004E-3</v>
      </c>
      <c r="P182" s="100" t="s">
        <v>144</v>
      </c>
      <c r="Q182" s="100">
        <v>0.19500000000000001</v>
      </c>
      <c r="R182" s="100">
        <v>5.9999999999999995E-5</v>
      </c>
      <c r="S182" s="100">
        <v>6.7099999999999998E-3</v>
      </c>
      <c r="T182" s="100" t="s">
        <v>137</v>
      </c>
      <c r="U182" s="100" t="s">
        <v>141</v>
      </c>
      <c r="V182" s="100">
        <v>54.3</v>
      </c>
      <c r="W182" s="100" t="s">
        <v>124</v>
      </c>
      <c r="X182" s="87">
        <v>4.72</v>
      </c>
      <c r="Y182" s="92">
        <v>7.9000000000000001E-2</v>
      </c>
      <c r="Z182" s="91">
        <v>74.7</v>
      </c>
      <c r="AA182" s="100">
        <v>1.73</v>
      </c>
      <c r="AB182" s="100" t="s">
        <v>141</v>
      </c>
      <c r="AC182" s="87">
        <v>15.1</v>
      </c>
      <c r="AD182" s="100">
        <v>2.4399999999999998E-2</v>
      </c>
      <c r="AE182" s="100">
        <v>1.4000000000000001E-4</v>
      </c>
      <c r="AF182" s="100" t="s">
        <v>129</v>
      </c>
      <c r="AG182" s="100" t="s">
        <v>131</v>
      </c>
      <c r="AH182" s="100">
        <v>14.6</v>
      </c>
      <c r="AI182" s="100" t="s">
        <v>138</v>
      </c>
      <c r="AJ182" s="100">
        <v>0.86599999999999999</v>
      </c>
      <c r="AK182" s="100" t="s">
        <v>143</v>
      </c>
      <c r="AL182" s="100" t="s">
        <v>150</v>
      </c>
      <c r="AM182" s="100">
        <v>2.6000000000000003E-4</v>
      </c>
      <c r="AN182" s="100" t="s">
        <v>132</v>
      </c>
      <c r="AO182" s="100">
        <v>1.82</v>
      </c>
      <c r="AP182" s="101" t="s">
        <v>137</v>
      </c>
      <c r="AQ182" s="87"/>
      <c r="AR182" s="87"/>
    </row>
    <row r="183" spans="1:53" s="107" customFormat="1" ht="15.75" thickBot="1">
      <c r="A183" s="127"/>
      <c r="B183" s="93">
        <v>40435.525694444441</v>
      </c>
      <c r="C183" s="115"/>
      <c r="D183" s="95">
        <v>1790</v>
      </c>
      <c r="E183" s="116"/>
      <c r="F183" s="95">
        <v>1700</v>
      </c>
      <c r="G183" s="94">
        <v>903</v>
      </c>
      <c r="H183" s="121">
        <v>240</v>
      </c>
      <c r="I183" s="122">
        <v>770</v>
      </c>
      <c r="J183" s="102" t="s">
        <v>149</v>
      </c>
      <c r="K183" s="102">
        <v>0.112</v>
      </c>
      <c r="L183" s="102">
        <v>4.0000000000000001E-3</v>
      </c>
      <c r="M183" s="102">
        <v>0.02</v>
      </c>
      <c r="N183" s="102" t="s">
        <v>91</v>
      </c>
      <c r="O183" s="102">
        <v>2.5999999999999999E-3</v>
      </c>
      <c r="P183" s="102" t="s">
        <v>132</v>
      </c>
      <c r="Q183" s="102">
        <v>0.22</v>
      </c>
      <c r="R183" s="102">
        <v>8.9999999999999992E-5</v>
      </c>
      <c r="S183" s="102">
        <v>7.7000000000000002E-3</v>
      </c>
      <c r="T183" s="102">
        <v>2E-3</v>
      </c>
      <c r="U183" s="102">
        <v>8.9999999999999998E-4</v>
      </c>
      <c r="V183" s="102">
        <v>62.4</v>
      </c>
      <c r="W183" s="102" t="s">
        <v>124</v>
      </c>
      <c r="X183" s="96">
        <v>5.58</v>
      </c>
      <c r="Y183" s="97"/>
      <c r="Z183" s="95">
        <v>86.1</v>
      </c>
      <c r="AA183" s="102">
        <v>2.0499999999999998</v>
      </c>
      <c r="AB183" s="102" t="s">
        <v>132</v>
      </c>
      <c r="AC183" s="96">
        <v>17.3</v>
      </c>
      <c r="AD183" s="102">
        <v>2.7E-2</v>
      </c>
      <c r="AE183" s="102">
        <v>3.3E-3</v>
      </c>
      <c r="AF183" s="102" t="s">
        <v>137</v>
      </c>
      <c r="AG183" s="102" t="s">
        <v>129</v>
      </c>
      <c r="AH183" s="102">
        <v>14.7</v>
      </c>
      <c r="AI183" s="102" t="s">
        <v>103</v>
      </c>
      <c r="AJ183" s="102">
        <v>1.05</v>
      </c>
      <c r="AK183" s="102" t="s">
        <v>103</v>
      </c>
      <c r="AL183" s="102" t="s">
        <v>138</v>
      </c>
      <c r="AM183" s="102">
        <v>2.9999999999999997E-4</v>
      </c>
      <c r="AN183" s="102" t="s">
        <v>103</v>
      </c>
      <c r="AO183" s="102">
        <v>2.14</v>
      </c>
      <c r="AP183" s="103" t="s">
        <v>137</v>
      </c>
      <c r="AQ183" s="87"/>
      <c r="AR183" s="87"/>
      <c r="AS183" s="99"/>
      <c r="AT183" s="99"/>
      <c r="AU183" s="99"/>
      <c r="AV183" s="99"/>
      <c r="AW183" s="99"/>
      <c r="AX183" s="99"/>
      <c r="AY183" s="99"/>
      <c r="AZ183" s="99"/>
      <c r="BA183" s="99"/>
    </row>
    <row r="184" spans="1:53">
      <c r="A184" s="125" t="s">
        <v>66</v>
      </c>
      <c r="B184" s="90">
        <v>38874</v>
      </c>
      <c r="C184" s="113"/>
      <c r="D184" s="91">
        <v>1146</v>
      </c>
      <c r="E184" s="114"/>
      <c r="F184" s="91">
        <v>1110</v>
      </c>
      <c r="G184" s="88">
        <v>638</v>
      </c>
      <c r="H184" s="120">
        <v>405</v>
      </c>
      <c r="I184" s="119">
        <v>276</v>
      </c>
      <c r="J184" s="100" t="s">
        <v>135</v>
      </c>
      <c r="K184" s="100">
        <v>2.1999999999999999E-2</v>
      </c>
      <c r="L184" s="100">
        <v>9.4000000000000004E-3</v>
      </c>
      <c r="M184" s="100">
        <v>3.7999999999999999E-2</v>
      </c>
      <c r="N184" s="100" t="s">
        <v>77</v>
      </c>
      <c r="O184" s="100" t="s">
        <v>123</v>
      </c>
      <c r="P184" s="100" t="s">
        <v>124</v>
      </c>
      <c r="Q184" s="100">
        <v>0.16400000000000001</v>
      </c>
      <c r="R184" s="100">
        <v>2.4600000000000002E-4</v>
      </c>
      <c r="S184" s="100">
        <v>5.2300000000000003E-3</v>
      </c>
      <c r="T184" s="100" t="s">
        <v>123</v>
      </c>
      <c r="U184" s="100" t="s">
        <v>123</v>
      </c>
      <c r="V184" s="100">
        <v>12.8</v>
      </c>
      <c r="W184" s="100" t="s">
        <v>149</v>
      </c>
      <c r="X184" s="87">
        <v>4.2</v>
      </c>
      <c r="Y184" s="92">
        <v>3.7999999999999999E-2</v>
      </c>
      <c r="Z184" s="91">
        <v>55.6</v>
      </c>
      <c r="AA184" s="100">
        <v>0.98099999999999998</v>
      </c>
      <c r="AB184" s="100" t="s">
        <v>123</v>
      </c>
      <c r="AC184" s="87">
        <v>11.5</v>
      </c>
      <c r="AD184" s="100">
        <v>1.4999999999999999E-2</v>
      </c>
      <c r="AE184" s="100" t="s">
        <v>132</v>
      </c>
      <c r="AF184" s="100" t="s">
        <v>132</v>
      </c>
      <c r="AG184" s="100" t="s">
        <v>123</v>
      </c>
      <c r="AH184" s="100" t="s">
        <v>124</v>
      </c>
      <c r="AI184" s="100" t="s">
        <v>132</v>
      </c>
      <c r="AJ184" s="100" t="s">
        <v>124</v>
      </c>
      <c r="AK184" s="100" t="s">
        <v>111</v>
      </c>
      <c r="AL184" s="100" t="s">
        <v>133</v>
      </c>
      <c r="AM184" s="100">
        <v>2.7599999999999999E-3</v>
      </c>
      <c r="AN184" s="100" t="s">
        <v>100</v>
      </c>
      <c r="AO184" s="100">
        <v>0.24299999999999999</v>
      </c>
      <c r="AP184" s="101" t="s">
        <v>124</v>
      </c>
      <c r="AQ184" s="87"/>
      <c r="AR184" s="87"/>
      <c r="AS184" s="99"/>
      <c r="AT184" s="99"/>
      <c r="AU184" s="99"/>
      <c r="AV184" s="99"/>
      <c r="AW184" s="99"/>
      <c r="AX184" s="99"/>
      <c r="AY184" s="99"/>
      <c r="AZ184" s="99"/>
      <c r="BA184" s="99"/>
    </row>
    <row r="185" spans="1:53">
      <c r="A185" s="125"/>
      <c r="B185" s="90">
        <v>38980</v>
      </c>
      <c r="C185" s="113"/>
      <c r="D185" s="91">
        <v>898</v>
      </c>
      <c r="E185" s="114"/>
      <c r="F185" s="91">
        <v>959</v>
      </c>
      <c r="G185" s="88">
        <v>593</v>
      </c>
      <c r="H185" s="120">
        <v>354</v>
      </c>
      <c r="I185" s="119">
        <v>217</v>
      </c>
      <c r="J185" s="100" t="s">
        <v>135</v>
      </c>
      <c r="K185" s="100">
        <v>1.4999999999999999E-2</v>
      </c>
      <c r="L185" s="100">
        <v>1.1300000000000001E-2</v>
      </c>
      <c r="M185" s="100">
        <v>4.9000000000000002E-2</v>
      </c>
      <c r="N185" s="100" t="s">
        <v>77</v>
      </c>
      <c r="O185" s="100" t="s">
        <v>123</v>
      </c>
      <c r="P185" s="100" t="s">
        <v>124</v>
      </c>
      <c r="Q185" s="100">
        <v>0.15</v>
      </c>
      <c r="R185" s="100">
        <v>1.76E-4</v>
      </c>
      <c r="S185" s="100">
        <v>3.9100000000000003E-3</v>
      </c>
      <c r="T185" s="100" t="s">
        <v>123</v>
      </c>
      <c r="U185" s="100" t="s">
        <v>123</v>
      </c>
      <c r="V185" s="100">
        <v>12.8</v>
      </c>
      <c r="W185" s="100" t="s">
        <v>149</v>
      </c>
      <c r="X185" s="87">
        <v>5.3</v>
      </c>
      <c r="Y185" s="92">
        <v>3.4000000000000002E-2</v>
      </c>
      <c r="Z185" s="91">
        <v>53</v>
      </c>
      <c r="AA185" s="100">
        <v>0.72199999999999998</v>
      </c>
      <c r="AB185" s="100" t="s">
        <v>123</v>
      </c>
      <c r="AC185" s="87">
        <v>11.5</v>
      </c>
      <c r="AD185" s="100">
        <v>1.0699999999999999E-2</v>
      </c>
      <c r="AE185" s="100" t="s">
        <v>132</v>
      </c>
      <c r="AF185" s="100" t="s">
        <v>132</v>
      </c>
      <c r="AG185" s="100" t="s">
        <v>123</v>
      </c>
      <c r="AH185" s="100" t="s">
        <v>124</v>
      </c>
      <c r="AI185" s="100" t="s">
        <v>132</v>
      </c>
      <c r="AJ185" s="100" t="s">
        <v>124</v>
      </c>
      <c r="AK185" s="100" t="s">
        <v>111</v>
      </c>
      <c r="AL185" s="100" t="s">
        <v>133</v>
      </c>
      <c r="AM185" s="100">
        <v>1.65E-3</v>
      </c>
      <c r="AN185" s="100" t="s">
        <v>100</v>
      </c>
      <c r="AO185" s="100">
        <v>0.27200000000000002</v>
      </c>
      <c r="AP185" s="101" t="s">
        <v>124</v>
      </c>
      <c r="AQ185" s="87"/>
      <c r="AR185" s="87"/>
      <c r="AS185" s="99"/>
      <c r="AT185" s="99"/>
      <c r="AU185" s="99"/>
      <c r="AV185" s="99"/>
      <c r="AW185" s="99"/>
      <c r="AX185" s="99"/>
      <c r="AY185" s="99"/>
      <c r="AZ185" s="99"/>
      <c r="BA185" s="99"/>
    </row>
    <row r="186" spans="1:53">
      <c r="A186" s="125"/>
      <c r="B186" s="90">
        <v>39231</v>
      </c>
      <c r="C186" s="113"/>
      <c r="D186" s="91">
        <v>1055</v>
      </c>
      <c r="E186" s="114"/>
      <c r="F186" s="91">
        <v>945</v>
      </c>
      <c r="G186" s="88">
        <v>562</v>
      </c>
      <c r="H186" s="120">
        <v>196</v>
      </c>
      <c r="I186" s="119">
        <v>276</v>
      </c>
      <c r="J186" s="100" t="s">
        <v>135</v>
      </c>
      <c r="K186" s="100">
        <v>1.6E-2</v>
      </c>
      <c r="L186" s="100">
        <v>6.1999999999999998E-3</v>
      </c>
      <c r="M186" s="100" t="s">
        <v>110</v>
      </c>
      <c r="N186" s="100" t="s">
        <v>77</v>
      </c>
      <c r="O186" s="100" t="s">
        <v>123</v>
      </c>
      <c r="P186" s="100" t="s">
        <v>124</v>
      </c>
      <c r="Q186" s="100">
        <v>0.14399999999999999</v>
      </c>
      <c r="R186" s="100">
        <v>3.1199999999999999E-4</v>
      </c>
      <c r="S186" s="100">
        <v>4.8600000000000006E-3</v>
      </c>
      <c r="T186" s="100" t="s">
        <v>123</v>
      </c>
      <c r="U186" s="100" t="s">
        <v>123</v>
      </c>
      <c r="V186" s="100">
        <v>7.69</v>
      </c>
      <c r="W186" s="100" t="s">
        <v>149</v>
      </c>
      <c r="X186" s="87">
        <v>3.9</v>
      </c>
      <c r="Y186" s="92">
        <v>4.2999999999999997E-2</v>
      </c>
      <c r="Z186" s="91">
        <v>49.2</v>
      </c>
      <c r="AA186" s="100">
        <v>0.86099999999999999</v>
      </c>
      <c r="AB186" s="100" t="s">
        <v>123</v>
      </c>
      <c r="AC186" s="87">
        <v>8.6</v>
      </c>
      <c r="AD186" s="100">
        <v>1.4500000000000001E-2</v>
      </c>
      <c r="AE186" s="100" t="s">
        <v>132</v>
      </c>
      <c r="AF186" s="100" t="s">
        <v>132</v>
      </c>
      <c r="AG186" s="100" t="s">
        <v>123</v>
      </c>
      <c r="AH186" s="100" t="s">
        <v>124</v>
      </c>
      <c r="AI186" s="100" t="s">
        <v>132</v>
      </c>
      <c r="AJ186" s="100" t="s">
        <v>124</v>
      </c>
      <c r="AK186" s="100" t="s">
        <v>111</v>
      </c>
      <c r="AL186" s="100" t="s">
        <v>133</v>
      </c>
      <c r="AM186" s="100">
        <v>2.0899999999999998E-3</v>
      </c>
      <c r="AN186" s="100" t="s">
        <v>100</v>
      </c>
      <c r="AO186" s="100">
        <v>0.27800000000000002</v>
      </c>
      <c r="AP186" s="101" t="s">
        <v>124</v>
      </c>
      <c r="AQ186" s="87"/>
      <c r="AR186" s="87"/>
      <c r="AS186" s="99"/>
      <c r="AT186" s="99"/>
      <c r="AU186" s="99"/>
      <c r="AV186" s="99"/>
      <c r="AW186" s="99"/>
      <c r="AX186" s="99"/>
      <c r="AY186" s="99"/>
      <c r="AZ186" s="99"/>
      <c r="BA186" s="99"/>
    </row>
    <row r="187" spans="1:53">
      <c r="A187" s="125"/>
      <c r="B187" s="90">
        <v>39358</v>
      </c>
      <c r="C187" s="113"/>
      <c r="D187" s="91"/>
      <c r="E187" s="114"/>
      <c r="F187" s="91">
        <v>1050</v>
      </c>
      <c r="G187" s="88">
        <v>598</v>
      </c>
      <c r="H187" s="120">
        <v>365</v>
      </c>
      <c r="I187" s="119">
        <v>249</v>
      </c>
      <c r="J187" s="100" t="s">
        <v>135</v>
      </c>
      <c r="K187" s="100" t="s">
        <v>111</v>
      </c>
      <c r="L187" s="100">
        <v>1.0199999999999999E-2</v>
      </c>
      <c r="M187" s="100">
        <v>3.3000000000000002E-2</v>
      </c>
      <c r="N187" s="100" t="s">
        <v>77</v>
      </c>
      <c r="O187" s="100" t="s">
        <v>123</v>
      </c>
      <c r="P187" s="100" t="s">
        <v>124</v>
      </c>
      <c r="Q187" s="100">
        <v>0.155</v>
      </c>
      <c r="R187" s="100">
        <v>1.6200000000000001E-4</v>
      </c>
      <c r="S187" s="100">
        <v>3.7299999999999998E-3</v>
      </c>
      <c r="T187" s="100" t="s">
        <v>123</v>
      </c>
      <c r="U187" s="100" t="s">
        <v>123</v>
      </c>
      <c r="V187" s="100">
        <v>8.43</v>
      </c>
      <c r="W187" s="100" t="s">
        <v>149</v>
      </c>
      <c r="X187" s="87">
        <v>4.5</v>
      </c>
      <c r="Y187" s="92">
        <v>3.4000000000000002E-2</v>
      </c>
      <c r="Z187" s="91">
        <v>51.4</v>
      </c>
      <c r="AA187" s="100">
        <v>0.77900000000000003</v>
      </c>
      <c r="AB187" s="100" t="s">
        <v>123</v>
      </c>
      <c r="AC187" s="87">
        <v>9.1999999999999993</v>
      </c>
      <c r="AD187" s="100">
        <v>1.04E-2</v>
      </c>
      <c r="AE187" s="100" t="s">
        <v>132</v>
      </c>
      <c r="AF187" s="100" t="s">
        <v>132</v>
      </c>
      <c r="AG187" s="100" t="s">
        <v>123</v>
      </c>
      <c r="AH187" s="100" t="s">
        <v>124</v>
      </c>
      <c r="AI187" s="100" t="s">
        <v>132</v>
      </c>
      <c r="AJ187" s="100" t="s">
        <v>124</v>
      </c>
      <c r="AK187" s="100" t="s">
        <v>111</v>
      </c>
      <c r="AL187" s="100" t="s">
        <v>133</v>
      </c>
      <c r="AM187" s="100">
        <v>1.4399999999999999E-3</v>
      </c>
      <c r="AN187" s="100" t="s">
        <v>123</v>
      </c>
      <c r="AO187" s="100">
        <v>0.218</v>
      </c>
      <c r="AP187" s="101" t="s">
        <v>124</v>
      </c>
      <c r="AQ187" s="87"/>
      <c r="AR187" s="87"/>
      <c r="AS187" s="99"/>
      <c r="AT187" s="99"/>
      <c r="AU187" s="99"/>
      <c r="AV187" s="99"/>
      <c r="AW187" s="99"/>
      <c r="AX187" s="99"/>
      <c r="AY187" s="99"/>
      <c r="AZ187" s="99"/>
      <c r="BA187" s="99"/>
    </row>
    <row r="188" spans="1:53">
      <c r="A188" s="125"/>
      <c r="B188" s="90">
        <v>40067.56527777778</v>
      </c>
      <c r="C188" s="113"/>
      <c r="D188" s="91">
        <v>1040</v>
      </c>
      <c r="E188" s="114"/>
      <c r="F188" s="91">
        <v>1120</v>
      </c>
      <c r="G188" s="88">
        <v>640</v>
      </c>
      <c r="H188" s="120">
        <v>380</v>
      </c>
      <c r="I188" s="119">
        <v>280</v>
      </c>
      <c r="J188" s="100" t="s">
        <v>144</v>
      </c>
      <c r="K188" s="100">
        <v>8.0000000000000002E-3</v>
      </c>
      <c r="L188" s="100">
        <v>1.21E-2</v>
      </c>
      <c r="M188" s="100">
        <v>5.7799999999999997E-2</v>
      </c>
      <c r="N188" s="100" t="s">
        <v>97</v>
      </c>
      <c r="O188" s="100">
        <v>8.0000000000000007E-5</v>
      </c>
      <c r="P188" s="100" t="s">
        <v>144</v>
      </c>
      <c r="Q188" s="100">
        <v>0.152</v>
      </c>
      <c r="R188" s="100">
        <v>1E-4</v>
      </c>
      <c r="S188" s="100">
        <v>1.49E-3</v>
      </c>
      <c r="T188" s="100" t="s">
        <v>137</v>
      </c>
      <c r="U188" s="100" t="s">
        <v>141</v>
      </c>
      <c r="V188" s="100">
        <v>12.1</v>
      </c>
      <c r="W188" s="100" t="s">
        <v>124</v>
      </c>
      <c r="X188" s="87">
        <v>5.22</v>
      </c>
      <c r="Y188" s="92">
        <v>3.2000000000000001E-2</v>
      </c>
      <c r="Z188" s="91">
        <v>63.4</v>
      </c>
      <c r="AA188" s="100">
        <v>0.52900000000000003</v>
      </c>
      <c r="AB188" s="100">
        <v>1.1999999999999999E-3</v>
      </c>
      <c r="AC188" s="87">
        <v>13.4</v>
      </c>
      <c r="AD188" s="100">
        <v>4.4999999999999997E-3</v>
      </c>
      <c r="AE188" s="100" t="s">
        <v>144</v>
      </c>
      <c r="AF188" s="100" t="s">
        <v>129</v>
      </c>
      <c r="AG188" s="100">
        <v>1.2199999999999999E-2</v>
      </c>
      <c r="AH188" s="100">
        <v>11.4</v>
      </c>
      <c r="AI188" s="100" t="s">
        <v>138</v>
      </c>
      <c r="AJ188" s="100">
        <v>0.64900000000000002</v>
      </c>
      <c r="AK188" s="100">
        <v>4.0000000000000001E-3</v>
      </c>
      <c r="AL188" s="100" t="s">
        <v>150</v>
      </c>
      <c r="AM188" s="100">
        <v>8.1300000000000001E-3</v>
      </c>
      <c r="AN188" s="100" t="s">
        <v>132</v>
      </c>
      <c r="AO188" s="100">
        <v>0.16700000000000001</v>
      </c>
      <c r="AP188" s="101" t="s">
        <v>137</v>
      </c>
      <c r="AQ188" s="87"/>
      <c r="AR188" s="87"/>
      <c r="AS188" s="99"/>
      <c r="AT188" s="99"/>
      <c r="AU188" s="99"/>
      <c r="AV188" s="99"/>
      <c r="AW188" s="99"/>
      <c r="AX188" s="99"/>
      <c r="AY188" s="99"/>
      <c r="AZ188" s="99"/>
      <c r="BA188" s="99"/>
    </row>
    <row r="189" spans="1:53" s="107" customFormat="1" ht="15.75" thickBot="1">
      <c r="A189" s="127"/>
      <c r="B189" s="93">
        <v>40435.506249999999</v>
      </c>
      <c r="C189" s="115"/>
      <c r="D189" s="95">
        <v>1050</v>
      </c>
      <c r="E189" s="116"/>
      <c r="F189" s="95">
        <v>996</v>
      </c>
      <c r="G189" s="94">
        <v>540</v>
      </c>
      <c r="H189" s="121">
        <v>340</v>
      </c>
      <c r="I189" s="122">
        <v>170</v>
      </c>
      <c r="J189" s="102" t="s">
        <v>149</v>
      </c>
      <c r="K189" s="102">
        <v>1.2E-2</v>
      </c>
      <c r="L189" s="102">
        <v>1.4800000000000001E-2</v>
      </c>
      <c r="M189" s="102">
        <v>5.7000000000000002E-2</v>
      </c>
      <c r="N189" s="102" t="s">
        <v>91</v>
      </c>
      <c r="O189" s="102" t="s">
        <v>129</v>
      </c>
      <c r="P189" s="102" t="s">
        <v>132</v>
      </c>
      <c r="Q189" s="102">
        <v>0.128</v>
      </c>
      <c r="R189" s="102">
        <v>1.1E-4</v>
      </c>
      <c r="S189" s="102">
        <v>2.3999999999999998E-3</v>
      </c>
      <c r="T189" s="102" t="s">
        <v>132</v>
      </c>
      <c r="U189" s="102">
        <v>6.9999999999999999E-4</v>
      </c>
      <c r="V189" s="102">
        <v>17.2</v>
      </c>
      <c r="W189" s="102" t="s">
        <v>124</v>
      </c>
      <c r="X189" s="96">
        <v>4.9000000000000004</v>
      </c>
      <c r="Y189" s="97"/>
      <c r="Z189" s="95">
        <v>53.6</v>
      </c>
      <c r="AA189" s="102">
        <v>0.65900000000000003</v>
      </c>
      <c r="AB189" s="102" t="s">
        <v>132</v>
      </c>
      <c r="AC189" s="96">
        <v>10.199999999999999</v>
      </c>
      <c r="AD189" s="102">
        <v>7.0000000000000001E-3</v>
      </c>
      <c r="AE189" s="102">
        <v>8.0000000000000004E-4</v>
      </c>
      <c r="AF189" s="102" t="s">
        <v>137</v>
      </c>
      <c r="AG189" s="102">
        <v>2.7000000000000001E-3</v>
      </c>
      <c r="AH189" s="102">
        <v>12.4</v>
      </c>
      <c r="AI189" s="102" t="s">
        <v>103</v>
      </c>
      <c r="AJ189" s="102">
        <v>0.64300000000000002</v>
      </c>
      <c r="AK189" s="102" t="s">
        <v>103</v>
      </c>
      <c r="AL189" s="102" t="s">
        <v>138</v>
      </c>
      <c r="AM189" s="102">
        <v>2.3999999999999998E-3</v>
      </c>
      <c r="AN189" s="102" t="s">
        <v>103</v>
      </c>
      <c r="AO189" s="102">
        <v>0.34200000000000003</v>
      </c>
      <c r="AP189" s="103" t="s">
        <v>137</v>
      </c>
      <c r="AQ189" s="87"/>
      <c r="AR189" s="87"/>
      <c r="AS189" s="99"/>
      <c r="AT189" s="99"/>
      <c r="AU189" s="99"/>
      <c r="AV189" s="99"/>
      <c r="AW189" s="99"/>
      <c r="AX189" s="99"/>
      <c r="AY189" s="99"/>
      <c r="AZ189" s="99"/>
      <c r="BA189" s="99"/>
    </row>
    <row r="190" spans="1:53" s="99" customFormat="1">
      <c r="A190" s="125" t="s">
        <v>59</v>
      </c>
      <c r="B190" s="90">
        <v>38874</v>
      </c>
      <c r="C190" s="113"/>
      <c r="D190" s="91">
        <v>331</v>
      </c>
      <c r="E190" s="114"/>
      <c r="F190" s="91">
        <v>333</v>
      </c>
      <c r="G190" s="88">
        <v>167</v>
      </c>
      <c r="H190" s="120">
        <v>141</v>
      </c>
      <c r="I190" s="119">
        <v>40.4</v>
      </c>
      <c r="J190" s="100" t="s">
        <v>149</v>
      </c>
      <c r="K190" s="100">
        <v>1.04E-2</v>
      </c>
      <c r="L190" s="100" t="s">
        <v>137</v>
      </c>
      <c r="M190" s="100">
        <v>5.5E-2</v>
      </c>
      <c r="N190" s="100" t="s">
        <v>77</v>
      </c>
      <c r="O190" s="100" t="s">
        <v>132</v>
      </c>
      <c r="P190" s="100" t="s">
        <v>124</v>
      </c>
      <c r="Q190" s="100">
        <v>4.6100000000000002E-2</v>
      </c>
      <c r="R190" s="100">
        <v>1.4199999999999998E-4</v>
      </c>
      <c r="S190" s="100">
        <v>2.33E-3</v>
      </c>
      <c r="T190" s="100" t="s">
        <v>132</v>
      </c>
      <c r="U190" s="100" t="s">
        <v>132</v>
      </c>
      <c r="V190" s="100" t="s">
        <v>100</v>
      </c>
      <c r="W190" s="100" t="s">
        <v>149</v>
      </c>
      <c r="X190" s="87" t="s">
        <v>80</v>
      </c>
      <c r="Y190" s="92">
        <v>1.18E-2</v>
      </c>
      <c r="Z190" s="91">
        <v>12.7</v>
      </c>
      <c r="AA190" s="100">
        <v>0.94599999999999995</v>
      </c>
      <c r="AB190" s="100" t="s">
        <v>132</v>
      </c>
      <c r="AC190" s="87">
        <v>6.4</v>
      </c>
      <c r="AD190" s="100">
        <v>4.2000000000000006E-3</v>
      </c>
      <c r="AE190" s="100" t="s">
        <v>137</v>
      </c>
      <c r="AF190" s="100" t="s">
        <v>137</v>
      </c>
      <c r="AG190" s="100" t="s">
        <v>132</v>
      </c>
      <c r="AH190" s="100" t="s">
        <v>124</v>
      </c>
      <c r="AI190" s="100" t="s">
        <v>137</v>
      </c>
      <c r="AJ190" s="100" t="s">
        <v>124</v>
      </c>
      <c r="AK190" s="100" t="s">
        <v>111</v>
      </c>
      <c r="AL190" s="100" t="s">
        <v>131</v>
      </c>
      <c r="AM190" s="100">
        <v>7.9000000000000001E-4</v>
      </c>
      <c r="AN190" s="100" t="s">
        <v>100</v>
      </c>
      <c r="AO190" s="100">
        <v>0.129</v>
      </c>
      <c r="AP190" s="101" t="s">
        <v>124</v>
      </c>
      <c r="AQ190" s="87"/>
      <c r="AR190" s="87"/>
    </row>
    <row r="191" spans="1:53" s="99" customFormat="1">
      <c r="A191" s="125"/>
      <c r="B191" s="90">
        <v>38980</v>
      </c>
      <c r="C191" s="113"/>
      <c r="D191" s="91">
        <v>315.10000000000002</v>
      </c>
      <c r="E191" s="114"/>
      <c r="F191" s="91">
        <v>339</v>
      </c>
      <c r="G191" s="88">
        <v>192</v>
      </c>
      <c r="H191" s="120">
        <v>156</v>
      </c>
      <c r="I191" s="119">
        <v>44.6</v>
      </c>
      <c r="J191" s="100" t="s">
        <v>149</v>
      </c>
      <c r="K191" s="100">
        <v>1.24E-2</v>
      </c>
      <c r="L191" s="100" t="s">
        <v>137</v>
      </c>
      <c r="M191" s="100">
        <v>6.2E-2</v>
      </c>
      <c r="N191" s="100" t="s">
        <v>77</v>
      </c>
      <c r="O191" s="100" t="s">
        <v>132</v>
      </c>
      <c r="P191" s="100" t="s">
        <v>124</v>
      </c>
      <c r="Q191" s="100">
        <v>5.1499999999999997E-2</v>
      </c>
      <c r="R191" s="100">
        <v>1.0499999999999999E-4</v>
      </c>
      <c r="S191" s="100">
        <v>2.16E-3</v>
      </c>
      <c r="T191" s="100" t="s">
        <v>132</v>
      </c>
      <c r="U191" s="100" t="s">
        <v>132</v>
      </c>
      <c r="V191" s="100" t="s">
        <v>100</v>
      </c>
      <c r="W191" s="100" t="s">
        <v>149</v>
      </c>
      <c r="X191" s="87" t="s">
        <v>80</v>
      </c>
      <c r="Y191" s="92">
        <v>1.14E-2</v>
      </c>
      <c r="Z191" s="91">
        <v>15.3</v>
      </c>
      <c r="AA191" s="100">
        <v>0.93</v>
      </c>
      <c r="AB191" s="100" t="s">
        <v>132</v>
      </c>
      <c r="AC191" s="87">
        <v>7.1</v>
      </c>
      <c r="AD191" s="100">
        <v>3.7000000000000002E-3</v>
      </c>
      <c r="AE191" s="100" t="s">
        <v>137</v>
      </c>
      <c r="AF191" s="100" t="s">
        <v>137</v>
      </c>
      <c r="AG191" s="100" t="s">
        <v>132</v>
      </c>
      <c r="AH191" s="100" t="s">
        <v>124</v>
      </c>
      <c r="AI191" s="100" t="s">
        <v>137</v>
      </c>
      <c r="AJ191" s="100" t="s">
        <v>124</v>
      </c>
      <c r="AK191" s="100" t="s">
        <v>111</v>
      </c>
      <c r="AL191" s="100" t="s">
        <v>131</v>
      </c>
      <c r="AM191" s="100">
        <v>6.2E-4</v>
      </c>
      <c r="AN191" s="100" t="s">
        <v>100</v>
      </c>
      <c r="AO191" s="100">
        <v>0.126</v>
      </c>
      <c r="AP191" s="101" t="s">
        <v>124</v>
      </c>
      <c r="AQ191" s="87"/>
      <c r="AR191" s="87"/>
    </row>
    <row r="192" spans="1:53" s="99" customFormat="1">
      <c r="A192" s="125"/>
      <c r="B192" s="90">
        <v>39231</v>
      </c>
      <c r="C192" s="113"/>
      <c r="D192" s="91">
        <v>320</v>
      </c>
      <c r="E192" s="114"/>
      <c r="F192" s="91">
        <v>270</v>
      </c>
      <c r="G192" s="88">
        <v>163</v>
      </c>
      <c r="H192" s="120">
        <v>129</v>
      </c>
      <c r="I192" s="119">
        <v>41.6</v>
      </c>
      <c r="J192" s="100" t="s">
        <v>149</v>
      </c>
      <c r="K192" s="100">
        <v>2.06E-2</v>
      </c>
      <c r="L192" s="100" t="s">
        <v>137</v>
      </c>
      <c r="M192" s="100">
        <v>3.9E-2</v>
      </c>
      <c r="N192" s="100" t="s">
        <v>77</v>
      </c>
      <c r="O192" s="100" t="s">
        <v>132</v>
      </c>
      <c r="P192" s="100" t="s">
        <v>124</v>
      </c>
      <c r="Q192" s="100">
        <v>4.5399999999999996E-2</v>
      </c>
      <c r="R192" s="100">
        <v>9.2999999999999997E-5</v>
      </c>
      <c r="S192" s="100">
        <v>2.4500000000000004E-3</v>
      </c>
      <c r="T192" s="100" t="s">
        <v>132</v>
      </c>
      <c r="U192" s="100" t="s">
        <v>132</v>
      </c>
      <c r="V192" s="100">
        <v>0.05</v>
      </c>
      <c r="W192" s="100" t="s">
        <v>149</v>
      </c>
      <c r="X192" s="87" t="s">
        <v>80</v>
      </c>
      <c r="Y192" s="92">
        <v>1.23E-2</v>
      </c>
      <c r="Z192" s="91">
        <v>12.1</v>
      </c>
      <c r="AA192" s="100">
        <v>0.90600000000000003</v>
      </c>
      <c r="AB192" s="100" t="s">
        <v>132</v>
      </c>
      <c r="AC192" s="87">
        <v>5.7</v>
      </c>
      <c r="AD192" s="100">
        <v>4.0999999999999995E-3</v>
      </c>
      <c r="AE192" s="100" t="s">
        <v>137</v>
      </c>
      <c r="AF192" s="100" t="s">
        <v>137</v>
      </c>
      <c r="AG192" s="100" t="s">
        <v>132</v>
      </c>
      <c r="AH192" s="100" t="s">
        <v>124</v>
      </c>
      <c r="AI192" s="100" t="s">
        <v>137</v>
      </c>
      <c r="AJ192" s="100" t="s">
        <v>124</v>
      </c>
      <c r="AK192" s="100" t="s">
        <v>111</v>
      </c>
      <c r="AL192" s="100" t="s">
        <v>131</v>
      </c>
      <c r="AM192" s="100">
        <v>6.9999999999999999E-4</v>
      </c>
      <c r="AN192" s="100" t="s">
        <v>100</v>
      </c>
      <c r="AO192" s="100">
        <v>0.128</v>
      </c>
      <c r="AP192" s="101" t="s">
        <v>124</v>
      </c>
      <c r="AQ192" s="87"/>
      <c r="AR192" s="87"/>
    </row>
    <row r="193" spans="1:53" s="99" customFormat="1">
      <c r="A193" s="125"/>
      <c r="B193" s="90">
        <v>39358</v>
      </c>
      <c r="C193" s="113"/>
      <c r="D193" s="91"/>
      <c r="E193" s="114"/>
      <c r="F193" s="91">
        <v>320</v>
      </c>
      <c r="G193" s="88">
        <v>155</v>
      </c>
      <c r="H193" s="120">
        <v>132</v>
      </c>
      <c r="I193" s="119">
        <v>33.700000000000003</v>
      </c>
      <c r="J193" s="100" t="s">
        <v>149</v>
      </c>
      <c r="K193" s="100">
        <v>1.1800000000000001E-2</v>
      </c>
      <c r="L193" s="100" t="s">
        <v>137</v>
      </c>
      <c r="M193" s="100">
        <v>4.2999999999999997E-2</v>
      </c>
      <c r="N193" s="100" t="s">
        <v>77</v>
      </c>
      <c r="O193" s="100" t="s">
        <v>132</v>
      </c>
      <c r="P193" s="100" t="s">
        <v>124</v>
      </c>
      <c r="Q193" s="100">
        <v>4.4400000000000002E-2</v>
      </c>
      <c r="R193" s="100">
        <v>9.2999999999999997E-5</v>
      </c>
      <c r="S193" s="100">
        <v>2.0899999999999998E-3</v>
      </c>
      <c r="T193" s="100" t="s">
        <v>132</v>
      </c>
      <c r="U193" s="100" t="s">
        <v>132</v>
      </c>
      <c r="V193" s="100">
        <v>0.04</v>
      </c>
      <c r="W193" s="100" t="s">
        <v>149</v>
      </c>
      <c r="X193" s="87" t="s">
        <v>80</v>
      </c>
      <c r="Y193" s="92">
        <v>1.04E-2</v>
      </c>
      <c r="Z193" s="91">
        <v>10.6</v>
      </c>
      <c r="AA193" s="100">
        <v>0.86199999999999999</v>
      </c>
      <c r="AB193" s="100" t="s">
        <v>132</v>
      </c>
      <c r="AC193" s="87">
        <v>5.5</v>
      </c>
      <c r="AD193" s="100">
        <v>3.3999999999999998E-3</v>
      </c>
      <c r="AE193" s="100" t="s">
        <v>137</v>
      </c>
      <c r="AF193" s="100" t="s">
        <v>137</v>
      </c>
      <c r="AG193" s="100" t="s">
        <v>132</v>
      </c>
      <c r="AH193" s="100" t="s">
        <v>124</v>
      </c>
      <c r="AI193" s="100" t="s">
        <v>137</v>
      </c>
      <c r="AJ193" s="100" t="s">
        <v>124</v>
      </c>
      <c r="AK193" s="100" t="s">
        <v>111</v>
      </c>
      <c r="AL193" s="100" t="s">
        <v>131</v>
      </c>
      <c r="AM193" s="100">
        <v>6.3000000000000003E-4</v>
      </c>
      <c r="AN193" s="100" t="s">
        <v>132</v>
      </c>
      <c r="AO193" s="100">
        <v>0.105</v>
      </c>
      <c r="AP193" s="101" t="s">
        <v>124</v>
      </c>
      <c r="AQ193" s="87"/>
      <c r="AR193" s="87"/>
    </row>
    <row r="194" spans="1:53" s="99" customFormat="1">
      <c r="A194" s="125"/>
      <c r="B194" s="90">
        <v>40067.583333333336</v>
      </c>
      <c r="C194" s="113"/>
      <c r="D194" s="91">
        <v>250</v>
      </c>
      <c r="E194" s="114"/>
      <c r="F194" s="91">
        <v>294</v>
      </c>
      <c r="G194" s="88">
        <v>139</v>
      </c>
      <c r="H194" s="120">
        <v>120</v>
      </c>
      <c r="I194" s="119">
        <v>38</v>
      </c>
      <c r="J194" s="100" t="s">
        <v>151</v>
      </c>
      <c r="K194" s="100">
        <v>9.1000000000000004E-3</v>
      </c>
      <c r="L194" s="100">
        <v>5.0000000000000002E-5</v>
      </c>
      <c r="M194" s="100">
        <v>4.1299999999999996E-2</v>
      </c>
      <c r="N194" s="100" t="s">
        <v>91</v>
      </c>
      <c r="O194" s="100">
        <v>2.0000000000000002E-5</v>
      </c>
      <c r="P194" s="100" t="s">
        <v>151</v>
      </c>
      <c r="Q194" s="100">
        <v>3.9299999999999995E-2</v>
      </c>
      <c r="R194" s="100">
        <v>1.1999999999999999E-4</v>
      </c>
      <c r="S194" s="100">
        <v>2.7400000000000002E-3</v>
      </c>
      <c r="T194" s="100" t="s">
        <v>129</v>
      </c>
      <c r="U194" s="100">
        <v>5.2000000000000006E-4</v>
      </c>
      <c r="V194" s="100">
        <v>2.8000000000000001E-2</v>
      </c>
      <c r="W194" s="100" t="s">
        <v>124</v>
      </c>
      <c r="X194" s="87">
        <v>1.44</v>
      </c>
      <c r="Y194" s="92">
        <v>1.03E-2</v>
      </c>
      <c r="Z194" s="91">
        <v>9.8800000000000008</v>
      </c>
      <c r="AA194" s="100">
        <v>0.90900000000000003</v>
      </c>
      <c r="AB194" s="100">
        <v>8.0000000000000007E-5</v>
      </c>
      <c r="AC194" s="87">
        <v>5.24</v>
      </c>
      <c r="AD194" s="100">
        <v>3.7299999999999998E-3</v>
      </c>
      <c r="AE194" s="100">
        <v>5.3000000000000001E-5</v>
      </c>
      <c r="AF194" s="100" t="s">
        <v>149</v>
      </c>
      <c r="AG194" s="100" t="s">
        <v>135</v>
      </c>
      <c r="AH194" s="100">
        <v>6.86</v>
      </c>
      <c r="AI194" s="100" t="s">
        <v>150</v>
      </c>
      <c r="AJ194" s="100">
        <v>0.18099999999999999</v>
      </c>
      <c r="AK194" s="100" t="s">
        <v>137</v>
      </c>
      <c r="AL194" s="100">
        <v>3.9999999999999998E-6</v>
      </c>
      <c r="AM194" s="100">
        <v>6.7100000000000005E-4</v>
      </c>
      <c r="AN194" s="100" t="s">
        <v>131</v>
      </c>
      <c r="AO194" s="100">
        <v>0.107</v>
      </c>
      <c r="AP194" s="101" t="s">
        <v>129</v>
      </c>
      <c r="AQ194" s="87"/>
      <c r="AR194" s="87"/>
    </row>
    <row r="195" spans="1:53" s="107" customFormat="1" ht="15.75" thickBot="1">
      <c r="A195" s="127"/>
      <c r="B195" s="93">
        <v>40435.481944444444</v>
      </c>
      <c r="C195" s="115"/>
      <c r="D195" s="95">
        <v>370</v>
      </c>
      <c r="E195" s="116"/>
      <c r="F195" s="95">
        <v>379</v>
      </c>
      <c r="G195" s="94">
        <v>185</v>
      </c>
      <c r="H195" s="121">
        <v>150</v>
      </c>
      <c r="I195" s="122">
        <v>42</v>
      </c>
      <c r="J195" s="102" t="s">
        <v>149</v>
      </c>
      <c r="K195" s="102">
        <v>1.2E-2</v>
      </c>
      <c r="L195" s="102" t="s">
        <v>129</v>
      </c>
      <c r="M195" s="102">
        <v>5.8999999999999997E-2</v>
      </c>
      <c r="N195" s="102" t="s">
        <v>91</v>
      </c>
      <c r="O195" s="102" t="s">
        <v>129</v>
      </c>
      <c r="P195" s="102" t="s">
        <v>132</v>
      </c>
      <c r="Q195" s="102">
        <v>5.2200000000000003E-2</v>
      </c>
      <c r="R195" s="102">
        <v>1.6000000000000001E-4</v>
      </c>
      <c r="S195" s="102">
        <v>4.4000000000000003E-3</v>
      </c>
      <c r="T195" s="102" t="s">
        <v>132</v>
      </c>
      <c r="U195" s="102">
        <v>8.9999999999999998E-4</v>
      </c>
      <c r="V195" s="102">
        <v>3.4000000000000002E-2</v>
      </c>
      <c r="W195" s="102" t="s">
        <v>124</v>
      </c>
      <c r="X195" s="96">
        <v>2.0699999999999998</v>
      </c>
      <c r="Y195" s="97"/>
      <c r="Z195" s="95">
        <v>13.3</v>
      </c>
      <c r="AA195" s="102">
        <v>1.39</v>
      </c>
      <c r="AB195" s="102" t="s">
        <v>132</v>
      </c>
      <c r="AC195" s="96">
        <v>6.29</v>
      </c>
      <c r="AD195" s="102">
        <v>6.0000000000000001E-3</v>
      </c>
      <c r="AE195" s="102">
        <v>4.0000000000000002E-4</v>
      </c>
      <c r="AF195" s="102" t="s">
        <v>137</v>
      </c>
      <c r="AG195" s="102" t="s">
        <v>129</v>
      </c>
      <c r="AH195" s="102">
        <v>7.73</v>
      </c>
      <c r="AI195" s="102" t="s">
        <v>103</v>
      </c>
      <c r="AJ195" s="102">
        <v>0.26100000000000001</v>
      </c>
      <c r="AK195" s="102" t="s">
        <v>103</v>
      </c>
      <c r="AL195" s="102" t="s">
        <v>138</v>
      </c>
      <c r="AM195" s="102">
        <v>1.1000000000000001E-3</v>
      </c>
      <c r="AN195" s="102" t="s">
        <v>103</v>
      </c>
      <c r="AO195" s="102">
        <v>0.17100000000000001</v>
      </c>
      <c r="AP195" s="103" t="s">
        <v>137</v>
      </c>
      <c r="AQ195" s="87"/>
      <c r="AR195" s="87"/>
      <c r="AS195" s="99"/>
      <c r="AT195" s="99"/>
      <c r="AU195" s="99"/>
      <c r="AV195" s="99"/>
      <c r="AW195" s="99"/>
      <c r="AX195" s="99"/>
      <c r="AY195" s="99"/>
      <c r="AZ195" s="99"/>
      <c r="BA195" s="99"/>
    </row>
    <row r="196" spans="1:53">
      <c r="A196" s="125" t="s">
        <v>65</v>
      </c>
      <c r="B196" s="90">
        <v>38874</v>
      </c>
      <c r="C196" s="113"/>
      <c r="D196" s="91">
        <v>562</v>
      </c>
      <c r="E196" s="114"/>
      <c r="F196" s="91">
        <v>960</v>
      </c>
      <c r="G196" s="88">
        <v>505</v>
      </c>
      <c r="H196" s="120">
        <v>316</v>
      </c>
      <c r="I196" s="119">
        <v>268</v>
      </c>
      <c r="J196" s="100" t="s">
        <v>135</v>
      </c>
      <c r="K196" s="100">
        <v>4.5999999999999999E-2</v>
      </c>
      <c r="L196" s="100">
        <v>2.1000000000000003E-3</v>
      </c>
      <c r="M196" s="100">
        <v>2.7E-2</v>
      </c>
      <c r="N196" s="100" t="s">
        <v>77</v>
      </c>
      <c r="O196" s="100" t="s">
        <v>123</v>
      </c>
      <c r="P196" s="100" t="s">
        <v>124</v>
      </c>
      <c r="Q196" s="100">
        <v>0.11799999999999999</v>
      </c>
      <c r="R196" s="100" t="s">
        <v>144</v>
      </c>
      <c r="S196" s="100">
        <v>4.0400000000000002E-3</v>
      </c>
      <c r="T196" s="100" t="s">
        <v>123</v>
      </c>
      <c r="U196" s="100" t="s">
        <v>123</v>
      </c>
      <c r="V196" s="100">
        <v>20.100000000000001</v>
      </c>
      <c r="W196" s="100" t="s">
        <v>149</v>
      </c>
      <c r="X196" s="87">
        <v>3.4</v>
      </c>
      <c r="Y196" s="92">
        <v>0.05</v>
      </c>
      <c r="Z196" s="91">
        <v>50.9</v>
      </c>
      <c r="AA196" s="100">
        <v>0.85</v>
      </c>
      <c r="AB196" s="100" t="s">
        <v>123</v>
      </c>
      <c r="AC196" s="87">
        <v>10.3</v>
      </c>
      <c r="AD196" s="100">
        <v>1.3300000000000001E-2</v>
      </c>
      <c r="AE196" s="100" t="s">
        <v>132</v>
      </c>
      <c r="AF196" s="100" t="s">
        <v>132</v>
      </c>
      <c r="AG196" s="100" t="s">
        <v>123</v>
      </c>
      <c r="AH196" s="100" t="s">
        <v>124</v>
      </c>
      <c r="AI196" s="100" t="s">
        <v>132</v>
      </c>
      <c r="AJ196" s="100" t="s">
        <v>124</v>
      </c>
      <c r="AK196" s="100" t="s">
        <v>111</v>
      </c>
      <c r="AL196" s="100" t="s">
        <v>133</v>
      </c>
      <c r="AM196" s="100">
        <v>1.66E-3</v>
      </c>
      <c r="AN196" s="100" t="s">
        <v>100</v>
      </c>
      <c r="AO196" s="100">
        <v>1.02</v>
      </c>
      <c r="AP196" s="101" t="s">
        <v>124</v>
      </c>
      <c r="AQ196" s="87"/>
      <c r="AR196" s="87"/>
      <c r="AS196" s="99"/>
      <c r="AT196" s="99"/>
      <c r="AU196" s="99"/>
      <c r="AV196" s="99"/>
      <c r="AW196" s="99"/>
      <c r="AX196" s="99"/>
      <c r="AY196" s="99"/>
      <c r="AZ196" s="99"/>
      <c r="BA196" s="99"/>
    </row>
    <row r="197" spans="1:53">
      <c r="A197" s="125"/>
      <c r="B197" s="90">
        <v>38980</v>
      </c>
      <c r="C197" s="113"/>
      <c r="D197" s="91">
        <v>920</v>
      </c>
      <c r="E197" s="114"/>
      <c r="F197" s="91">
        <v>958</v>
      </c>
      <c r="G197" s="88">
        <v>611</v>
      </c>
      <c r="H197" s="120">
        <v>324</v>
      </c>
      <c r="I197" s="119">
        <v>239</v>
      </c>
      <c r="J197" s="100" t="s">
        <v>135</v>
      </c>
      <c r="K197" s="100">
        <v>3.9E-2</v>
      </c>
      <c r="L197" s="100">
        <v>2.1000000000000003E-3</v>
      </c>
      <c r="M197" s="100">
        <v>3.3000000000000002E-2</v>
      </c>
      <c r="N197" s="100" t="s">
        <v>77</v>
      </c>
      <c r="O197" s="100" t="s">
        <v>123</v>
      </c>
      <c r="P197" s="100" t="s">
        <v>124</v>
      </c>
      <c r="Q197" s="100">
        <v>0.14299999999999999</v>
      </c>
      <c r="R197" s="100">
        <v>4.1E-5</v>
      </c>
      <c r="S197" s="100">
        <v>3.82E-3</v>
      </c>
      <c r="T197" s="100" t="s">
        <v>123</v>
      </c>
      <c r="U197" s="100" t="s">
        <v>123</v>
      </c>
      <c r="V197" s="100">
        <v>25.1</v>
      </c>
      <c r="W197" s="100" t="s">
        <v>149</v>
      </c>
      <c r="X197" s="87">
        <v>4.4000000000000004</v>
      </c>
      <c r="Y197" s="92">
        <v>4.9000000000000002E-2</v>
      </c>
      <c r="Z197" s="91">
        <v>61.8</v>
      </c>
      <c r="AA197" s="100">
        <v>0.84899999999999998</v>
      </c>
      <c r="AB197" s="100" t="s">
        <v>123</v>
      </c>
      <c r="AC197" s="87">
        <v>12.4</v>
      </c>
      <c r="AD197" s="100">
        <v>1.2E-2</v>
      </c>
      <c r="AE197" s="100" t="s">
        <v>132</v>
      </c>
      <c r="AF197" s="100" t="s">
        <v>132</v>
      </c>
      <c r="AG197" s="100" t="s">
        <v>123</v>
      </c>
      <c r="AH197" s="100" t="s">
        <v>124</v>
      </c>
      <c r="AI197" s="100" t="s">
        <v>132</v>
      </c>
      <c r="AJ197" s="100" t="s">
        <v>124</v>
      </c>
      <c r="AK197" s="100" t="s">
        <v>111</v>
      </c>
      <c r="AL197" s="100" t="s">
        <v>133</v>
      </c>
      <c r="AM197" s="100">
        <v>1.6999999999999999E-3</v>
      </c>
      <c r="AN197" s="100" t="s">
        <v>100</v>
      </c>
      <c r="AO197" s="100">
        <v>1.02</v>
      </c>
      <c r="AP197" s="101" t="s">
        <v>124</v>
      </c>
      <c r="AQ197" s="87"/>
      <c r="AR197" s="87"/>
      <c r="AS197" s="99"/>
      <c r="AT197" s="99"/>
      <c r="AU197" s="99"/>
      <c r="AV197" s="99"/>
      <c r="AW197" s="99"/>
      <c r="AX197" s="99"/>
      <c r="AY197" s="99"/>
      <c r="AZ197" s="99"/>
      <c r="BA197" s="99"/>
    </row>
    <row r="198" spans="1:53">
      <c r="A198" s="125"/>
      <c r="B198" s="90">
        <v>39230</v>
      </c>
      <c r="C198" s="113"/>
      <c r="D198" s="91">
        <v>1048</v>
      </c>
      <c r="E198" s="114"/>
      <c r="F198" s="91">
        <v>951</v>
      </c>
      <c r="G198" s="88">
        <v>570</v>
      </c>
      <c r="H198" s="120">
        <v>304</v>
      </c>
      <c r="I198" s="119">
        <v>327</v>
      </c>
      <c r="J198" s="100" t="s">
        <v>135</v>
      </c>
      <c r="K198" s="100">
        <v>4.2000000000000003E-2</v>
      </c>
      <c r="L198" s="100">
        <v>1.6999999999999999E-3</v>
      </c>
      <c r="M198" s="100" t="s">
        <v>110</v>
      </c>
      <c r="N198" s="100" t="s">
        <v>77</v>
      </c>
      <c r="O198" s="100" t="s">
        <v>123</v>
      </c>
      <c r="P198" s="100" t="s">
        <v>124</v>
      </c>
      <c r="Q198" s="100">
        <v>0.13600000000000001</v>
      </c>
      <c r="R198" s="100" t="s">
        <v>144</v>
      </c>
      <c r="S198" s="100">
        <v>4.3600000000000002E-3</v>
      </c>
      <c r="T198" s="100" t="s">
        <v>123</v>
      </c>
      <c r="U198" s="100" t="s">
        <v>123</v>
      </c>
      <c r="V198" s="100">
        <v>21.4</v>
      </c>
      <c r="W198" s="100" t="s">
        <v>149</v>
      </c>
      <c r="X198" s="87">
        <v>3.7</v>
      </c>
      <c r="Y198" s="92">
        <v>5.3999999999999999E-2</v>
      </c>
      <c r="Z198" s="91">
        <v>56.2</v>
      </c>
      <c r="AA198" s="100">
        <v>0.89700000000000002</v>
      </c>
      <c r="AB198" s="100" t="s">
        <v>123</v>
      </c>
      <c r="AC198" s="87">
        <v>9.3000000000000007</v>
      </c>
      <c r="AD198" s="100">
        <v>1.4E-2</v>
      </c>
      <c r="AE198" s="100" t="s">
        <v>132</v>
      </c>
      <c r="AF198" s="100" t="s">
        <v>132</v>
      </c>
      <c r="AG198" s="100" t="s">
        <v>123</v>
      </c>
      <c r="AH198" s="100" t="s">
        <v>124</v>
      </c>
      <c r="AI198" s="100" t="s">
        <v>132</v>
      </c>
      <c r="AJ198" s="100" t="s">
        <v>124</v>
      </c>
      <c r="AK198" s="100" t="s">
        <v>111</v>
      </c>
      <c r="AL198" s="100" t="s">
        <v>133</v>
      </c>
      <c r="AM198" s="100">
        <v>1.7900000000000001E-3</v>
      </c>
      <c r="AN198" s="100" t="s">
        <v>100</v>
      </c>
      <c r="AO198" s="100">
        <v>1.07</v>
      </c>
      <c r="AP198" s="101" t="s">
        <v>124</v>
      </c>
      <c r="AQ198" s="87"/>
      <c r="AR198" s="87"/>
      <c r="AS198" s="99"/>
      <c r="AT198" s="99"/>
      <c r="AU198" s="99"/>
      <c r="AV198" s="99"/>
      <c r="AW198" s="99"/>
      <c r="AX198" s="99"/>
      <c r="AY198" s="99"/>
      <c r="AZ198" s="99"/>
      <c r="BA198" s="99"/>
    </row>
    <row r="199" spans="1:53">
      <c r="A199" s="125"/>
      <c r="B199" s="90">
        <v>39358</v>
      </c>
      <c r="C199" s="113"/>
      <c r="D199" s="91"/>
      <c r="E199" s="114"/>
      <c r="F199" s="91">
        <v>1130</v>
      </c>
      <c r="G199" s="88">
        <v>624</v>
      </c>
      <c r="H199" s="120">
        <v>322</v>
      </c>
      <c r="I199" s="119">
        <v>295</v>
      </c>
      <c r="J199" s="100" t="s">
        <v>135</v>
      </c>
      <c r="K199" s="100">
        <v>3.2000000000000001E-2</v>
      </c>
      <c r="L199" s="100">
        <v>2E-3</v>
      </c>
      <c r="M199" s="100">
        <v>2.3E-2</v>
      </c>
      <c r="N199" s="100" t="s">
        <v>77</v>
      </c>
      <c r="O199" s="100" t="s">
        <v>123</v>
      </c>
      <c r="P199" s="100" t="s">
        <v>124</v>
      </c>
      <c r="Q199" s="100">
        <v>0.15</v>
      </c>
      <c r="R199" s="100">
        <v>4.8000000000000001E-5</v>
      </c>
      <c r="S199" s="100">
        <v>4.2399999999999998E-3</v>
      </c>
      <c r="T199" s="100" t="s">
        <v>123</v>
      </c>
      <c r="U199" s="100" t="s">
        <v>123</v>
      </c>
      <c r="V199" s="100">
        <v>22.5</v>
      </c>
      <c r="W199" s="100" t="s">
        <v>149</v>
      </c>
      <c r="X199" s="87">
        <v>4.7</v>
      </c>
      <c r="Y199" s="92">
        <v>0.05</v>
      </c>
      <c r="Z199" s="91">
        <v>60.6</v>
      </c>
      <c r="AA199" s="100">
        <v>0.94699999999999995</v>
      </c>
      <c r="AB199" s="100" t="s">
        <v>123</v>
      </c>
      <c r="AC199" s="87">
        <v>10.8</v>
      </c>
      <c r="AD199" s="100">
        <v>1.32E-2</v>
      </c>
      <c r="AE199" s="100" t="s">
        <v>132</v>
      </c>
      <c r="AF199" s="100" t="s">
        <v>132</v>
      </c>
      <c r="AG199" s="100" t="s">
        <v>123</v>
      </c>
      <c r="AH199" s="100" t="s">
        <v>124</v>
      </c>
      <c r="AI199" s="100" t="s">
        <v>132</v>
      </c>
      <c r="AJ199" s="100" t="s">
        <v>124</v>
      </c>
      <c r="AK199" s="100" t="s">
        <v>111</v>
      </c>
      <c r="AL199" s="100" t="s">
        <v>133</v>
      </c>
      <c r="AM199" s="100">
        <v>1.6799999999999999E-3</v>
      </c>
      <c r="AN199" s="100" t="s">
        <v>123</v>
      </c>
      <c r="AO199" s="100">
        <v>1</v>
      </c>
      <c r="AP199" s="101" t="s">
        <v>124</v>
      </c>
      <c r="AQ199" s="87"/>
      <c r="AR199" s="87"/>
      <c r="AS199" s="99"/>
      <c r="AT199" s="99"/>
      <c r="AU199" s="99"/>
      <c r="AV199" s="99"/>
      <c r="AW199" s="99"/>
      <c r="AX199" s="99"/>
      <c r="AY199" s="99"/>
      <c r="AZ199" s="99"/>
      <c r="BA199" s="99"/>
    </row>
    <row r="200" spans="1:53">
      <c r="A200" s="125"/>
      <c r="B200" s="90">
        <v>40067.618055555555</v>
      </c>
      <c r="C200" s="113"/>
      <c r="D200" s="91">
        <v>1300</v>
      </c>
      <c r="E200" s="114"/>
      <c r="F200" s="91">
        <v>1340</v>
      </c>
      <c r="G200" s="88">
        <v>756</v>
      </c>
      <c r="H200" s="120">
        <v>310</v>
      </c>
      <c r="I200" s="119">
        <v>470</v>
      </c>
      <c r="J200" s="100" t="s">
        <v>144</v>
      </c>
      <c r="K200" s="100">
        <v>3.9E-2</v>
      </c>
      <c r="L200" s="100">
        <v>2E-3</v>
      </c>
      <c r="M200" s="100">
        <v>1.9399999999999997E-2</v>
      </c>
      <c r="N200" s="100" t="s">
        <v>97</v>
      </c>
      <c r="O200" s="100">
        <v>1.01E-3</v>
      </c>
      <c r="P200" s="100" t="s">
        <v>144</v>
      </c>
      <c r="Q200" s="100">
        <v>0.18099999999999999</v>
      </c>
      <c r="R200" s="100">
        <v>4.0000000000000003E-5</v>
      </c>
      <c r="S200" s="100">
        <v>5.3499999999999997E-3</v>
      </c>
      <c r="T200" s="100" t="s">
        <v>137</v>
      </c>
      <c r="U200" s="100">
        <v>1E-3</v>
      </c>
      <c r="V200" s="100">
        <v>28.1</v>
      </c>
      <c r="W200" s="100" t="s">
        <v>124</v>
      </c>
      <c r="X200" s="87">
        <v>4.62</v>
      </c>
      <c r="Y200" s="92">
        <v>5.6000000000000001E-2</v>
      </c>
      <c r="Z200" s="91">
        <v>73.900000000000006</v>
      </c>
      <c r="AA200" s="100">
        <v>1.1499999999999999</v>
      </c>
      <c r="AB200" s="100" t="s">
        <v>141</v>
      </c>
      <c r="AC200" s="87">
        <v>10.4</v>
      </c>
      <c r="AD200" s="100">
        <v>1.77E-2</v>
      </c>
      <c r="AE200" s="100">
        <v>2.0000000000000001E-4</v>
      </c>
      <c r="AF200" s="100" t="s">
        <v>129</v>
      </c>
      <c r="AG200" s="100" t="s">
        <v>131</v>
      </c>
      <c r="AH200" s="100">
        <v>13.1</v>
      </c>
      <c r="AI200" s="100" t="s">
        <v>138</v>
      </c>
      <c r="AJ200" s="100">
        <v>0.745</v>
      </c>
      <c r="AK200" s="100" t="s">
        <v>143</v>
      </c>
      <c r="AL200" s="100" t="s">
        <v>150</v>
      </c>
      <c r="AM200" s="100">
        <v>2.15E-3</v>
      </c>
      <c r="AN200" s="100" t="s">
        <v>132</v>
      </c>
      <c r="AO200" s="100">
        <v>1.4</v>
      </c>
      <c r="AP200" s="101" t="s">
        <v>137</v>
      </c>
      <c r="AQ200" s="87"/>
      <c r="AR200" s="87"/>
      <c r="AS200" s="99"/>
      <c r="AT200" s="99"/>
      <c r="AU200" s="99"/>
      <c r="AV200" s="99"/>
      <c r="AW200" s="99"/>
      <c r="AX200" s="99"/>
      <c r="AY200" s="99"/>
      <c r="AZ200" s="99"/>
      <c r="BA200" s="99"/>
    </row>
    <row r="201" spans="1:53" s="107" customFormat="1" ht="15.75" thickBot="1">
      <c r="A201" s="127"/>
      <c r="B201" s="93">
        <v>40435.448611111111</v>
      </c>
      <c r="C201" s="115"/>
      <c r="D201" s="95">
        <v>1430</v>
      </c>
      <c r="E201" s="116"/>
      <c r="F201" s="95">
        <v>1410</v>
      </c>
      <c r="G201" s="94">
        <v>779</v>
      </c>
      <c r="H201" s="121">
        <v>290</v>
      </c>
      <c r="I201" s="122">
        <v>490</v>
      </c>
      <c r="J201" s="102" t="s">
        <v>149</v>
      </c>
      <c r="K201" s="102">
        <v>3.7999999999999999E-2</v>
      </c>
      <c r="L201" s="102">
        <v>2.1000000000000003E-3</v>
      </c>
      <c r="M201" s="102">
        <v>1.7000000000000001E-2</v>
      </c>
      <c r="N201" s="102" t="s">
        <v>91</v>
      </c>
      <c r="O201" s="102">
        <v>8.9999999999999998E-4</v>
      </c>
      <c r="P201" s="102" t="s">
        <v>132</v>
      </c>
      <c r="Q201" s="102">
        <v>0.186</v>
      </c>
      <c r="R201" s="102">
        <v>7.0000000000000007E-5</v>
      </c>
      <c r="S201" s="102">
        <v>5.7999999999999996E-3</v>
      </c>
      <c r="T201" s="102" t="s">
        <v>132</v>
      </c>
      <c r="U201" s="102" t="s">
        <v>131</v>
      </c>
      <c r="V201" s="102">
        <v>28.4</v>
      </c>
      <c r="W201" s="102" t="s">
        <v>124</v>
      </c>
      <c r="X201" s="96">
        <v>4.9400000000000004</v>
      </c>
      <c r="Y201" s="97"/>
      <c r="Z201" s="95">
        <v>76.099999999999994</v>
      </c>
      <c r="AA201" s="102">
        <v>1.27</v>
      </c>
      <c r="AB201" s="102" t="s">
        <v>132</v>
      </c>
      <c r="AC201" s="96">
        <v>10.199999999999999</v>
      </c>
      <c r="AD201" s="102">
        <v>1.7999999999999999E-2</v>
      </c>
      <c r="AE201" s="102">
        <v>4.0000000000000002E-4</v>
      </c>
      <c r="AF201" s="102" t="s">
        <v>137</v>
      </c>
      <c r="AG201" s="102" t="s">
        <v>129</v>
      </c>
      <c r="AH201" s="102">
        <v>12.7</v>
      </c>
      <c r="AI201" s="102" t="s">
        <v>103</v>
      </c>
      <c r="AJ201" s="102">
        <v>0.83099999999999996</v>
      </c>
      <c r="AK201" s="102" t="s">
        <v>103</v>
      </c>
      <c r="AL201" s="102" t="s">
        <v>138</v>
      </c>
      <c r="AM201" s="102">
        <v>2.1000000000000003E-3</v>
      </c>
      <c r="AN201" s="102" t="s">
        <v>103</v>
      </c>
      <c r="AO201" s="102">
        <v>1.47</v>
      </c>
      <c r="AP201" s="103" t="s">
        <v>137</v>
      </c>
      <c r="AQ201" s="87"/>
      <c r="AR201" s="87"/>
      <c r="AS201" s="99"/>
      <c r="AT201" s="99"/>
      <c r="AU201" s="99"/>
      <c r="AV201" s="99"/>
      <c r="AW201" s="99"/>
      <c r="AX201" s="99"/>
      <c r="AY201" s="99"/>
      <c r="AZ201" s="99"/>
      <c r="BA201" s="99"/>
    </row>
    <row r="202" spans="1:53" s="99" customFormat="1">
      <c r="A202" s="125" t="s">
        <v>54</v>
      </c>
      <c r="B202" s="90">
        <v>38874</v>
      </c>
      <c r="C202" s="113"/>
      <c r="D202" s="91">
        <v>530</v>
      </c>
      <c r="E202" s="114"/>
      <c r="F202" s="91">
        <v>920</v>
      </c>
      <c r="G202" s="88">
        <v>511</v>
      </c>
      <c r="H202" s="120">
        <v>283</v>
      </c>
      <c r="I202" s="119">
        <v>263</v>
      </c>
      <c r="J202" s="100" t="s">
        <v>135</v>
      </c>
      <c r="K202" s="100">
        <v>3.6999999999999998E-2</v>
      </c>
      <c r="L202" s="100">
        <v>1E-3</v>
      </c>
      <c r="M202" s="100">
        <v>2.3E-2</v>
      </c>
      <c r="N202" s="100" t="s">
        <v>77</v>
      </c>
      <c r="O202" s="100" t="s">
        <v>123</v>
      </c>
      <c r="P202" s="100" t="s">
        <v>124</v>
      </c>
      <c r="Q202" s="100">
        <v>0.124</v>
      </c>
      <c r="R202" s="100">
        <v>7.4999999999999993E-5</v>
      </c>
      <c r="S202" s="100">
        <v>5.3600000000000002E-3</v>
      </c>
      <c r="T202" s="100" t="s">
        <v>123</v>
      </c>
      <c r="U202" s="100" t="s">
        <v>123</v>
      </c>
      <c r="V202" s="100">
        <v>9.01</v>
      </c>
      <c r="W202" s="100" t="s">
        <v>149</v>
      </c>
      <c r="X202" s="87">
        <v>4.5</v>
      </c>
      <c r="Y202" s="92">
        <v>4.9000000000000002E-2</v>
      </c>
      <c r="Z202" s="91">
        <v>48.9</v>
      </c>
      <c r="AA202" s="100">
        <v>0.84299999999999997</v>
      </c>
      <c r="AB202" s="100" t="s">
        <v>123</v>
      </c>
      <c r="AC202" s="87">
        <v>9.3000000000000007</v>
      </c>
      <c r="AD202" s="100">
        <v>1.3699999999999999E-2</v>
      </c>
      <c r="AE202" s="100" t="s">
        <v>132</v>
      </c>
      <c r="AF202" s="100" t="s">
        <v>132</v>
      </c>
      <c r="AG202" s="100" t="s">
        <v>123</v>
      </c>
      <c r="AH202" s="100" t="s">
        <v>124</v>
      </c>
      <c r="AI202" s="100" t="s">
        <v>132</v>
      </c>
      <c r="AJ202" s="100" t="s">
        <v>124</v>
      </c>
      <c r="AK202" s="100" t="s">
        <v>111</v>
      </c>
      <c r="AL202" s="100" t="s">
        <v>133</v>
      </c>
      <c r="AM202" s="100">
        <v>1.7900000000000001E-3</v>
      </c>
      <c r="AN202" s="100" t="s">
        <v>100</v>
      </c>
      <c r="AO202" s="100">
        <v>0.75700000000000001</v>
      </c>
      <c r="AP202" s="101" t="s">
        <v>124</v>
      </c>
      <c r="AQ202" s="87"/>
      <c r="AR202" s="87"/>
    </row>
    <row r="203" spans="1:53" s="99" customFormat="1">
      <c r="A203" s="125"/>
      <c r="B203" s="90">
        <v>38980</v>
      </c>
      <c r="C203" s="113"/>
      <c r="D203" s="91">
        <v>886</v>
      </c>
      <c r="E203" s="114"/>
      <c r="F203" s="91">
        <v>945</v>
      </c>
      <c r="G203" s="88">
        <v>610</v>
      </c>
      <c r="H203" s="120">
        <v>332</v>
      </c>
      <c r="I203" s="119">
        <v>257</v>
      </c>
      <c r="J203" s="100" t="s">
        <v>135</v>
      </c>
      <c r="K203" s="100">
        <v>2.7E-2</v>
      </c>
      <c r="L203" s="100" t="s">
        <v>132</v>
      </c>
      <c r="M203" s="100">
        <v>2.7E-2</v>
      </c>
      <c r="N203" s="100" t="s">
        <v>77</v>
      </c>
      <c r="O203" s="100" t="s">
        <v>123</v>
      </c>
      <c r="P203" s="100" t="s">
        <v>124</v>
      </c>
      <c r="Q203" s="100">
        <v>0.14799999999999999</v>
      </c>
      <c r="R203" s="100">
        <v>8.7000000000000001E-5</v>
      </c>
      <c r="S203" s="100">
        <v>5.0000000000000001E-3</v>
      </c>
      <c r="T203" s="100" t="s">
        <v>123</v>
      </c>
      <c r="U203" s="100" t="s">
        <v>123</v>
      </c>
      <c r="V203" s="100">
        <v>11.4</v>
      </c>
      <c r="W203" s="100" t="s">
        <v>149</v>
      </c>
      <c r="X203" s="87">
        <v>5.4</v>
      </c>
      <c r="Y203" s="92">
        <v>4.9000000000000002E-2</v>
      </c>
      <c r="Z203" s="91">
        <v>58.4</v>
      </c>
      <c r="AA203" s="100">
        <v>0.84699999999999998</v>
      </c>
      <c r="AB203" s="100" t="s">
        <v>123</v>
      </c>
      <c r="AC203" s="87">
        <v>10.3</v>
      </c>
      <c r="AD203" s="100">
        <v>1.3099999999999999E-2</v>
      </c>
      <c r="AE203" s="100" t="s">
        <v>132</v>
      </c>
      <c r="AF203" s="100" t="s">
        <v>132</v>
      </c>
      <c r="AG203" s="100" t="s">
        <v>123</v>
      </c>
      <c r="AH203" s="100" t="s">
        <v>124</v>
      </c>
      <c r="AI203" s="100" t="s">
        <v>132</v>
      </c>
      <c r="AJ203" s="100" t="s">
        <v>124</v>
      </c>
      <c r="AK203" s="100" t="s">
        <v>111</v>
      </c>
      <c r="AL203" s="100" t="s">
        <v>133</v>
      </c>
      <c r="AM203" s="100">
        <v>1.8799999999999999E-3</v>
      </c>
      <c r="AN203" s="100" t="s">
        <v>100</v>
      </c>
      <c r="AO203" s="100">
        <v>0.75</v>
      </c>
      <c r="AP203" s="101" t="s">
        <v>124</v>
      </c>
      <c r="AQ203" s="87"/>
      <c r="AR203" s="87"/>
    </row>
    <row r="204" spans="1:53" s="99" customFormat="1">
      <c r="A204" s="125"/>
      <c r="B204" s="90">
        <v>39230</v>
      </c>
      <c r="C204" s="113"/>
      <c r="D204" s="91">
        <v>957</v>
      </c>
      <c r="E204" s="114"/>
      <c r="F204" s="91">
        <v>874</v>
      </c>
      <c r="G204" s="88">
        <v>563</v>
      </c>
      <c r="H204" s="120">
        <v>284</v>
      </c>
      <c r="I204" s="119">
        <v>277</v>
      </c>
      <c r="J204" s="100" t="s">
        <v>135</v>
      </c>
      <c r="K204" s="100">
        <v>6.8000000000000005E-2</v>
      </c>
      <c r="L204" s="100" t="s">
        <v>132</v>
      </c>
      <c r="M204" s="100" t="s">
        <v>110</v>
      </c>
      <c r="N204" s="100" t="s">
        <v>77</v>
      </c>
      <c r="O204" s="100" t="s">
        <v>123</v>
      </c>
      <c r="P204" s="100" t="s">
        <v>124</v>
      </c>
      <c r="Q204" s="100">
        <v>0.13800000000000001</v>
      </c>
      <c r="R204" s="100">
        <v>5.9999999999999995E-5</v>
      </c>
      <c r="S204" s="100">
        <v>5.6299999999999996E-3</v>
      </c>
      <c r="T204" s="100" t="s">
        <v>123</v>
      </c>
      <c r="U204" s="100" t="s">
        <v>123</v>
      </c>
      <c r="V204" s="100">
        <v>10.199999999999999</v>
      </c>
      <c r="W204" s="100" t="s">
        <v>149</v>
      </c>
      <c r="X204" s="87">
        <v>4.8</v>
      </c>
      <c r="Y204" s="92">
        <v>5.3999999999999999E-2</v>
      </c>
      <c r="Z204" s="91">
        <v>52.9</v>
      </c>
      <c r="AA204" s="100">
        <v>0.91400000000000003</v>
      </c>
      <c r="AB204" s="100" t="s">
        <v>123</v>
      </c>
      <c r="AC204" s="87">
        <v>8.5</v>
      </c>
      <c r="AD204" s="100">
        <v>1.52E-2</v>
      </c>
      <c r="AE204" s="100" t="s">
        <v>132</v>
      </c>
      <c r="AF204" s="100" t="s">
        <v>132</v>
      </c>
      <c r="AG204" s="100" t="s">
        <v>123</v>
      </c>
      <c r="AH204" s="100" t="s">
        <v>124</v>
      </c>
      <c r="AI204" s="100" t="s">
        <v>132</v>
      </c>
      <c r="AJ204" s="100" t="s">
        <v>124</v>
      </c>
      <c r="AK204" s="100" t="s">
        <v>111</v>
      </c>
      <c r="AL204" s="100" t="s">
        <v>133</v>
      </c>
      <c r="AM204" s="100">
        <v>2E-3</v>
      </c>
      <c r="AN204" s="100" t="s">
        <v>100</v>
      </c>
      <c r="AO204" s="100">
        <v>0.78300000000000003</v>
      </c>
      <c r="AP204" s="101" t="s">
        <v>124</v>
      </c>
      <c r="AQ204" s="87"/>
      <c r="AR204" s="87"/>
    </row>
    <row r="205" spans="1:53" s="99" customFormat="1">
      <c r="A205" s="125"/>
      <c r="B205" s="90">
        <v>39358</v>
      </c>
      <c r="C205" s="113"/>
      <c r="D205" s="91"/>
      <c r="E205" s="114"/>
      <c r="F205" s="91">
        <v>1060</v>
      </c>
      <c r="G205" s="88">
        <v>586</v>
      </c>
      <c r="H205" s="120">
        <v>313</v>
      </c>
      <c r="I205" s="119">
        <v>285</v>
      </c>
      <c r="J205" s="100" t="s">
        <v>135</v>
      </c>
      <c r="K205" s="100">
        <v>2.1000000000000001E-2</v>
      </c>
      <c r="L205" s="100" t="s">
        <v>132</v>
      </c>
      <c r="M205" s="100" t="s">
        <v>110</v>
      </c>
      <c r="N205" s="100" t="s">
        <v>77</v>
      </c>
      <c r="O205" s="100" t="s">
        <v>123</v>
      </c>
      <c r="P205" s="100" t="s">
        <v>124</v>
      </c>
      <c r="Q205" s="100">
        <v>0.14699999999999999</v>
      </c>
      <c r="R205" s="100">
        <v>8.9999999999999992E-5</v>
      </c>
      <c r="S205" s="100">
        <v>5.7199999999999994E-3</v>
      </c>
      <c r="T205" s="100" t="s">
        <v>123</v>
      </c>
      <c r="U205" s="100" t="s">
        <v>123</v>
      </c>
      <c r="V205" s="100">
        <v>9.76</v>
      </c>
      <c r="W205" s="100" t="s">
        <v>149</v>
      </c>
      <c r="X205" s="87">
        <v>5.0999999999999996</v>
      </c>
      <c r="Y205" s="92">
        <v>4.9000000000000002E-2</v>
      </c>
      <c r="Z205" s="91">
        <v>53.4</v>
      </c>
      <c r="AA205" s="100">
        <v>0.996</v>
      </c>
      <c r="AB205" s="100" t="s">
        <v>123</v>
      </c>
      <c r="AC205" s="87">
        <v>8.6</v>
      </c>
      <c r="AD205" s="100">
        <v>1.54E-2</v>
      </c>
      <c r="AE205" s="100" t="s">
        <v>132</v>
      </c>
      <c r="AF205" s="100" t="s">
        <v>132</v>
      </c>
      <c r="AG205" s="100" t="s">
        <v>123</v>
      </c>
      <c r="AH205" s="100" t="s">
        <v>124</v>
      </c>
      <c r="AI205" s="100" t="s">
        <v>132</v>
      </c>
      <c r="AJ205" s="100" t="s">
        <v>124</v>
      </c>
      <c r="AK205" s="100" t="s">
        <v>111</v>
      </c>
      <c r="AL205" s="100" t="s">
        <v>133</v>
      </c>
      <c r="AM205" s="100">
        <v>1.8700000000000001E-3</v>
      </c>
      <c r="AN205" s="100" t="s">
        <v>123</v>
      </c>
      <c r="AO205" s="100">
        <v>0.74399999999999999</v>
      </c>
      <c r="AP205" s="101" t="s">
        <v>124</v>
      </c>
      <c r="AQ205" s="87"/>
      <c r="AR205" s="87"/>
    </row>
    <row r="206" spans="1:53" s="99" customFormat="1">
      <c r="A206" s="125"/>
      <c r="B206" s="90">
        <v>40067.614583333336</v>
      </c>
      <c r="C206" s="113"/>
      <c r="D206" s="91">
        <v>1120</v>
      </c>
      <c r="E206" s="114"/>
      <c r="F206" s="91">
        <v>1170</v>
      </c>
      <c r="G206" s="88">
        <v>622</v>
      </c>
      <c r="H206" s="120">
        <v>280</v>
      </c>
      <c r="I206" s="119">
        <v>380</v>
      </c>
      <c r="J206" s="100" t="s">
        <v>144</v>
      </c>
      <c r="K206" s="100">
        <v>5.6000000000000001E-2</v>
      </c>
      <c r="L206" s="100">
        <v>5.9999999999999995E-4</v>
      </c>
      <c r="M206" s="100">
        <v>1.9899999999999998E-2</v>
      </c>
      <c r="N206" s="100" t="s">
        <v>97</v>
      </c>
      <c r="O206" s="100">
        <v>7.2999999999999996E-4</v>
      </c>
      <c r="P206" s="100" t="s">
        <v>144</v>
      </c>
      <c r="Q206" s="100">
        <v>0.158</v>
      </c>
      <c r="R206" s="100">
        <v>1E-4</v>
      </c>
      <c r="S206" s="100">
        <v>9.0299999999999998E-3</v>
      </c>
      <c r="T206" s="100" t="s">
        <v>137</v>
      </c>
      <c r="U206" s="100" t="s">
        <v>141</v>
      </c>
      <c r="V206" s="100">
        <v>23.7</v>
      </c>
      <c r="W206" s="100" t="s">
        <v>124</v>
      </c>
      <c r="X206" s="87">
        <v>5.15</v>
      </c>
      <c r="Y206" s="92">
        <v>6.2E-2</v>
      </c>
      <c r="Z206" s="91">
        <v>55.2</v>
      </c>
      <c r="AA206" s="100">
        <v>1.61</v>
      </c>
      <c r="AB206" s="100" t="s">
        <v>141</v>
      </c>
      <c r="AC206" s="87">
        <v>9.74</v>
      </c>
      <c r="AD206" s="100">
        <v>2.6800000000000001E-2</v>
      </c>
      <c r="AE206" s="100">
        <v>3.3E-4</v>
      </c>
      <c r="AF206" s="100" t="s">
        <v>129</v>
      </c>
      <c r="AG206" s="100" t="s">
        <v>131</v>
      </c>
      <c r="AH206" s="100">
        <v>11.2</v>
      </c>
      <c r="AI206" s="100" t="s">
        <v>138</v>
      </c>
      <c r="AJ206" s="100">
        <v>0.67600000000000005</v>
      </c>
      <c r="AK206" s="100" t="s">
        <v>143</v>
      </c>
      <c r="AL206" s="100" t="s">
        <v>150</v>
      </c>
      <c r="AM206" s="100">
        <v>1.6299999999999999E-3</v>
      </c>
      <c r="AN206" s="100" t="s">
        <v>132</v>
      </c>
      <c r="AO206" s="100">
        <v>1.55</v>
      </c>
      <c r="AP206" s="101" t="s">
        <v>137</v>
      </c>
      <c r="AQ206" s="87"/>
      <c r="AR206" s="87"/>
    </row>
    <row r="207" spans="1:53" s="107" customFormat="1" ht="15.75" thickBot="1">
      <c r="A207" s="127"/>
      <c r="B207" s="93">
        <v>40435.442361111112</v>
      </c>
      <c r="C207" s="115"/>
      <c r="D207" s="95">
        <v>1330</v>
      </c>
      <c r="E207" s="116"/>
      <c r="F207" s="95">
        <v>1190</v>
      </c>
      <c r="G207" s="94">
        <v>616</v>
      </c>
      <c r="H207" s="121">
        <v>290</v>
      </c>
      <c r="I207" s="122">
        <v>320</v>
      </c>
      <c r="J207" s="102" t="s">
        <v>149</v>
      </c>
      <c r="K207" s="102">
        <v>5.1999999999999998E-2</v>
      </c>
      <c r="L207" s="102">
        <v>6.9999999999999999E-4</v>
      </c>
      <c r="M207" s="102">
        <v>1.7999999999999999E-2</v>
      </c>
      <c r="N207" s="102" t="s">
        <v>91</v>
      </c>
      <c r="O207" s="102">
        <v>5.9999999999999995E-4</v>
      </c>
      <c r="P207" s="102" t="s">
        <v>132</v>
      </c>
      <c r="Q207" s="102">
        <v>0.155</v>
      </c>
      <c r="R207" s="102">
        <v>1.4000000000000001E-4</v>
      </c>
      <c r="S207" s="102">
        <v>8.6E-3</v>
      </c>
      <c r="T207" s="102" t="s">
        <v>132</v>
      </c>
      <c r="U207" s="102">
        <v>5.0000000000000001E-4</v>
      </c>
      <c r="V207" s="102">
        <v>30.1</v>
      </c>
      <c r="W207" s="102" t="s">
        <v>124</v>
      </c>
      <c r="X207" s="96">
        <v>5.43</v>
      </c>
      <c r="Y207" s="97"/>
      <c r="Z207" s="95">
        <v>55.6</v>
      </c>
      <c r="AA207" s="102">
        <v>1.69</v>
      </c>
      <c r="AB207" s="102" t="s">
        <v>132</v>
      </c>
      <c r="AC207" s="96">
        <v>9.98</v>
      </c>
      <c r="AD207" s="102">
        <v>2.5000000000000001E-2</v>
      </c>
      <c r="AE207" s="102">
        <v>6.9999999999999999E-4</v>
      </c>
      <c r="AF207" s="102" t="s">
        <v>137</v>
      </c>
      <c r="AG207" s="102" t="s">
        <v>129</v>
      </c>
      <c r="AH207" s="102">
        <v>13.2</v>
      </c>
      <c r="AI207" s="102" t="s">
        <v>103</v>
      </c>
      <c r="AJ207" s="102">
        <v>0.66800000000000004</v>
      </c>
      <c r="AK207" s="102" t="s">
        <v>103</v>
      </c>
      <c r="AL207" s="102" t="s">
        <v>138</v>
      </c>
      <c r="AM207" s="102">
        <v>1.6000000000000001E-3</v>
      </c>
      <c r="AN207" s="102" t="s">
        <v>103</v>
      </c>
      <c r="AO207" s="102">
        <v>1.66</v>
      </c>
      <c r="AP207" s="103" t="s">
        <v>137</v>
      </c>
      <c r="AQ207" s="87"/>
      <c r="AR207" s="87"/>
      <c r="AS207" s="99"/>
      <c r="AT207" s="99"/>
      <c r="AU207" s="99"/>
      <c r="AV207" s="99"/>
      <c r="AW207" s="99"/>
      <c r="AX207" s="99"/>
      <c r="AY207" s="99"/>
      <c r="AZ207" s="99"/>
      <c r="BA207" s="99"/>
    </row>
    <row r="208" spans="1:53" s="99" customFormat="1">
      <c r="A208" s="125" t="s">
        <v>55</v>
      </c>
      <c r="B208" s="90">
        <v>38874</v>
      </c>
      <c r="C208" s="113"/>
      <c r="D208" s="91">
        <v>758</v>
      </c>
      <c r="E208" s="114"/>
      <c r="F208" s="91">
        <v>730</v>
      </c>
      <c r="G208" s="88">
        <v>382</v>
      </c>
      <c r="H208" s="120">
        <v>254</v>
      </c>
      <c r="I208" s="119">
        <v>179</v>
      </c>
      <c r="J208" s="100" t="s">
        <v>135</v>
      </c>
      <c r="K208" s="100">
        <v>4.4999999999999998E-2</v>
      </c>
      <c r="L208" s="100">
        <v>5.0000000000000001E-3</v>
      </c>
      <c r="M208" s="100">
        <v>2.8000000000000001E-2</v>
      </c>
      <c r="N208" s="100" t="s">
        <v>77</v>
      </c>
      <c r="O208" s="100" t="s">
        <v>123</v>
      </c>
      <c r="P208" s="100" t="s">
        <v>124</v>
      </c>
      <c r="Q208" s="100">
        <v>9.3700000000000006E-2</v>
      </c>
      <c r="R208" s="100" t="s">
        <v>144</v>
      </c>
      <c r="S208" s="100">
        <v>9.7599999999999996E-3</v>
      </c>
      <c r="T208" s="100" t="s">
        <v>123</v>
      </c>
      <c r="U208" s="100" t="s">
        <v>123</v>
      </c>
      <c r="V208" s="100">
        <v>18.899999999999999</v>
      </c>
      <c r="W208" s="100" t="s">
        <v>149</v>
      </c>
      <c r="X208" s="87">
        <v>3.6</v>
      </c>
      <c r="Y208" s="92">
        <v>0.06</v>
      </c>
      <c r="Z208" s="91">
        <v>36</v>
      </c>
      <c r="AA208" s="100">
        <v>1.1200000000000001</v>
      </c>
      <c r="AB208" s="100" t="s">
        <v>123</v>
      </c>
      <c r="AC208" s="87">
        <v>9.6999999999999993</v>
      </c>
      <c r="AD208" s="100">
        <v>2.1899999999999999E-2</v>
      </c>
      <c r="AE208" s="100" t="s">
        <v>132</v>
      </c>
      <c r="AF208" s="100" t="s">
        <v>132</v>
      </c>
      <c r="AG208" s="100" t="s">
        <v>123</v>
      </c>
      <c r="AH208" s="100" t="s">
        <v>124</v>
      </c>
      <c r="AI208" s="100" t="s">
        <v>132</v>
      </c>
      <c r="AJ208" s="100" t="s">
        <v>124</v>
      </c>
      <c r="AK208" s="100" t="s">
        <v>111</v>
      </c>
      <c r="AL208" s="100" t="s">
        <v>133</v>
      </c>
      <c r="AM208" s="100" t="s">
        <v>133</v>
      </c>
      <c r="AN208" s="100" t="s">
        <v>100</v>
      </c>
      <c r="AO208" s="100">
        <v>1.04</v>
      </c>
      <c r="AP208" s="101" t="s">
        <v>124</v>
      </c>
      <c r="AQ208" s="87"/>
      <c r="AR208" s="87"/>
    </row>
    <row r="209" spans="1:53" s="99" customFormat="1">
      <c r="A209" s="125"/>
      <c r="B209" s="90">
        <v>38980</v>
      </c>
      <c r="C209" s="113"/>
      <c r="D209" s="91">
        <v>707</v>
      </c>
      <c r="E209" s="114"/>
      <c r="F209" s="91">
        <v>723</v>
      </c>
      <c r="G209" s="88">
        <v>518</v>
      </c>
      <c r="H209" s="120">
        <v>254</v>
      </c>
      <c r="I209" s="119">
        <v>173</v>
      </c>
      <c r="J209" s="100" t="s">
        <v>135</v>
      </c>
      <c r="K209" s="100">
        <v>3.3000000000000002E-2</v>
      </c>
      <c r="L209" s="100">
        <v>4.7999999999999996E-3</v>
      </c>
      <c r="M209" s="100">
        <v>3.6999999999999998E-2</v>
      </c>
      <c r="N209" s="100" t="s">
        <v>77</v>
      </c>
      <c r="O209" s="100" t="s">
        <v>123</v>
      </c>
      <c r="P209" s="100" t="s">
        <v>124</v>
      </c>
      <c r="Q209" s="100">
        <v>0.127</v>
      </c>
      <c r="R209" s="100" t="s">
        <v>144</v>
      </c>
      <c r="S209" s="100">
        <v>8.8500000000000002E-3</v>
      </c>
      <c r="T209" s="100" t="s">
        <v>123</v>
      </c>
      <c r="U209" s="100" t="s">
        <v>123</v>
      </c>
      <c r="V209" s="100">
        <v>27.1</v>
      </c>
      <c r="W209" s="100" t="s">
        <v>149</v>
      </c>
      <c r="X209" s="87">
        <v>4.8</v>
      </c>
      <c r="Y209" s="92">
        <v>5.5E-2</v>
      </c>
      <c r="Z209" s="91">
        <v>48.8</v>
      </c>
      <c r="AA209" s="100">
        <v>1.06</v>
      </c>
      <c r="AB209" s="100" t="s">
        <v>123</v>
      </c>
      <c r="AC209" s="87">
        <v>12.3</v>
      </c>
      <c r="AD209" s="100">
        <v>1.95E-2</v>
      </c>
      <c r="AE209" s="100" t="s">
        <v>132</v>
      </c>
      <c r="AF209" s="100" t="s">
        <v>132</v>
      </c>
      <c r="AG209" s="100" t="s">
        <v>123</v>
      </c>
      <c r="AH209" s="100" t="s">
        <v>124</v>
      </c>
      <c r="AI209" s="100" t="s">
        <v>132</v>
      </c>
      <c r="AJ209" s="100" t="s">
        <v>124</v>
      </c>
      <c r="AK209" s="100" t="s">
        <v>111</v>
      </c>
      <c r="AL209" s="100" t="s">
        <v>133</v>
      </c>
      <c r="AM209" s="100" t="s">
        <v>133</v>
      </c>
      <c r="AN209" s="100" t="s">
        <v>100</v>
      </c>
      <c r="AO209" s="100">
        <v>0.995</v>
      </c>
      <c r="AP209" s="101" t="s">
        <v>124</v>
      </c>
      <c r="AQ209" s="87"/>
      <c r="AR209" s="87"/>
    </row>
    <row r="210" spans="1:53" s="99" customFormat="1">
      <c r="A210" s="125"/>
      <c r="B210" s="90">
        <v>39230</v>
      </c>
      <c r="C210" s="113"/>
      <c r="D210" s="91">
        <v>965</v>
      </c>
      <c r="E210" s="114"/>
      <c r="F210" s="91">
        <v>915</v>
      </c>
      <c r="G210" s="88">
        <v>523</v>
      </c>
      <c r="H210" s="120">
        <v>251</v>
      </c>
      <c r="I210" s="119">
        <v>292</v>
      </c>
      <c r="J210" s="100" t="s">
        <v>129</v>
      </c>
      <c r="K210" s="100" t="s">
        <v>114</v>
      </c>
      <c r="L210" s="100">
        <v>2.8999999999999998E-3</v>
      </c>
      <c r="M210" s="100">
        <v>2.5999999999999999E-2</v>
      </c>
      <c r="N210" s="100" t="s">
        <v>77</v>
      </c>
      <c r="O210" s="100" t="s">
        <v>103</v>
      </c>
      <c r="P210" s="100" t="s">
        <v>124</v>
      </c>
      <c r="Q210" s="100">
        <v>0.13200000000000001</v>
      </c>
      <c r="R210" s="100" t="s">
        <v>154</v>
      </c>
      <c r="S210" s="100">
        <v>2.6199999999999998E-2</v>
      </c>
      <c r="T210" s="100" t="s">
        <v>103</v>
      </c>
      <c r="U210" s="100" t="s">
        <v>103</v>
      </c>
      <c r="V210" s="100">
        <v>8.9499999999999993</v>
      </c>
      <c r="W210" s="100" t="s">
        <v>149</v>
      </c>
      <c r="X210" s="87">
        <v>4.5</v>
      </c>
      <c r="Y210" s="92">
        <v>0.151</v>
      </c>
      <c r="Z210" s="91">
        <v>46.9</v>
      </c>
      <c r="AA210" s="100">
        <v>2.92</v>
      </c>
      <c r="AB210" s="100" t="s">
        <v>103</v>
      </c>
      <c r="AC210" s="87">
        <v>9.6999999999999993</v>
      </c>
      <c r="AD210" s="100">
        <v>5.3499999999999999E-2</v>
      </c>
      <c r="AE210" s="100" t="s">
        <v>147</v>
      </c>
      <c r="AF210" s="100" t="s">
        <v>147</v>
      </c>
      <c r="AG210" s="100" t="s">
        <v>103</v>
      </c>
      <c r="AH210" s="100" t="s">
        <v>124</v>
      </c>
      <c r="AI210" s="100" t="s">
        <v>147</v>
      </c>
      <c r="AJ210" s="100" t="s">
        <v>124</v>
      </c>
      <c r="AK210" s="100" t="s">
        <v>111</v>
      </c>
      <c r="AL210" s="100" t="s">
        <v>132</v>
      </c>
      <c r="AM210" s="100">
        <v>1.5E-3</v>
      </c>
      <c r="AN210" s="100" t="s">
        <v>100</v>
      </c>
      <c r="AO210" s="100">
        <v>0.95099999999999996</v>
      </c>
      <c r="AP210" s="101" t="s">
        <v>124</v>
      </c>
      <c r="AQ210" s="87"/>
      <c r="AR210" s="87"/>
    </row>
    <row r="211" spans="1:53" s="99" customFormat="1">
      <c r="A211" s="125"/>
      <c r="B211" s="90">
        <v>39358</v>
      </c>
      <c r="C211" s="113"/>
      <c r="D211" s="91"/>
      <c r="E211" s="114"/>
      <c r="F211" s="91">
        <v>1010</v>
      </c>
      <c r="G211" s="88">
        <v>554</v>
      </c>
      <c r="H211" s="120">
        <v>253</v>
      </c>
      <c r="I211" s="119">
        <v>296</v>
      </c>
      <c r="J211" s="100" t="s">
        <v>135</v>
      </c>
      <c r="K211" s="100">
        <v>2.7E-2</v>
      </c>
      <c r="L211" s="100">
        <v>4.4999999999999997E-3</v>
      </c>
      <c r="M211" s="100">
        <v>2.5000000000000001E-2</v>
      </c>
      <c r="N211" s="100" t="s">
        <v>77</v>
      </c>
      <c r="O211" s="100" t="s">
        <v>123</v>
      </c>
      <c r="P211" s="100" t="s">
        <v>124</v>
      </c>
      <c r="Q211" s="100">
        <v>0.14299999999999999</v>
      </c>
      <c r="R211" s="100">
        <v>8.1000000000000004E-5</v>
      </c>
      <c r="S211" s="100">
        <v>9.7100000000000016E-3</v>
      </c>
      <c r="T211" s="100" t="s">
        <v>123</v>
      </c>
      <c r="U211" s="100" t="s">
        <v>123</v>
      </c>
      <c r="V211" s="100">
        <v>19.899999999999999</v>
      </c>
      <c r="W211" s="100" t="s">
        <v>149</v>
      </c>
      <c r="X211" s="87">
        <v>4.0999999999999996</v>
      </c>
      <c r="Y211" s="92">
        <v>5.2999999999999999E-2</v>
      </c>
      <c r="Z211" s="91">
        <v>48</v>
      </c>
      <c r="AA211" s="100">
        <v>1.41</v>
      </c>
      <c r="AB211" s="100" t="s">
        <v>123</v>
      </c>
      <c r="AC211" s="87">
        <v>9.1</v>
      </c>
      <c r="AD211" s="100">
        <v>2.1700000000000001E-2</v>
      </c>
      <c r="AE211" s="100" t="s">
        <v>132</v>
      </c>
      <c r="AF211" s="100" t="s">
        <v>132</v>
      </c>
      <c r="AG211" s="100" t="s">
        <v>123</v>
      </c>
      <c r="AH211" s="100" t="s">
        <v>124</v>
      </c>
      <c r="AI211" s="100" t="s">
        <v>132</v>
      </c>
      <c r="AJ211" s="100" t="s">
        <v>124</v>
      </c>
      <c r="AK211" s="100" t="s">
        <v>111</v>
      </c>
      <c r="AL211" s="100" t="s">
        <v>133</v>
      </c>
      <c r="AM211" s="100">
        <v>7.6000000000000004E-4</v>
      </c>
      <c r="AN211" s="100" t="s">
        <v>123</v>
      </c>
      <c r="AO211" s="100">
        <v>1.1599999999999999</v>
      </c>
      <c r="AP211" s="101" t="s">
        <v>124</v>
      </c>
      <c r="AQ211" s="87"/>
      <c r="AR211" s="87"/>
    </row>
    <row r="212" spans="1:53" s="99" customFormat="1">
      <c r="A212" s="125"/>
      <c r="B212" s="90">
        <v>40029.615277777775</v>
      </c>
      <c r="C212" s="113">
        <v>368</v>
      </c>
      <c r="D212" s="91">
        <v>5220</v>
      </c>
      <c r="E212" s="114"/>
      <c r="F212" s="91">
        <v>5160</v>
      </c>
      <c r="G212" s="88">
        <v>3920</v>
      </c>
      <c r="H212" s="120">
        <v>240</v>
      </c>
      <c r="I212" s="119">
        <v>3900</v>
      </c>
      <c r="J212" s="100" t="s">
        <v>154</v>
      </c>
      <c r="K212" s="100" t="s">
        <v>111</v>
      </c>
      <c r="L212" s="100">
        <v>1.1000000000000001E-3</v>
      </c>
      <c r="M212" s="100">
        <v>2.5000000000000001E-2</v>
      </c>
      <c r="N212" s="100" t="s">
        <v>79</v>
      </c>
      <c r="O212" s="100" t="s">
        <v>133</v>
      </c>
      <c r="P212" s="100" t="s">
        <v>136</v>
      </c>
      <c r="Q212" s="100">
        <v>0.42</v>
      </c>
      <c r="R212" s="100">
        <v>3.3299999999999996E-2</v>
      </c>
      <c r="S212" s="100">
        <v>7.1999999999999995E-2</v>
      </c>
      <c r="T212" s="100" t="s">
        <v>136</v>
      </c>
      <c r="U212" s="100">
        <v>7.740000000000001E-2</v>
      </c>
      <c r="V212" s="100">
        <v>3.03</v>
      </c>
      <c r="W212" s="100">
        <v>1.4000000000000001E-4</v>
      </c>
      <c r="X212" s="87">
        <v>10.7</v>
      </c>
      <c r="Y212" s="92">
        <v>0.14199999999999999</v>
      </c>
      <c r="Z212" s="91">
        <v>697</v>
      </c>
      <c r="AA212" s="100">
        <v>47.2</v>
      </c>
      <c r="AB212" s="100" t="s">
        <v>136</v>
      </c>
      <c r="AC212" s="87">
        <v>37.6</v>
      </c>
      <c r="AD212" s="100">
        <v>1.1599999999999999</v>
      </c>
      <c r="AE212" s="100" t="s">
        <v>134</v>
      </c>
      <c r="AF212" s="100" t="s">
        <v>123</v>
      </c>
      <c r="AG212" s="100" t="s">
        <v>133</v>
      </c>
      <c r="AH212" s="100">
        <v>12</v>
      </c>
      <c r="AI212" s="100" t="s">
        <v>110</v>
      </c>
      <c r="AJ212" s="100">
        <v>1.57</v>
      </c>
      <c r="AK212" s="100" t="s">
        <v>110</v>
      </c>
      <c r="AL212" s="100" t="s">
        <v>131</v>
      </c>
      <c r="AM212" s="100">
        <v>5.4000000000000003E-3</v>
      </c>
      <c r="AN212" s="100" t="s">
        <v>110</v>
      </c>
      <c r="AO212" s="100">
        <v>190</v>
      </c>
      <c r="AP212" s="101" t="s">
        <v>123</v>
      </c>
      <c r="AQ212" s="87"/>
      <c r="AR212" s="87"/>
    </row>
    <row r="213" spans="1:53" s="99" customFormat="1">
      <c r="A213" s="125"/>
      <c r="B213" s="90">
        <v>40066.447916666664</v>
      </c>
      <c r="C213" s="113">
        <v>137</v>
      </c>
      <c r="D213" s="91">
        <v>1353</v>
      </c>
      <c r="E213" s="114"/>
      <c r="F213" s="91">
        <v>1370</v>
      </c>
      <c r="G213" s="88">
        <v>793</v>
      </c>
      <c r="H213" s="120">
        <v>310</v>
      </c>
      <c r="I213" s="119">
        <v>450</v>
      </c>
      <c r="J213" s="100" t="s">
        <v>129</v>
      </c>
      <c r="K213" s="100">
        <v>2.5999999999999999E-2</v>
      </c>
      <c r="L213" s="100">
        <v>2.1000000000000003E-3</v>
      </c>
      <c r="M213" s="100">
        <v>1.4999999999999999E-2</v>
      </c>
      <c r="N213" s="100" t="s">
        <v>130</v>
      </c>
      <c r="O213" s="100">
        <v>8.9999999999999998E-4</v>
      </c>
      <c r="P213" s="100" t="s">
        <v>129</v>
      </c>
      <c r="Q213" s="100">
        <v>0.14599999999999999</v>
      </c>
      <c r="R213" s="100">
        <v>2.7000000000000001E-3</v>
      </c>
      <c r="S213" s="100">
        <v>1.5300000000000001E-2</v>
      </c>
      <c r="T213" s="100" t="s">
        <v>123</v>
      </c>
      <c r="U213" s="100" t="s">
        <v>132</v>
      </c>
      <c r="V213" s="100">
        <v>19</v>
      </c>
      <c r="W213" s="100" t="s">
        <v>124</v>
      </c>
      <c r="X213" s="87">
        <v>5.6</v>
      </c>
      <c r="Y213" s="92">
        <v>8.6999999999999994E-2</v>
      </c>
      <c r="Z213" s="91">
        <v>104</v>
      </c>
      <c r="AA213" s="100">
        <v>5.25</v>
      </c>
      <c r="AB213" s="100" t="s">
        <v>132</v>
      </c>
      <c r="AC213" s="87">
        <v>12.8</v>
      </c>
      <c r="AD213" s="100">
        <v>0.13</v>
      </c>
      <c r="AE213" s="100">
        <v>2.0000000000000001E-4</v>
      </c>
      <c r="AF213" s="100" t="s">
        <v>133</v>
      </c>
      <c r="AG213" s="100" t="s">
        <v>134</v>
      </c>
      <c r="AH213" s="100">
        <v>16.399999999999999</v>
      </c>
      <c r="AI213" s="100" t="s">
        <v>131</v>
      </c>
      <c r="AJ213" s="100">
        <v>0.64600000000000002</v>
      </c>
      <c r="AK213" s="100" t="s">
        <v>111</v>
      </c>
      <c r="AL213" s="100" t="s">
        <v>135</v>
      </c>
      <c r="AM213" s="100">
        <v>1.4299999999999998E-3</v>
      </c>
      <c r="AN213" s="100" t="s">
        <v>136</v>
      </c>
      <c r="AO213" s="100">
        <v>18.100000000000001</v>
      </c>
      <c r="AP213" s="101" t="s">
        <v>123</v>
      </c>
      <c r="AQ213" s="87"/>
      <c r="AR213" s="87"/>
    </row>
    <row r="214" spans="1:53" s="99" customFormat="1">
      <c r="A214" s="125"/>
      <c r="B214" s="90">
        <v>40338.486111111109</v>
      </c>
      <c r="C214" s="113">
        <v>129</v>
      </c>
      <c r="D214" s="91">
        <v>872</v>
      </c>
      <c r="E214" s="114"/>
      <c r="F214" s="91">
        <v>1040</v>
      </c>
      <c r="G214" s="88">
        <v>527</v>
      </c>
      <c r="H214" s="120">
        <v>300</v>
      </c>
      <c r="I214" s="119">
        <v>270</v>
      </c>
      <c r="J214" s="100" t="s">
        <v>149</v>
      </c>
      <c r="K214" s="100">
        <v>4.3999999999999997E-2</v>
      </c>
      <c r="L214" s="100">
        <v>3.5999999999999999E-3</v>
      </c>
      <c r="M214" s="100">
        <v>1.7000000000000001E-2</v>
      </c>
      <c r="N214" s="100" t="s">
        <v>91</v>
      </c>
      <c r="O214" s="100">
        <v>1E-3</v>
      </c>
      <c r="P214" s="100" t="s">
        <v>132</v>
      </c>
      <c r="Q214" s="100">
        <v>0.129</v>
      </c>
      <c r="R214" s="100">
        <v>1.7999999999999998E-4</v>
      </c>
      <c r="S214" s="100">
        <v>9.6999999999999986E-3</v>
      </c>
      <c r="T214" s="100" t="s">
        <v>132</v>
      </c>
      <c r="U214" s="100">
        <v>5.9999999999999995E-4</v>
      </c>
      <c r="V214" s="100">
        <v>22.2</v>
      </c>
      <c r="W214" s="100" t="s">
        <v>124</v>
      </c>
      <c r="X214" s="87">
        <v>4.66</v>
      </c>
      <c r="Y214" s="92">
        <v>6.5000000000000002E-2</v>
      </c>
      <c r="Z214" s="91">
        <v>49.5</v>
      </c>
      <c r="AA214" s="100">
        <v>1.33</v>
      </c>
      <c r="AB214" s="100">
        <v>1.6E-2</v>
      </c>
      <c r="AC214" s="87">
        <v>10.199999999999999</v>
      </c>
      <c r="AD214" s="100">
        <v>2.5999999999999999E-2</v>
      </c>
      <c r="AE214" s="100">
        <v>4.0000000000000002E-4</v>
      </c>
      <c r="AF214" s="100" t="s">
        <v>137</v>
      </c>
      <c r="AG214" s="100" t="s">
        <v>129</v>
      </c>
      <c r="AH214" s="100">
        <v>16.100000000000001</v>
      </c>
      <c r="AI214" s="100" t="s">
        <v>103</v>
      </c>
      <c r="AJ214" s="100">
        <v>0.61399999999999999</v>
      </c>
      <c r="AK214" s="100" t="s">
        <v>103</v>
      </c>
      <c r="AL214" s="100" t="s">
        <v>138</v>
      </c>
      <c r="AM214" s="100">
        <v>8.0000000000000004E-4</v>
      </c>
      <c r="AN214" s="100" t="s">
        <v>103</v>
      </c>
      <c r="AO214" s="100">
        <v>1.96</v>
      </c>
      <c r="AP214" s="101" t="s">
        <v>137</v>
      </c>
      <c r="AQ214" s="87"/>
      <c r="AR214" s="87"/>
    </row>
    <row r="215" spans="1:53" s="107" customFormat="1" ht="15.75" thickBot="1">
      <c r="A215" s="127"/>
      <c r="B215" s="93">
        <v>40434.55972222222</v>
      </c>
      <c r="C215" s="115">
        <v>159</v>
      </c>
      <c r="D215" s="95">
        <v>119</v>
      </c>
      <c r="E215" s="116"/>
      <c r="F215" s="95">
        <v>1080</v>
      </c>
      <c r="G215" s="94">
        <v>544</v>
      </c>
      <c r="H215" s="121">
        <v>320</v>
      </c>
      <c r="I215" s="122">
        <v>240</v>
      </c>
      <c r="J215" s="102" t="s">
        <v>149</v>
      </c>
      <c r="K215" s="102">
        <v>5.6000000000000001E-2</v>
      </c>
      <c r="L215" s="102">
        <v>3.3E-3</v>
      </c>
      <c r="M215" s="102">
        <v>1.7000000000000001E-2</v>
      </c>
      <c r="N215" s="102" t="s">
        <v>91</v>
      </c>
      <c r="O215" s="102">
        <v>1E-3</v>
      </c>
      <c r="P215" s="102" t="s">
        <v>132</v>
      </c>
      <c r="Q215" s="102">
        <v>0.13200000000000001</v>
      </c>
      <c r="R215" s="102">
        <v>2.5000000000000001E-4</v>
      </c>
      <c r="S215" s="102">
        <v>1.01E-2</v>
      </c>
      <c r="T215" s="102" t="s">
        <v>132</v>
      </c>
      <c r="U215" s="102">
        <v>1.1000000000000001E-3</v>
      </c>
      <c r="V215" s="102">
        <v>23.5</v>
      </c>
      <c r="W215" s="102" t="s">
        <v>124</v>
      </c>
      <c r="X215" s="96">
        <v>5.07</v>
      </c>
      <c r="Y215" s="97"/>
      <c r="Z215" s="95">
        <v>52.2</v>
      </c>
      <c r="AA215" s="102">
        <v>1.36</v>
      </c>
      <c r="AB215" s="102" t="s">
        <v>132</v>
      </c>
      <c r="AC215" s="96">
        <v>10.7</v>
      </c>
      <c r="AD215" s="102">
        <v>2.7E-2</v>
      </c>
      <c r="AE215" s="102">
        <v>8.0000000000000004E-4</v>
      </c>
      <c r="AF215" s="102" t="s">
        <v>137</v>
      </c>
      <c r="AG215" s="102" t="s">
        <v>129</v>
      </c>
      <c r="AH215" s="102">
        <v>15.5</v>
      </c>
      <c r="AI215" s="102" t="s">
        <v>103</v>
      </c>
      <c r="AJ215" s="102">
        <v>0.63700000000000001</v>
      </c>
      <c r="AK215" s="102" t="s">
        <v>103</v>
      </c>
      <c r="AL215" s="102" t="s">
        <v>138</v>
      </c>
      <c r="AM215" s="102">
        <v>8.0000000000000004E-4</v>
      </c>
      <c r="AN215" s="102" t="s">
        <v>103</v>
      </c>
      <c r="AO215" s="102">
        <v>1.82</v>
      </c>
      <c r="AP215" s="103" t="s">
        <v>137</v>
      </c>
      <c r="AQ215" s="87"/>
      <c r="AR215" s="87"/>
      <c r="AS215" s="99"/>
      <c r="AT215" s="99"/>
      <c r="AU215" s="99"/>
      <c r="AV215" s="99"/>
      <c r="AW215" s="99"/>
      <c r="AX215" s="99"/>
      <c r="AY215" s="99"/>
      <c r="AZ215" s="99"/>
      <c r="BA215" s="99"/>
    </row>
    <row r="216" spans="1:53" s="99" customFormat="1">
      <c r="A216" s="125" t="s">
        <v>64</v>
      </c>
      <c r="B216" s="90">
        <v>38874</v>
      </c>
      <c r="C216" s="113"/>
      <c r="D216" s="91">
        <v>3690</v>
      </c>
      <c r="E216" s="114"/>
      <c r="F216" s="91">
        <v>6250</v>
      </c>
      <c r="G216" s="88">
        <v>4520</v>
      </c>
      <c r="H216" s="120">
        <v>171</v>
      </c>
      <c r="I216" s="119">
        <v>4790</v>
      </c>
      <c r="J216" s="100" t="s">
        <v>123</v>
      </c>
      <c r="K216" s="100" t="s">
        <v>76</v>
      </c>
      <c r="L216" s="100" t="s">
        <v>91</v>
      </c>
      <c r="M216" s="100" t="s">
        <v>85</v>
      </c>
      <c r="N216" s="100" t="s">
        <v>79</v>
      </c>
      <c r="O216" s="100" t="s">
        <v>77</v>
      </c>
      <c r="P216" s="100" t="s">
        <v>124</v>
      </c>
      <c r="Q216" s="100">
        <v>0.40600000000000003</v>
      </c>
      <c r="R216" s="100">
        <v>5.9499999999999997E-2</v>
      </c>
      <c r="S216" s="100" t="s">
        <v>100</v>
      </c>
      <c r="T216" s="100" t="s">
        <v>77</v>
      </c>
      <c r="U216" s="100" t="s">
        <v>77</v>
      </c>
      <c r="V216" s="100" t="s">
        <v>140</v>
      </c>
      <c r="W216" s="100" t="s">
        <v>149</v>
      </c>
      <c r="X216" s="87">
        <v>10.3</v>
      </c>
      <c r="Y216" s="92" t="s">
        <v>76</v>
      </c>
      <c r="Z216" s="91">
        <v>852</v>
      </c>
      <c r="AA216" s="100">
        <v>95.9</v>
      </c>
      <c r="AB216" s="100" t="s">
        <v>77</v>
      </c>
      <c r="AC216" s="87">
        <v>29.9</v>
      </c>
      <c r="AD216" s="100">
        <v>2.58</v>
      </c>
      <c r="AE216" s="100" t="s">
        <v>91</v>
      </c>
      <c r="AF216" s="100" t="s">
        <v>91</v>
      </c>
      <c r="AG216" s="100" t="s">
        <v>77</v>
      </c>
      <c r="AH216" s="100" t="s">
        <v>124</v>
      </c>
      <c r="AI216" s="100" t="s">
        <v>91</v>
      </c>
      <c r="AJ216" s="100" t="s">
        <v>124</v>
      </c>
      <c r="AK216" s="100" t="s">
        <v>110</v>
      </c>
      <c r="AL216" s="100" t="s">
        <v>110</v>
      </c>
      <c r="AM216" s="100" t="s">
        <v>110</v>
      </c>
      <c r="AN216" s="100" t="s">
        <v>140</v>
      </c>
      <c r="AO216" s="100">
        <v>362</v>
      </c>
      <c r="AP216" s="101" t="s">
        <v>124</v>
      </c>
      <c r="AQ216" s="87"/>
      <c r="AR216" s="87"/>
    </row>
    <row r="217" spans="1:53" s="99" customFormat="1">
      <c r="A217" s="125"/>
      <c r="B217" s="90">
        <v>38980</v>
      </c>
      <c r="C217" s="113"/>
      <c r="D217" s="91">
        <v>5370</v>
      </c>
      <c r="E217" s="114"/>
      <c r="F217" s="91">
        <v>6140</v>
      </c>
      <c r="G217" s="88">
        <v>4830</v>
      </c>
      <c r="H217" s="120">
        <v>203</v>
      </c>
      <c r="I217" s="119">
        <v>3660</v>
      </c>
      <c r="J217" s="100" t="s">
        <v>123</v>
      </c>
      <c r="K217" s="100" t="s">
        <v>76</v>
      </c>
      <c r="L217" s="100" t="s">
        <v>91</v>
      </c>
      <c r="M217" s="100" t="s">
        <v>140</v>
      </c>
      <c r="N217" s="100" t="s">
        <v>97</v>
      </c>
      <c r="O217" s="100" t="s">
        <v>77</v>
      </c>
      <c r="P217" s="100" t="s">
        <v>124</v>
      </c>
      <c r="Q217" s="100">
        <v>0.497</v>
      </c>
      <c r="R217" s="100">
        <v>7.22E-2</v>
      </c>
      <c r="S217" s="100" t="s">
        <v>100</v>
      </c>
      <c r="T217" s="100" t="s">
        <v>77</v>
      </c>
      <c r="U217" s="100" t="s">
        <v>77</v>
      </c>
      <c r="V217" s="100" t="s">
        <v>152</v>
      </c>
      <c r="W217" s="100" t="s">
        <v>149</v>
      </c>
      <c r="X217" s="87">
        <v>12.1</v>
      </c>
      <c r="Y217" s="92" t="s">
        <v>76</v>
      </c>
      <c r="Z217" s="91">
        <v>871</v>
      </c>
      <c r="AA217" s="100">
        <v>132</v>
      </c>
      <c r="AB217" s="100" t="s">
        <v>77</v>
      </c>
      <c r="AC217" s="87">
        <v>23.5</v>
      </c>
      <c r="AD217" s="100">
        <v>2.69</v>
      </c>
      <c r="AE217" s="100" t="s">
        <v>91</v>
      </c>
      <c r="AF217" s="100" t="s">
        <v>91</v>
      </c>
      <c r="AG217" s="100" t="s">
        <v>77</v>
      </c>
      <c r="AH217" s="100" t="s">
        <v>124</v>
      </c>
      <c r="AI217" s="100" t="s">
        <v>91</v>
      </c>
      <c r="AJ217" s="100" t="s">
        <v>124</v>
      </c>
      <c r="AK217" s="100" t="s">
        <v>100</v>
      </c>
      <c r="AL217" s="100" t="s">
        <v>110</v>
      </c>
      <c r="AM217" s="100" t="s">
        <v>110</v>
      </c>
      <c r="AN217" s="100">
        <v>9.7000000000000003E-2</v>
      </c>
      <c r="AO217" s="100">
        <v>373</v>
      </c>
      <c r="AP217" s="101" t="s">
        <v>124</v>
      </c>
      <c r="AQ217" s="87"/>
      <c r="AR217" s="87"/>
    </row>
    <row r="218" spans="1:53" s="99" customFormat="1">
      <c r="A218" s="125"/>
      <c r="B218" s="90">
        <v>39230</v>
      </c>
      <c r="C218" s="113"/>
      <c r="D218" s="91">
        <v>5080</v>
      </c>
      <c r="E218" s="114"/>
      <c r="F218" s="91">
        <v>4370</v>
      </c>
      <c r="G218" s="88">
        <v>4040</v>
      </c>
      <c r="H218" s="120">
        <v>214</v>
      </c>
      <c r="I218" s="119">
        <v>4760</v>
      </c>
      <c r="J218" s="100" t="s">
        <v>123</v>
      </c>
      <c r="K218" s="100" t="s">
        <v>76</v>
      </c>
      <c r="L218" s="100" t="s">
        <v>91</v>
      </c>
      <c r="M218" s="100" t="s">
        <v>85</v>
      </c>
      <c r="N218" s="100" t="s">
        <v>79</v>
      </c>
      <c r="O218" s="100" t="s">
        <v>77</v>
      </c>
      <c r="P218" s="100" t="s">
        <v>124</v>
      </c>
      <c r="Q218" s="100">
        <v>0.372</v>
      </c>
      <c r="R218" s="100">
        <v>6.5200000000000008E-2</v>
      </c>
      <c r="S218" s="100" t="s">
        <v>100</v>
      </c>
      <c r="T218" s="100" t="s">
        <v>77</v>
      </c>
      <c r="U218" s="100" t="s">
        <v>77</v>
      </c>
      <c r="V218" s="100" t="s">
        <v>140</v>
      </c>
      <c r="W218" s="100" t="s">
        <v>149</v>
      </c>
      <c r="X218" s="87">
        <v>9.1</v>
      </c>
      <c r="Y218" s="92" t="s">
        <v>76</v>
      </c>
      <c r="Z218" s="91">
        <v>757</v>
      </c>
      <c r="AA218" s="100">
        <v>108</v>
      </c>
      <c r="AB218" s="100" t="s">
        <v>77</v>
      </c>
      <c r="AC218" s="87">
        <v>21.2</v>
      </c>
      <c r="AD218" s="100">
        <v>2.75</v>
      </c>
      <c r="AE218" s="100" t="s">
        <v>91</v>
      </c>
      <c r="AF218" s="100" t="s">
        <v>91</v>
      </c>
      <c r="AG218" s="100" t="s">
        <v>77</v>
      </c>
      <c r="AH218" s="100" t="s">
        <v>124</v>
      </c>
      <c r="AI218" s="100" t="s">
        <v>91</v>
      </c>
      <c r="AJ218" s="100" t="s">
        <v>124</v>
      </c>
      <c r="AK218" s="100" t="s">
        <v>110</v>
      </c>
      <c r="AL218" s="100" t="s">
        <v>110</v>
      </c>
      <c r="AM218" s="100" t="s">
        <v>110</v>
      </c>
      <c r="AN218" s="100" t="s">
        <v>140</v>
      </c>
      <c r="AO218" s="100">
        <v>318</v>
      </c>
      <c r="AP218" s="101" t="s">
        <v>124</v>
      </c>
      <c r="AQ218" s="87"/>
      <c r="AR218" s="87"/>
    </row>
    <row r="219" spans="1:53" s="99" customFormat="1">
      <c r="A219" s="125"/>
      <c r="B219" s="90">
        <v>39358</v>
      </c>
      <c r="C219" s="113"/>
      <c r="D219" s="91"/>
      <c r="E219" s="114"/>
      <c r="F219" s="91">
        <v>6270</v>
      </c>
      <c r="G219" s="88">
        <v>4580</v>
      </c>
      <c r="H219" s="120">
        <v>215</v>
      </c>
      <c r="I219" s="119">
        <v>4730</v>
      </c>
      <c r="J219" s="100" t="s">
        <v>123</v>
      </c>
      <c r="K219" s="100" t="s">
        <v>76</v>
      </c>
      <c r="L219" s="100" t="s">
        <v>91</v>
      </c>
      <c r="M219" s="100" t="s">
        <v>85</v>
      </c>
      <c r="N219" s="100" t="s">
        <v>79</v>
      </c>
      <c r="O219" s="100" t="s">
        <v>77</v>
      </c>
      <c r="P219" s="100" t="s">
        <v>124</v>
      </c>
      <c r="Q219" s="100">
        <v>0.39400000000000002</v>
      </c>
      <c r="R219" s="100">
        <v>9.1600000000000001E-2</v>
      </c>
      <c r="S219" s="100" t="s">
        <v>100</v>
      </c>
      <c r="T219" s="100" t="s">
        <v>77</v>
      </c>
      <c r="U219" s="100" t="s">
        <v>77</v>
      </c>
      <c r="V219" s="100">
        <v>7.2999999999999995E-2</v>
      </c>
      <c r="W219" s="100" t="s">
        <v>149</v>
      </c>
      <c r="X219" s="87">
        <v>13.1</v>
      </c>
      <c r="Y219" s="92" t="s">
        <v>76</v>
      </c>
      <c r="Z219" s="91">
        <v>872</v>
      </c>
      <c r="AA219" s="100">
        <v>112</v>
      </c>
      <c r="AB219" s="100" t="s">
        <v>77</v>
      </c>
      <c r="AC219" s="87">
        <v>23.4</v>
      </c>
      <c r="AD219" s="100">
        <v>2.97</v>
      </c>
      <c r="AE219" s="100" t="s">
        <v>91</v>
      </c>
      <c r="AF219" s="100" t="s">
        <v>91</v>
      </c>
      <c r="AG219" s="100" t="s">
        <v>77</v>
      </c>
      <c r="AH219" s="100" t="s">
        <v>124</v>
      </c>
      <c r="AI219" s="100" t="s">
        <v>91</v>
      </c>
      <c r="AJ219" s="100" t="s">
        <v>124</v>
      </c>
      <c r="AK219" s="100" t="s">
        <v>110</v>
      </c>
      <c r="AL219" s="100" t="s">
        <v>110</v>
      </c>
      <c r="AM219" s="100" t="s">
        <v>110</v>
      </c>
      <c r="AN219" s="100" t="s">
        <v>77</v>
      </c>
      <c r="AO219" s="100">
        <v>447</v>
      </c>
      <c r="AP219" s="101" t="s">
        <v>124</v>
      </c>
      <c r="AQ219" s="87"/>
      <c r="AR219" s="87"/>
    </row>
    <row r="220" spans="1:53" s="99" customFormat="1">
      <c r="A220" s="125"/>
      <c r="B220" s="90">
        <v>40029.638194444444</v>
      </c>
      <c r="C220" s="113">
        <v>467</v>
      </c>
      <c r="D220" s="91">
        <v>5940</v>
      </c>
      <c r="E220" s="114"/>
      <c r="F220" s="91">
        <v>5940</v>
      </c>
      <c r="G220" s="88">
        <v>4610</v>
      </c>
      <c r="H220" s="120">
        <v>220</v>
      </c>
      <c r="I220" s="119">
        <v>4800</v>
      </c>
      <c r="J220" s="100" t="s">
        <v>154</v>
      </c>
      <c r="K220" s="100" t="s">
        <v>111</v>
      </c>
      <c r="L220" s="100" t="s">
        <v>133</v>
      </c>
      <c r="M220" s="100">
        <v>1.7000000000000001E-2</v>
      </c>
      <c r="N220" s="100" t="s">
        <v>79</v>
      </c>
      <c r="O220" s="100" t="s">
        <v>133</v>
      </c>
      <c r="P220" s="100" t="s">
        <v>136</v>
      </c>
      <c r="Q220" s="100">
        <v>0.45200000000000001</v>
      </c>
      <c r="R220" s="100">
        <v>6.9099999999999995E-2</v>
      </c>
      <c r="S220" s="100">
        <v>8.0000000000000002E-3</v>
      </c>
      <c r="T220" s="100" t="s">
        <v>136</v>
      </c>
      <c r="U220" s="100">
        <v>1.1300000000000001E-2</v>
      </c>
      <c r="V220" s="100">
        <v>6.2E-2</v>
      </c>
      <c r="W220" s="100">
        <v>1.1999999999999999E-4</v>
      </c>
      <c r="X220" s="87">
        <v>12</v>
      </c>
      <c r="Y220" s="92">
        <v>0.14499999999999999</v>
      </c>
      <c r="Z220" s="91">
        <v>845</v>
      </c>
      <c r="AA220" s="100">
        <v>52.9</v>
      </c>
      <c r="AB220" s="100" t="s">
        <v>136</v>
      </c>
      <c r="AC220" s="87">
        <v>41.4</v>
      </c>
      <c r="AD220" s="100">
        <v>1.57</v>
      </c>
      <c r="AE220" s="100" t="s">
        <v>134</v>
      </c>
      <c r="AF220" s="100" t="s">
        <v>123</v>
      </c>
      <c r="AG220" s="100" t="s">
        <v>133</v>
      </c>
      <c r="AH220" s="100">
        <v>12.3</v>
      </c>
      <c r="AI220" s="100" t="s">
        <v>110</v>
      </c>
      <c r="AJ220" s="100">
        <v>1.91</v>
      </c>
      <c r="AK220" s="100" t="s">
        <v>110</v>
      </c>
      <c r="AL220" s="100" t="s">
        <v>131</v>
      </c>
      <c r="AM220" s="100">
        <v>8.0000000000000002E-3</v>
      </c>
      <c r="AN220" s="100" t="s">
        <v>110</v>
      </c>
      <c r="AO220" s="100">
        <v>255</v>
      </c>
      <c r="AP220" s="101" t="s">
        <v>123</v>
      </c>
      <c r="AQ220" s="87"/>
      <c r="AR220" s="87"/>
    </row>
    <row r="221" spans="1:53" s="99" customFormat="1" ht="15.75" thickBot="1">
      <c r="A221" s="127"/>
      <c r="B221" s="93">
        <v>40066.46875</v>
      </c>
      <c r="C221" s="115">
        <v>667</v>
      </c>
      <c r="D221" s="95">
        <v>6980</v>
      </c>
      <c r="E221" s="116"/>
      <c r="F221" s="95">
        <v>6960</v>
      </c>
      <c r="G221" s="94">
        <v>5740</v>
      </c>
      <c r="H221" s="121">
        <v>170</v>
      </c>
      <c r="I221" s="122">
        <v>5900</v>
      </c>
      <c r="J221" s="102" t="s">
        <v>143</v>
      </c>
      <c r="K221" s="102" t="s">
        <v>77</v>
      </c>
      <c r="L221" s="102" t="s">
        <v>111</v>
      </c>
      <c r="M221" s="102">
        <v>1.7999999999999999E-2</v>
      </c>
      <c r="N221" s="102" t="s">
        <v>142</v>
      </c>
      <c r="O221" s="102" t="s">
        <v>103</v>
      </c>
      <c r="P221" s="102" t="s">
        <v>143</v>
      </c>
      <c r="Q221" s="102">
        <v>0.47799999999999998</v>
      </c>
      <c r="R221" s="102">
        <v>7.4999999999999997E-2</v>
      </c>
      <c r="S221" s="102">
        <v>1.2999999999999999E-2</v>
      </c>
      <c r="T221" s="102" t="s">
        <v>91</v>
      </c>
      <c r="U221" s="102" t="s">
        <v>100</v>
      </c>
      <c r="V221" s="102" t="s">
        <v>76</v>
      </c>
      <c r="W221" s="102" t="s">
        <v>124</v>
      </c>
      <c r="X221" s="96">
        <v>12</v>
      </c>
      <c r="Y221" s="97" t="s">
        <v>97</v>
      </c>
      <c r="Z221" s="95">
        <v>1100</v>
      </c>
      <c r="AA221" s="102">
        <v>80.7</v>
      </c>
      <c r="AB221" s="102" t="s">
        <v>100</v>
      </c>
      <c r="AC221" s="96">
        <v>46</v>
      </c>
      <c r="AD221" s="102">
        <v>2.15</v>
      </c>
      <c r="AE221" s="102" t="s">
        <v>143</v>
      </c>
      <c r="AF221" s="102" t="s">
        <v>111</v>
      </c>
      <c r="AG221" s="102" t="s">
        <v>110</v>
      </c>
      <c r="AH221" s="102" t="s">
        <v>139</v>
      </c>
      <c r="AI221" s="102" t="s">
        <v>103</v>
      </c>
      <c r="AJ221" s="102">
        <v>2.14</v>
      </c>
      <c r="AK221" s="102" t="s">
        <v>97</v>
      </c>
      <c r="AL221" s="102" t="s">
        <v>132</v>
      </c>
      <c r="AM221" s="102">
        <v>6.0000000000000001E-3</v>
      </c>
      <c r="AN221" s="102" t="s">
        <v>77</v>
      </c>
      <c r="AO221" s="102">
        <v>371</v>
      </c>
      <c r="AP221" s="103" t="s">
        <v>91</v>
      </c>
      <c r="AQ221" s="87"/>
      <c r="AR221" s="87"/>
    </row>
    <row r="222" spans="1:53" s="99" customFormat="1">
      <c r="A222" s="125" t="s">
        <v>53</v>
      </c>
      <c r="B222" s="90">
        <v>38873</v>
      </c>
      <c r="C222" s="113"/>
      <c r="D222" s="91">
        <v>2103</v>
      </c>
      <c r="E222" s="114"/>
      <c r="F222" s="91">
        <v>6170</v>
      </c>
      <c r="G222" s="88">
        <v>4510</v>
      </c>
      <c r="H222" s="120">
        <v>235</v>
      </c>
      <c r="I222" s="119">
        <v>480</v>
      </c>
      <c r="J222" s="100" t="s">
        <v>132</v>
      </c>
      <c r="K222" s="100">
        <v>0.81</v>
      </c>
      <c r="L222" s="100" t="s">
        <v>114</v>
      </c>
      <c r="M222" s="100" t="s">
        <v>85</v>
      </c>
      <c r="N222" s="100" t="s">
        <v>79</v>
      </c>
      <c r="O222" s="100" t="s">
        <v>91</v>
      </c>
      <c r="P222" s="100" t="s">
        <v>124</v>
      </c>
      <c r="Q222" s="100">
        <v>0.51100000000000001</v>
      </c>
      <c r="R222" s="100">
        <v>2.1899999999999999E-2</v>
      </c>
      <c r="S222" s="100">
        <v>1.7000000000000001E-2</v>
      </c>
      <c r="T222" s="100" t="s">
        <v>91</v>
      </c>
      <c r="U222" s="100" t="s">
        <v>91</v>
      </c>
      <c r="V222" s="100" t="s">
        <v>140</v>
      </c>
      <c r="W222" s="100" t="s">
        <v>149</v>
      </c>
      <c r="X222" s="87">
        <v>9.1999999999999993</v>
      </c>
      <c r="Y222" s="92" t="s">
        <v>106</v>
      </c>
      <c r="Z222" s="91">
        <v>786</v>
      </c>
      <c r="AA222" s="100">
        <v>75.599999999999994</v>
      </c>
      <c r="AB222" s="100" t="s">
        <v>91</v>
      </c>
      <c r="AC222" s="87">
        <v>36.299999999999997</v>
      </c>
      <c r="AD222" s="100">
        <v>1.7</v>
      </c>
      <c r="AE222" s="100" t="s">
        <v>114</v>
      </c>
      <c r="AF222" s="100" t="s">
        <v>114</v>
      </c>
      <c r="AG222" s="100" t="s">
        <v>91</v>
      </c>
      <c r="AH222" s="100" t="s">
        <v>124</v>
      </c>
      <c r="AI222" s="100" t="s">
        <v>114</v>
      </c>
      <c r="AJ222" s="100" t="s">
        <v>124</v>
      </c>
      <c r="AK222" s="100" t="s">
        <v>110</v>
      </c>
      <c r="AL222" s="100" t="s">
        <v>111</v>
      </c>
      <c r="AM222" s="100">
        <v>1.0999999999999999E-2</v>
      </c>
      <c r="AN222" s="100" t="s">
        <v>140</v>
      </c>
      <c r="AO222" s="100">
        <v>211</v>
      </c>
      <c r="AP222" s="101" t="s">
        <v>124</v>
      </c>
      <c r="AQ222" s="87"/>
      <c r="AR222" s="87"/>
    </row>
    <row r="223" spans="1:53" s="99" customFormat="1">
      <c r="A223" s="125"/>
      <c r="B223" s="90">
        <v>38980</v>
      </c>
      <c r="C223" s="113"/>
      <c r="D223" s="91">
        <v>5650</v>
      </c>
      <c r="E223" s="114"/>
      <c r="F223" s="91">
        <v>6000</v>
      </c>
      <c r="G223" s="88">
        <v>4830</v>
      </c>
      <c r="H223" s="120">
        <v>240</v>
      </c>
      <c r="I223" s="119">
        <v>4360</v>
      </c>
      <c r="J223" s="100" t="s">
        <v>132</v>
      </c>
      <c r="K223" s="100" t="s">
        <v>106</v>
      </c>
      <c r="L223" s="100" t="s">
        <v>114</v>
      </c>
      <c r="M223" s="100" t="s">
        <v>140</v>
      </c>
      <c r="N223" s="100" t="s">
        <v>97</v>
      </c>
      <c r="O223" s="100" t="s">
        <v>91</v>
      </c>
      <c r="P223" s="100" t="s">
        <v>124</v>
      </c>
      <c r="Q223" s="100">
        <v>0.58099999999999996</v>
      </c>
      <c r="R223" s="100">
        <v>2.2699999999999998E-2</v>
      </c>
      <c r="S223" s="100">
        <v>0.02</v>
      </c>
      <c r="T223" s="100" t="s">
        <v>91</v>
      </c>
      <c r="U223" s="100" t="s">
        <v>91</v>
      </c>
      <c r="V223" s="100" t="s">
        <v>152</v>
      </c>
      <c r="W223" s="100" t="s">
        <v>149</v>
      </c>
      <c r="X223" s="87">
        <v>10.3</v>
      </c>
      <c r="Y223" s="92" t="s">
        <v>106</v>
      </c>
      <c r="Z223" s="91">
        <v>819</v>
      </c>
      <c r="AA223" s="100">
        <v>82.9</v>
      </c>
      <c r="AB223" s="100" t="s">
        <v>91</v>
      </c>
      <c r="AC223" s="87">
        <v>39</v>
      </c>
      <c r="AD223" s="100">
        <v>1.66</v>
      </c>
      <c r="AE223" s="100" t="s">
        <v>114</v>
      </c>
      <c r="AF223" s="100" t="s">
        <v>114</v>
      </c>
      <c r="AG223" s="100" t="s">
        <v>91</v>
      </c>
      <c r="AH223" s="100" t="s">
        <v>124</v>
      </c>
      <c r="AI223" s="100" t="s">
        <v>114</v>
      </c>
      <c r="AJ223" s="100" t="s">
        <v>124</v>
      </c>
      <c r="AK223" s="100" t="s">
        <v>100</v>
      </c>
      <c r="AL223" s="100" t="s">
        <v>111</v>
      </c>
      <c r="AM223" s="100">
        <v>0.01</v>
      </c>
      <c r="AN223" s="100">
        <v>0.09</v>
      </c>
      <c r="AO223" s="100">
        <v>218</v>
      </c>
      <c r="AP223" s="101" t="s">
        <v>124</v>
      </c>
      <c r="AQ223" s="87"/>
      <c r="AR223" s="87"/>
    </row>
    <row r="224" spans="1:53" s="99" customFormat="1">
      <c r="A224" s="125"/>
      <c r="B224" s="90">
        <v>39230</v>
      </c>
      <c r="C224" s="113"/>
      <c r="D224" s="91">
        <v>6580</v>
      </c>
      <c r="E224" s="114"/>
      <c r="F224" s="91">
        <v>4610</v>
      </c>
      <c r="G224" s="88">
        <v>4660</v>
      </c>
      <c r="H224" s="120">
        <v>231</v>
      </c>
      <c r="I224" s="119">
        <v>5180</v>
      </c>
      <c r="J224" s="100" t="s">
        <v>123</v>
      </c>
      <c r="K224" s="100" t="s">
        <v>76</v>
      </c>
      <c r="L224" s="100" t="s">
        <v>91</v>
      </c>
      <c r="M224" s="100" t="s">
        <v>85</v>
      </c>
      <c r="N224" s="100" t="s">
        <v>79</v>
      </c>
      <c r="O224" s="100" t="s">
        <v>77</v>
      </c>
      <c r="P224" s="100" t="s">
        <v>124</v>
      </c>
      <c r="Q224" s="100">
        <v>0.49</v>
      </c>
      <c r="R224" s="100">
        <v>2.81E-2</v>
      </c>
      <c r="S224" s="100" t="s">
        <v>100</v>
      </c>
      <c r="T224" s="100" t="s">
        <v>77</v>
      </c>
      <c r="U224" s="100" t="s">
        <v>77</v>
      </c>
      <c r="V224" s="100">
        <v>0.625</v>
      </c>
      <c r="W224" s="100" t="s">
        <v>149</v>
      </c>
      <c r="X224" s="87">
        <v>10.199999999999999</v>
      </c>
      <c r="Y224" s="92" t="s">
        <v>76</v>
      </c>
      <c r="Z224" s="91">
        <v>834</v>
      </c>
      <c r="AA224" s="100">
        <v>90</v>
      </c>
      <c r="AB224" s="100" t="s">
        <v>77</v>
      </c>
      <c r="AC224" s="87">
        <v>41.3</v>
      </c>
      <c r="AD224" s="100">
        <v>1.87</v>
      </c>
      <c r="AE224" s="100" t="s">
        <v>91</v>
      </c>
      <c r="AF224" s="100" t="s">
        <v>91</v>
      </c>
      <c r="AG224" s="100" t="s">
        <v>77</v>
      </c>
      <c r="AH224" s="100" t="s">
        <v>124</v>
      </c>
      <c r="AI224" s="100" t="s">
        <v>91</v>
      </c>
      <c r="AJ224" s="100" t="s">
        <v>124</v>
      </c>
      <c r="AK224" s="100" t="s">
        <v>110</v>
      </c>
      <c r="AL224" s="100" t="s">
        <v>110</v>
      </c>
      <c r="AM224" s="100" t="s">
        <v>110</v>
      </c>
      <c r="AN224" s="100" t="s">
        <v>140</v>
      </c>
      <c r="AO224" s="100">
        <v>234</v>
      </c>
      <c r="AP224" s="101" t="s">
        <v>124</v>
      </c>
      <c r="AQ224" s="87"/>
      <c r="AR224" s="87"/>
    </row>
    <row r="225" spans="1:53" s="99" customFormat="1">
      <c r="A225" s="125"/>
      <c r="B225" s="90">
        <v>39358</v>
      </c>
      <c r="C225" s="113"/>
      <c r="D225" s="91">
        <v>6780</v>
      </c>
      <c r="E225" s="114"/>
      <c r="F225" s="91">
        <v>6530</v>
      </c>
      <c r="G225" s="88">
        <v>4990</v>
      </c>
      <c r="H225" s="120">
        <v>252</v>
      </c>
      <c r="I225" s="119">
        <v>4800</v>
      </c>
      <c r="J225" s="100" t="s">
        <v>123</v>
      </c>
      <c r="K225" s="100" t="s">
        <v>76</v>
      </c>
      <c r="L225" s="100" t="s">
        <v>91</v>
      </c>
      <c r="M225" s="100" t="s">
        <v>85</v>
      </c>
      <c r="N225" s="100" t="s">
        <v>79</v>
      </c>
      <c r="O225" s="100" t="s">
        <v>77</v>
      </c>
      <c r="P225" s="100" t="s">
        <v>124</v>
      </c>
      <c r="Q225" s="100">
        <v>0.504</v>
      </c>
      <c r="R225" s="100">
        <v>3.1300000000000001E-2</v>
      </c>
      <c r="S225" s="100">
        <v>0.04</v>
      </c>
      <c r="T225" s="100" t="s">
        <v>77</v>
      </c>
      <c r="U225" s="100" t="s">
        <v>77</v>
      </c>
      <c r="V225" s="100">
        <v>0.13800000000000001</v>
      </c>
      <c r="W225" s="100" t="s">
        <v>149</v>
      </c>
      <c r="X225" s="87">
        <v>12.2</v>
      </c>
      <c r="Y225" s="92" t="s">
        <v>76</v>
      </c>
      <c r="Z225" s="91">
        <v>906</v>
      </c>
      <c r="AA225" s="100">
        <v>102</v>
      </c>
      <c r="AB225" s="100" t="s">
        <v>77</v>
      </c>
      <c r="AC225" s="87">
        <v>32.5</v>
      </c>
      <c r="AD225" s="100">
        <v>2.21</v>
      </c>
      <c r="AE225" s="100" t="s">
        <v>91</v>
      </c>
      <c r="AF225" s="100" t="s">
        <v>91</v>
      </c>
      <c r="AG225" s="100" t="s">
        <v>77</v>
      </c>
      <c r="AH225" s="100" t="s">
        <v>124</v>
      </c>
      <c r="AI225" s="100" t="s">
        <v>91</v>
      </c>
      <c r="AJ225" s="100" t="s">
        <v>124</v>
      </c>
      <c r="AK225" s="100" t="s">
        <v>110</v>
      </c>
      <c r="AL225" s="100" t="s">
        <v>110</v>
      </c>
      <c r="AM225" s="100" t="s">
        <v>110</v>
      </c>
      <c r="AN225" s="100" t="s">
        <v>77</v>
      </c>
      <c r="AO225" s="100">
        <v>324</v>
      </c>
      <c r="AP225" s="101" t="s">
        <v>124</v>
      </c>
      <c r="AQ225" s="87"/>
      <c r="AR225" s="87"/>
    </row>
    <row r="226" spans="1:53" s="99" customFormat="1">
      <c r="A226" s="125"/>
      <c r="B226" s="90">
        <v>40029.649305555555</v>
      </c>
      <c r="C226" s="113">
        <v>469</v>
      </c>
      <c r="D226" s="91">
        <v>5372</v>
      </c>
      <c r="E226" s="114"/>
      <c r="F226" s="91">
        <v>5910</v>
      </c>
      <c r="G226" s="88">
        <v>4460</v>
      </c>
      <c r="H226" s="120">
        <v>220</v>
      </c>
      <c r="I226" s="119">
        <v>4600</v>
      </c>
      <c r="J226" s="100" t="s">
        <v>154</v>
      </c>
      <c r="K226" s="100" t="s">
        <v>111</v>
      </c>
      <c r="L226" s="100" t="s">
        <v>133</v>
      </c>
      <c r="M226" s="100">
        <v>1.4999999999999999E-2</v>
      </c>
      <c r="N226" s="100" t="s">
        <v>79</v>
      </c>
      <c r="O226" s="100" t="s">
        <v>133</v>
      </c>
      <c r="P226" s="100" t="s">
        <v>136</v>
      </c>
      <c r="Q226" s="100">
        <v>0.41099999999999998</v>
      </c>
      <c r="R226" s="100">
        <v>5.0900000000000001E-2</v>
      </c>
      <c r="S226" s="100">
        <v>6.4000000000000001E-2</v>
      </c>
      <c r="T226" s="100" t="s">
        <v>136</v>
      </c>
      <c r="U226" s="100">
        <v>4.0999999999999995E-3</v>
      </c>
      <c r="V226" s="100">
        <v>0.219</v>
      </c>
      <c r="W226" s="100">
        <v>8.9999999999999992E-5</v>
      </c>
      <c r="X226" s="87">
        <v>11.3</v>
      </c>
      <c r="Y226" s="92">
        <v>0.151</v>
      </c>
      <c r="Z226" s="91">
        <v>834</v>
      </c>
      <c r="AA226" s="100">
        <v>60.5</v>
      </c>
      <c r="AB226" s="100" t="s">
        <v>136</v>
      </c>
      <c r="AC226" s="87">
        <v>44</v>
      </c>
      <c r="AD226" s="100">
        <v>1.59</v>
      </c>
      <c r="AE226" s="100" t="s">
        <v>134</v>
      </c>
      <c r="AF226" s="100" t="s">
        <v>123</v>
      </c>
      <c r="AG226" s="100" t="s">
        <v>133</v>
      </c>
      <c r="AH226" s="100">
        <v>11.5</v>
      </c>
      <c r="AI226" s="100" t="s">
        <v>110</v>
      </c>
      <c r="AJ226" s="100">
        <v>1.65</v>
      </c>
      <c r="AK226" s="100" t="s">
        <v>110</v>
      </c>
      <c r="AL226" s="100" t="s">
        <v>131</v>
      </c>
      <c r="AM226" s="100">
        <v>5.1999999999999998E-3</v>
      </c>
      <c r="AN226" s="100" t="s">
        <v>110</v>
      </c>
      <c r="AO226" s="100">
        <v>276</v>
      </c>
      <c r="AP226" s="101" t="s">
        <v>123</v>
      </c>
      <c r="AQ226" s="87"/>
      <c r="AR226" s="87"/>
    </row>
    <row r="227" spans="1:53" s="99" customFormat="1">
      <c r="A227" s="125"/>
      <c r="B227" s="90">
        <v>40067.416666666664</v>
      </c>
      <c r="C227" s="113">
        <v>618</v>
      </c>
      <c r="D227" s="91"/>
      <c r="E227" s="114"/>
      <c r="F227" s="91">
        <v>6680</v>
      </c>
      <c r="G227" s="88">
        <v>5370</v>
      </c>
      <c r="H227" s="120">
        <v>210</v>
      </c>
      <c r="I227" s="119">
        <v>5700</v>
      </c>
      <c r="J227" s="100" t="s">
        <v>143</v>
      </c>
      <c r="K227" s="100" t="s">
        <v>77</v>
      </c>
      <c r="L227" s="100" t="s">
        <v>111</v>
      </c>
      <c r="M227" s="100">
        <v>1.7000000000000001E-2</v>
      </c>
      <c r="N227" s="100" t="s">
        <v>142</v>
      </c>
      <c r="O227" s="100" t="s">
        <v>103</v>
      </c>
      <c r="P227" s="100" t="s">
        <v>143</v>
      </c>
      <c r="Q227" s="100">
        <v>0.47</v>
      </c>
      <c r="R227" s="100">
        <v>6.2E-2</v>
      </c>
      <c r="S227" s="100">
        <v>8.4000000000000005E-2</v>
      </c>
      <c r="T227" s="100" t="s">
        <v>91</v>
      </c>
      <c r="U227" s="100" t="s">
        <v>100</v>
      </c>
      <c r="V227" s="100" t="s">
        <v>76</v>
      </c>
      <c r="W227" s="100" t="s">
        <v>124</v>
      </c>
      <c r="X227" s="87">
        <v>11</v>
      </c>
      <c r="Y227" s="92" t="s">
        <v>97</v>
      </c>
      <c r="Z227" s="91">
        <v>1020</v>
      </c>
      <c r="AA227" s="100">
        <v>70.599999999999994</v>
      </c>
      <c r="AB227" s="100" t="s">
        <v>100</v>
      </c>
      <c r="AC227" s="87">
        <v>49</v>
      </c>
      <c r="AD227" s="100">
        <v>1.87</v>
      </c>
      <c r="AE227" s="100" t="s">
        <v>143</v>
      </c>
      <c r="AF227" s="100" t="s">
        <v>111</v>
      </c>
      <c r="AG227" s="100" t="s">
        <v>110</v>
      </c>
      <c r="AH227" s="100" t="s">
        <v>139</v>
      </c>
      <c r="AI227" s="100" t="s">
        <v>103</v>
      </c>
      <c r="AJ227" s="100">
        <v>1.91</v>
      </c>
      <c r="AK227" s="100" t="s">
        <v>97</v>
      </c>
      <c r="AL227" s="100" t="s">
        <v>132</v>
      </c>
      <c r="AM227" s="100">
        <v>4.0000000000000001E-3</v>
      </c>
      <c r="AN227" s="100" t="s">
        <v>77</v>
      </c>
      <c r="AO227" s="100">
        <v>346</v>
      </c>
      <c r="AP227" s="101" t="s">
        <v>91</v>
      </c>
      <c r="AQ227" s="87"/>
      <c r="AR227" s="87"/>
    </row>
    <row r="228" spans="1:53" s="107" customFormat="1" ht="15.75" thickBot="1">
      <c r="A228" s="127"/>
      <c r="B228" s="93">
        <v>40435.631249999999</v>
      </c>
      <c r="C228" s="115">
        <v>542</v>
      </c>
      <c r="D228" s="95">
        <v>6060</v>
      </c>
      <c r="E228" s="116"/>
      <c r="F228" s="95">
        <v>6260</v>
      </c>
      <c r="G228" s="94">
        <v>4470</v>
      </c>
      <c r="H228" s="121">
        <v>260</v>
      </c>
      <c r="I228" s="122">
        <v>5300</v>
      </c>
      <c r="J228" s="102" t="s">
        <v>131</v>
      </c>
      <c r="K228" s="102" t="s">
        <v>100</v>
      </c>
      <c r="L228" s="102" t="s">
        <v>132</v>
      </c>
      <c r="M228" s="102">
        <v>1.7000000000000001E-2</v>
      </c>
      <c r="N228" s="102" t="s">
        <v>76</v>
      </c>
      <c r="O228" s="102" t="s">
        <v>132</v>
      </c>
      <c r="P228" s="102" t="s">
        <v>111</v>
      </c>
      <c r="Q228" s="102">
        <v>0.35299999999999998</v>
      </c>
      <c r="R228" s="102">
        <v>8.7599999999999997E-2</v>
      </c>
      <c r="S228" s="102">
        <v>0.47199999999999998</v>
      </c>
      <c r="T228" s="102" t="s">
        <v>111</v>
      </c>
      <c r="U228" s="102">
        <v>5.1999999999999998E-2</v>
      </c>
      <c r="V228" s="102">
        <v>0.20699999999999999</v>
      </c>
      <c r="W228" s="102" t="s">
        <v>124</v>
      </c>
      <c r="X228" s="96">
        <v>11.6</v>
      </c>
      <c r="Y228" s="97"/>
      <c r="Z228" s="95">
        <v>872</v>
      </c>
      <c r="AA228" s="102">
        <v>91.9</v>
      </c>
      <c r="AB228" s="102" t="s">
        <v>111</v>
      </c>
      <c r="AC228" s="96">
        <v>30.7</v>
      </c>
      <c r="AD228" s="102">
        <v>2.16</v>
      </c>
      <c r="AE228" s="102" t="s">
        <v>123</v>
      </c>
      <c r="AF228" s="102" t="s">
        <v>103</v>
      </c>
      <c r="AG228" s="102" t="s">
        <v>132</v>
      </c>
      <c r="AH228" s="102">
        <v>13.4</v>
      </c>
      <c r="AI228" s="102" t="s">
        <v>91</v>
      </c>
      <c r="AJ228" s="102">
        <v>1.62</v>
      </c>
      <c r="AK228" s="102" t="s">
        <v>91</v>
      </c>
      <c r="AL228" s="102" t="s">
        <v>137</v>
      </c>
      <c r="AM228" s="102">
        <v>4.0000000000000001E-3</v>
      </c>
      <c r="AN228" s="102" t="s">
        <v>91</v>
      </c>
      <c r="AO228" s="102">
        <v>363</v>
      </c>
      <c r="AP228" s="103" t="s">
        <v>103</v>
      </c>
      <c r="AQ228" s="87"/>
      <c r="AR228" s="87"/>
      <c r="AS228" s="99"/>
      <c r="AT228" s="99"/>
      <c r="AU228" s="99"/>
      <c r="AV228" s="99"/>
      <c r="AW228" s="99"/>
      <c r="AX228" s="99"/>
      <c r="AY228" s="99"/>
      <c r="AZ228" s="99"/>
      <c r="BA228" s="99"/>
    </row>
    <row r="229" spans="1:53" s="99" customFormat="1" ht="15.75" thickBot="1">
      <c r="A229" s="125" t="s">
        <v>60</v>
      </c>
      <c r="B229" s="90">
        <v>39358</v>
      </c>
      <c r="C229" s="113"/>
      <c r="D229" s="91">
        <v>2150</v>
      </c>
      <c r="E229" s="114"/>
      <c r="F229" s="91">
        <v>2450</v>
      </c>
      <c r="G229" s="88">
        <v>1430</v>
      </c>
      <c r="H229" s="120">
        <v>164</v>
      </c>
      <c r="I229" s="119">
        <v>1380</v>
      </c>
      <c r="J229" s="100" t="s">
        <v>129</v>
      </c>
      <c r="K229" s="100" t="s">
        <v>114</v>
      </c>
      <c r="L229" s="100" t="s">
        <v>147</v>
      </c>
      <c r="M229" s="100">
        <v>3.9E-2</v>
      </c>
      <c r="N229" s="100" t="s">
        <v>77</v>
      </c>
      <c r="O229" s="100" t="s">
        <v>103</v>
      </c>
      <c r="P229" s="100" t="s">
        <v>124</v>
      </c>
      <c r="Q229" s="100">
        <v>0.39800000000000002</v>
      </c>
      <c r="R229" s="100" t="s">
        <v>154</v>
      </c>
      <c r="S229" s="100" t="s">
        <v>148</v>
      </c>
      <c r="T229" s="100" t="s">
        <v>103</v>
      </c>
      <c r="U229" s="100" t="s">
        <v>103</v>
      </c>
      <c r="V229" s="100" t="s">
        <v>100</v>
      </c>
      <c r="W229" s="100" t="s">
        <v>149</v>
      </c>
      <c r="X229" s="87">
        <v>4.5</v>
      </c>
      <c r="Y229" s="92" t="s">
        <v>114</v>
      </c>
      <c r="Z229" s="91">
        <v>106</v>
      </c>
      <c r="AA229" s="100">
        <v>5.5200000000000006E-2</v>
      </c>
      <c r="AB229" s="100" t="s">
        <v>103</v>
      </c>
      <c r="AC229" s="87">
        <v>77.2</v>
      </c>
      <c r="AD229" s="100" t="s">
        <v>103</v>
      </c>
      <c r="AE229" s="100" t="s">
        <v>147</v>
      </c>
      <c r="AF229" s="100" t="s">
        <v>147</v>
      </c>
      <c r="AG229" s="100" t="s">
        <v>103</v>
      </c>
      <c r="AH229" s="100" t="s">
        <v>124</v>
      </c>
      <c r="AI229" s="100" t="s">
        <v>147</v>
      </c>
      <c r="AJ229" s="100" t="s">
        <v>124</v>
      </c>
      <c r="AK229" s="100" t="s">
        <v>111</v>
      </c>
      <c r="AL229" s="100" t="s">
        <v>132</v>
      </c>
      <c r="AM229" s="100">
        <v>4.4000000000000003E-3</v>
      </c>
      <c r="AN229" s="100" t="s">
        <v>103</v>
      </c>
      <c r="AO229" s="100">
        <v>8.0000000000000002E-3</v>
      </c>
      <c r="AP229" s="101" t="s">
        <v>124</v>
      </c>
      <c r="AQ229" s="87"/>
      <c r="AR229" s="87"/>
    </row>
    <row r="230" spans="1:53" s="99" customFormat="1">
      <c r="A230" s="126" t="s">
        <v>57</v>
      </c>
      <c r="B230" s="82">
        <v>39963.645833333336</v>
      </c>
      <c r="C230" s="142">
        <v>119</v>
      </c>
      <c r="D230" s="83">
        <v>3770</v>
      </c>
      <c r="E230" s="112"/>
      <c r="F230" s="83">
        <v>3720</v>
      </c>
      <c r="G230" s="84">
        <v>2490</v>
      </c>
      <c r="H230" s="118">
        <v>270</v>
      </c>
      <c r="I230" s="143">
        <v>2800</v>
      </c>
      <c r="J230" s="104" t="s">
        <v>144</v>
      </c>
      <c r="K230" s="104">
        <v>1.0999999999999999E-2</v>
      </c>
      <c r="L230" s="104">
        <v>2.5000000000000001E-3</v>
      </c>
      <c r="M230" s="104">
        <v>1.61E-2</v>
      </c>
      <c r="N230" s="104" t="s">
        <v>97</v>
      </c>
      <c r="O230" s="104">
        <v>8.4999999999999995E-4</v>
      </c>
      <c r="P230" s="104" t="s">
        <v>144</v>
      </c>
      <c r="Q230" s="104">
        <v>0.56699999999999995</v>
      </c>
      <c r="R230" s="104" t="s">
        <v>144</v>
      </c>
      <c r="S230" s="104">
        <v>1.1300000000000001E-2</v>
      </c>
      <c r="T230" s="104" t="s">
        <v>137</v>
      </c>
      <c r="U230" s="104" t="s">
        <v>141</v>
      </c>
      <c r="V230" s="104">
        <v>31.2</v>
      </c>
      <c r="W230" s="104" t="s">
        <v>124</v>
      </c>
      <c r="X230" s="85">
        <v>8.74</v>
      </c>
      <c r="Y230" s="86">
        <v>9.0999999999999998E-2</v>
      </c>
      <c r="Z230" s="83">
        <v>262</v>
      </c>
      <c r="AA230" s="104">
        <v>5.76</v>
      </c>
      <c r="AB230" s="104" t="s">
        <v>141</v>
      </c>
      <c r="AC230" s="85">
        <v>20.2</v>
      </c>
      <c r="AD230" s="104">
        <v>6.2100000000000002E-2</v>
      </c>
      <c r="AE230" s="104">
        <v>1.1999999999999999E-4</v>
      </c>
      <c r="AF230" s="104" t="s">
        <v>129</v>
      </c>
      <c r="AG230" s="104" t="s">
        <v>131</v>
      </c>
      <c r="AH230" s="104">
        <v>10.8</v>
      </c>
      <c r="AI230" s="104">
        <v>1.7999999999999998E-4</v>
      </c>
      <c r="AJ230" s="104">
        <v>2.27</v>
      </c>
      <c r="AK230" s="104" t="s">
        <v>143</v>
      </c>
      <c r="AL230" s="104" t="s">
        <v>150</v>
      </c>
      <c r="AM230" s="104">
        <v>8.5999999999999998E-4</v>
      </c>
      <c r="AN230" s="104" t="s">
        <v>132</v>
      </c>
      <c r="AO230" s="104">
        <v>0.77300000000000002</v>
      </c>
      <c r="AP230" s="105" t="s">
        <v>137</v>
      </c>
      <c r="AQ230" s="87"/>
      <c r="AR230" s="87"/>
    </row>
    <row r="231" spans="1:53" s="99" customFormat="1" ht="15.75" thickBot="1">
      <c r="A231" s="127"/>
      <c r="B231" s="93">
        <v>40066.413194444445</v>
      </c>
      <c r="C231" s="115">
        <v>91</v>
      </c>
      <c r="D231" s="95">
        <v>2970</v>
      </c>
      <c r="E231" s="116"/>
      <c r="F231" s="95">
        <v>3010</v>
      </c>
      <c r="G231" s="94">
        <v>2080</v>
      </c>
      <c r="H231" s="121">
        <v>310</v>
      </c>
      <c r="I231" s="122">
        <v>1700</v>
      </c>
      <c r="J231" s="102" t="s">
        <v>144</v>
      </c>
      <c r="K231" s="102">
        <v>8.9999999999999993E-3</v>
      </c>
      <c r="L231" s="102">
        <v>2.5999999999999999E-3</v>
      </c>
      <c r="M231" s="102">
        <v>1.2999999999999999E-2</v>
      </c>
      <c r="N231" s="102" t="s">
        <v>97</v>
      </c>
      <c r="O231" s="102">
        <v>9.3000000000000005E-4</v>
      </c>
      <c r="P231" s="102" t="s">
        <v>144</v>
      </c>
      <c r="Q231" s="102">
        <v>0.47</v>
      </c>
      <c r="R231" s="102" t="s">
        <v>144</v>
      </c>
      <c r="S231" s="102">
        <v>9.7200000000000012E-3</v>
      </c>
      <c r="T231" s="102" t="s">
        <v>137</v>
      </c>
      <c r="U231" s="102" t="s">
        <v>141</v>
      </c>
      <c r="V231" s="102">
        <v>25.9</v>
      </c>
      <c r="W231" s="102" t="s">
        <v>124</v>
      </c>
      <c r="X231" s="96">
        <v>8.8000000000000007</v>
      </c>
      <c r="Y231" s="97">
        <v>8.4000000000000005E-2</v>
      </c>
      <c r="Z231" s="95">
        <v>221</v>
      </c>
      <c r="AA231" s="102">
        <v>5.37</v>
      </c>
      <c r="AB231" s="102" t="s">
        <v>141</v>
      </c>
      <c r="AC231" s="96">
        <v>19.5</v>
      </c>
      <c r="AD231" s="102">
        <v>5.3499999999999999E-2</v>
      </c>
      <c r="AE231" s="102">
        <v>7.0000000000000007E-5</v>
      </c>
      <c r="AF231" s="102" t="s">
        <v>129</v>
      </c>
      <c r="AG231" s="102" t="s">
        <v>131</v>
      </c>
      <c r="AH231" s="102">
        <v>14.5</v>
      </c>
      <c r="AI231" s="102" t="s">
        <v>138</v>
      </c>
      <c r="AJ231" s="102">
        <v>1.75</v>
      </c>
      <c r="AK231" s="102" t="s">
        <v>143</v>
      </c>
      <c r="AL231" s="102" t="s">
        <v>150</v>
      </c>
      <c r="AM231" s="102">
        <v>4.8999999999999998E-4</v>
      </c>
      <c r="AN231" s="102" t="s">
        <v>132</v>
      </c>
      <c r="AO231" s="102">
        <v>0.755</v>
      </c>
      <c r="AP231" s="103" t="s">
        <v>137</v>
      </c>
      <c r="AQ231" s="87"/>
      <c r="AR231" s="87"/>
    </row>
    <row r="232" spans="1:53" s="99" customFormat="1">
      <c r="A232" s="125" t="s">
        <v>67</v>
      </c>
      <c r="B232" s="90">
        <v>39963.6875</v>
      </c>
      <c r="C232" s="113">
        <v>95.8</v>
      </c>
      <c r="D232" s="91">
        <v>2393</v>
      </c>
      <c r="E232" s="114"/>
      <c r="F232" s="91">
        <v>2470</v>
      </c>
      <c r="G232" s="88">
        <v>1510</v>
      </c>
      <c r="H232" s="120">
        <v>400</v>
      </c>
      <c r="I232" s="119">
        <v>1300</v>
      </c>
      <c r="J232" s="100" t="s">
        <v>144</v>
      </c>
      <c r="K232" s="100">
        <v>1.0999999999999999E-2</v>
      </c>
      <c r="L232" s="100">
        <v>1.2999999999999999E-3</v>
      </c>
      <c r="M232" s="100">
        <v>1.9E-2</v>
      </c>
      <c r="N232" s="100" t="s">
        <v>97</v>
      </c>
      <c r="O232" s="100">
        <v>7.0000000000000007E-5</v>
      </c>
      <c r="P232" s="100" t="s">
        <v>144</v>
      </c>
      <c r="Q232" s="100">
        <v>0.33300000000000002</v>
      </c>
      <c r="R232" s="100">
        <v>4.0700000000000007E-3</v>
      </c>
      <c r="S232" s="100">
        <v>1.2199999999999999E-2</v>
      </c>
      <c r="T232" s="100" t="s">
        <v>137</v>
      </c>
      <c r="U232" s="100" t="s">
        <v>141</v>
      </c>
      <c r="V232" s="100">
        <v>13.3</v>
      </c>
      <c r="W232" s="100" t="s">
        <v>124</v>
      </c>
      <c r="X232" s="87">
        <v>6.15</v>
      </c>
      <c r="Y232" s="92">
        <v>5.6000000000000001E-2</v>
      </c>
      <c r="Z232" s="91">
        <v>165</v>
      </c>
      <c r="AA232" s="100">
        <v>7.78</v>
      </c>
      <c r="AB232" s="100">
        <v>6.9999999999999999E-4</v>
      </c>
      <c r="AC232" s="87">
        <v>14.3</v>
      </c>
      <c r="AD232" s="100">
        <v>0.14799999999999999</v>
      </c>
      <c r="AE232" s="100">
        <v>1.1999999999999999E-3</v>
      </c>
      <c r="AF232" s="100" t="s">
        <v>129</v>
      </c>
      <c r="AG232" s="100" t="s">
        <v>131</v>
      </c>
      <c r="AH232" s="100">
        <v>10.7</v>
      </c>
      <c r="AI232" s="100">
        <v>1.4999999999999999E-4</v>
      </c>
      <c r="AJ232" s="100">
        <v>1.06</v>
      </c>
      <c r="AK232" s="100" t="s">
        <v>143</v>
      </c>
      <c r="AL232" s="100" t="s">
        <v>150</v>
      </c>
      <c r="AM232" s="100">
        <v>8.5199999999999998E-3</v>
      </c>
      <c r="AN232" s="100" t="s">
        <v>132</v>
      </c>
      <c r="AO232" s="100">
        <v>20.6</v>
      </c>
      <c r="AP232" s="101" t="s">
        <v>137</v>
      </c>
      <c r="AQ232" s="87"/>
      <c r="AR232" s="87"/>
    </row>
    <row r="233" spans="1:53" s="99" customFormat="1">
      <c r="A233" s="125"/>
      <c r="B233" s="90">
        <v>40066.5</v>
      </c>
      <c r="C233" s="113">
        <v>109</v>
      </c>
      <c r="D233" s="91">
        <v>2310</v>
      </c>
      <c r="E233" s="114"/>
      <c r="F233" s="91">
        <v>2330</v>
      </c>
      <c r="G233" s="88">
        <v>1580</v>
      </c>
      <c r="H233" s="120">
        <v>400</v>
      </c>
      <c r="I233" s="119">
        <v>1100</v>
      </c>
      <c r="J233" s="100" t="s">
        <v>141</v>
      </c>
      <c r="K233" s="100" t="s">
        <v>111</v>
      </c>
      <c r="L233" s="100">
        <v>2E-3</v>
      </c>
      <c r="M233" s="100">
        <v>1.6E-2</v>
      </c>
      <c r="N233" s="100" t="s">
        <v>142</v>
      </c>
      <c r="O233" s="100" t="s">
        <v>137</v>
      </c>
      <c r="P233" s="100" t="s">
        <v>141</v>
      </c>
      <c r="Q233" s="100">
        <v>0.32300000000000001</v>
      </c>
      <c r="R233" s="100">
        <v>6.0000000000000001E-3</v>
      </c>
      <c r="S233" s="100">
        <v>1.61E-2</v>
      </c>
      <c r="T233" s="100" t="s">
        <v>103</v>
      </c>
      <c r="U233" s="100" t="s">
        <v>143</v>
      </c>
      <c r="V233" s="100">
        <v>19.2</v>
      </c>
      <c r="W233" s="100" t="s">
        <v>124</v>
      </c>
      <c r="X233" s="87">
        <v>6.6</v>
      </c>
      <c r="Y233" s="92">
        <v>6.3E-2</v>
      </c>
      <c r="Z233" s="91">
        <v>189</v>
      </c>
      <c r="AA233" s="100">
        <v>8.43</v>
      </c>
      <c r="AB233" s="100" t="s">
        <v>143</v>
      </c>
      <c r="AC233" s="87">
        <v>15.8</v>
      </c>
      <c r="AD233" s="100">
        <v>0.19600000000000001</v>
      </c>
      <c r="AE233" s="100">
        <v>1E-3</v>
      </c>
      <c r="AF233" s="100" t="s">
        <v>132</v>
      </c>
      <c r="AG233" s="100" t="s">
        <v>123</v>
      </c>
      <c r="AH233" s="100">
        <v>15.3</v>
      </c>
      <c r="AI233" s="100" t="s">
        <v>137</v>
      </c>
      <c r="AJ233" s="100">
        <v>1.1100000000000001</v>
      </c>
      <c r="AK233" s="100" t="s">
        <v>100</v>
      </c>
      <c r="AL233" s="100" t="s">
        <v>129</v>
      </c>
      <c r="AM233" s="100">
        <v>5.3E-3</v>
      </c>
      <c r="AN233" s="100" t="s">
        <v>111</v>
      </c>
      <c r="AO233" s="100">
        <v>26.3</v>
      </c>
      <c r="AP233" s="101" t="s">
        <v>103</v>
      </c>
      <c r="AQ233" s="87"/>
      <c r="AR233" s="87"/>
    </row>
    <row r="234" spans="1:53" s="107" customFormat="1" ht="15.75" thickBot="1">
      <c r="A234" s="127"/>
      <c r="B234" s="93">
        <v>40435.588194444441</v>
      </c>
      <c r="C234" s="115">
        <v>173</v>
      </c>
      <c r="D234" s="95">
        <v>1510</v>
      </c>
      <c r="E234" s="116"/>
      <c r="F234" s="95">
        <v>1440</v>
      </c>
      <c r="G234" s="94">
        <v>840</v>
      </c>
      <c r="H234" s="121">
        <v>390</v>
      </c>
      <c r="I234" s="122">
        <v>440</v>
      </c>
      <c r="J234" s="102" t="s">
        <v>149</v>
      </c>
      <c r="K234" s="102">
        <v>2.9000000000000001E-2</v>
      </c>
      <c r="L234" s="102">
        <v>1.9E-3</v>
      </c>
      <c r="M234" s="102">
        <v>2.3E-2</v>
      </c>
      <c r="N234" s="102" t="s">
        <v>91</v>
      </c>
      <c r="O234" s="102">
        <v>2.9999999999999997E-4</v>
      </c>
      <c r="P234" s="102" t="s">
        <v>132</v>
      </c>
      <c r="Q234" s="102">
        <v>0.19600000000000001</v>
      </c>
      <c r="R234" s="102">
        <v>1.16E-3</v>
      </c>
      <c r="S234" s="102">
        <v>1.49E-2</v>
      </c>
      <c r="T234" s="102" t="s">
        <v>132</v>
      </c>
      <c r="U234" s="102">
        <v>5.0000000000000001E-4</v>
      </c>
      <c r="V234" s="102">
        <v>17.399999999999999</v>
      </c>
      <c r="W234" s="102" t="s">
        <v>124</v>
      </c>
      <c r="X234" s="96">
        <v>5.38</v>
      </c>
      <c r="Y234" s="97"/>
      <c r="Z234" s="95">
        <v>85.2</v>
      </c>
      <c r="AA234" s="102">
        <v>3.23</v>
      </c>
      <c r="AB234" s="102" t="s">
        <v>132</v>
      </c>
      <c r="AC234" s="96">
        <v>10.6</v>
      </c>
      <c r="AD234" s="102">
        <v>5.0999999999999997E-2</v>
      </c>
      <c r="AE234" s="102">
        <v>1.2999999999999999E-3</v>
      </c>
      <c r="AF234" s="102" t="s">
        <v>137</v>
      </c>
      <c r="AG234" s="102" t="s">
        <v>129</v>
      </c>
      <c r="AH234" s="102">
        <v>15.3</v>
      </c>
      <c r="AI234" s="102" t="s">
        <v>103</v>
      </c>
      <c r="AJ234" s="102">
        <v>0.72799999999999998</v>
      </c>
      <c r="AK234" s="102" t="s">
        <v>103</v>
      </c>
      <c r="AL234" s="102" t="s">
        <v>138</v>
      </c>
      <c r="AM234" s="102">
        <v>1.9E-3</v>
      </c>
      <c r="AN234" s="102" t="s">
        <v>103</v>
      </c>
      <c r="AO234" s="102">
        <v>6.15</v>
      </c>
      <c r="AP234" s="103" t="s">
        <v>137</v>
      </c>
      <c r="AQ234" s="87"/>
      <c r="AR234" s="87"/>
      <c r="AS234" s="99"/>
      <c r="AT234" s="99"/>
      <c r="AU234" s="99"/>
      <c r="AV234" s="99"/>
      <c r="AW234" s="99"/>
      <c r="AX234" s="99"/>
      <c r="AY234" s="99"/>
      <c r="AZ234" s="99"/>
      <c r="BA234" s="99"/>
    </row>
    <row r="235" spans="1:53" s="99" customFormat="1">
      <c r="A235" s="125" t="s">
        <v>70</v>
      </c>
      <c r="B235" s="90">
        <v>39963</v>
      </c>
      <c r="C235" s="113"/>
      <c r="D235" s="91"/>
      <c r="E235" s="114"/>
      <c r="F235" s="91"/>
      <c r="G235" s="88"/>
      <c r="H235" s="120"/>
      <c r="I235" s="119" t="s">
        <v>124</v>
      </c>
      <c r="J235" s="100" t="s">
        <v>124</v>
      </c>
      <c r="K235" s="100" t="s">
        <v>124</v>
      </c>
      <c r="L235" s="100" t="s">
        <v>124</v>
      </c>
      <c r="M235" s="100" t="s">
        <v>124</v>
      </c>
      <c r="N235" s="100" t="s">
        <v>124</v>
      </c>
      <c r="O235" s="100" t="s">
        <v>124</v>
      </c>
      <c r="P235" s="100" t="s">
        <v>124</v>
      </c>
      <c r="Q235" s="100" t="s">
        <v>124</v>
      </c>
      <c r="R235" s="100" t="s">
        <v>124</v>
      </c>
      <c r="S235" s="100" t="s">
        <v>124</v>
      </c>
      <c r="T235" s="100" t="s">
        <v>124</v>
      </c>
      <c r="U235" s="100" t="s">
        <v>124</v>
      </c>
      <c r="V235" s="100" t="s">
        <v>124</v>
      </c>
      <c r="W235" s="100" t="s">
        <v>124</v>
      </c>
      <c r="X235" s="87"/>
      <c r="Y235" s="92"/>
      <c r="Z235" s="91"/>
      <c r="AA235" s="100" t="s">
        <v>124</v>
      </c>
      <c r="AB235" s="100" t="s">
        <v>124</v>
      </c>
      <c r="AC235" s="87"/>
      <c r="AD235" s="100" t="s">
        <v>124</v>
      </c>
      <c r="AE235" s="100" t="s">
        <v>124</v>
      </c>
      <c r="AF235" s="100" t="s">
        <v>124</v>
      </c>
      <c r="AG235" s="100" t="s">
        <v>124</v>
      </c>
      <c r="AH235" s="100" t="s">
        <v>124</v>
      </c>
      <c r="AI235" s="100" t="s">
        <v>124</v>
      </c>
      <c r="AJ235" s="100" t="s">
        <v>124</v>
      </c>
      <c r="AK235" s="100" t="s">
        <v>124</v>
      </c>
      <c r="AL235" s="100" t="s">
        <v>124</v>
      </c>
      <c r="AM235" s="100" t="s">
        <v>124</v>
      </c>
      <c r="AN235" s="100" t="s">
        <v>124</v>
      </c>
      <c r="AO235" s="100" t="s">
        <v>124</v>
      </c>
      <c r="AP235" s="101" t="s">
        <v>124</v>
      </c>
      <c r="AQ235" s="87"/>
      <c r="AR235" s="87"/>
    </row>
    <row r="236" spans="1:53" s="99" customFormat="1">
      <c r="A236" s="125"/>
      <c r="B236" s="90">
        <v>40029.604166666664</v>
      </c>
      <c r="C236" s="113">
        <v>82.3</v>
      </c>
      <c r="D236" s="91">
        <v>2793</v>
      </c>
      <c r="E236" s="114"/>
      <c r="F236" s="91">
        <v>2590</v>
      </c>
      <c r="G236" s="88">
        <v>1560</v>
      </c>
      <c r="H236" s="120">
        <v>670</v>
      </c>
      <c r="I236" s="119">
        <v>1100</v>
      </c>
      <c r="J236" s="100">
        <v>5.0000000000000002E-5</v>
      </c>
      <c r="K236" s="100">
        <v>6.0000000000000001E-3</v>
      </c>
      <c r="L236" s="100" t="s">
        <v>129</v>
      </c>
      <c r="M236" s="100">
        <v>1.26E-2</v>
      </c>
      <c r="N236" s="100" t="s">
        <v>97</v>
      </c>
      <c r="O236" s="100" t="s">
        <v>138</v>
      </c>
      <c r="P236" s="100" t="s">
        <v>144</v>
      </c>
      <c r="Q236" s="100">
        <v>0.314</v>
      </c>
      <c r="R236" s="100">
        <v>4.0000000000000003E-5</v>
      </c>
      <c r="S236" s="100">
        <v>5.0599999999999994E-3</v>
      </c>
      <c r="T236" s="100" t="s">
        <v>137</v>
      </c>
      <c r="U236" s="100">
        <v>2E-3</v>
      </c>
      <c r="V236" s="100">
        <v>1.4999999999999999E-2</v>
      </c>
      <c r="W236" s="100" t="s">
        <v>124</v>
      </c>
      <c r="X236" s="87">
        <v>5.74</v>
      </c>
      <c r="Y236" s="92">
        <v>6.7000000000000004E-2</v>
      </c>
      <c r="Z236" s="91">
        <v>187</v>
      </c>
      <c r="AA236" s="100">
        <v>8.6300000000000002E-2</v>
      </c>
      <c r="AB236" s="100" t="s">
        <v>141</v>
      </c>
      <c r="AC236" s="87">
        <v>32.1</v>
      </c>
      <c r="AD236" s="100">
        <v>3.27E-2</v>
      </c>
      <c r="AE236" s="100">
        <v>7.0000000000000007E-5</v>
      </c>
      <c r="AF236" s="100" t="s">
        <v>129</v>
      </c>
      <c r="AG236" s="100">
        <v>8.0000000000000004E-4</v>
      </c>
      <c r="AH236" s="100">
        <v>4.5599999999999996</v>
      </c>
      <c r="AI236" s="100" t="s">
        <v>138</v>
      </c>
      <c r="AJ236" s="100">
        <v>0.95199999999999996</v>
      </c>
      <c r="AK236" s="100" t="s">
        <v>143</v>
      </c>
      <c r="AL236" s="100">
        <v>5.0000000000000002E-5</v>
      </c>
      <c r="AM236" s="100">
        <v>0.03</v>
      </c>
      <c r="AN236" s="100" t="s">
        <v>132</v>
      </c>
      <c r="AO236" s="100">
        <v>0.04</v>
      </c>
      <c r="AP236" s="101" t="s">
        <v>137</v>
      </c>
      <c r="AQ236" s="87"/>
      <c r="AR236" s="87"/>
    </row>
    <row r="237" spans="1:53" s="99" customFormat="1">
      <c r="A237" s="125"/>
      <c r="B237" s="90">
        <v>40066.479166666664</v>
      </c>
      <c r="C237" s="113">
        <v>56.3</v>
      </c>
      <c r="D237" s="91">
        <v>3550</v>
      </c>
      <c r="E237" s="114"/>
      <c r="F237" s="91">
        <v>3570</v>
      </c>
      <c r="G237" s="88">
        <v>2530</v>
      </c>
      <c r="H237" s="120">
        <v>510</v>
      </c>
      <c r="I237" s="119">
        <v>1800</v>
      </c>
      <c r="J237" s="100" t="s">
        <v>144</v>
      </c>
      <c r="K237" s="100">
        <v>5.0000000000000001E-3</v>
      </c>
      <c r="L237" s="100" t="s">
        <v>129</v>
      </c>
      <c r="M237" s="100">
        <v>2.12E-2</v>
      </c>
      <c r="N237" s="100" t="s">
        <v>97</v>
      </c>
      <c r="O237" s="100" t="s">
        <v>138</v>
      </c>
      <c r="P237" s="100" t="s">
        <v>144</v>
      </c>
      <c r="Q237" s="100">
        <v>0.54900000000000004</v>
      </c>
      <c r="R237" s="100">
        <v>5.9999999999999995E-5</v>
      </c>
      <c r="S237" s="100">
        <v>4.9000000000000007E-3</v>
      </c>
      <c r="T237" s="100" t="s">
        <v>137</v>
      </c>
      <c r="U237" s="100">
        <v>1.1999999999999999E-3</v>
      </c>
      <c r="V237" s="100">
        <v>5.1999999999999998E-2</v>
      </c>
      <c r="W237" s="100" t="s">
        <v>124</v>
      </c>
      <c r="X237" s="87">
        <v>7.96</v>
      </c>
      <c r="Y237" s="92">
        <v>7.8E-2</v>
      </c>
      <c r="Z237" s="91">
        <v>282</v>
      </c>
      <c r="AA237" s="100">
        <v>8.1299999999999997E-2</v>
      </c>
      <c r="AB237" s="100" t="s">
        <v>141</v>
      </c>
      <c r="AC237" s="87">
        <v>72.2</v>
      </c>
      <c r="AD237" s="100">
        <v>2.7800000000000002E-2</v>
      </c>
      <c r="AE237" s="100">
        <v>1.3000000000000002E-4</v>
      </c>
      <c r="AF237" s="100" t="s">
        <v>129</v>
      </c>
      <c r="AG237" s="100">
        <v>5.9999999999999995E-4</v>
      </c>
      <c r="AH237" s="100">
        <v>6.45</v>
      </c>
      <c r="AI237" s="100" t="s">
        <v>138</v>
      </c>
      <c r="AJ237" s="100">
        <v>1.36</v>
      </c>
      <c r="AK237" s="100" t="s">
        <v>143</v>
      </c>
      <c r="AL237" s="100">
        <v>5.0000000000000002E-5</v>
      </c>
      <c r="AM237" s="100">
        <v>3.5499999999999997E-2</v>
      </c>
      <c r="AN237" s="100" t="s">
        <v>132</v>
      </c>
      <c r="AO237" s="100">
        <v>7.5499999999999998E-2</v>
      </c>
      <c r="AP237" s="101" t="s">
        <v>137</v>
      </c>
      <c r="AQ237" s="87"/>
      <c r="AR237" s="87"/>
    </row>
    <row r="238" spans="1:53" s="107" customFormat="1" ht="15.75" thickBot="1">
      <c r="A238" s="127"/>
      <c r="B238" s="93">
        <v>40435.486111111109</v>
      </c>
      <c r="C238" s="115">
        <v>57.1</v>
      </c>
      <c r="D238" s="95">
        <v>2407</v>
      </c>
      <c r="E238" s="116"/>
      <c r="F238" s="95">
        <v>2940</v>
      </c>
      <c r="G238" s="94">
        <v>1920</v>
      </c>
      <c r="H238" s="121">
        <v>670</v>
      </c>
      <c r="I238" s="122">
        <v>1200</v>
      </c>
      <c r="J238" s="102" t="s">
        <v>149</v>
      </c>
      <c r="K238" s="102">
        <v>2.1000000000000001E-2</v>
      </c>
      <c r="L238" s="102">
        <v>2.9999999999999997E-4</v>
      </c>
      <c r="M238" s="102">
        <v>1.2999999999999999E-2</v>
      </c>
      <c r="N238" s="102" t="s">
        <v>91</v>
      </c>
      <c r="O238" s="102" t="s">
        <v>129</v>
      </c>
      <c r="P238" s="102" t="s">
        <v>132</v>
      </c>
      <c r="Q238" s="102">
        <v>0.38800000000000001</v>
      </c>
      <c r="R238" s="102">
        <v>1E-4</v>
      </c>
      <c r="S238" s="102">
        <v>1.61E-2</v>
      </c>
      <c r="T238" s="102" t="s">
        <v>132</v>
      </c>
      <c r="U238" s="102">
        <v>1.4E-3</v>
      </c>
      <c r="V238" s="102" t="s">
        <v>103</v>
      </c>
      <c r="W238" s="102" t="s">
        <v>124</v>
      </c>
      <c r="X238" s="96">
        <v>7.92</v>
      </c>
      <c r="Y238" s="97"/>
      <c r="Z238" s="95">
        <v>232</v>
      </c>
      <c r="AA238" s="102">
        <v>0.14899999999999999</v>
      </c>
      <c r="AB238" s="102" t="s">
        <v>132</v>
      </c>
      <c r="AC238" s="96">
        <v>47.3</v>
      </c>
      <c r="AD238" s="102">
        <v>9.4E-2</v>
      </c>
      <c r="AE238" s="102">
        <v>2.9999999999999997E-4</v>
      </c>
      <c r="AF238" s="102" t="s">
        <v>137</v>
      </c>
      <c r="AG238" s="102">
        <v>6.9999999999999999E-4</v>
      </c>
      <c r="AH238" s="102">
        <v>4.9800000000000004</v>
      </c>
      <c r="AI238" s="102" t="s">
        <v>103</v>
      </c>
      <c r="AJ238" s="102">
        <v>1.1100000000000001</v>
      </c>
      <c r="AK238" s="102" t="s">
        <v>103</v>
      </c>
      <c r="AL238" s="102">
        <v>5.9999999999999995E-5</v>
      </c>
      <c r="AM238" s="102">
        <v>3.3299999999999996E-2</v>
      </c>
      <c r="AN238" s="102" t="s">
        <v>103</v>
      </c>
      <c r="AO238" s="102">
        <v>9.5000000000000001E-2</v>
      </c>
      <c r="AP238" s="103" t="s">
        <v>137</v>
      </c>
      <c r="AQ238" s="87"/>
      <c r="AR238" s="87"/>
      <c r="AS238" s="99"/>
      <c r="AT238" s="99"/>
      <c r="AU238" s="99"/>
      <c r="AV238" s="99"/>
      <c r="AW238" s="99"/>
      <c r="AX238" s="99"/>
      <c r="AY238" s="99"/>
      <c r="AZ238" s="99"/>
      <c r="BA238" s="99"/>
    </row>
    <row r="239" spans="1:53" s="99" customFormat="1">
      <c r="A239" s="125" t="s">
        <v>63</v>
      </c>
      <c r="B239" s="90">
        <v>39963.680555555555</v>
      </c>
      <c r="C239" s="113">
        <v>256</v>
      </c>
      <c r="D239" s="91">
        <v>5280</v>
      </c>
      <c r="E239" s="114"/>
      <c r="F239" s="91">
        <v>5330</v>
      </c>
      <c r="G239" s="88">
        <v>3640</v>
      </c>
      <c r="H239" s="120">
        <v>190</v>
      </c>
      <c r="I239" s="119">
        <v>4400</v>
      </c>
      <c r="J239" s="100" t="s">
        <v>129</v>
      </c>
      <c r="K239" s="100">
        <v>1.4E-2</v>
      </c>
      <c r="L239" s="100">
        <v>1E-3</v>
      </c>
      <c r="M239" s="100">
        <v>1.9E-2</v>
      </c>
      <c r="N239" s="100" t="s">
        <v>130</v>
      </c>
      <c r="O239" s="100" t="s">
        <v>131</v>
      </c>
      <c r="P239" s="100" t="s">
        <v>129</v>
      </c>
      <c r="Q239" s="100">
        <v>0.42399999999999999</v>
      </c>
      <c r="R239" s="100">
        <v>2.2499999999999999E-2</v>
      </c>
      <c r="S239" s="100">
        <v>9.7599999999999992E-2</v>
      </c>
      <c r="T239" s="100" t="s">
        <v>123</v>
      </c>
      <c r="U239" s="100">
        <v>4.0000000000000001E-3</v>
      </c>
      <c r="V239" s="100">
        <v>2.19</v>
      </c>
      <c r="W239" s="100" t="s">
        <v>124</v>
      </c>
      <c r="X239" s="87">
        <v>10.199999999999999</v>
      </c>
      <c r="Y239" s="92">
        <v>0.15</v>
      </c>
      <c r="Z239" s="91">
        <v>628</v>
      </c>
      <c r="AA239" s="100">
        <v>40.5</v>
      </c>
      <c r="AB239" s="100" t="s">
        <v>132</v>
      </c>
      <c r="AC239" s="87">
        <v>32.6</v>
      </c>
      <c r="AD239" s="100">
        <v>1.22</v>
      </c>
      <c r="AE239" s="100">
        <v>2.0000000000000001E-4</v>
      </c>
      <c r="AF239" s="100" t="s">
        <v>133</v>
      </c>
      <c r="AG239" s="100" t="s">
        <v>134</v>
      </c>
      <c r="AH239" s="100">
        <v>9.9499999999999993</v>
      </c>
      <c r="AI239" s="100">
        <v>5.0000000000000001E-4</v>
      </c>
      <c r="AJ239" s="100">
        <v>1.75</v>
      </c>
      <c r="AK239" s="100" t="s">
        <v>111</v>
      </c>
      <c r="AL239" s="100" t="s">
        <v>135</v>
      </c>
      <c r="AM239" s="100">
        <v>3.9199999999999999E-3</v>
      </c>
      <c r="AN239" s="100" t="s">
        <v>136</v>
      </c>
      <c r="AO239" s="100">
        <v>153</v>
      </c>
      <c r="AP239" s="101" t="s">
        <v>123</v>
      </c>
      <c r="AQ239" s="87"/>
      <c r="AR239" s="87"/>
    </row>
    <row r="240" spans="1:53" s="99" customFormat="1">
      <c r="A240" s="125"/>
      <c r="B240" s="90">
        <v>40066.427083333336</v>
      </c>
      <c r="C240" s="113">
        <v>376</v>
      </c>
      <c r="D240" s="91">
        <v>5460</v>
      </c>
      <c r="E240" s="114"/>
      <c r="F240" s="91">
        <v>5490</v>
      </c>
      <c r="G240" s="88">
        <v>4470</v>
      </c>
      <c r="H240" s="120">
        <v>180</v>
      </c>
      <c r="I240" s="119">
        <v>4500</v>
      </c>
      <c r="J240" s="100" t="s">
        <v>143</v>
      </c>
      <c r="K240" s="100" t="s">
        <v>77</v>
      </c>
      <c r="L240" s="100" t="s">
        <v>111</v>
      </c>
      <c r="M240" s="100">
        <v>1.4999999999999999E-2</v>
      </c>
      <c r="N240" s="100" t="s">
        <v>142</v>
      </c>
      <c r="O240" s="100" t="s">
        <v>103</v>
      </c>
      <c r="P240" s="100" t="s">
        <v>143</v>
      </c>
      <c r="Q240" s="100">
        <v>0.46300000000000002</v>
      </c>
      <c r="R240" s="100">
        <v>2.7E-2</v>
      </c>
      <c r="S240" s="100">
        <v>9.7000000000000003E-2</v>
      </c>
      <c r="T240" s="100" t="s">
        <v>91</v>
      </c>
      <c r="U240" s="100" t="s">
        <v>100</v>
      </c>
      <c r="V240" s="100">
        <v>1.67</v>
      </c>
      <c r="W240" s="100" t="s">
        <v>124</v>
      </c>
      <c r="X240" s="87">
        <v>9</v>
      </c>
      <c r="Y240" s="92" t="s">
        <v>97</v>
      </c>
      <c r="Z240" s="91">
        <v>804</v>
      </c>
      <c r="AA240" s="100">
        <v>43.6</v>
      </c>
      <c r="AB240" s="100" t="s">
        <v>100</v>
      </c>
      <c r="AC240" s="87">
        <v>41</v>
      </c>
      <c r="AD240" s="100">
        <v>1.54</v>
      </c>
      <c r="AE240" s="100" t="s">
        <v>143</v>
      </c>
      <c r="AF240" s="100" t="s">
        <v>111</v>
      </c>
      <c r="AG240" s="100" t="s">
        <v>110</v>
      </c>
      <c r="AH240" s="100" t="s">
        <v>139</v>
      </c>
      <c r="AI240" s="100" t="s">
        <v>103</v>
      </c>
      <c r="AJ240" s="100">
        <v>1.91</v>
      </c>
      <c r="AK240" s="100" t="s">
        <v>97</v>
      </c>
      <c r="AL240" s="100" t="s">
        <v>132</v>
      </c>
      <c r="AM240" s="100">
        <v>3.0000000000000001E-3</v>
      </c>
      <c r="AN240" s="100" t="s">
        <v>77</v>
      </c>
      <c r="AO240" s="100">
        <v>204</v>
      </c>
      <c r="AP240" s="101" t="s">
        <v>91</v>
      </c>
      <c r="AQ240" s="87"/>
      <c r="AR240" s="87"/>
    </row>
    <row r="241" spans="1:53" s="107" customFormat="1" ht="15.75" thickBot="1">
      <c r="A241" s="127"/>
      <c r="B241" s="93">
        <v>40435.628472222219</v>
      </c>
      <c r="C241" s="115">
        <v>87.2</v>
      </c>
      <c r="D241" s="95">
        <v>2288</v>
      </c>
      <c r="E241" s="116"/>
      <c r="F241" s="95">
        <v>2440</v>
      </c>
      <c r="G241" s="94">
        <v>1700</v>
      </c>
      <c r="H241" s="121">
        <v>170</v>
      </c>
      <c r="I241" s="122">
        <v>1300</v>
      </c>
      <c r="J241" s="102">
        <v>5.0000000000000002E-5</v>
      </c>
      <c r="K241" s="102">
        <v>5.1999999999999998E-2</v>
      </c>
      <c r="L241" s="102">
        <v>2.5000000000000001E-3</v>
      </c>
      <c r="M241" s="102">
        <v>1.4E-2</v>
      </c>
      <c r="N241" s="102" t="s">
        <v>91</v>
      </c>
      <c r="O241" s="102">
        <v>2.9999999999999997E-4</v>
      </c>
      <c r="P241" s="102" t="s">
        <v>132</v>
      </c>
      <c r="Q241" s="102">
        <v>0.29399999999999998</v>
      </c>
      <c r="R241" s="102">
        <v>2.1199999999999999E-3</v>
      </c>
      <c r="S241" s="102">
        <v>3.1100000000000003E-2</v>
      </c>
      <c r="T241" s="102" t="s">
        <v>132</v>
      </c>
      <c r="U241" s="102">
        <v>1.6999999999999999E-3</v>
      </c>
      <c r="V241" s="102">
        <v>7.15</v>
      </c>
      <c r="W241" s="102" t="s">
        <v>124</v>
      </c>
      <c r="X241" s="96">
        <v>7.91</v>
      </c>
      <c r="Y241" s="97"/>
      <c r="Z241" s="95">
        <v>236</v>
      </c>
      <c r="AA241" s="102">
        <v>11</v>
      </c>
      <c r="AB241" s="102" t="s">
        <v>132</v>
      </c>
      <c r="AC241" s="96">
        <v>19.100000000000001</v>
      </c>
      <c r="AD241" s="102">
        <v>0.27300000000000002</v>
      </c>
      <c r="AE241" s="102" t="s">
        <v>131</v>
      </c>
      <c r="AF241" s="102" t="s">
        <v>137</v>
      </c>
      <c r="AG241" s="102" t="s">
        <v>129</v>
      </c>
      <c r="AH241" s="102">
        <v>11.5</v>
      </c>
      <c r="AI241" s="102" t="s">
        <v>103</v>
      </c>
      <c r="AJ241" s="102">
        <v>1.1200000000000001</v>
      </c>
      <c r="AK241" s="102" t="s">
        <v>103</v>
      </c>
      <c r="AL241" s="102" t="s">
        <v>138</v>
      </c>
      <c r="AM241" s="102">
        <v>1.8E-3</v>
      </c>
      <c r="AN241" s="102" t="s">
        <v>103</v>
      </c>
      <c r="AO241" s="102">
        <v>27.3</v>
      </c>
      <c r="AP241" s="103" t="s">
        <v>137</v>
      </c>
      <c r="AQ241" s="87"/>
      <c r="AR241" s="87"/>
      <c r="AS241" s="99"/>
      <c r="AT241" s="99"/>
      <c r="AU241" s="99"/>
      <c r="AV241" s="99"/>
      <c r="AW241" s="99"/>
      <c r="AX241" s="99"/>
      <c r="AY241" s="99"/>
      <c r="AZ241" s="99"/>
      <c r="BA241" s="99"/>
    </row>
    <row r="242" spans="1:53" s="107" customFormat="1" ht="15.75" thickBot="1">
      <c r="A242" s="125" t="s">
        <v>50</v>
      </c>
      <c r="B242" s="90">
        <v>40434.672222222223</v>
      </c>
      <c r="C242" s="113">
        <v>114</v>
      </c>
      <c r="D242" s="91">
        <v>2250</v>
      </c>
      <c r="E242" s="114"/>
      <c r="F242" s="91">
        <v>1950</v>
      </c>
      <c r="G242" s="88">
        <v>1180</v>
      </c>
      <c r="H242" s="120">
        <v>320</v>
      </c>
      <c r="I242" s="119">
        <v>860</v>
      </c>
      <c r="J242" s="100" t="s">
        <v>149</v>
      </c>
      <c r="K242" s="100">
        <v>1.0999999999999999E-2</v>
      </c>
      <c r="L242" s="100">
        <v>6.4999999999999997E-3</v>
      </c>
      <c r="M242" s="100">
        <v>1.6E-2</v>
      </c>
      <c r="N242" s="100" t="s">
        <v>91</v>
      </c>
      <c r="O242" s="100">
        <v>2.9999999999999997E-4</v>
      </c>
      <c r="P242" s="100" t="s">
        <v>132</v>
      </c>
      <c r="Q242" s="100">
        <v>0.28000000000000003</v>
      </c>
      <c r="R242" s="100">
        <v>5.0000000000000002E-5</v>
      </c>
      <c r="S242" s="100">
        <v>6.3E-3</v>
      </c>
      <c r="T242" s="100" t="s">
        <v>132</v>
      </c>
      <c r="U242" s="100">
        <v>6.9999999999999999E-4</v>
      </c>
      <c r="V242" s="100">
        <v>27.8</v>
      </c>
      <c r="W242" s="100" t="s">
        <v>124</v>
      </c>
      <c r="X242" s="87">
        <v>4.97</v>
      </c>
      <c r="Y242" s="92"/>
      <c r="Z242" s="91">
        <v>116</v>
      </c>
      <c r="AA242" s="100">
        <v>2.04</v>
      </c>
      <c r="AB242" s="100" t="s">
        <v>132</v>
      </c>
      <c r="AC242" s="87">
        <v>19</v>
      </c>
      <c r="AD242" s="100">
        <v>2.1000000000000001E-2</v>
      </c>
      <c r="AE242" s="100">
        <v>6.9999999999999999E-4</v>
      </c>
      <c r="AF242" s="100" t="s">
        <v>137</v>
      </c>
      <c r="AG242" s="100" t="s">
        <v>129</v>
      </c>
      <c r="AH242" s="100">
        <v>14.2</v>
      </c>
      <c r="AI242" s="100" t="s">
        <v>103</v>
      </c>
      <c r="AJ242" s="100">
        <v>1.33</v>
      </c>
      <c r="AK242" s="100" t="s">
        <v>103</v>
      </c>
      <c r="AL242" s="100" t="s">
        <v>138</v>
      </c>
      <c r="AM242" s="100">
        <v>1.2999999999999999E-3</v>
      </c>
      <c r="AN242" s="100" t="s">
        <v>103</v>
      </c>
      <c r="AO242" s="100">
        <v>0.45600000000000002</v>
      </c>
      <c r="AP242" s="101">
        <v>6.9999999999999999E-4</v>
      </c>
      <c r="AQ242" s="87"/>
      <c r="AR242" s="87"/>
      <c r="AS242" s="99"/>
      <c r="AT242" s="99"/>
      <c r="AU242" s="99"/>
      <c r="AV242" s="99"/>
      <c r="AW242" s="99"/>
      <c r="AX242" s="99"/>
      <c r="AY242" s="99"/>
      <c r="AZ242" s="99"/>
      <c r="BA242" s="99"/>
    </row>
    <row r="243" spans="1:53" s="107" customFormat="1" ht="15.75" thickBot="1">
      <c r="A243" s="131" t="s">
        <v>69</v>
      </c>
      <c r="B243" s="132">
        <v>40434.679166666669</v>
      </c>
      <c r="C243" s="133">
        <v>96.3</v>
      </c>
      <c r="D243" s="134">
        <v>1770</v>
      </c>
      <c r="E243" s="135"/>
      <c r="F243" s="134">
        <v>1560</v>
      </c>
      <c r="G243" s="136">
        <v>880</v>
      </c>
      <c r="H243" s="137">
        <v>270</v>
      </c>
      <c r="I243" s="110">
        <v>640</v>
      </c>
      <c r="J243" s="138" t="s">
        <v>149</v>
      </c>
      <c r="K243" s="138">
        <v>0.02</v>
      </c>
      <c r="L243" s="138">
        <v>2E-3</v>
      </c>
      <c r="M243" s="138">
        <v>2.1000000000000001E-2</v>
      </c>
      <c r="N243" s="138" t="s">
        <v>91</v>
      </c>
      <c r="O243" s="138" t="s">
        <v>129</v>
      </c>
      <c r="P243" s="138" t="s">
        <v>132</v>
      </c>
      <c r="Q243" s="138">
        <v>0.20200000000000001</v>
      </c>
      <c r="R243" s="138">
        <v>8.0000000000000007E-5</v>
      </c>
      <c r="S243" s="138">
        <v>6.6E-3</v>
      </c>
      <c r="T243" s="138" t="s">
        <v>132</v>
      </c>
      <c r="U243" s="138">
        <v>2.9999999999999997E-4</v>
      </c>
      <c r="V243" s="138">
        <v>20</v>
      </c>
      <c r="W243" s="138" t="s">
        <v>124</v>
      </c>
      <c r="X243" s="139">
        <v>3.91</v>
      </c>
      <c r="Y243" s="140"/>
      <c r="Z243" s="134">
        <v>91.3</v>
      </c>
      <c r="AA243" s="138">
        <v>1.74</v>
      </c>
      <c r="AB243" s="138" t="s">
        <v>132</v>
      </c>
      <c r="AC243" s="139">
        <v>14.8</v>
      </c>
      <c r="AD243" s="138">
        <v>1.4E-2</v>
      </c>
      <c r="AE243" s="138" t="s">
        <v>131</v>
      </c>
      <c r="AF243" s="138" t="s">
        <v>137</v>
      </c>
      <c r="AG243" s="138" t="s">
        <v>129</v>
      </c>
      <c r="AH243" s="138">
        <v>12.5</v>
      </c>
      <c r="AI243" s="138" t="s">
        <v>103</v>
      </c>
      <c r="AJ243" s="138">
        <v>0.88200000000000001</v>
      </c>
      <c r="AK243" s="138" t="s">
        <v>103</v>
      </c>
      <c r="AL243" s="138" t="s">
        <v>138</v>
      </c>
      <c r="AM243" s="138">
        <v>1.6999999999999999E-3</v>
      </c>
      <c r="AN243" s="138" t="s">
        <v>103</v>
      </c>
      <c r="AO243" s="138">
        <v>0.41299999999999998</v>
      </c>
      <c r="AP243" s="141" t="s">
        <v>137</v>
      </c>
      <c r="AQ243" s="87"/>
      <c r="AR243" s="87"/>
      <c r="AS243" s="99"/>
      <c r="AT243" s="99"/>
      <c r="AU243" s="99"/>
      <c r="AV243" s="99"/>
      <c r="AW243" s="99"/>
      <c r="AX243" s="99"/>
      <c r="AY243" s="99"/>
      <c r="AZ243" s="99"/>
      <c r="BA243" s="99"/>
    </row>
    <row r="244" spans="1:53" s="99" customFormat="1">
      <c r="A244" s="126" t="s">
        <v>46</v>
      </c>
      <c r="B244" s="82">
        <v>39909.347222222219</v>
      </c>
      <c r="C244" s="142">
        <v>141</v>
      </c>
      <c r="D244" s="83">
        <v>1371</v>
      </c>
      <c r="E244" s="112"/>
      <c r="F244" s="83">
        <v>1260</v>
      </c>
      <c r="G244" s="84">
        <v>680</v>
      </c>
      <c r="H244" s="118">
        <v>330</v>
      </c>
      <c r="I244" s="143">
        <v>430</v>
      </c>
      <c r="J244" s="104">
        <v>1.1E-5</v>
      </c>
      <c r="K244" s="104">
        <v>2.7100000000000003E-2</v>
      </c>
      <c r="L244" s="104">
        <v>5.8600000000000006E-3</v>
      </c>
      <c r="M244" s="104">
        <v>2.63E-2</v>
      </c>
      <c r="N244" s="104" t="s">
        <v>91</v>
      </c>
      <c r="O244" s="104">
        <v>9.2000000000000003E-4</v>
      </c>
      <c r="P244" s="104" t="s">
        <v>151</v>
      </c>
      <c r="Q244" s="104">
        <v>0.16900000000000001</v>
      </c>
      <c r="R244" s="104">
        <v>1.02E-4</v>
      </c>
      <c r="S244" s="104">
        <v>1.24E-2</v>
      </c>
      <c r="T244" s="104" t="s">
        <v>129</v>
      </c>
      <c r="U244" s="104">
        <v>7.0999999999999991E-4</v>
      </c>
      <c r="V244" s="104">
        <v>28.7</v>
      </c>
      <c r="W244" s="104" t="s">
        <v>124</v>
      </c>
      <c r="X244" s="85">
        <v>4.8600000000000003</v>
      </c>
      <c r="Y244" s="86">
        <v>6.5600000000000006E-2</v>
      </c>
      <c r="Z244" s="83">
        <v>62.4</v>
      </c>
      <c r="AA244" s="104">
        <v>1.68</v>
      </c>
      <c r="AB244" s="104">
        <v>1.4999999999999999E-4</v>
      </c>
      <c r="AC244" s="85">
        <v>10.5</v>
      </c>
      <c r="AD244" s="104">
        <v>2.7699999999999999E-2</v>
      </c>
      <c r="AE244" s="104">
        <v>6.2600000000000004E-4</v>
      </c>
      <c r="AF244" s="104">
        <v>5.9999999999999995E-5</v>
      </c>
      <c r="AG244" s="104" t="s">
        <v>135</v>
      </c>
      <c r="AH244" s="104">
        <v>15.6</v>
      </c>
      <c r="AI244" s="104" t="s">
        <v>150</v>
      </c>
      <c r="AJ244" s="104">
        <v>0.76900000000000002</v>
      </c>
      <c r="AK244" s="104" t="s">
        <v>137</v>
      </c>
      <c r="AL244" s="104">
        <v>1.2999999999999999E-5</v>
      </c>
      <c r="AM244" s="104">
        <v>1.4599999999999999E-3</v>
      </c>
      <c r="AN244" s="104" t="s">
        <v>131</v>
      </c>
      <c r="AO244" s="104">
        <v>1.34</v>
      </c>
      <c r="AP244" s="105" t="s">
        <v>129</v>
      </c>
      <c r="AQ244" s="87"/>
      <c r="AR244" s="87"/>
    </row>
    <row r="245" spans="1:53" s="99" customFormat="1">
      <c r="A245" s="125"/>
      <c r="B245" s="90">
        <v>39938.447916666664</v>
      </c>
      <c r="C245" s="113">
        <v>175</v>
      </c>
      <c r="D245" s="91">
        <v>1171</v>
      </c>
      <c r="E245" s="114"/>
      <c r="F245" s="91">
        <v>1170</v>
      </c>
      <c r="G245" s="88">
        <v>627</v>
      </c>
      <c r="H245" s="120">
        <v>300</v>
      </c>
      <c r="I245" s="119">
        <v>360</v>
      </c>
      <c r="J245" s="100" t="s">
        <v>151</v>
      </c>
      <c r="K245" s="100">
        <v>3.0699999999999998E-2</v>
      </c>
      <c r="L245" s="100">
        <v>5.3099999999999996E-3</v>
      </c>
      <c r="M245" s="100">
        <v>2.18E-2</v>
      </c>
      <c r="N245" s="100" t="s">
        <v>91</v>
      </c>
      <c r="O245" s="100">
        <v>9.3000000000000005E-4</v>
      </c>
      <c r="P245" s="100" t="s">
        <v>151</v>
      </c>
      <c r="Q245" s="100">
        <v>0.16200000000000001</v>
      </c>
      <c r="R245" s="100">
        <v>4.9000000000000005E-5</v>
      </c>
      <c r="S245" s="100">
        <v>1.09E-2</v>
      </c>
      <c r="T245" s="100" t="s">
        <v>129</v>
      </c>
      <c r="U245" s="100">
        <v>9.1E-4</v>
      </c>
      <c r="V245" s="100">
        <v>25.8</v>
      </c>
      <c r="W245" s="100" t="s">
        <v>124</v>
      </c>
      <c r="X245" s="87">
        <v>4.95</v>
      </c>
      <c r="Y245" s="92">
        <v>6.2899999999999998E-2</v>
      </c>
      <c r="Z245" s="91">
        <v>54</v>
      </c>
      <c r="AA245" s="100">
        <v>1.47</v>
      </c>
      <c r="AB245" s="100">
        <v>1.1999999999999999E-4</v>
      </c>
      <c r="AC245" s="87">
        <v>10</v>
      </c>
      <c r="AD245" s="100">
        <v>2.3399999999999997E-2</v>
      </c>
      <c r="AE245" s="100">
        <v>3.8099999999999999E-4</v>
      </c>
      <c r="AF245" s="100">
        <v>5.0000000000000002E-5</v>
      </c>
      <c r="AG245" s="100" t="s">
        <v>135</v>
      </c>
      <c r="AH245" s="100">
        <v>15.2</v>
      </c>
      <c r="AI245" s="100" t="s">
        <v>150</v>
      </c>
      <c r="AJ245" s="100">
        <v>0.69599999999999995</v>
      </c>
      <c r="AK245" s="100" t="s">
        <v>137</v>
      </c>
      <c r="AL245" s="100" t="s">
        <v>151</v>
      </c>
      <c r="AM245" s="100">
        <v>9.6699999999999998E-4</v>
      </c>
      <c r="AN245" s="100" t="s">
        <v>131</v>
      </c>
      <c r="AO245" s="100">
        <v>1.06</v>
      </c>
      <c r="AP245" s="101" t="s">
        <v>129</v>
      </c>
      <c r="AQ245" s="87"/>
      <c r="AR245" s="87"/>
    </row>
    <row r="246" spans="1:53" s="99" customFormat="1">
      <c r="A246" s="125"/>
      <c r="B246" s="90">
        <v>39974.677083333336</v>
      </c>
      <c r="C246" s="113">
        <v>141</v>
      </c>
      <c r="D246" s="91">
        <v>1286</v>
      </c>
      <c r="E246" s="114"/>
      <c r="F246" s="91">
        <v>1240</v>
      </c>
      <c r="G246" s="88">
        <v>684</v>
      </c>
      <c r="H246" s="120">
        <v>330</v>
      </c>
      <c r="I246" s="119">
        <v>400</v>
      </c>
      <c r="J246" s="100" t="s">
        <v>151</v>
      </c>
      <c r="K246" s="100">
        <v>3.0499999999999999E-2</v>
      </c>
      <c r="L246" s="100">
        <v>5.7599999999999995E-3</v>
      </c>
      <c r="M246" s="100">
        <v>2.2800000000000001E-2</v>
      </c>
      <c r="N246" s="100" t="s">
        <v>91</v>
      </c>
      <c r="O246" s="100">
        <v>1.01E-3</v>
      </c>
      <c r="P246" s="100" t="s">
        <v>151</v>
      </c>
      <c r="Q246" s="100">
        <v>0.17599999999999999</v>
      </c>
      <c r="R246" s="100">
        <v>8.1000000000000004E-5</v>
      </c>
      <c r="S246" s="100">
        <v>1.12E-2</v>
      </c>
      <c r="T246" s="100" t="s">
        <v>129</v>
      </c>
      <c r="U246" s="100">
        <v>1.7700000000000001E-3</v>
      </c>
      <c r="V246" s="100">
        <v>26.5</v>
      </c>
      <c r="W246" s="100" t="s">
        <v>124</v>
      </c>
      <c r="X246" s="87">
        <v>4.88</v>
      </c>
      <c r="Y246" s="92">
        <v>6.5799999999999997E-2</v>
      </c>
      <c r="Z246" s="91">
        <v>59.4</v>
      </c>
      <c r="AA246" s="100">
        <v>1.62</v>
      </c>
      <c r="AB246" s="100">
        <v>1.1999999999999999E-4</v>
      </c>
      <c r="AC246" s="87">
        <v>11.5</v>
      </c>
      <c r="AD246" s="100">
        <v>2.69E-2</v>
      </c>
      <c r="AE246" s="100">
        <v>6.4700000000000001E-4</v>
      </c>
      <c r="AF246" s="100">
        <v>5.9999999999999995E-5</v>
      </c>
      <c r="AG246" s="100" t="s">
        <v>135</v>
      </c>
      <c r="AH246" s="100">
        <v>15.3</v>
      </c>
      <c r="AI246" s="100" t="s">
        <v>150</v>
      </c>
      <c r="AJ246" s="100">
        <v>0.72599999999999998</v>
      </c>
      <c r="AK246" s="100" t="s">
        <v>137</v>
      </c>
      <c r="AL246" s="100" t="s">
        <v>151</v>
      </c>
      <c r="AM246" s="100">
        <v>1.25E-3</v>
      </c>
      <c r="AN246" s="100" t="s">
        <v>131</v>
      </c>
      <c r="AO246" s="100">
        <v>1.42</v>
      </c>
      <c r="AP246" s="101" t="s">
        <v>129</v>
      </c>
      <c r="AQ246" s="87"/>
      <c r="AR246" s="87"/>
    </row>
    <row r="247" spans="1:53" s="99" customFormat="1">
      <c r="A247" s="125"/>
      <c r="B247" s="90">
        <v>40007.604166666664</v>
      </c>
      <c r="C247" s="113">
        <v>91.1</v>
      </c>
      <c r="D247" s="91">
        <v>1066</v>
      </c>
      <c r="E247" s="114"/>
      <c r="F247" s="91">
        <v>1080</v>
      </c>
      <c r="G247" s="88">
        <v>608</v>
      </c>
      <c r="H247" s="120">
        <v>300</v>
      </c>
      <c r="I247" s="119">
        <v>300</v>
      </c>
      <c r="J247" s="100" t="s">
        <v>151</v>
      </c>
      <c r="K247" s="100">
        <v>3.2500000000000001E-2</v>
      </c>
      <c r="L247" s="100">
        <v>4.7099999999999998E-3</v>
      </c>
      <c r="M247" s="100">
        <v>1.9800000000000002E-2</v>
      </c>
      <c r="N247" s="100" t="s">
        <v>91</v>
      </c>
      <c r="O247" s="100">
        <v>1.08E-3</v>
      </c>
      <c r="P247" s="100" t="s">
        <v>151</v>
      </c>
      <c r="Q247" s="100">
        <v>0.156</v>
      </c>
      <c r="R247" s="100">
        <v>5.5999999999999999E-5</v>
      </c>
      <c r="S247" s="100">
        <v>1.11E-2</v>
      </c>
      <c r="T247" s="100" t="s">
        <v>129</v>
      </c>
      <c r="U247" s="100">
        <v>1.49E-3</v>
      </c>
      <c r="V247" s="100">
        <v>23.1</v>
      </c>
      <c r="W247" s="100" t="s">
        <v>124</v>
      </c>
      <c r="X247" s="87">
        <v>4.8600000000000003</v>
      </c>
      <c r="Y247" s="92">
        <v>6.5699999999999995E-2</v>
      </c>
      <c r="Z247" s="91">
        <v>53</v>
      </c>
      <c r="AA247" s="100">
        <v>1.39</v>
      </c>
      <c r="AB247" s="100">
        <v>1.1E-4</v>
      </c>
      <c r="AC247" s="87">
        <v>10.6</v>
      </c>
      <c r="AD247" s="100">
        <v>2.52E-2</v>
      </c>
      <c r="AE247" s="100">
        <v>4.6000000000000001E-4</v>
      </c>
      <c r="AF247" s="100">
        <v>8.0000000000000007E-5</v>
      </c>
      <c r="AG247" s="100" t="s">
        <v>135</v>
      </c>
      <c r="AH247" s="100">
        <v>14</v>
      </c>
      <c r="AI247" s="100" t="s">
        <v>150</v>
      </c>
      <c r="AJ247" s="100">
        <v>0.67800000000000005</v>
      </c>
      <c r="AK247" s="100" t="s">
        <v>137</v>
      </c>
      <c r="AL247" s="100" t="s">
        <v>151</v>
      </c>
      <c r="AM247" s="100">
        <v>1.01E-3</v>
      </c>
      <c r="AN247" s="100" t="s">
        <v>131</v>
      </c>
      <c r="AO247" s="100">
        <v>1.1599999999999999</v>
      </c>
      <c r="AP247" s="101" t="s">
        <v>129</v>
      </c>
      <c r="AQ247" s="87"/>
      <c r="AR247" s="87"/>
    </row>
    <row r="248" spans="1:53" s="99" customFormat="1">
      <c r="A248" s="125"/>
      <c r="B248" s="90">
        <v>40035.458333333336</v>
      </c>
      <c r="C248" s="113">
        <v>324</v>
      </c>
      <c r="D248" s="91">
        <v>4770</v>
      </c>
      <c r="E248" s="114"/>
      <c r="F248" s="91">
        <v>4940</v>
      </c>
      <c r="G248" s="88">
        <v>3600</v>
      </c>
      <c r="H248" s="120">
        <v>180</v>
      </c>
      <c r="I248" s="119">
        <v>3800</v>
      </c>
      <c r="J248" s="100" t="s">
        <v>129</v>
      </c>
      <c r="K248" s="100">
        <v>1.6E-2</v>
      </c>
      <c r="L248" s="100">
        <v>1.8E-3</v>
      </c>
      <c r="M248" s="100">
        <v>1.9300000000000001E-2</v>
      </c>
      <c r="N248" s="100" t="s">
        <v>130</v>
      </c>
      <c r="O248" s="100">
        <v>8.0000000000000004E-4</v>
      </c>
      <c r="P248" s="100" t="s">
        <v>129</v>
      </c>
      <c r="Q248" s="100">
        <v>0.45500000000000002</v>
      </c>
      <c r="R248" s="100">
        <v>2.46E-2</v>
      </c>
      <c r="S248" s="100">
        <v>7.2499999999999995E-2</v>
      </c>
      <c r="T248" s="100" t="s">
        <v>123</v>
      </c>
      <c r="U248" s="100">
        <v>7.0000000000000001E-3</v>
      </c>
      <c r="V248" s="100">
        <v>20.5</v>
      </c>
      <c r="W248" s="100" t="s">
        <v>131</v>
      </c>
      <c r="X248" s="87">
        <v>10.199999999999999</v>
      </c>
      <c r="Y248" s="92">
        <v>0.155</v>
      </c>
      <c r="Z248" s="91">
        <v>599</v>
      </c>
      <c r="AA248" s="100">
        <v>40.200000000000003</v>
      </c>
      <c r="AB248" s="100" t="s">
        <v>132</v>
      </c>
      <c r="AC248" s="87">
        <v>34.799999999999997</v>
      </c>
      <c r="AD248" s="100">
        <v>0.97899999999999998</v>
      </c>
      <c r="AE248" s="100">
        <v>3.0000000000000001E-3</v>
      </c>
      <c r="AF248" s="100">
        <v>1.6999999999999999E-3</v>
      </c>
      <c r="AG248" s="100" t="s">
        <v>134</v>
      </c>
      <c r="AH248" s="100">
        <v>12.1</v>
      </c>
      <c r="AI248" s="100" t="s">
        <v>131</v>
      </c>
      <c r="AJ248" s="100">
        <v>1.71</v>
      </c>
      <c r="AK248" s="100" t="s">
        <v>111</v>
      </c>
      <c r="AL248" s="100" t="s">
        <v>135</v>
      </c>
      <c r="AM248" s="100">
        <v>5.4400000000000004E-3</v>
      </c>
      <c r="AN248" s="100" t="s">
        <v>136</v>
      </c>
      <c r="AO248" s="100">
        <v>147</v>
      </c>
      <c r="AP248" s="101" t="s">
        <v>123</v>
      </c>
      <c r="AQ248" s="87"/>
      <c r="AR248" s="87"/>
    </row>
    <row r="249" spans="1:53" s="99" customFormat="1">
      <c r="A249" s="125"/>
      <c r="B249" s="90">
        <v>40057.659722222219</v>
      </c>
      <c r="C249" s="113">
        <v>176</v>
      </c>
      <c r="D249" s="91">
        <v>1340</v>
      </c>
      <c r="E249" s="114"/>
      <c r="F249" s="91">
        <v>1670</v>
      </c>
      <c r="G249" s="88">
        <v>958</v>
      </c>
      <c r="H249" s="120">
        <v>290</v>
      </c>
      <c r="I249" s="119">
        <v>740</v>
      </c>
      <c r="J249" s="100" t="s">
        <v>144</v>
      </c>
      <c r="K249" s="100">
        <v>3.1E-2</v>
      </c>
      <c r="L249" s="100">
        <v>1.6999999999999999E-3</v>
      </c>
      <c r="M249" s="100">
        <v>1.4500000000000001E-2</v>
      </c>
      <c r="N249" s="100" t="s">
        <v>97</v>
      </c>
      <c r="O249" s="100">
        <v>9.8999999999999999E-4</v>
      </c>
      <c r="P249" s="100" t="s">
        <v>144</v>
      </c>
      <c r="Q249" s="100">
        <v>0.182</v>
      </c>
      <c r="R249" s="100">
        <v>2.5800000000000003E-3</v>
      </c>
      <c r="S249" s="100">
        <v>1.8699999999999998E-2</v>
      </c>
      <c r="T249" s="100" t="s">
        <v>137</v>
      </c>
      <c r="U249" s="100">
        <v>1.9E-3</v>
      </c>
      <c r="V249" s="100">
        <v>24.5</v>
      </c>
      <c r="W249" s="100" t="s">
        <v>124</v>
      </c>
      <c r="X249" s="87">
        <v>5.84</v>
      </c>
      <c r="Y249" s="92">
        <v>9.9000000000000005E-2</v>
      </c>
      <c r="Z249" s="91">
        <v>123</v>
      </c>
      <c r="AA249" s="100">
        <v>6</v>
      </c>
      <c r="AB249" s="100" t="s">
        <v>141</v>
      </c>
      <c r="AC249" s="87">
        <v>14</v>
      </c>
      <c r="AD249" s="100">
        <v>0.14399999999999999</v>
      </c>
      <c r="AE249" s="100">
        <v>8.1000000000000006E-4</v>
      </c>
      <c r="AF249" s="100">
        <v>5.0000000000000001E-4</v>
      </c>
      <c r="AG249" s="100" t="s">
        <v>131</v>
      </c>
      <c r="AH249" s="100">
        <v>15.4</v>
      </c>
      <c r="AI249" s="100" t="s">
        <v>138</v>
      </c>
      <c r="AJ249" s="100">
        <v>0.79200000000000004</v>
      </c>
      <c r="AK249" s="100" t="s">
        <v>143</v>
      </c>
      <c r="AL249" s="100" t="s">
        <v>150</v>
      </c>
      <c r="AM249" s="100">
        <v>1.7600000000000001E-3</v>
      </c>
      <c r="AN249" s="100" t="s">
        <v>132</v>
      </c>
      <c r="AO249" s="100">
        <v>17.899999999999999</v>
      </c>
      <c r="AP249" s="101" t="s">
        <v>137</v>
      </c>
      <c r="AQ249" s="87"/>
      <c r="AR249" s="87"/>
    </row>
    <row r="250" spans="1:53" s="99" customFormat="1">
      <c r="A250" s="125"/>
      <c r="B250" s="90">
        <v>40091.727777777778</v>
      </c>
      <c r="C250" s="113">
        <v>138</v>
      </c>
      <c r="D250" s="91">
        <v>1270</v>
      </c>
      <c r="E250" s="114"/>
      <c r="F250" s="91">
        <v>1320</v>
      </c>
      <c r="G250" s="88">
        <v>709</v>
      </c>
      <c r="H250" s="120">
        <v>310</v>
      </c>
      <c r="I250" s="119">
        <v>420</v>
      </c>
      <c r="J250" s="100" t="s">
        <v>144</v>
      </c>
      <c r="K250" s="100">
        <v>3.4000000000000002E-2</v>
      </c>
      <c r="L250" s="100">
        <v>3.5000000000000001E-3</v>
      </c>
      <c r="M250" s="100">
        <v>1.6899999999999998E-2</v>
      </c>
      <c r="N250" s="100" t="s">
        <v>97</v>
      </c>
      <c r="O250" s="100">
        <v>1.07E-3</v>
      </c>
      <c r="P250" s="100" t="s">
        <v>144</v>
      </c>
      <c r="Q250" s="100">
        <v>0.14699999999999999</v>
      </c>
      <c r="R250" s="100">
        <v>1.5100000000000001E-3</v>
      </c>
      <c r="S250" s="100">
        <v>1.4199999999999999E-2</v>
      </c>
      <c r="T250" s="100" t="s">
        <v>137</v>
      </c>
      <c r="U250" s="100">
        <v>1.1999999999999999E-3</v>
      </c>
      <c r="V250" s="100">
        <v>22</v>
      </c>
      <c r="W250" s="100" t="s">
        <v>124</v>
      </c>
      <c r="X250" s="87">
        <v>5.2</v>
      </c>
      <c r="Y250" s="92">
        <v>0.08</v>
      </c>
      <c r="Z250" s="91">
        <v>83</v>
      </c>
      <c r="AA250" s="100">
        <v>3.68</v>
      </c>
      <c r="AB250" s="100" t="s">
        <v>141</v>
      </c>
      <c r="AC250" s="87">
        <v>12</v>
      </c>
      <c r="AD250" s="100">
        <v>9.5700000000000007E-2</v>
      </c>
      <c r="AE250" s="100">
        <v>9.5E-4</v>
      </c>
      <c r="AF250" s="100" t="s">
        <v>129</v>
      </c>
      <c r="AG250" s="100" t="s">
        <v>131</v>
      </c>
      <c r="AH250" s="100">
        <v>16.3</v>
      </c>
      <c r="AI250" s="100" t="s">
        <v>138</v>
      </c>
      <c r="AJ250" s="100">
        <v>0.65100000000000002</v>
      </c>
      <c r="AK250" s="100" t="s">
        <v>143</v>
      </c>
      <c r="AL250" s="100" t="s">
        <v>150</v>
      </c>
      <c r="AM250" s="100">
        <v>1.3600000000000001E-3</v>
      </c>
      <c r="AN250" s="100" t="s">
        <v>132</v>
      </c>
      <c r="AO250" s="100">
        <v>11.4</v>
      </c>
      <c r="AP250" s="101" t="s">
        <v>137</v>
      </c>
      <c r="AQ250" s="87"/>
      <c r="AR250" s="87"/>
    </row>
    <row r="251" spans="1:53" s="99" customFormat="1">
      <c r="A251" s="125"/>
      <c r="B251" s="90">
        <v>40121.572222222225</v>
      </c>
      <c r="C251" s="113">
        <v>168</v>
      </c>
      <c r="D251" s="91">
        <v>1270</v>
      </c>
      <c r="E251" s="114"/>
      <c r="F251" s="91">
        <v>1200</v>
      </c>
      <c r="G251" s="88">
        <v>703</v>
      </c>
      <c r="H251" s="120">
        <v>310</v>
      </c>
      <c r="I251" s="119">
        <v>300</v>
      </c>
      <c r="J251" s="100" t="s">
        <v>151</v>
      </c>
      <c r="K251" s="100">
        <v>3.2799999999999996E-2</v>
      </c>
      <c r="L251" s="100">
        <v>3.9199999999999999E-3</v>
      </c>
      <c r="M251" s="100">
        <v>1.5599999999999999E-2</v>
      </c>
      <c r="N251" s="100" t="s">
        <v>91</v>
      </c>
      <c r="O251" s="100">
        <v>1.01E-3</v>
      </c>
      <c r="P251" s="100" t="s">
        <v>151</v>
      </c>
      <c r="Q251" s="100">
        <v>0.161</v>
      </c>
      <c r="R251" s="100">
        <v>1.08E-3</v>
      </c>
      <c r="S251" s="100">
        <v>1.2699999999999999E-2</v>
      </c>
      <c r="T251" s="100" t="s">
        <v>129</v>
      </c>
      <c r="U251" s="100">
        <v>1.1100000000000001E-3</v>
      </c>
      <c r="V251" s="100">
        <v>23.7</v>
      </c>
      <c r="W251" s="100" t="s">
        <v>124</v>
      </c>
      <c r="X251" s="87">
        <v>5.83</v>
      </c>
      <c r="Y251" s="92">
        <v>7.2599999999999998E-2</v>
      </c>
      <c r="Z251" s="91">
        <v>73.3</v>
      </c>
      <c r="AA251" s="100">
        <v>3</v>
      </c>
      <c r="AB251" s="100">
        <v>1.4999999999999999E-4</v>
      </c>
      <c r="AC251" s="87">
        <v>11.7</v>
      </c>
      <c r="AD251" s="100">
        <v>6.7500000000000004E-2</v>
      </c>
      <c r="AE251" s="100">
        <v>7.54E-4</v>
      </c>
      <c r="AF251" s="100">
        <v>1.1E-4</v>
      </c>
      <c r="AG251" s="100" t="s">
        <v>135</v>
      </c>
      <c r="AH251" s="100">
        <v>18.600000000000001</v>
      </c>
      <c r="AI251" s="100" t="s">
        <v>150</v>
      </c>
      <c r="AJ251" s="100">
        <v>0.68100000000000005</v>
      </c>
      <c r="AK251" s="100" t="s">
        <v>137</v>
      </c>
      <c r="AL251" s="100" t="s">
        <v>151</v>
      </c>
      <c r="AM251" s="100">
        <v>1.2999999999999999E-3</v>
      </c>
      <c r="AN251" s="100" t="s">
        <v>131</v>
      </c>
      <c r="AO251" s="100">
        <v>7.07</v>
      </c>
      <c r="AP251" s="101" t="s">
        <v>129</v>
      </c>
      <c r="AQ251" s="87"/>
      <c r="AR251" s="87"/>
    </row>
    <row r="252" spans="1:53" s="99" customFormat="1">
      <c r="A252" s="125"/>
      <c r="B252" s="90">
        <v>40148.539583333331</v>
      </c>
      <c r="C252" s="113">
        <v>128</v>
      </c>
      <c r="D252" s="91">
        <v>1243</v>
      </c>
      <c r="E252" s="114"/>
      <c r="F252" s="91">
        <v>1250</v>
      </c>
      <c r="G252" s="88">
        <v>670</v>
      </c>
      <c r="H252" s="120">
        <v>340</v>
      </c>
      <c r="I252" s="119">
        <v>320</v>
      </c>
      <c r="J252" s="100">
        <v>6.9999999999999999E-6</v>
      </c>
      <c r="K252" s="100">
        <v>2.7699999999999999E-2</v>
      </c>
      <c r="L252" s="100">
        <v>5.1600000000000005E-3</v>
      </c>
      <c r="M252" s="100">
        <v>1.7100000000000001E-2</v>
      </c>
      <c r="N252" s="100" t="s">
        <v>91</v>
      </c>
      <c r="O252" s="100">
        <v>9.7999999999999997E-4</v>
      </c>
      <c r="P252" s="100">
        <v>3.1999999999999999E-5</v>
      </c>
      <c r="Q252" s="100">
        <v>0.16400000000000001</v>
      </c>
      <c r="R252" s="100">
        <v>5.0299999999999997E-4</v>
      </c>
      <c r="S252" s="100">
        <v>1.0699999999999999E-2</v>
      </c>
      <c r="T252" s="100" t="s">
        <v>129</v>
      </c>
      <c r="U252" s="100">
        <v>0.186</v>
      </c>
      <c r="V252" s="100">
        <v>22</v>
      </c>
      <c r="W252" s="100" t="s">
        <v>124</v>
      </c>
      <c r="X252" s="87">
        <v>5</v>
      </c>
      <c r="Y252" s="92">
        <v>6.2899999999999998E-2</v>
      </c>
      <c r="Z252" s="91">
        <v>63.4</v>
      </c>
      <c r="AA252" s="100">
        <v>2.09</v>
      </c>
      <c r="AB252" s="100">
        <v>1.3000000000000002E-4</v>
      </c>
      <c r="AC252" s="87">
        <v>10.1</v>
      </c>
      <c r="AD252" s="100">
        <v>4.2599999999999999E-2</v>
      </c>
      <c r="AE252" s="100">
        <v>4.1399999999999996E-3</v>
      </c>
      <c r="AF252" s="100">
        <v>7.0000000000000007E-5</v>
      </c>
      <c r="AG252" s="100" t="s">
        <v>135</v>
      </c>
      <c r="AH252" s="100">
        <v>15.9</v>
      </c>
      <c r="AI252" s="100">
        <v>1.9000000000000001E-4</v>
      </c>
      <c r="AJ252" s="100">
        <v>0.67</v>
      </c>
      <c r="AK252" s="100" t="s">
        <v>137</v>
      </c>
      <c r="AL252" s="100" t="s">
        <v>151</v>
      </c>
      <c r="AM252" s="100">
        <v>1.17E-3</v>
      </c>
      <c r="AN252" s="100" t="s">
        <v>131</v>
      </c>
      <c r="AO252" s="100">
        <v>3.97</v>
      </c>
      <c r="AP252" s="101" t="s">
        <v>129</v>
      </c>
      <c r="AQ252" s="87"/>
      <c r="AR252" s="87"/>
    </row>
    <row r="253" spans="1:53" s="99" customFormat="1">
      <c r="A253" s="125"/>
      <c r="B253" s="90">
        <v>40164.576388888891</v>
      </c>
      <c r="C253" s="113">
        <v>132</v>
      </c>
      <c r="D253" s="91">
        <v>1192</v>
      </c>
      <c r="E253" s="114"/>
      <c r="F253" s="91">
        <v>1230</v>
      </c>
      <c r="G253" s="88">
        <v>631</v>
      </c>
      <c r="H253" s="120">
        <v>330</v>
      </c>
      <c r="I253" s="119">
        <v>330</v>
      </c>
      <c r="J253" s="100" t="s">
        <v>149</v>
      </c>
      <c r="K253" s="100">
        <v>2.5999999999999999E-2</v>
      </c>
      <c r="L253" s="100">
        <v>5.0999999999999995E-3</v>
      </c>
      <c r="M253" s="100">
        <v>1.6E-2</v>
      </c>
      <c r="N253" s="100">
        <v>0.08</v>
      </c>
      <c r="O253" s="100">
        <v>1.1000000000000001E-3</v>
      </c>
      <c r="P253" s="100" t="s">
        <v>132</v>
      </c>
      <c r="Q253" s="100">
        <v>0.158</v>
      </c>
      <c r="R253" s="100">
        <v>3.2000000000000003E-4</v>
      </c>
      <c r="S253" s="100">
        <v>9.9000000000000008E-3</v>
      </c>
      <c r="T253" s="100" t="s">
        <v>132</v>
      </c>
      <c r="U253" s="100">
        <v>5.9999999999999995E-4</v>
      </c>
      <c r="V253" s="100">
        <v>23.1</v>
      </c>
      <c r="W253" s="100">
        <v>2.9999999999999997E-5</v>
      </c>
      <c r="X253" s="87">
        <v>4.68</v>
      </c>
      <c r="Y253" s="92">
        <v>6.2E-2</v>
      </c>
      <c r="Z253" s="91">
        <v>57.6</v>
      </c>
      <c r="AA253" s="100">
        <v>1.78</v>
      </c>
      <c r="AB253" s="100" t="s">
        <v>132</v>
      </c>
      <c r="AC253" s="87">
        <v>9.76</v>
      </c>
      <c r="AD253" s="100">
        <v>3.5000000000000003E-2</v>
      </c>
      <c r="AE253" s="100">
        <v>4.0000000000000002E-4</v>
      </c>
      <c r="AF253" s="100" t="s">
        <v>137</v>
      </c>
      <c r="AG253" s="100" t="s">
        <v>129</v>
      </c>
      <c r="AH253" s="100">
        <v>15.6</v>
      </c>
      <c r="AI253" s="100" t="s">
        <v>103</v>
      </c>
      <c r="AJ253" s="100">
        <v>0.66400000000000003</v>
      </c>
      <c r="AK253" s="100" t="s">
        <v>103</v>
      </c>
      <c r="AL253" s="100" t="s">
        <v>138</v>
      </c>
      <c r="AM253" s="100">
        <v>1E-3</v>
      </c>
      <c r="AN253" s="100" t="s">
        <v>103</v>
      </c>
      <c r="AO253" s="100">
        <v>3.42</v>
      </c>
      <c r="AP253" s="101" t="s">
        <v>137</v>
      </c>
      <c r="AQ253" s="87"/>
      <c r="AR253" s="87"/>
    </row>
    <row r="254" spans="1:53" s="99" customFormat="1">
      <c r="A254" s="125"/>
      <c r="B254" s="90">
        <v>40184.557638888888</v>
      </c>
      <c r="C254" s="113">
        <v>170</v>
      </c>
      <c r="D254" s="91">
        <v>1115</v>
      </c>
      <c r="E254" s="114"/>
      <c r="F254" s="91">
        <v>1240</v>
      </c>
      <c r="G254" s="88">
        <v>704</v>
      </c>
      <c r="H254" s="120">
        <v>350</v>
      </c>
      <c r="I254" s="119">
        <v>360</v>
      </c>
      <c r="J254" s="100" t="s">
        <v>151</v>
      </c>
      <c r="K254" s="100">
        <v>3.3600000000000005E-2</v>
      </c>
      <c r="L254" s="100">
        <v>5.4299999999999999E-3</v>
      </c>
      <c r="M254" s="100">
        <v>1.72E-2</v>
      </c>
      <c r="N254" s="100" t="s">
        <v>91</v>
      </c>
      <c r="O254" s="100">
        <v>9.3999999999999997E-4</v>
      </c>
      <c r="P254" s="100" t="s">
        <v>151</v>
      </c>
      <c r="Q254" s="100">
        <v>0.17399999999999999</v>
      </c>
      <c r="R254" s="100">
        <v>2.6800000000000001E-4</v>
      </c>
      <c r="S254" s="100">
        <v>1.0199999999999999E-2</v>
      </c>
      <c r="T254" s="100" t="s">
        <v>129</v>
      </c>
      <c r="U254" s="100">
        <v>3.6999999999999999E-4</v>
      </c>
      <c r="V254" s="100">
        <v>22.7</v>
      </c>
      <c r="W254" s="100" t="s">
        <v>124</v>
      </c>
      <c r="X254" s="87">
        <v>5.3</v>
      </c>
      <c r="Y254" s="92">
        <v>6.3100000000000003E-2</v>
      </c>
      <c r="Z254" s="91">
        <v>65.400000000000006</v>
      </c>
      <c r="AA254" s="100">
        <v>1.65</v>
      </c>
      <c r="AB254" s="100">
        <v>1.4000000000000001E-4</v>
      </c>
      <c r="AC254" s="87">
        <v>11.5</v>
      </c>
      <c r="AD254" s="100">
        <v>3.1899999999999998E-2</v>
      </c>
      <c r="AE254" s="100">
        <v>5.2999999999999998E-4</v>
      </c>
      <c r="AF254" s="100">
        <v>2.9999999999999997E-5</v>
      </c>
      <c r="AG254" s="100" t="s">
        <v>135</v>
      </c>
      <c r="AH254" s="100">
        <v>16.399999999999999</v>
      </c>
      <c r="AI254" s="100" t="s">
        <v>150</v>
      </c>
      <c r="AJ254" s="100">
        <v>0.68600000000000005</v>
      </c>
      <c r="AK254" s="100" t="s">
        <v>137</v>
      </c>
      <c r="AL254" s="100" t="s">
        <v>151</v>
      </c>
      <c r="AM254" s="100">
        <v>1.0300000000000001E-3</v>
      </c>
      <c r="AN254" s="100" t="s">
        <v>131</v>
      </c>
      <c r="AO254" s="100">
        <v>2.29</v>
      </c>
      <c r="AP254" s="101" t="s">
        <v>129</v>
      </c>
      <c r="AQ254" s="87"/>
      <c r="AR254" s="87"/>
    </row>
    <row r="255" spans="1:53" s="99" customFormat="1">
      <c r="A255" s="125"/>
      <c r="B255" s="90">
        <v>40226.402777777781</v>
      </c>
      <c r="C255" s="113">
        <v>101</v>
      </c>
      <c r="D255" s="91">
        <v>1070</v>
      </c>
      <c r="E255" s="114"/>
      <c r="F255" s="91">
        <v>1150</v>
      </c>
      <c r="G255" s="88">
        <v>557</v>
      </c>
      <c r="H255" s="120">
        <v>330</v>
      </c>
      <c r="I255" s="119">
        <v>250</v>
      </c>
      <c r="J255" s="100" t="s">
        <v>149</v>
      </c>
      <c r="K255" s="100">
        <v>3.1E-2</v>
      </c>
      <c r="L255" s="100">
        <v>4.4999999999999997E-3</v>
      </c>
      <c r="M255" s="100">
        <v>1.7000000000000001E-2</v>
      </c>
      <c r="N255" s="100" t="s">
        <v>91</v>
      </c>
      <c r="O255" s="100">
        <v>1.1000000000000001E-3</v>
      </c>
      <c r="P255" s="100" t="s">
        <v>132</v>
      </c>
      <c r="Q255" s="100">
        <v>0.13600000000000001</v>
      </c>
      <c r="R255" s="100">
        <v>1.4000000000000001E-4</v>
      </c>
      <c r="S255" s="100">
        <v>9.4000000000000004E-3</v>
      </c>
      <c r="T255" s="100" t="s">
        <v>132</v>
      </c>
      <c r="U255" s="100">
        <v>8.9999999999999998E-4</v>
      </c>
      <c r="V255" s="100">
        <v>21.7</v>
      </c>
      <c r="W255" s="100">
        <v>2.9999999999999997E-5</v>
      </c>
      <c r="X255" s="87">
        <v>4.21</v>
      </c>
      <c r="Y255" s="92">
        <v>6.3E-2</v>
      </c>
      <c r="Z255" s="91">
        <v>52.6</v>
      </c>
      <c r="AA255" s="100">
        <v>1.32</v>
      </c>
      <c r="AB255" s="100" t="s">
        <v>132</v>
      </c>
      <c r="AC255" s="87">
        <v>10.1</v>
      </c>
      <c r="AD255" s="100">
        <v>0.03</v>
      </c>
      <c r="AE255" s="100">
        <v>5.9999999999999995E-4</v>
      </c>
      <c r="AF255" s="100" t="s">
        <v>137</v>
      </c>
      <c r="AG255" s="100" t="s">
        <v>129</v>
      </c>
      <c r="AH255" s="100">
        <v>14.2</v>
      </c>
      <c r="AI255" s="100" t="s">
        <v>103</v>
      </c>
      <c r="AJ255" s="100">
        <v>0.64400000000000002</v>
      </c>
      <c r="AK255" s="100" t="s">
        <v>103</v>
      </c>
      <c r="AL255" s="100" t="s">
        <v>138</v>
      </c>
      <c r="AM255" s="100">
        <v>1E-3</v>
      </c>
      <c r="AN255" s="100" t="s">
        <v>103</v>
      </c>
      <c r="AO255" s="100">
        <v>1.57</v>
      </c>
      <c r="AP255" s="101" t="s">
        <v>137</v>
      </c>
      <c r="AQ255" s="87"/>
      <c r="AR255" s="87"/>
    </row>
    <row r="256" spans="1:53" s="99" customFormat="1">
      <c r="A256" s="125"/>
      <c r="B256" s="90">
        <v>40246.277777777781</v>
      </c>
      <c r="C256" s="113">
        <v>170</v>
      </c>
      <c r="D256" s="91">
        <v>1090</v>
      </c>
      <c r="E256" s="114"/>
      <c r="F256" s="91">
        <v>1050</v>
      </c>
      <c r="G256" s="88">
        <v>651</v>
      </c>
      <c r="H256" s="120">
        <v>300</v>
      </c>
      <c r="I256" s="119">
        <v>230</v>
      </c>
      <c r="J256" s="100" t="s">
        <v>151</v>
      </c>
      <c r="K256" s="100">
        <v>3.3600000000000005E-2</v>
      </c>
      <c r="L256" s="100">
        <v>5.0300000000000006E-3</v>
      </c>
      <c r="M256" s="100">
        <v>1.6399999999999998E-2</v>
      </c>
      <c r="N256" s="100" t="s">
        <v>91</v>
      </c>
      <c r="O256" s="100">
        <v>1.09E-3</v>
      </c>
      <c r="P256" s="100" t="s">
        <v>151</v>
      </c>
      <c r="Q256" s="100">
        <v>0.16300000000000001</v>
      </c>
      <c r="R256" s="100">
        <v>1.07E-4</v>
      </c>
      <c r="S256" s="100">
        <v>9.8699999999999986E-3</v>
      </c>
      <c r="T256" s="100" t="s">
        <v>129</v>
      </c>
      <c r="U256" s="100">
        <v>1.4599999999999999E-3</v>
      </c>
      <c r="V256" s="100">
        <v>24.8</v>
      </c>
      <c r="W256" s="100" t="s">
        <v>124</v>
      </c>
      <c r="X256" s="87">
        <v>5.27</v>
      </c>
      <c r="Y256" s="92">
        <v>6.25E-2</v>
      </c>
      <c r="Z256" s="91">
        <v>59.5</v>
      </c>
      <c r="AA256" s="100">
        <v>1.37</v>
      </c>
      <c r="AB256" s="100">
        <v>1E-4</v>
      </c>
      <c r="AC256" s="87">
        <v>12.1</v>
      </c>
      <c r="AD256" s="100">
        <v>2.5000000000000001E-2</v>
      </c>
      <c r="AE256" s="100">
        <v>4.7299999999999995E-4</v>
      </c>
      <c r="AF256" s="100">
        <v>8.0000000000000007E-5</v>
      </c>
      <c r="AG256" s="100">
        <v>5.9999999999999995E-5</v>
      </c>
      <c r="AH256" s="100">
        <v>16.600000000000001</v>
      </c>
      <c r="AI256" s="100" t="s">
        <v>150</v>
      </c>
      <c r="AJ256" s="100">
        <v>0.68200000000000005</v>
      </c>
      <c r="AK256" s="100" t="s">
        <v>137</v>
      </c>
      <c r="AL256" s="100" t="s">
        <v>151</v>
      </c>
      <c r="AM256" s="100">
        <v>9.5999999999999992E-4</v>
      </c>
      <c r="AN256" s="100" t="s">
        <v>131</v>
      </c>
      <c r="AO256" s="100">
        <v>1.51</v>
      </c>
      <c r="AP256" s="101" t="s">
        <v>129</v>
      </c>
      <c r="AQ256" s="87"/>
      <c r="AR256" s="87"/>
    </row>
    <row r="257" spans="1:44" s="99" customFormat="1">
      <c r="A257" s="125"/>
      <c r="B257" s="90">
        <v>40281.613194444442</v>
      </c>
      <c r="C257" s="113">
        <v>167</v>
      </c>
      <c r="D257" s="91">
        <v>1040</v>
      </c>
      <c r="E257" s="114"/>
      <c r="F257" s="91">
        <v>1080</v>
      </c>
      <c r="G257" s="88">
        <v>517</v>
      </c>
      <c r="H257" s="120">
        <v>310</v>
      </c>
      <c r="I257" s="119">
        <v>280</v>
      </c>
      <c r="J257" s="100" t="s">
        <v>151</v>
      </c>
      <c r="K257" s="100">
        <v>3.0600000000000002E-2</v>
      </c>
      <c r="L257" s="100">
        <v>3.7499999999999999E-3</v>
      </c>
      <c r="M257" s="100">
        <v>1.5599999999999999E-2</v>
      </c>
      <c r="N257" s="100" t="s">
        <v>91</v>
      </c>
      <c r="O257" s="100">
        <v>1.1000000000000001E-3</v>
      </c>
      <c r="P257" s="100" t="s">
        <v>151</v>
      </c>
      <c r="Q257" s="100">
        <v>0.13100000000000001</v>
      </c>
      <c r="R257" s="100">
        <v>1.1999999999999999E-4</v>
      </c>
      <c r="S257" s="100">
        <v>8.1700000000000002E-3</v>
      </c>
      <c r="T257" s="100" t="s">
        <v>129</v>
      </c>
      <c r="U257" s="100">
        <v>1.7900000000000001E-3</v>
      </c>
      <c r="V257" s="100">
        <v>21.9</v>
      </c>
      <c r="W257" s="100" t="s">
        <v>124</v>
      </c>
      <c r="X257" s="87">
        <v>4.28</v>
      </c>
      <c r="Y257" s="92">
        <v>6.13E-2</v>
      </c>
      <c r="Z257" s="91">
        <v>46.2</v>
      </c>
      <c r="AA257" s="100">
        <v>1.07</v>
      </c>
      <c r="AB257" s="100">
        <v>1.4000000000000001E-4</v>
      </c>
      <c r="AC257" s="87">
        <v>9.23</v>
      </c>
      <c r="AD257" s="100">
        <v>2.0799999999999999E-2</v>
      </c>
      <c r="AE257" s="100">
        <v>3.4899999999999997E-4</v>
      </c>
      <c r="AF257" s="100">
        <v>1.1E-4</v>
      </c>
      <c r="AG257" s="100" t="s">
        <v>135</v>
      </c>
      <c r="AH257" s="100">
        <v>14.1</v>
      </c>
      <c r="AI257" s="100" t="s">
        <v>150</v>
      </c>
      <c r="AJ257" s="100">
        <v>0.622</v>
      </c>
      <c r="AK257" s="100" t="s">
        <v>137</v>
      </c>
      <c r="AL257" s="100" t="s">
        <v>151</v>
      </c>
      <c r="AM257" s="100">
        <v>8.5999999999999998E-4</v>
      </c>
      <c r="AN257" s="100" t="s">
        <v>131</v>
      </c>
      <c r="AO257" s="100">
        <v>1.29</v>
      </c>
      <c r="AP257" s="101" t="s">
        <v>129</v>
      </c>
      <c r="AQ257" s="87"/>
      <c r="AR257" s="87"/>
    </row>
    <row r="258" spans="1:44" s="99" customFormat="1">
      <c r="A258" s="125"/>
      <c r="B258" s="90">
        <v>40301.711805555555</v>
      </c>
      <c r="C258" s="113">
        <v>51.2</v>
      </c>
      <c r="D258" s="91">
        <v>945</v>
      </c>
      <c r="E258" s="114"/>
      <c r="F258" s="91">
        <v>1040</v>
      </c>
      <c r="G258" s="88">
        <v>566</v>
      </c>
      <c r="H258" s="120">
        <v>300</v>
      </c>
      <c r="I258" s="119">
        <v>340</v>
      </c>
      <c r="J258" s="100" t="s">
        <v>151</v>
      </c>
      <c r="K258" s="100">
        <v>3.2600000000000004E-2</v>
      </c>
      <c r="L258" s="100">
        <v>4.13E-3</v>
      </c>
      <c r="M258" s="100">
        <v>1.6E-2</v>
      </c>
      <c r="N258" s="100" t="s">
        <v>91</v>
      </c>
      <c r="O258" s="100">
        <v>1.0400000000000001E-3</v>
      </c>
      <c r="P258" s="100" t="s">
        <v>151</v>
      </c>
      <c r="Q258" s="100">
        <v>0.14099999999999999</v>
      </c>
      <c r="R258" s="100">
        <v>1.15E-4</v>
      </c>
      <c r="S258" s="100">
        <v>9.4199999999999996E-3</v>
      </c>
      <c r="T258" s="100" t="s">
        <v>129</v>
      </c>
      <c r="U258" s="100">
        <v>1.16E-3</v>
      </c>
      <c r="V258" s="100">
        <v>22.2</v>
      </c>
      <c r="W258" s="100" t="s">
        <v>124</v>
      </c>
      <c r="X258" s="87">
        <v>4.62</v>
      </c>
      <c r="Y258" s="92">
        <v>6.2E-2</v>
      </c>
      <c r="Z258" s="91">
        <v>51.9</v>
      </c>
      <c r="AA258" s="100">
        <v>1.25</v>
      </c>
      <c r="AB258" s="100">
        <v>1.1999999999999999E-4</v>
      </c>
      <c r="AC258" s="87">
        <v>10.3</v>
      </c>
      <c r="AD258" s="100">
        <v>2.4399999999999998E-2</v>
      </c>
      <c r="AE258" s="100">
        <v>2.52E-4</v>
      </c>
      <c r="AF258" s="100">
        <v>7.0000000000000007E-5</v>
      </c>
      <c r="AG258" s="100" t="s">
        <v>135</v>
      </c>
      <c r="AH258" s="100">
        <v>12.7</v>
      </c>
      <c r="AI258" s="100" t="s">
        <v>150</v>
      </c>
      <c r="AJ258" s="100">
        <v>0.625</v>
      </c>
      <c r="AK258" s="100" t="s">
        <v>137</v>
      </c>
      <c r="AL258" s="100">
        <v>8.9999999999999985E-6</v>
      </c>
      <c r="AM258" s="100">
        <v>8.4199999999999998E-4</v>
      </c>
      <c r="AN258" s="100" t="s">
        <v>131</v>
      </c>
      <c r="AO258" s="100">
        <v>1.4</v>
      </c>
      <c r="AP258" s="101" t="s">
        <v>129</v>
      </c>
      <c r="AQ258" s="87"/>
      <c r="AR258" s="87"/>
    </row>
    <row r="259" spans="1:44" s="99" customFormat="1">
      <c r="A259" s="125"/>
      <c r="B259" s="90">
        <v>40342.586805555555</v>
      </c>
      <c r="C259" s="113">
        <v>108</v>
      </c>
      <c r="D259" s="91">
        <v>1125</v>
      </c>
      <c r="E259" s="114"/>
      <c r="F259" s="91">
        <v>1070</v>
      </c>
      <c r="G259" s="88">
        <v>577</v>
      </c>
      <c r="H259" s="120">
        <v>270</v>
      </c>
      <c r="I259" s="119">
        <v>280</v>
      </c>
      <c r="J259" s="100" t="s">
        <v>149</v>
      </c>
      <c r="K259" s="100">
        <v>3.7999999999999999E-2</v>
      </c>
      <c r="L259" s="100">
        <v>4.0999999999999995E-3</v>
      </c>
      <c r="M259" s="100">
        <v>1.7000000000000001E-2</v>
      </c>
      <c r="N259" s="100" t="s">
        <v>91</v>
      </c>
      <c r="O259" s="100">
        <v>1.2999999999999999E-3</v>
      </c>
      <c r="P259" s="100" t="s">
        <v>132</v>
      </c>
      <c r="Q259" s="100">
        <v>0.14299999999999999</v>
      </c>
      <c r="R259" s="100">
        <v>1.9000000000000001E-4</v>
      </c>
      <c r="S259" s="100">
        <v>8.9999999999999993E-3</v>
      </c>
      <c r="T259" s="100" t="s">
        <v>132</v>
      </c>
      <c r="U259" s="100">
        <v>1.6000000000000001E-3</v>
      </c>
      <c r="V259" s="100">
        <v>24.1</v>
      </c>
      <c r="W259" s="100" t="s">
        <v>124</v>
      </c>
      <c r="X259" s="87">
        <v>5.0199999999999996</v>
      </c>
      <c r="Y259" s="92">
        <v>6.5000000000000002E-2</v>
      </c>
      <c r="Z259" s="91">
        <v>53.7</v>
      </c>
      <c r="AA259" s="100">
        <v>1.27</v>
      </c>
      <c r="AB259" s="100" t="s">
        <v>132</v>
      </c>
      <c r="AC259" s="87">
        <v>10.6</v>
      </c>
      <c r="AD259" s="100">
        <v>2.5999999999999999E-2</v>
      </c>
      <c r="AE259" s="100">
        <v>4.5999999999999999E-3</v>
      </c>
      <c r="AF259" s="100" t="s">
        <v>137</v>
      </c>
      <c r="AG259" s="100" t="s">
        <v>129</v>
      </c>
      <c r="AH259" s="100">
        <v>16.399999999999999</v>
      </c>
      <c r="AI259" s="100" t="s">
        <v>103</v>
      </c>
      <c r="AJ259" s="100">
        <v>0.67200000000000004</v>
      </c>
      <c r="AK259" s="100" t="s">
        <v>103</v>
      </c>
      <c r="AL259" s="100" t="s">
        <v>138</v>
      </c>
      <c r="AM259" s="100">
        <v>8.0000000000000004E-4</v>
      </c>
      <c r="AN259" s="100" t="s">
        <v>103</v>
      </c>
      <c r="AO259" s="100">
        <v>1.72</v>
      </c>
      <c r="AP259" s="101" t="s">
        <v>137</v>
      </c>
      <c r="AQ259" s="87"/>
      <c r="AR259" s="87"/>
    </row>
    <row r="260" spans="1:44" s="99" customFormat="1">
      <c r="A260" s="125"/>
      <c r="B260" s="90">
        <v>40369.366666666669</v>
      </c>
      <c r="C260" s="113">
        <v>148</v>
      </c>
      <c r="D260" s="91">
        <v>1220</v>
      </c>
      <c r="E260" s="114"/>
      <c r="F260" s="91">
        <v>1100</v>
      </c>
      <c r="G260" s="88">
        <v>591</v>
      </c>
      <c r="H260" s="120">
        <v>300</v>
      </c>
      <c r="I260" s="119">
        <v>280</v>
      </c>
      <c r="J260" s="100" t="s">
        <v>151</v>
      </c>
      <c r="K260" s="100">
        <v>3.4000000000000002E-2</v>
      </c>
      <c r="L260" s="100">
        <v>4.5199999999999997E-3</v>
      </c>
      <c r="M260" s="100">
        <v>1.6500000000000001E-2</v>
      </c>
      <c r="N260" s="100" t="s">
        <v>91</v>
      </c>
      <c r="O260" s="100">
        <v>9.3000000000000005E-4</v>
      </c>
      <c r="P260" s="100" t="s">
        <v>151</v>
      </c>
      <c r="Q260" s="100">
        <v>0.14699999999999999</v>
      </c>
      <c r="R260" s="100">
        <v>1.4999999999999999E-4</v>
      </c>
      <c r="S260" s="100">
        <v>9.6699999999999998E-3</v>
      </c>
      <c r="T260" s="100" t="s">
        <v>129</v>
      </c>
      <c r="U260" s="100">
        <v>1.0400000000000001E-3</v>
      </c>
      <c r="V260" s="100">
        <v>25.1</v>
      </c>
      <c r="W260" s="100" t="s">
        <v>124</v>
      </c>
      <c r="X260" s="87">
        <v>4.97</v>
      </c>
      <c r="Y260" s="92">
        <v>5.8999999999999997E-2</v>
      </c>
      <c r="Z260" s="91">
        <v>54.2</v>
      </c>
      <c r="AA260" s="100">
        <v>1.35</v>
      </c>
      <c r="AB260" s="100">
        <v>1.1E-4</v>
      </c>
      <c r="AC260" s="87">
        <v>10.9</v>
      </c>
      <c r="AD260" s="100">
        <v>2.5600000000000001E-2</v>
      </c>
      <c r="AE260" s="100">
        <v>8.070000000000001E-4</v>
      </c>
      <c r="AF260" s="100">
        <v>8.0000000000000007E-5</v>
      </c>
      <c r="AG260" s="100" t="s">
        <v>135</v>
      </c>
      <c r="AH260" s="100">
        <v>16.5</v>
      </c>
      <c r="AI260" s="100" t="s">
        <v>150</v>
      </c>
      <c r="AJ260" s="100">
        <v>0.66500000000000004</v>
      </c>
      <c r="AK260" s="100" t="s">
        <v>137</v>
      </c>
      <c r="AL260" s="100" t="s">
        <v>151</v>
      </c>
      <c r="AM260" s="100">
        <v>7.9300000000000009E-4</v>
      </c>
      <c r="AN260" s="100" t="s">
        <v>131</v>
      </c>
      <c r="AO260" s="100">
        <v>1.52</v>
      </c>
      <c r="AP260" s="101" t="s">
        <v>129</v>
      </c>
      <c r="AQ260" s="87"/>
      <c r="AR260" s="87"/>
    </row>
    <row r="261" spans="1:44" s="99" customFormat="1">
      <c r="A261" s="125"/>
      <c r="B261" s="90">
        <v>40393.504861111112</v>
      </c>
      <c r="C261" s="113"/>
      <c r="D261" s="91">
        <v>1150</v>
      </c>
      <c r="E261" s="114"/>
      <c r="F261" s="91">
        <v>1080</v>
      </c>
      <c r="G261" s="88">
        <v>579</v>
      </c>
      <c r="H261" s="120">
        <v>310</v>
      </c>
      <c r="I261" s="119">
        <v>300</v>
      </c>
      <c r="J261" s="100" t="s">
        <v>151</v>
      </c>
      <c r="K261" s="100">
        <v>3.61E-2</v>
      </c>
      <c r="L261" s="100">
        <v>4.79E-3</v>
      </c>
      <c r="M261" s="100">
        <v>1.77E-2</v>
      </c>
      <c r="N261" s="100" t="s">
        <v>91</v>
      </c>
      <c r="O261" s="100">
        <v>1.1000000000000001E-3</v>
      </c>
      <c r="P261" s="100" t="s">
        <v>151</v>
      </c>
      <c r="Q261" s="100">
        <v>0.14000000000000001</v>
      </c>
      <c r="R261" s="100">
        <v>1.74E-4</v>
      </c>
      <c r="S261" s="100">
        <v>0.01</v>
      </c>
      <c r="T261" s="100">
        <v>2.0000000000000001E-4</v>
      </c>
      <c r="U261" s="100">
        <v>1.7299999999999999E-2</v>
      </c>
      <c r="V261" s="100">
        <v>24.7</v>
      </c>
      <c r="W261" s="100" t="s">
        <v>124</v>
      </c>
      <c r="X261" s="87">
        <v>5.13</v>
      </c>
      <c r="Y261" s="92">
        <v>6.3899999999999998E-2</v>
      </c>
      <c r="Z261" s="91">
        <v>55.7</v>
      </c>
      <c r="AA261" s="100">
        <v>1.36</v>
      </c>
      <c r="AB261" s="100">
        <v>1E-4</v>
      </c>
      <c r="AC261" s="87">
        <v>11.3</v>
      </c>
      <c r="AD261" s="100">
        <v>2.8199999999999999E-2</v>
      </c>
      <c r="AE261" s="100">
        <v>1.56E-3</v>
      </c>
      <c r="AF261" s="100">
        <v>8.9999999999999992E-5</v>
      </c>
      <c r="AG261" s="100" t="s">
        <v>135</v>
      </c>
      <c r="AH261" s="100">
        <v>14.4</v>
      </c>
      <c r="AI261" s="100" t="s">
        <v>150</v>
      </c>
      <c r="AJ261" s="100">
        <v>0.65400000000000003</v>
      </c>
      <c r="AK261" s="100" t="s">
        <v>137</v>
      </c>
      <c r="AL261" s="100" t="s">
        <v>151</v>
      </c>
      <c r="AM261" s="100">
        <v>8.4999999999999995E-4</v>
      </c>
      <c r="AN261" s="100" t="s">
        <v>131</v>
      </c>
      <c r="AO261" s="100">
        <v>1.63</v>
      </c>
      <c r="AP261" s="101" t="s">
        <v>129</v>
      </c>
      <c r="AQ261" s="87"/>
      <c r="AR261" s="87"/>
    </row>
    <row r="262" spans="1:44" s="99" customFormat="1">
      <c r="A262" s="125"/>
      <c r="B262" s="90">
        <v>40422.443055555559</v>
      </c>
      <c r="C262" s="113">
        <v>154</v>
      </c>
      <c r="D262" s="91">
        <v>1360</v>
      </c>
      <c r="E262" s="114"/>
      <c r="F262" s="91">
        <v>1090</v>
      </c>
      <c r="G262" s="88">
        <v>571</v>
      </c>
      <c r="H262" s="120">
        <v>300</v>
      </c>
      <c r="I262" s="119">
        <v>300</v>
      </c>
      <c r="J262" s="100" t="s">
        <v>149</v>
      </c>
      <c r="K262" s="100">
        <v>3.3000000000000002E-2</v>
      </c>
      <c r="L262" s="100">
        <v>4.0000000000000001E-3</v>
      </c>
      <c r="M262" s="100">
        <v>1.7000000000000001E-2</v>
      </c>
      <c r="N262" s="100" t="s">
        <v>91</v>
      </c>
      <c r="O262" s="100">
        <v>1E-3</v>
      </c>
      <c r="P262" s="100" t="s">
        <v>132</v>
      </c>
      <c r="Q262" s="100">
        <v>0.13800000000000001</v>
      </c>
      <c r="R262" s="100">
        <v>1.4000000000000001E-4</v>
      </c>
      <c r="S262" s="100">
        <v>9.1000000000000004E-3</v>
      </c>
      <c r="T262" s="100" t="s">
        <v>132</v>
      </c>
      <c r="U262" s="100">
        <v>8.9999999999999998E-4</v>
      </c>
      <c r="V262" s="100">
        <v>23.8</v>
      </c>
      <c r="W262" s="100" t="s">
        <v>124</v>
      </c>
      <c r="X262" s="87">
        <v>4.96</v>
      </c>
      <c r="Y262" s="92">
        <v>6.2E-2</v>
      </c>
      <c r="Z262" s="91">
        <v>55</v>
      </c>
      <c r="AA262" s="100">
        <v>1.31</v>
      </c>
      <c r="AB262" s="100" t="s">
        <v>132</v>
      </c>
      <c r="AC262" s="87">
        <v>10.7</v>
      </c>
      <c r="AD262" s="100">
        <v>2.5999999999999999E-2</v>
      </c>
      <c r="AE262" s="100">
        <v>1.5E-3</v>
      </c>
      <c r="AF262" s="100" t="s">
        <v>137</v>
      </c>
      <c r="AG262" s="100" t="s">
        <v>129</v>
      </c>
      <c r="AH262" s="100">
        <v>17</v>
      </c>
      <c r="AI262" s="100" t="s">
        <v>103</v>
      </c>
      <c r="AJ262" s="100">
        <v>0.63200000000000001</v>
      </c>
      <c r="AK262" s="100" t="s">
        <v>103</v>
      </c>
      <c r="AL262" s="100" t="s">
        <v>138</v>
      </c>
      <c r="AM262" s="100">
        <v>6.9999999999999999E-4</v>
      </c>
      <c r="AN262" s="100" t="s">
        <v>103</v>
      </c>
      <c r="AO262" s="100">
        <v>1.56</v>
      </c>
      <c r="AP262" s="101" t="s">
        <v>137</v>
      </c>
      <c r="AQ262" s="87"/>
      <c r="AR262" s="87"/>
    </row>
    <row r="263" spans="1:44" s="99" customFormat="1">
      <c r="A263" s="125"/>
      <c r="B263" s="90">
        <v>40458.584027777775</v>
      </c>
      <c r="C263" s="113">
        <v>134</v>
      </c>
      <c r="D263" s="91">
        <v>760</v>
      </c>
      <c r="E263" s="114"/>
      <c r="F263" s="91">
        <v>1060</v>
      </c>
      <c r="G263" s="88">
        <v>589</v>
      </c>
      <c r="H263" s="120">
        <v>290</v>
      </c>
      <c r="I263" s="119">
        <v>290</v>
      </c>
      <c r="J263" s="100" t="s">
        <v>149</v>
      </c>
      <c r="K263" s="100">
        <v>3.1E-2</v>
      </c>
      <c r="L263" s="100">
        <v>4.4999999999999997E-3</v>
      </c>
      <c r="M263" s="100">
        <v>1.7000000000000001E-2</v>
      </c>
      <c r="N263" s="100" t="s">
        <v>91</v>
      </c>
      <c r="O263" s="100">
        <v>1.1000000000000001E-3</v>
      </c>
      <c r="P263" s="100" t="s">
        <v>132</v>
      </c>
      <c r="Q263" s="100">
        <v>0.14299999999999999</v>
      </c>
      <c r="R263" s="100">
        <v>1.1999999999999999E-4</v>
      </c>
      <c r="S263" s="100">
        <v>0.01</v>
      </c>
      <c r="T263" s="100" t="s">
        <v>132</v>
      </c>
      <c r="U263" s="100">
        <v>8.0000000000000004E-4</v>
      </c>
      <c r="V263" s="100">
        <v>25.4</v>
      </c>
      <c r="W263" s="100" t="s">
        <v>124</v>
      </c>
      <c r="X263" s="87">
        <v>5.17</v>
      </c>
      <c r="Y263" s="92">
        <v>6.5000000000000002E-2</v>
      </c>
      <c r="Z263" s="91">
        <v>56</v>
      </c>
      <c r="AA263" s="100">
        <v>1.4</v>
      </c>
      <c r="AB263" s="100" t="s">
        <v>132</v>
      </c>
      <c r="AC263" s="87">
        <v>12.1</v>
      </c>
      <c r="AD263" s="100">
        <v>2.5999999999999999E-2</v>
      </c>
      <c r="AE263" s="100">
        <v>2.9999999999999997E-4</v>
      </c>
      <c r="AF263" s="100" t="s">
        <v>137</v>
      </c>
      <c r="AG263" s="100" t="s">
        <v>129</v>
      </c>
      <c r="AH263" s="100">
        <v>16.899999999999999</v>
      </c>
      <c r="AI263" s="100" t="s">
        <v>103</v>
      </c>
      <c r="AJ263" s="100">
        <v>0.69399999999999995</v>
      </c>
      <c r="AK263" s="100" t="s">
        <v>103</v>
      </c>
      <c r="AL263" s="100" t="s">
        <v>138</v>
      </c>
      <c r="AM263" s="100">
        <v>8.0000000000000004E-4</v>
      </c>
      <c r="AN263" s="100" t="s">
        <v>103</v>
      </c>
      <c r="AO263" s="100">
        <v>1.47</v>
      </c>
      <c r="AP263" s="101" t="s">
        <v>137</v>
      </c>
      <c r="AQ263" s="87"/>
      <c r="AR263" s="87"/>
    </row>
    <row r="264" spans="1:44" s="99" customFormat="1" ht="15.75" thickBot="1">
      <c r="A264" s="127"/>
      <c r="B264" s="93">
        <v>40490.479861111111</v>
      </c>
      <c r="C264" s="115">
        <v>132</v>
      </c>
      <c r="D264" s="95">
        <v>986</v>
      </c>
      <c r="E264" s="116"/>
      <c r="F264" s="95">
        <v>1050</v>
      </c>
      <c r="G264" s="94">
        <v>576</v>
      </c>
      <c r="H264" s="121">
        <v>290</v>
      </c>
      <c r="I264" s="122">
        <v>280</v>
      </c>
      <c r="J264" s="102" t="s">
        <v>149</v>
      </c>
      <c r="K264" s="102">
        <v>0.03</v>
      </c>
      <c r="L264" s="102">
        <v>4.0999999999999995E-3</v>
      </c>
      <c r="M264" s="102">
        <v>1.4999999999999999E-2</v>
      </c>
      <c r="N264" s="102" t="s">
        <v>91</v>
      </c>
      <c r="O264" s="102">
        <v>8.0000000000000004E-4</v>
      </c>
      <c r="P264" s="102" t="s">
        <v>132</v>
      </c>
      <c r="Q264" s="102">
        <v>0.14000000000000001</v>
      </c>
      <c r="R264" s="102">
        <v>2.8000000000000003E-4</v>
      </c>
      <c r="S264" s="102">
        <v>9.8000000000000014E-3</v>
      </c>
      <c r="T264" s="102" t="s">
        <v>132</v>
      </c>
      <c r="U264" s="102">
        <v>1E-3</v>
      </c>
      <c r="V264" s="102">
        <v>25.3</v>
      </c>
      <c r="W264" s="102" t="s">
        <v>124</v>
      </c>
      <c r="X264" s="96">
        <v>4.9800000000000004</v>
      </c>
      <c r="Y264" s="97">
        <v>4.9000000000000002E-2</v>
      </c>
      <c r="Z264" s="95">
        <v>55</v>
      </c>
      <c r="AA264" s="102">
        <v>1.41</v>
      </c>
      <c r="AB264" s="102" t="s">
        <v>132</v>
      </c>
      <c r="AC264" s="96">
        <v>11.7</v>
      </c>
      <c r="AD264" s="102">
        <v>2.5000000000000001E-2</v>
      </c>
      <c r="AE264" s="102">
        <v>2.9999999999999997E-4</v>
      </c>
      <c r="AF264" s="102" t="s">
        <v>137</v>
      </c>
      <c r="AG264" s="102" t="s">
        <v>129</v>
      </c>
      <c r="AH264" s="102">
        <v>16.3</v>
      </c>
      <c r="AI264" s="102" t="s">
        <v>103</v>
      </c>
      <c r="AJ264" s="102">
        <v>0.69199999999999995</v>
      </c>
      <c r="AK264" s="102" t="s">
        <v>103</v>
      </c>
      <c r="AL264" s="102" t="s">
        <v>138</v>
      </c>
      <c r="AM264" s="102">
        <v>8.0000000000000004E-4</v>
      </c>
      <c r="AN264" s="102" t="s">
        <v>103</v>
      </c>
      <c r="AO264" s="102">
        <v>1.85</v>
      </c>
      <c r="AP264" s="103" t="s">
        <v>137</v>
      </c>
      <c r="AQ264" s="87"/>
      <c r="AR264" s="87"/>
    </row>
    <row r="265" spans="1:44" s="99" customFormat="1">
      <c r="A265" s="125" t="s">
        <v>56</v>
      </c>
      <c r="B265" s="90">
        <v>39909.350694444445</v>
      </c>
      <c r="C265" s="113">
        <v>429</v>
      </c>
      <c r="D265" s="91"/>
      <c r="E265" s="114"/>
      <c r="F265" s="91">
        <v>6190</v>
      </c>
      <c r="G265" s="88">
        <v>4610</v>
      </c>
      <c r="H265" s="120">
        <v>190</v>
      </c>
      <c r="I265" s="119">
        <v>5600</v>
      </c>
      <c r="J265" s="100">
        <v>5.0000000000000001E-4</v>
      </c>
      <c r="K265" s="100">
        <v>2.1000000000000001E-2</v>
      </c>
      <c r="L265" s="100">
        <v>3.0000000000000001E-3</v>
      </c>
      <c r="M265" s="100">
        <v>1.6E-2</v>
      </c>
      <c r="N265" s="100" t="s">
        <v>142</v>
      </c>
      <c r="O265" s="100" t="s">
        <v>137</v>
      </c>
      <c r="P265" s="100" t="s">
        <v>141</v>
      </c>
      <c r="Q265" s="100">
        <v>0.442</v>
      </c>
      <c r="R265" s="100">
        <v>4.5499999999999999E-2</v>
      </c>
      <c r="S265" s="100">
        <v>8.6099999999999996E-2</v>
      </c>
      <c r="T265" s="100" t="s">
        <v>103</v>
      </c>
      <c r="U265" s="100" t="s">
        <v>143</v>
      </c>
      <c r="V265" s="100">
        <v>0.89500000000000002</v>
      </c>
      <c r="W265" s="100" t="s">
        <v>124</v>
      </c>
      <c r="X265" s="87">
        <v>11.6</v>
      </c>
      <c r="Y265" s="92">
        <v>0.14399999999999999</v>
      </c>
      <c r="Z265" s="91">
        <v>850</v>
      </c>
      <c r="AA265" s="100">
        <v>65.8</v>
      </c>
      <c r="AB265" s="100" t="s">
        <v>143</v>
      </c>
      <c r="AC265" s="87">
        <v>37.200000000000003</v>
      </c>
      <c r="AD265" s="100">
        <v>1.71</v>
      </c>
      <c r="AE265" s="100">
        <v>6.9999999999999999E-4</v>
      </c>
      <c r="AF265" s="100" t="s">
        <v>132</v>
      </c>
      <c r="AG265" s="100" t="s">
        <v>123</v>
      </c>
      <c r="AH265" s="100">
        <v>10.199999999999999</v>
      </c>
      <c r="AI265" s="100" t="s">
        <v>137</v>
      </c>
      <c r="AJ265" s="100">
        <v>1.87</v>
      </c>
      <c r="AK265" s="100" t="s">
        <v>100</v>
      </c>
      <c r="AL265" s="100" t="s">
        <v>129</v>
      </c>
      <c r="AM265" s="100">
        <v>6.3E-3</v>
      </c>
      <c r="AN265" s="100" t="s">
        <v>111</v>
      </c>
      <c r="AO265" s="100">
        <v>280</v>
      </c>
      <c r="AP265" s="101" t="s">
        <v>103</v>
      </c>
      <c r="AQ265" s="87"/>
      <c r="AR265" s="87"/>
    </row>
    <row r="266" spans="1:44" s="99" customFormat="1">
      <c r="A266" s="125"/>
      <c r="B266" s="90">
        <v>39938.451388888891</v>
      </c>
      <c r="C266" s="113">
        <v>426</v>
      </c>
      <c r="D266" s="91">
        <v>6000</v>
      </c>
      <c r="E266" s="114"/>
      <c r="F266" s="91">
        <v>5650</v>
      </c>
      <c r="G266" s="88">
        <v>4270</v>
      </c>
      <c r="H266" s="120">
        <v>240</v>
      </c>
      <c r="I266" s="119">
        <v>3400</v>
      </c>
      <c r="J266" s="100">
        <v>2.0000000000000001E-4</v>
      </c>
      <c r="K266" s="100">
        <v>8.0000000000000002E-3</v>
      </c>
      <c r="L266" s="100" t="s">
        <v>133</v>
      </c>
      <c r="M266" s="100">
        <v>1.4E-2</v>
      </c>
      <c r="N266" s="100" t="s">
        <v>130</v>
      </c>
      <c r="O266" s="100" t="s">
        <v>131</v>
      </c>
      <c r="P266" s="100" t="s">
        <v>129</v>
      </c>
      <c r="Q266" s="100">
        <v>0.45700000000000002</v>
      </c>
      <c r="R266" s="100">
        <v>4.1000000000000002E-2</v>
      </c>
      <c r="S266" s="100">
        <v>6.6200000000000009E-2</v>
      </c>
      <c r="T266" s="100" t="s">
        <v>123</v>
      </c>
      <c r="U266" s="100">
        <v>4.0000000000000001E-3</v>
      </c>
      <c r="V266" s="100">
        <v>0.13200000000000001</v>
      </c>
      <c r="W266" s="100" t="s">
        <v>124</v>
      </c>
      <c r="X266" s="87">
        <v>11.4</v>
      </c>
      <c r="Y266" s="92">
        <v>0.13600000000000001</v>
      </c>
      <c r="Z266" s="91">
        <v>761</v>
      </c>
      <c r="AA266" s="100">
        <v>65.5</v>
      </c>
      <c r="AB266" s="100" t="s">
        <v>132</v>
      </c>
      <c r="AC266" s="87">
        <v>34.9</v>
      </c>
      <c r="AD266" s="100">
        <v>1.51</v>
      </c>
      <c r="AE266" s="100">
        <v>1E-3</v>
      </c>
      <c r="AF266" s="100" t="s">
        <v>133</v>
      </c>
      <c r="AG266" s="100" t="s">
        <v>134</v>
      </c>
      <c r="AH266" s="100">
        <v>11.8</v>
      </c>
      <c r="AI266" s="100" t="s">
        <v>131</v>
      </c>
      <c r="AJ266" s="100">
        <v>1.74</v>
      </c>
      <c r="AK266" s="100" t="s">
        <v>111</v>
      </c>
      <c r="AL266" s="100" t="s">
        <v>135</v>
      </c>
      <c r="AM266" s="100">
        <v>9.3299999999999998E-3</v>
      </c>
      <c r="AN266" s="100" t="s">
        <v>136</v>
      </c>
      <c r="AO266" s="100">
        <v>257</v>
      </c>
      <c r="AP266" s="101" t="s">
        <v>123</v>
      </c>
      <c r="AQ266" s="87"/>
      <c r="AR266" s="87"/>
    </row>
    <row r="267" spans="1:44" s="99" customFormat="1">
      <c r="A267" s="125"/>
      <c r="B267" s="90">
        <v>39974.680555555555</v>
      </c>
      <c r="C267" s="113">
        <v>420</v>
      </c>
      <c r="D267" s="91" t="s">
        <v>90</v>
      </c>
      <c r="E267" s="114"/>
      <c r="F267" s="91">
        <v>5720</v>
      </c>
      <c r="G267" s="88">
        <v>4070</v>
      </c>
      <c r="H267" s="120">
        <v>200</v>
      </c>
      <c r="I267" s="119">
        <v>5100</v>
      </c>
      <c r="J267" s="100">
        <v>2.0000000000000001E-4</v>
      </c>
      <c r="K267" s="100">
        <v>8.0000000000000002E-3</v>
      </c>
      <c r="L267" s="100" t="s">
        <v>133</v>
      </c>
      <c r="M267" s="100">
        <v>1.43E-2</v>
      </c>
      <c r="N267" s="100" t="s">
        <v>130</v>
      </c>
      <c r="O267" s="100" t="s">
        <v>131</v>
      </c>
      <c r="P267" s="100" t="s">
        <v>129</v>
      </c>
      <c r="Q267" s="100">
        <v>0.43099999999999999</v>
      </c>
      <c r="R267" s="100">
        <v>3.8600000000000002E-2</v>
      </c>
      <c r="S267" s="100">
        <v>7.9899999999999999E-2</v>
      </c>
      <c r="T267" s="100" t="s">
        <v>123</v>
      </c>
      <c r="U267" s="100">
        <v>6.0000000000000001E-3</v>
      </c>
      <c r="V267" s="100">
        <v>0.35499999999999998</v>
      </c>
      <c r="W267" s="100" t="s">
        <v>124</v>
      </c>
      <c r="X267" s="87">
        <v>10.9</v>
      </c>
      <c r="Y267" s="92">
        <v>0.126</v>
      </c>
      <c r="Z267" s="91">
        <v>728</v>
      </c>
      <c r="AA267" s="100">
        <v>57</v>
      </c>
      <c r="AB267" s="100" t="s">
        <v>132</v>
      </c>
      <c r="AC267" s="87">
        <v>37.1</v>
      </c>
      <c r="AD267" s="100">
        <v>1.48</v>
      </c>
      <c r="AE267" s="100">
        <v>1.2999999999999999E-3</v>
      </c>
      <c r="AF267" s="100" t="s">
        <v>133</v>
      </c>
      <c r="AG267" s="100" t="s">
        <v>134</v>
      </c>
      <c r="AH267" s="100">
        <v>10.8</v>
      </c>
      <c r="AI267" s="100" t="s">
        <v>131</v>
      </c>
      <c r="AJ267" s="100">
        <v>1.73</v>
      </c>
      <c r="AK267" s="100" t="s">
        <v>111</v>
      </c>
      <c r="AL267" s="100" t="s">
        <v>135</v>
      </c>
      <c r="AM267" s="100">
        <v>6.5399999999999998E-3</v>
      </c>
      <c r="AN267" s="100" t="s">
        <v>136</v>
      </c>
      <c r="AO267" s="100">
        <v>223</v>
      </c>
      <c r="AP267" s="101" t="s">
        <v>123</v>
      </c>
      <c r="AQ267" s="87"/>
      <c r="AR267" s="87"/>
    </row>
    <row r="268" spans="1:44" s="99" customFormat="1">
      <c r="A268" s="125"/>
      <c r="B268" s="90">
        <v>40007.611111111109</v>
      </c>
      <c r="C268" s="113">
        <v>333</v>
      </c>
      <c r="D268" s="91">
        <v>5300</v>
      </c>
      <c r="E268" s="114"/>
      <c r="F268" s="91">
        <v>5310</v>
      </c>
      <c r="G268" s="88">
        <v>3920</v>
      </c>
      <c r="H268" s="120">
        <v>230</v>
      </c>
      <c r="I268" s="119">
        <v>4500</v>
      </c>
      <c r="J268" s="100" t="s">
        <v>129</v>
      </c>
      <c r="K268" s="100">
        <v>8.9999999999999993E-3</v>
      </c>
      <c r="L268" s="100" t="s">
        <v>133</v>
      </c>
      <c r="M268" s="100">
        <v>1.46E-2</v>
      </c>
      <c r="N268" s="100" t="s">
        <v>130</v>
      </c>
      <c r="O268" s="100" t="s">
        <v>131</v>
      </c>
      <c r="P268" s="100" t="s">
        <v>129</v>
      </c>
      <c r="Q268" s="100">
        <v>0.42</v>
      </c>
      <c r="R268" s="100">
        <v>3.6700000000000003E-2</v>
      </c>
      <c r="S268" s="100">
        <v>7.3300000000000004E-2</v>
      </c>
      <c r="T268" s="100" t="s">
        <v>123</v>
      </c>
      <c r="U268" s="100">
        <v>7.0000000000000001E-3</v>
      </c>
      <c r="V268" s="100">
        <v>0.74199999999999999</v>
      </c>
      <c r="W268" s="100" t="s">
        <v>124</v>
      </c>
      <c r="X268" s="87">
        <v>10.8</v>
      </c>
      <c r="Y268" s="92">
        <v>0.14299999999999999</v>
      </c>
      <c r="Z268" s="91">
        <v>697</v>
      </c>
      <c r="AA268" s="100">
        <v>51.4</v>
      </c>
      <c r="AB268" s="100" t="s">
        <v>132</v>
      </c>
      <c r="AC268" s="87">
        <v>38</v>
      </c>
      <c r="AD268" s="100">
        <v>1.26</v>
      </c>
      <c r="AE268" s="100">
        <v>2.1000000000000003E-3</v>
      </c>
      <c r="AF268" s="100" t="s">
        <v>133</v>
      </c>
      <c r="AG268" s="100" t="s">
        <v>134</v>
      </c>
      <c r="AH268" s="100">
        <v>11.9</v>
      </c>
      <c r="AI268" s="100" t="s">
        <v>131</v>
      </c>
      <c r="AJ268" s="100">
        <v>1.59</v>
      </c>
      <c r="AK268" s="100" t="s">
        <v>111</v>
      </c>
      <c r="AL268" s="100" t="s">
        <v>135</v>
      </c>
      <c r="AM268" s="100">
        <v>6.7800000000000004E-3</v>
      </c>
      <c r="AN268" s="100" t="s">
        <v>136</v>
      </c>
      <c r="AO268" s="100">
        <v>199</v>
      </c>
      <c r="AP268" s="101" t="s">
        <v>123</v>
      </c>
      <c r="AQ268" s="87"/>
      <c r="AR268" s="87"/>
    </row>
    <row r="269" spans="1:44" s="99" customFormat="1">
      <c r="A269" s="125"/>
      <c r="B269" s="90">
        <v>40035.461805555555</v>
      </c>
      <c r="C269" s="113"/>
      <c r="D269" s="91">
        <v>5470</v>
      </c>
      <c r="E269" s="114"/>
      <c r="F269" s="91">
        <v>5510</v>
      </c>
      <c r="G269" s="88">
        <v>4080</v>
      </c>
      <c r="H269" s="120"/>
      <c r="I269" s="119">
        <v>4400</v>
      </c>
      <c r="J269" s="100" t="s">
        <v>129</v>
      </c>
      <c r="K269" s="100">
        <v>8.9999999999999993E-3</v>
      </c>
      <c r="L269" s="100">
        <v>8.9999999999999998E-4</v>
      </c>
      <c r="M269" s="100">
        <v>1.72E-2</v>
      </c>
      <c r="N269" s="100" t="s">
        <v>130</v>
      </c>
      <c r="O269" s="100">
        <v>2.9999999999999997E-4</v>
      </c>
      <c r="P269" s="100" t="s">
        <v>129</v>
      </c>
      <c r="Q269" s="100">
        <v>0.45700000000000002</v>
      </c>
      <c r="R269" s="100">
        <v>3.6499999999999998E-2</v>
      </c>
      <c r="S269" s="100">
        <v>6.9500000000000006E-2</v>
      </c>
      <c r="T269" s="100" t="s">
        <v>123</v>
      </c>
      <c r="U269" s="100">
        <v>1.2E-2</v>
      </c>
      <c r="V269" s="100">
        <v>6.08</v>
      </c>
      <c r="W269" s="100" t="s">
        <v>131</v>
      </c>
      <c r="X269" s="87">
        <v>10.7</v>
      </c>
      <c r="Y269" s="92">
        <v>0.14499999999999999</v>
      </c>
      <c r="Z269" s="91">
        <v>714</v>
      </c>
      <c r="AA269" s="100">
        <v>50.9</v>
      </c>
      <c r="AB269" s="100" t="s">
        <v>132</v>
      </c>
      <c r="AC269" s="87">
        <v>39.799999999999997</v>
      </c>
      <c r="AD269" s="100">
        <v>1.27</v>
      </c>
      <c r="AE269" s="100">
        <v>2.5999999999999999E-3</v>
      </c>
      <c r="AF269" s="100">
        <v>5.9999999999999995E-4</v>
      </c>
      <c r="AG269" s="100" t="s">
        <v>134</v>
      </c>
      <c r="AH269" s="100">
        <v>10.9</v>
      </c>
      <c r="AI269" s="100" t="s">
        <v>131</v>
      </c>
      <c r="AJ269" s="100">
        <v>1.74</v>
      </c>
      <c r="AK269" s="100" t="s">
        <v>111</v>
      </c>
      <c r="AL269" s="100" t="s">
        <v>135</v>
      </c>
      <c r="AM269" s="100">
        <v>8.6700000000000006E-3</v>
      </c>
      <c r="AN269" s="100" t="s">
        <v>136</v>
      </c>
      <c r="AO269" s="100">
        <v>198</v>
      </c>
      <c r="AP269" s="101" t="s">
        <v>123</v>
      </c>
      <c r="AQ269" s="87"/>
      <c r="AR269" s="87"/>
    </row>
    <row r="270" spans="1:44" s="99" customFormat="1">
      <c r="A270" s="125"/>
      <c r="B270" s="90">
        <v>40057.520833333336</v>
      </c>
      <c r="C270" s="113">
        <v>417</v>
      </c>
      <c r="D270" s="91">
        <v>5580</v>
      </c>
      <c r="E270" s="114"/>
      <c r="F270" s="91">
        <v>5990</v>
      </c>
      <c r="G270" s="88">
        <v>4670</v>
      </c>
      <c r="H270" s="120">
        <v>220</v>
      </c>
      <c r="I270" s="119">
        <v>5100</v>
      </c>
      <c r="J270" s="100" t="s">
        <v>129</v>
      </c>
      <c r="K270" s="100">
        <v>8.9999999999999993E-3</v>
      </c>
      <c r="L270" s="100" t="s">
        <v>133</v>
      </c>
      <c r="M270" s="100">
        <v>1.72E-2</v>
      </c>
      <c r="N270" s="100" t="s">
        <v>130</v>
      </c>
      <c r="O270" s="100" t="s">
        <v>131</v>
      </c>
      <c r="P270" s="100" t="s">
        <v>129</v>
      </c>
      <c r="Q270" s="100">
        <v>0.45700000000000002</v>
      </c>
      <c r="R270" s="100">
        <v>4.3299999999999998E-2</v>
      </c>
      <c r="S270" s="100">
        <v>8.9700000000000002E-2</v>
      </c>
      <c r="T270" s="100" t="s">
        <v>123</v>
      </c>
      <c r="U270" s="100">
        <v>5.0000000000000001E-3</v>
      </c>
      <c r="V270" s="100">
        <v>0.39400000000000002</v>
      </c>
      <c r="W270" s="100" t="s">
        <v>124</v>
      </c>
      <c r="X270" s="87">
        <v>11.8</v>
      </c>
      <c r="Y270" s="92">
        <v>0.153</v>
      </c>
      <c r="Z270" s="91">
        <v>858</v>
      </c>
      <c r="AA270" s="100">
        <v>55</v>
      </c>
      <c r="AB270" s="100" t="s">
        <v>132</v>
      </c>
      <c r="AC270" s="87">
        <v>45.9</v>
      </c>
      <c r="AD270" s="100">
        <v>1.5</v>
      </c>
      <c r="AE270" s="100">
        <v>5.9999999999999995E-4</v>
      </c>
      <c r="AF270" s="100" t="s">
        <v>133</v>
      </c>
      <c r="AG270" s="100" t="s">
        <v>134</v>
      </c>
      <c r="AH270" s="100">
        <v>11.7</v>
      </c>
      <c r="AI270" s="100" t="s">
        <v>131</v>
      </c>
      <c r="AJ270" s="100">
        <v>1.83</v>
      </c>
      <c r="AK270" s="100" t="s">
        <v>111</v>
      </c>
      <c r="AL270" s="100" t="s">
        <v>135</v>
      </c>
      <c r="AM270" s="100">
        <v>7.2899999999999996E-3</v>
      </c>
      <c r="AN270" s="100" t="s">
        <v>136</v>
      </c>
      <c r="AO270" s="100">
        <v>233</v>
      </c>
      <c r="AP270" s="101" t="s">
        <v>123</v>
      </c>
      <c r="AQ270" s="87"/>
      <c r="AR270" s="87"/>
    </row>
    <row r="271" spans="1:44" s="99" customFormat="1">
      <c r="A271" s="125"/>
      <c r="B271" s="90">
        <v>40091.731249999997</v>
      </c>
      <c r="C271" s="113">
        <v>370</v>
      </c>
      <c r="D271" s="91">
        <v>5000</v>
      </c>
      <c r="E271" s="114"/>
      <c r="F271" s="91">
        <v>5870</v>
      </c>
      <c r="G271" s="88">
        <v>4490</v>
      </c>
      <c r="H271" s="120">
        <v>230</v>
      </c>
      <c r="I271" s="119">
        <v>4400</v>
      </c>
      <c r="J271" s="100">
        <v>2.0000000000000001E-4</v>
      </c>
      <c r="K271" s="100">
        <v>8.0000000000000002E-3</v>
      </c>
      <c r="L271" s="100" t="s">
        <v>133</v>
      </c>
      <c r="M271" s="100">
        <v>1.6800000000000002E-2</v>
      </c>
      <c r="N271" s="100" t="s">
        <v>130</v>
      </c>
      <c r="O271" s="100" t="s">
        <v>131</v>
      </c>
      <c r="P271" s="100" t="s">
        <v>129</v>
      </c>
      <c r="Q271" s="100">
        <v>0.443</v>
      </c>
      <c r="R271" s="100">
        <v>4.36E-2</v>
      </c>
      <c r="S271" s="100">
        <v>0.109</v>
      </c>
      <c r="T271" s="100" t="s">
        <v>123</v>
      </c>
      <c r="U271" s="100">
        <v>4.0000000000000001E-3</v>
      </c>
      <c r="V271" s="100">
        <v>0.65600000000000003</v>
      </c>
      <c r="W271" s="100" t="s">
        <v>124</v>
      </c>
      <c r="X271" s="87">
        <v>11.4</v>
      </c>
      <c r="Y271" s="92">
        <v>0.14799999999999999</v>
      </c>
      <c r="Z271" s="91">
        <v>821</v>
      </c>
      <c r="AA271" s="100">
        <v>55.1</v>
      </c>
      <c r="AB271" s="100" t="s">
        <v>132</v>
      </c>
      <c r="AC271" s="87">
        <v>42.7</v>
      </c>
      <c r="AD271" s="100">
        <v>1.5</v>
      </c>
      <c r="AE271" s="100">
        <v>8.9999999999999998E-4</v>
      </c>
      <c r="AF271" s="100" t="s">
        <v>133</v>
      </c>
      <c r="AG271" s="100" t="s">
        <v>134</v>
      </c>
      <c r="AH271" s="100">
        <v>12.2</v>
      </c>
      <c r="AI271" s="100" t="s">
        <v>131</v>
      </c>
      <c r="AJ271" s="100">
        <v>1.76</v>
      </c>
      <c r="AK271" s="100" t="s">
        <v>111</v>
      </c>
      <c r="AL271" s="100" t="s">
        <v>135</v>
      </c>
      <c r="AM271" s="100">
        <v>7.3699999999999998E-3</v>
      </c>
      <c r="AN271" s="100" t="s">
        <v>136</v>
      </c>
      <c r="AO271" s="100">
        <v>231</v>
      </c>
      <c r="AP271" s="101" t="s">
        <v>123</v>
      </c>
      <c r="AQ271" s="87"/>
      <c r="AR271" s="87"/>
    </row>
    <row r="272" spans="1:44" s="99" customFormat="1">
      <c r="A272" s="125"/>
      <c r="B272" s="90">
        <v>40121.520833333336</v>
      </c>
      <c r="C272" s="113">
        <v>404</v>
      </c>
      <c r="D272" s="91">
        <v>6050</v>
      </c>
      <c r="E272" s="114"/>
      <c r="F272" s="91">
        <v>6110</v>
      </c>
      <c r="G272" s="88">
        <v>4640</v>
      </c>
      <c r="H272" s="120">
        <v>220</v>
      </c>
      <c r="I272" s="119">
        <v>4300</v>
      </c>
      <c r="J272" s="100" t="s">
        <v>141</v>
      </c>
      <c r="K272" s="100" t="s">
        <v>111</v>
      </c>
      <c r="L272" s="100" t="s">
        <v>132</v>
      </c>
      <c r="M272" s="100">
        <v>1.7999999999999999E-2</v>
      </c>
      <c r="N272" s="100" t="s">
        <v>142</v>
      </c>
      <c r="O272" s="100" t="s">
        <v>137</v>
      </c>
      <c r="P272" s="100" t="s">
        <v>141</v>
      </c>
      <c r="Q272" s="100">
        <v>0.46800000000000003</v>
      </c>
      <c r="R272" s="100">
        <v>4.8299999999999996E-2</v>
      </c>
      <c r="S272" s="100">
        <v>0.11899999999999999</v>
      </c>
      <c r="T272" s="100" t="s">
        <v>103</v>
      </c>
      <c r="U272" s="100">
        <v>8.0000000000000002E-3</v>
      </c>
      <c r="V272" s="100">
        <v>0.65400000000000003</v>
      </c>
      <c r="W272" s="100" t="s">
        <v>124</v>
      </c>
      <c r="X272" s="87">
        <v>12</v>
      </c>
      <c r="Y272" s="92">
        <v>0.16400000000000001</v>
      </c>
      <c r="Z272" s="91">
        <v>843</v>
      </c>
      <c r="AA272" s="100">
        <v>62.1</v>
      </c>
      <c r="AB272" s="100" t="s">
        <v>143</v>
      </c>
      <c r="AC272" s="87">
        <v>41.4</v>
      </c>
      <c r="AD272" s="100">
        <v>1.5</v>
      </c>
      <c r="AE272" s="100">
        <v>1.2999999999999999E-3</v>
      </c>
      <c r="AF272" s="100" t="s">
        <v>132</v>
      </c>
      <c r="AG272" s="100" t="s">
        <v>123</v>
      </c>
      <c r="AH272" s="100">
        <v>12.3</v>
      </c>
      <c r="AI272" s="100" t="s">
        <v>137</v>
      </c>
      <c r="AJ272" s="100">
        <v>1.85</v>
      </c>
      <c r="AK272" s="100" t="s">
        <v>100</v>
      </c>
      <c r="AL272" s="100" t="s">
        <v>129</v>
      </c>
      <c r="AM272" s="100">
        <v>6.9000000000000008E-3</v>
      </c>
      <c r="AN272" s="100" t="s">
        <v>111</v>
      </c>
      <c r="AO272" s="100">
        <v>263</v>
      </c>
      <c r="AP272" s="101" t="s">
        <v>103</v>
      </c>
      <c r="AQ272" s="87"/>
      <c r="AR272" s="87"/>
    </row>
    <row r="273" spans="1:53" s="99" customFormat="1">
      <c r="A273" s="125"/>
      <c r="B273" s="90">
        <v>40148.543749999997</v>
      </c>
      <c r="C273" s="113">
        <v>335</v>
      </c>
      <c r="D273" s="91">
        <v>4880</v>
      </c>
      <c r="E273" s="114"/>
      <c r="F273" s="91">
        <v>4750</v>
      </c>
      <c r="G273" s="88">
        <v>3360</v>
      </c>
      <c r="H273" s="120">
        <v>260</v>
      </c>
      <c r="I273" s="119">
        <v>3600</v>
      </c>
      <c r="J273" s="100" t="s">
        <v>129</v>
      </c>
      <c r="K273" s="100">
        <v>1.4E-2</v>
      </c>
      <c r="L273" s="100">
        <v>1.5E-3</v>
      </c>
      <c r="M273" s="100">
        <v>1.5900000000000001E-2</v>
      </c>
      <c r="N273" s="100" t="s">
        <v>130</v>
      </c>
      <c r="O273" s="100">
        <v>2.9999999999999997E-4</v>
      </c>
      <c r="P273" s="100" t="s">
        <v>129</v>
      </c>
      <c r="Q273" s="100">
        <v>0.38</v>
      </c>
      <c r="R273" s="100">
        <v>3.3399999999999999E-2</v>
      </c>
      <c r="S273" s="100">
        <v>9.509999999999999E-2</v>
      </c>
      <c r="T273" s="100" t="s">
        <v>123</v>
      </c>
      <c r="U273" s="100">
        <v>5.0000000000000001E-3</v>
      </c>
      <c r="V273" s="100">
        <v>4.13</v>
      </c>
      <c r="W273" s="100" t="s">
        <v>124</v>
      </c>
      <c r="X273" s="87">
        <v>10</v>
      </c>
      <c r="Y273" s="92">
        <v>0.126</v>
      </c>
      <c r="Z273" s="91">
        <v>585</v>
      </c>
      <c r="AA273" s="100">
        <v>43.8</v>
      </c>
      <c r="AB273" s="100" t="s">
        <v>132</v>
      </c>
      <c r="AC273" s="87">
        <v>30.2</v>
      </c>
      <c r="AD273" s="100">
        <v>1.03</v>
      </c>
      <c r="AE273" s="100">
        <v>8.0000000000000004E-4</v>
      </c>
      <c r="AF273" s="100" t="s">
        <v>133</v>
      </c>
      <c r="AG273" s="100" t="s">
        <v>134</v>
      </c>
      <c r="AH273" s="100">
        <v>11.3</v>
      </c>
      <c r="AI273" s="100" t="s">
        <v>131</v>
      </c>
      <c r="AJ273" s="100">
        <v>1.43</v>
      </c>
      <c r="AK273" s="100" t="s">
        <v>111</v>
      </c>
      <c r="AL273" s="100" t="s">
        <v>135</v>
      </c>
      <c r="AM273" s="100">
        <v>5.79E-3</v>
      </c>
      <c r="AN273" s="100" t="s">
        <v>136</v>
      </c>
      <c r="AO273" s="100">
        <v>160</v>
      </c>
      <c r="AP273" s="101" t="s">
        <v>123</v>
      </c>
      <c r="AQ273" s="87"/>
      <c r="AR273" s="87"/>
    </row>
    <row r="274" spans="1:53" s="99" customFormat="1">
      <c r="A274" s="125"/>
      <c r="B274" s="90">
        <v>40164.583333333336</v>
      </c>
      <c r="C274" s="113">
        <v>379</v>
      </c>
      <c r="D274" s="91" t="s">
        <v>90</v>
      </c>
      <c r="E274" s="114"/>
      <c r="F274" s="91">
        <v>5280</v>
      </c>
      <c r="G274" s="88">
        <v>3540</v>
      </c>
      <c r="H274" s="120">
        <v>240</v>
      </c>
      <c r="I274" s="119">
        <v>4100</v>
      </c>
      <c r="J274" s="100">
        <v>2.0000000000000001E-4</v>
      </c>
      <c r="K274" s="100" t="s">
        <v>111</v>
      </c>
      <c r="L274" s="100" t="s">
        <v>133</v>
      </c>
      <c r="M274" s="100">
        <v>1.4999999999999999E-2</v>
      </c>
      <c r="N274" s="100" t="s">
        <v>79</v>
      </c>
      <c r="O274" s="100" t="s">
        <v>133</v>
      </c>
      <c r="P274" s="100" t="s">
        <v>136</v>
      </c>
      <c r="Q274" s="100">
        <v>0.40300000000000002</v>
      </c>
      <c r="R274" s="100">
        <v>3.7200000000000004E-2</v>
      </c>
      <c r="S274" s="100">
        <v>0.109</v>
      </c>
      <c r="T274" s="100" t="s">
        <v>136</v>
      </c>
      <c r="U274" s="100">
        <v>2.7000000000000001E-3</v>
      </c>
      <c r="V274" s="100">
        <v>0.98099999999999998</v>
      </c>
      <c r="W274" s="100" t="s">
        <v>154</v>
      </c>
      <c r="X274" s="87">
        <v>10.3</v>
      </c>
      <c r="Y274" s="92">
        <v>0.13200000000000001</v>
      </c>
      <c r="Z274" s="91">
        <v>616</v>
      </c>
      <c r="AA274" s="100">
        <v>51.1</v>
      </c>
      <c r="AB274" s="100" t="s">
        <v>136</v>
      </c>
      <c r="AC274" s="87">
        <v>30.6</v>
      </c>
      <c r="AD274" s="100">
        <v>1.1000000000000001</v>
      </c>
      <c r="AE274" s="100" t="s">
        <v>134</v>
      </c>
      <c r="AF274" s="100" t="s">
        <v>123</v>
      </c>
      <c r="AG274" s="100" t="s">
        <v>133</v>
      </c>
      <c r="AH274" s="100">
        <v>11.2</v>
      </c>
      <c r="AI274" s="100" t="s">
        <v>110</v>
      </c>
      <c r="AJ274" s="100">
        <v>1.56</v>
      </c>
      <c r="AK274" s="100" t="s">
        <v>110</v>
      </c>
      <c r="AL274" s="100" t="s">
        <v>131</v>
      </c>
      <c r="AM274" s="100">
        <v>6.7999999999999996E-3</v>
      </c>
      <c r="AN274" s="100" t="s">
        <v>110</v>
      </c>
      <c r="AO274" s="100">
        <v>198</v>
      </c>
      <c r="AP274" s="101" t="s">
        <v>123</v>
      </c>
      <c r="AQ274" s="87"/>
      <c r="AR274" s="87"/>
    </row>
    <row r="275" spans="1:53" s="99" customFormat="1">
      <c r="A275" s="125"/>
      <c r="B275" s="90">
        <v>40184.559027777781</v>
      </c>
      <c r="C275" s="113">
        <v>334</v>
      </c>
      <c r="D275" s="91" t="s">
        <v>90</v>
      </c>
      <c r="E275" s="114"/>
      <c r="F275" s="91">
        <v>5140</v>
      </c>
      <c r="G275" s="88">
        <v>3910</v>
      </c>
      <c r="H275" s="120">
        <v>230</v>
      </c>
      <c r="I275" s="119">
        <v>4200</v>
      </c>
      <c r="J275" s="100" t="s">
        <v>129</v>
      </c>
      <c r="K275" s="100">
        <v>1.0999999999999999E-2</v>
      </c>
      <c r="L275" s="100" t="s">
        <v>133</v>
      </c>
      <c r="M275" s="100">
        <v>1.5699999999999999E-2</v>
      </c>
      <c r="N275" s="100" t="s">
        <v>130</v>
      </c>
      <c r="O275" s="100" t="s">
        <v>131</v>
      </c>
      <c r="P275" s="100" t="s">
        <v>129</v>
      </c>
      <c r="Q275" s="100">
        <v>0.42599999999999999</v>
      </c>
      <c r="R275" s="100">
        <v>3.6799999999999999E-2</v>
      </c>
      <c r="S275" s="100">
        <v>0.122</v>
      </c>
      <c r="T275" s="100" t="s">
        <v>123</v>
      </c>
      <c r="U275" s="100">
        <v>3.0000000000000001E-3</v>
      </c>
      <c r="V275" s="100">
        <v>1.41</v>
      </c>
      <c r="W275" s="100" t="s">
        <v>124</v>
      </c>
      <c r="X275" s="87">
        <v>11</v>
      </c>
      <c r="Y275" s="92">
        <v>0.13500000000000001</v>
      </c>
      <c r="Z275" s="91">
        <v>690</v>
      </c>
      <c r="AA275" s="100">
        <v>50.5</v>
      </c>
      <c r="AB275" s="100" t="s">
        <v>132</v>
      </c>
      <c r="AC275" s="87">
        <v>34.1</v>
      </c>
      <c r="AD275" s="100">
        <v>1.0900000000000001</v>
      </c>
      <c r="AE275" s="100">
        <v>4.0000000000000002E-4</v>
      </c>
      <c r="AF275" s="100" t="s">
        <v>133</v>
      </c>
      <c r="AG275" s="100" t="s">
        <v>134</v>
      </c>
      <c r="AH275" s="100">
        <v>13.2</v>
      </c>
      <c r="AI275" s="100" t="s">
        <v>131</v>
      </c>
      <c r="AJ275" s="100">
        <v>1.53</v>
      </c>
      <c r="AK275" s="100" t="s">
        <v>111</v>
      </c>
      <c r="AL275" s="100" t="s">
        <v>135</v>
      </c>
      <c r="AM275" s="100">
        <v>6.3E-3</v>
      </c>
      <c r="AN275" s="100" t="s">
        <v>136</v>
      </c>
      <c r="AO275" s="100">
        <v>185</v>
      </c>
      <c r="AP275" s="101" t="s">
        <v>123</v>
      </c>
      <c r="AQ275" s="87"/>
      <c r="AR275" s="87"/>
    </row>
    <row r="276" spans="1:53" s="99" customFormat="1">
      <c r="A276" s="125"/>
      <c r="B276" s="90">
        <v>40226.40625</v>
      </c>
      <c r="C276" s="113">
        <v>287</v>
      </c>
      <c r="D276" s="91">
        <v>4310</v>
      </c>
      <c r="E276" s="114"/>
      <c r="F276" s="91">
        <v>4840</v>
      </c>
      <c r="G276" s="88">
        <v>3430</v>
      </c>
      <c r="H276" s="120">
        <v>220</v>
      </c>
      <c r="I276" s="119">
        <v>3800</v>
      </c>
      <c r="J276" s="100">
        <v>1.6000000000000001E-4</v>
      </c>
      <c r="K276" s="100">
        <v>1.9E-2</v>
      </c>
      <c r="L276" s="100" t="s">
        <v>133</v>
      </c>
      <c r="M276" s="100">
        <v>1.4999999999999999E-2</v>
      </c>
      <c r="N276" s="100" t="s">
        <v>79</v>
      </c>
      <c r="O276" s="100" t="s">
        <v>133</v>
      </c>
      <c r="P276" s="100" t="s">
        <v>136</v>
      </c>
      <c r="Q276" s="100">
        <v>0.34399999999999997</v>
      </c>
      <c r="R276" s="100">
        <v>3.56E-2</v>
      </c>
      <c r="S276" s="100">
        <v>0.13200000000000001</v>
      </c>
      <c r="T276" s="100" t="s">
        <v>136</v>
      </c>
      <c r="U276" s="100">
        <v>3.8E-3</v>
      </c>
      <c r="V276" s="100">
        <v>1.52</v>
      </c>
      <c r="W276" s="100" t="s">
        <v>154</v>
      </c>
      <c r="X276" s="87">
        <v>9</v>
      </c>
      <c r="Y276" s="92">
        <v>0.128</v>
      </c>
      <c r="Z276" s="91">
        <v>624</v>
      </c>
      <c r="AA276" s="100">
        <v>50.4</v>
      </c>
      <c r="AB276" s="100" t="s">
        <v>136</v>
      </c>
      <c r="AC276" s="87">
        <v>30.3</v>
      </c>
      <c r="AD276" s="100">
        <v>1.1299999999999999</v>
      </c>
      <c r="AE276" s="100">
        <v>1.1000000000000001E-3</v>
      </c>
      <c r="AF276" s="100" t="s">
        <v>123</v>
      </c>
      <c r="AG276" s="100" t="s">
        <v>133</v>
      </c>
      <c r="AH276" s="100">
        <v>10.9</v>
      </c>
      <c r="AI276" s="100" t="s">
        <v>110</v>
      </c>
      <c r="AJ276" s="100">
        <v>1.43</v>
      </c>
      <c r="AK276" s="100" t="s">
        <v>110</v>
      </c>
      <c r="AL276" s="100" t="s">
        <v>131</v>
      </c>
      <c r="AM276" s="100">
        <v>5.4999999999999997E-3</v>
      </c>
      <c r="AN276" s="100" t="s">
        <v>110</v>
      </c>
      <c r="AO276" s="100">
        <v>193</v>
      </c>
      <c r="AP276" s="101" t="s">
        <v>123</v>
      </c>
      <c r="AQ276" s="87"/>
      <c r="AR276" s="87"/>
    </row>
    <row r="277" spans="1:53" s="99" customFormat="1">
      <c r="A277" s="125"/>
      <c r="B277" s="90">
        <v>40246.28125</v>
      </c>
      <c r="C277" s="113">
        <v>384</v>
      </c>
      <c r="D277" s="91">
        <v>3970</v>
      </c>
      <c r="E277" s="114"/>
      <c r="F277" s="91">
        <v>4370</v>
      </c>
      <c r="G277" s="88">
        <v>3410</v>
      </c>
      <c r="H277" s="120">
        <v>220</v>
      </c>
      <c r="I277" s="119">
        <v>3000</v>
      </c>
      <c r="J277" s="100">
        <v>8.0000000000000007E-5</v>
      </c>
      <c r="K277" s="100">
        <v>8.9999999999999993E-3</v>
      </c>
      <c r="L277" s="100" t="s">
        <v>131</v>
      </c>
      <c r="M277" s="100">
        <v>1.41E-2</v>
      </c>
      <c r="N277" s="100" t="s">
        <v>76</v>
      </c>
      <c r="O277" s="100" t="s">
        <v>129</v>
      </c>
      <c r="P277" s="100" t="s">
        <v>138</v>
      </c>
      <c r="Q277" s="100">
        <v>0.36099999999999999</v>
      </c>
      <c r="R277" s="100">
        <v>3.1199999999999999E-2</v>
      </c>
      <c r="S277" s="100">
        <v>0.13500000000000001</v>
      </c>
      <c r="T277" s="100" t="s">
        <v>132</v>
      </c>
      <c r="U277" s="100">
        <v>2.3999999999999998E-3</v>
      </c>
      <c r="V277" s="100">
        <v>1.79</v>
      </c>
      <c r="W277" s="100" t="s">
        <v>124</v>
      </c>
      <c r="X277" s="87">
        <v>9.9</v>
      </c>
      <c r="Y277" s="92">
        <v>0.124</v>
      </c>
      <c r="Z277" s="91">
        <v>610</v>
      </c>
      <c r="AA277" s="100">
        <v>45.4</v>
      </c>
      <c r="AB277" s="100" t="s">
        <v>137</v>
      </c>
      <c r="AC277" s="87">
        <v>29.7</v>
      </c>
      <c r="AD277" s="100">
        <v>1.03</v>
      </c>
      <c r="AE277" s="100">
        <v>2.3000000000000001E-4</v>
      </c>
      <c r="AF277" s="100" t="s">
        <v>131</v>
      </c>
      <c r="AG277" s="100" t="s">
        <v>133</v>
      </c>
      <c r="AH277" s="100">
        <v>11.4</v>
      </c>
      <c r="AI277" s="100" t="s">
        <v>129</v>
      </c>
      <c r="AJ277" s="100">
        <v>1.41</v>
      </c>
      <c r="AK277" s="100" t="s">
        <v>103</v>
      </c>
      <c r="AL277" s="100" t="s">
        <v>149</v>
      </c>
      <c r="AM277" s="100">
        <v>5.5799999999999999E-3</v>
      </c>
      <c r="AN277" s="100" t="s">
        <v>123</v>
      </c>
      <c r="AO277" s="100">
        <v>176</v>
      </c>
      <c r="AP277" s="101" t="s">
        <v>132</v>
      </c>
      <c r="AQ277" s="87"/>
      <c r="AR277" s="87"/>
    </row>
    <row r="278" spans="1:53" s="99" customFormat="1">
      <c r="A278" s="125"/>
      <c r="B278" s="90">
        <v>40281.61041666667</v>
      </c>
      <c r="C278" s="113">
        <v>372</v>
      </c>
      <c r="D278" s="91">
        <v>3960</v>
      </c>
      <c r="E278" s="114"/>
      <c r="F278" s="91">
        <v>4150</v>
      </c>
      <c r="G278" s="88">
        <v>2660</v>
      </c>
      <c r="H278" s="120">
        <v>230</v>
      </c>
      <c r="I278" s="119">
        <v>3700</v>
      </c>
      <c r="J278" s="100" t="s">
        <v>129</v>
      </c>
      <c r="K278" s="100">
        <v>8.0000000000000002E-3</v>
      </c>
      <c r="L278" s="100" t="s">
        <v>133</v>
      </c>
      <c r="M278" s="100">
        <v>1.3699999999999999E-2</v>
      </c>
      <c r="N278" s="100" t="s">
        <v>130</v>
      </c>
      <c r="O278" s="100" t="s">
        <v>131</v>
      </c>
      <c r="P278" s="100" t="s">
        <v>129</v>
      </c>
      <c r="Q278" s="100">
        <v>0.28499999999999998</v>
      </c>
      <c r="R278" s="100">
        <v>2.7199999999999998E-2</v>
      </c>
      <c r="S278" s="100">
        <v>0.129</v>
      </c>
      <c r="T278" s="100" t="s">
        <v>123</v>
      </c>
      <c r="U278" s="100">
        <v>3.0000000000000001E-3</v>
      </c>
      <c r="V278" s="100">
        <v>1.62</v>
      </c>
      <c r="W278" s="100" t="s">
        <v>124</v>
      </c>
      <c r="X278" s="87">
        <v>8</v>
      </c>
      <c r="Y278" s="92">
        <v>0.11600000000000001</v>
      </c>
      <c r="Z278" s="91">
        <v>474</v>
      </c>
      <c r="AA278" s="100">
        <v>36.700000000000003</v>
      </c>
      <c r="AB278" s="100" t="s">
        <v>132</v>
      </c>
      <c r="AC278" s="87">
        <v>22</v>
      </c>
      <c r="AD278" s="100">
        <v>0.85499999999999998</v>
      </c>
      <c r="AE278" s="100">
        <v>4.0000000000000002E-4</v>
      </c>
      <c r="AF278" s="100" t="s">
        <v>133</v>
      </c>
      <c r="AG278" s="100" t="s">
        <v>134</v>
      </c>
      <c r="AH278" s="100">
        <v>9.49</v>
      </c>
      <c r="AI278" s="100" t="s">
        <v>131</v>
      </c>
      <c r="AJ278" s="100">
        <v>1.2</v>
      </c>
      <c r="AK278" s="100" t="s">
        <v>111</v>
      </c>
      <c r="AL278" s="100">
        <v>5.9999999999999995E-5</v>
      </c>
      <c r="AM278" s="100">
        <v>5.3699999999999998E-3</v>
      </c>
      <c r="AN278" s="100" t="s">
        <v>136</v>
      </c>
      <c r="AO278" s="100">
        <v>144</v>
      </c>
      <c r="AP278" s="101" t="s">
        <v>123</v>
      </c>
      <c r="AQ278" s="87"/>
      <c r="AR278" s="87"/>
    </row>
    <row r="279" spans="1:53" s="99" customFormat="1">
      <c r="A279" s="125"/>
      <c r="B279" s="90">
        <v>40301.703472222223</v>
      </c>
      <c r="C279" s="113">
        <v>230</v>
      </c>
      <c r="D279" s="91">
        <v>3676</v>
      </c>
      <c r="E279" s="114"/>
      <c r="F279" s="91">
        <v>4340</v>
      </c>
      <c r="G279" s="88">
        <v>3060</v>
      </c>
      <c r="H279" s="120">
        <v>230</v>
      </c>
      <c r="I279" s="119">
        <v>3400</v>
      </c>
      <c r="J279" s="100">
        <v>2.9999999999999997E-4</v>
      </c>
      <c r="K279" s="100">
        <v>1.0999999999999999E-2</v>
      </c>
      <c r="L279" s="100" t="s">
        <v>133</v>
      </c>
      <c r="M279" s="100">
        <v>1.6300000000000002E-2</v>
      </c>
      <c r="N279" s="100" t="s">
        <v>130</v>
      </c>
      <c r="O279" s="100" t="s">
        <v>131</v>
      </c>
      <c r="P279" s="100" t="s">
        <v>129</v>
      </c>
      <c r="Q279" s="100">
        <v>0.317</v>
      </c>
      <c r="R279" s="100">
        <v>2.9700000000000001E-2</v>
      </c>
      <c r="S279" s="100">
        <v>0.16600000000000001</v>
      </c>
      <c r="T279" s="100" t="s">
        <v>123</v>
      </c>
      <c r="U279" s="100">
        <v>2E-3</v>
      </c>
      <c r="V279" s="100">
        <v>1.81</v>
      </c>
      <c r="W279" s="100" t="s">
        <v>124</v>
      </c>
      <c r="X279" s="87">
        <v>9</v>
      </c>
      <c r="Y279" s="92">
        <v>0.11799999999999999</v>
      </c>
      <c r="Z279" s="91">
        <v>550</v>
      </c>
      <c r="AA279" s="100">
        <v>45.6</v>
      </c>
      <c r="AB279" s="100" t="s">
        <v>132</v>
      </c>
      <c r="AC279" s="87">
        <v>25</v>
      </c>
      <c r="AD279" s="100">
        <v>1.06</v>
      </c>
      <c r="AE279" s="100">
        <v>4.0000000000000002E-4</v>
      </c>
      <c r="AF279" s="100" t="s">
        <v>133</v>
      </c>
      <c r="AG279" s="100" t="s">
        <v>134</v>
      </c>
      <c r="AH279" s="100">
        <v>9.33</v>
      </c>
      <c r="AI279" s="100" t="s">
        <v>131</v>
      </c>
      <c r="AJ279" s="100">
        <v>1.29</v>
      </c>
      <c r="AK279" s="100" t="s">
        <v>111</v>
      </c>
      <c r="AL279" s="100">
        <v>1.3000000000000002E-4</v>
      </c>
      <c r="AM279" s="100">
        <v>5.6299999999999996E-3</v>
      </c>
      <c r="AN279" s="100" t="s">
        <v>136</v>
      </c>
      <c r="AO279" s="100">
        <v>177</v>
      </c>
      <c r="AP279" s="101" t="s">
        <v>123</v>
      </c>
      <c r="AQ279" s="87"/>
      <c r="AR279" s="87"/>
    </row>
    <row r="280" spans="1:53" s="99" customFormat="1">
      <c r="A280" s="125"/>
      <c r="B280" s="90">
        <v>40342.59097222222</v>
      </c>
      <c r="C280" s="113">
        <v>281</v>
      </c>
      <c r="D280" s="91">
        <v>3794</v>
      </c>
      <c r="E280" s="114"/>
      <c r="F280" s="91">
        <v>3900</v>
      </c>
      <c r="G280" s="88">
        <v>2820</v>
      </c>
      <c r="H280" s="120">
        <v>190</v>
      </c>
      <c r="I280" s="119">
        <v>2800</v>
      </c>
      <c r="J280" s="100">
        <v>1.1E-4</v>
      </c>
      <c r="K280" s="100">
        <v>8.0000000000000002E-3</v>
      </c>
      <c r="L280" s="100">
        <v>2.0000000000000001E-4</v>
      </c>
      <c r="M280" s="100">
        <v>1.2999999999999999E-2</v>
      </c>
      <c r="N280" s="100" t="s">
        <v>91</v>
      </c>
      <c r="O280" s="100" t="s">
        <v>129</v>
      </c>
      <c r="P280" s="100" t="s">
        <v>132</v>
      </c>
      <c r="Q280" s="100">
        <v>0.29899999999999999</v>
      </c>
      <c r="R280" s="100">
        <v>2.7699999999999999E-2</v>
      </c>
      <c r="S280" s="100">
        <v>0.152</v>
      </c>
      <c r="T280" s="100" t="s">
        <v>132</v>
      </c>
      <c r="U280" s="100">
        <v>2.3999999999999998E-3</v>
      </c>
      <c r="V280" s="100">
        <v>2</v>
      </c>
      <c r="W280" s="100" t="s">
        <v>124</v>
      </c>
      <c r="X280" s="87">
        <v>8.77</v>
      </c>
      <c r="Y280" s="92">
        <v>0.11</v>
      </c>
      <c r="Z280" s="91">
        <v>503</v>
      </c>
      <c r="AA280" s="100">
        <v>39.5</v>
      </c>
      <c r="AB280" s="100" t="s">
        <v>132</v>
      </c>
      <c r="AC280" s="87">
        <v>22.9</v>
      </c>
      <c r="AD280" s="100">
        <v>0.876</v>
      </c>
      <c r="AE280" s="100">
        <v>6.9999999999999999E-4</v>
      </c>
      <c r="AF280" s="100" t="s">
        <v>137</v>
      </c>
      <c r="AG280" s="100" t="s">
        <v>129</v>
      </c>
      <c r="AH280" s="100">
        <v>12</v>
      </c>
      <c r="AI280" s="100" t="s">
        <v>103</v>
      </c>
      <c r="AJ280" s="100">
        <v>1.21</v>
      </c>
      <c r="AK280" s="100" t="s">
        <v>103</v>
      </c>
      <c r="AL280" s="100" t="s">
        <v>138</v>
      </c>
      <c r="AM280" s="100">
        <v>4.4999999999999997E-3</v>
      </c>
      <c r="AN280" s="100" t="s">
        <v>103</v>
      </c>
      <c r="AO280" s="100">
        <v>148</v>
      </c>
      <c r="AP280" s="101" t="s">
        <v>137</v>
      </c>
      <c r="AQ280" s="87"/>
      <c r="AR280" s="87"/>
    </row>
    <row r="281" spans="1:53" s="99" customFormat="1">
      <c r="A281" s="125"/>
      <c r="B281" s="90">
        <v>40369.376388888886</v>
      </c>
      <c r="C281" s="113">
        <v>272</v>
      </c>
      <c r="D281" s="91">
        <v>3587</v>
      </c>
      <c r="E281" s="114"/>
      <c r="F281" s="91">
        <v>3840</v>
      </c>
      <c r="G281" s="88">
        <v>2700</v>
      </c>
      <c r="H281" s="120">
        <v>220</v>
      </c>
      <c r="I281" s="119">
        <v>2800</v>
      </c>
      <c r="J281" s="100" t="s">
        <v>129</v>
      </c>
      <c r="K281" s="100">
        <v>1.0999999999999999E-2</v>
      </c>
      <c r="L281" s="100" t="s">
        <v>133</v>
      </c>
      <c r="M281" s="100">
        <v>1.54E-2</v>
      </c>
      <c r="N281" s="100" t="s">
        <v>130</v>
      </c>
      <c r="O281" s="100" t="s">
        <v>131</v>
      </c>
      <c r="P281" s="100" t="s">
        <v>129</v>
      </c>
      <c r="Q281" s="100">
        <v>0.26300000000000001</v>
      </c>
      <c r="R281" s="100">
        <v>2.8500000000000001E-2</v>
      </c>
      <c r="S281" s="100">
        <v>0.17199999999999999</v>
      </c>
      <c r="T281" s="100" t="s">
        <v>123</v>
      </c>
      <c r="U281" s="100">
        <v>4.0000000000000001E-3</v>
      </c>
      <c r="V281" s="100">
        <v>2.14</v>
      </c>
      <c r="W281" s="100" t="s">
        <v>124</v>
      </c>
      <c r="X281" s="87">
        <v>9</v>
      </c>
      <c r="Y281" s="92">
        <v>9.8000000000000004E-2</v>
      </c>
      <c r="Z281" s="91">
        <v>497</v>
      </c>
      <c r="AA281" s="100">
        <v>40.1</v>
      </c>
      <c r="AB281" s="100" t="s">
        <v>132</v>
      </c>
      <c r="AC281" s="87">
        <v>24</v>
      </c>
      <c r="AD281" s="100">
        <v>0.93400000000000005</v>
      </c>
      <c r="AE281" s="100">
        <v>1.4E-3</v>
      </c>
      <c r="AF281" s="100" t="s">
        <v>133</v>
      </c>
      <c r="AG281" s="100" t="s">
        <v>134</v>
      </c>
      <c r="AH281" s="100">
        <v>10.7</v>
      </c>
      <c r="AI281" s="100" t="s">
        <v>131</v>
      </c>
      <c r="AJ281" s="100">
        <v>1.1399999999999999</v>
      </c>
      <c r="AK281" s="100" t="s">
        <v>111</v>
      </c>
      <c r="AL281" s="100" t="s">
        <v>135</v>
      </c>
      <c r="AM281" s="100">
        <v>3.96E-3</v>
      </c>
      <c r="AN281" s="100" t="s">
        <v>136</v>
      </c>
      <c r="AO281" s="100">
        <v>163</v>
      </c>
      <c r="AP281" s="101" t="s">
        <v>123</v>
      </c>
      <c r="AQ281" s="87"/>
      <c r="AR281" s="87"/>
    </row>
    <row r="282" spans="1:53" s="99" customFormat="1">
      <c r="A282" s="125"/>
      <c r="B282" s="90">
        <v>40393.499305555553</v>
      </c>
      <c r="C282" s="113"/>
      <c r="D282" s="91">
        <v>4390</v>
      </c>
      <c r="E282" s="114"/>
      <c r="F282" s="91">
        <v>3910</v>
      </c>
      <c r="G282" s="88">
        <v>2550</v>
      </c>
      <c r="H282" s="120">
        <v>220</v>
      </c>
      <c r="I282" s="119">
        <v>2800</v>
      </c>
      <c r="J282" s="100" t="s">
        <v>129</v>
      </c>
      <c r="K282" s="100">
        <v>1.4E-2</v>
      </c>
      <c r="L282" s="100">
        <v>5.0000000000000001E-4</v>
      </c>
      <c r="M282" s="100">
        <v>1.52E-2</v>
      </c>
      <c r="N282" s="100" t="s">
        <v>130</v>
      </c>
      <c r="O282" s="100" t="s">
        <v>131</v>
      </c>
      <c r="P282" s="100" t="s">
        <v>129</v>
      </c>
      <c r="Q282" s="100">
        <v>0.251</v>
      </c>
      <c r="R282" s="100">
        <v>2.9100000000000001E-2</v>
      </c>
      <c r="S282" s="100">
        <v>0.17799999999999999</v>
      </c>
      <c r="T282" s="100" t="s">
        <v>123</v>
      </c>
      <c r="U282" s="100">
        <v>3.0000000000000001E-3</v>
      </c>
      <c r="V282" s="100">
        <v>1.99</v>
      </c>
      <c r="W282" s="100" t="s">
        <v>124</v>
      </c>
      <c r="X282" s="87">
        <v>8</v>
      </c>
      <c r="Y282" s="92">
        <v>0.105</v>
      </c>
      <c r="Z282" s="91">
        <v>467</v>
      </c>
      <c r="AA282" s="100">
        <v>37.5</v>
      </c>
      <c r="AB282" s="100" t="s">
        <v>132</v>
      </c>
      <c r="AC282" s="87">
        <v>22</v>
      </c>
      <c r="AD282" s="100">
        <v>0.90400000000000003</v>
      </c>
      <c r="AE282" s="100">
        <v>1.2999999999999999E-3</v>
      </c>
      <c r="AF282" s="100" t="s">
        <v>133</v>
      </c>
      <c r="AG282" s="100" t="s">
        <v>134</v>
      </c>
      <c r="AH282" s="100">
        <v>9.23</v>
      </c>
      <c r="AI282" s="100" t="s">
        <v>131</v>
      </c>
      <c r="AJ282" s="100">
        <v>1.04</v>
      </c>
      <c r="AK282" s="100" t="s">
        <v>111</v>
      </c>
      <c r="AL282" s="100" t="s">
        <v>135</v>
      </c>
      <c r="AM282" s="100">
        <v>4.13E-3</v>
      </c>
      <c r="AN282" s="100" t="s">
        <v>136</v>
      </c>
      <c r="AO282" s="100">
        <v>153</v>
      </c>
      <c r="AP282" s="101" t="s">
        <v>123</v>
      </c>
      <c r="AQ282" s="87"/>
      <c r="AR282" s="87"/>
    </row>
    <row r="283" spans="1:53" s="99" customFormat="1">
      <c r="A283" s="125"/>
      <c r="B283" s="90">
        <v>40422.449305555558</v>
      </c>
      <c r="C283" s="113">
        <v>279</v>
      </c>
      <c r="D283" s="91">
        <v>4160</v>
      </c>
      <c r="E283" s="114"/>
      <c r="F283" s="91">
        <v>3890</v>
      </c>
      <c r="G283" s="88">
        <v>2530</v>
      </c>
      <c r="H283" s="120">
        <v>210</v>
      </c>
      <c r="I283" s="119">
        <v>2700</v>
      </c>
      <c r="J283" s="100">
        <v>8.9999999999999992E-5</v>
      </c>
      <c r="K283" s="100">
        <v>0.01</v>
      </c>
      <c r="L283" s="100">
        <v>4.0000000000000002E-4</v>
      </c>
      <c r="M283" s="100">
        <v>1.4E-2</v>
      </c>
      <c r="N283" s="100" t="s">
        <v>77</v>
      </c>
      <c r="O283" s="100" t="s">
        <v>131</v>
      </c>
      <c r="P283" s="100" t="s">
        <v>123</v>
      </c>
      <c r="Q283" s="100">
        <v>0.25</v>
      </c>
      <c r="R283" s="100">
        <v>2.8399999999999998E-2</v>
      </c>
      <c r="S283" s="100">
        <v>0.19</v>
      </c>
      <c r="T283" s="100" t="s">
        <v>123</v>
      </c>
      <c r="U283" s="100">
        <v>1.9E-3</v>
      </c>
      <c r="V283" s="100">
        <v>2.1</v>
      </c>
      <c r="W283" s="100" t="s">
        <v>124</v>
      </c>
      <c r="X283" s="87">
        <v>7.8</v>
      </c>
      <c r="Y283" s="92">
        <v>0.104</v>
      </c>
      <c r="Z283" s="91">
        <v>463</v>
      </c>
      <c r="AA283" s="100">
        <v>38.1</v>
      </c>
      <c r="AB283" s="100" t="s">
        <v>123</v>
      </c>
      <c r="AC283" s="87">
        <v>21.9</v>
      </c>
      <c r="AD283" s="100">
        <v>0.82299999999999995</v>
      </c>
      <c r="AE283" s="100">
        <v>5.9999999999999995E-4</v>
      </c>
      <c r="AF283" s="100" t="s">
        <v>132</v>
      </c>
      <c r="AG283" s="100" t="s">
        <v>131</v>
      </c>
      <c r="AH283" s="100">
        <v>12</v>
      </c>
      <c r="AI283" s="100" t="s">
        <v>111</v>
      </c>
      <c r="AJ283" s="100">
        <v>1.02</v>
      </c>
      <c r="AK283" s="100" t="s">
        <v>111</v>
      </c>
      <c r="AL283" s="100" t="s">
        <v>129</v>
      </c>
      <c r="AM283" s="100">
        <v>3.5000000000000001E-3</v>
      </c>
      <c r="AN283" s="100" t="s">
        <v>111</v>
      </c>
      <c r="AO283" s="100">
        <v>141</v>
      </c>
      <c r="AP283" s="101" t="s">
        <v>132</v>
      </c>
      <c r="AQ283" s="87"/>
      <c r="AR283" s="87"/>
    </row>
    <row r="284" spans="1:53" s="99" customFormat="1">
      <c r="A284" s="125"/>
      <c r="B284" s="90">
        <v>40458.575694444444</v>
      </c>
      <c r="C284" s="113">
        <v>260</v>
      </c>
      <c r="D284" s="91">
        <v>2250</v>
      </c>
      <c r="E284" s="114"/>
      <c r="F284" s="91">
        <v>3830</v>
      </c>
      <c r="G284" s="88">
        <v>2730</v>
      </c>
      <c r="H284" s="120">
        <v>200</v>
      </c>
      <c r="I284" s="119">
        <v>2700</v>
      </c>
      <c r="J284" s="100">
        <v>1.1999999999999999E-4</v>
      </c>
      <c r="K284" s="100">
        <v>1.0999999999999999E-2</v>
      </c>
      <c r="L284" s="100">
        <v>4.0000000000000002E-4</v>
      </c>
      <c r="M284" s="100">
        <v>1.6E-2</v>
      </c>
      <c r="N284" s="100" t="s">
        <v>77</v>
      </c>
      <c r="O284" s="100" t="s">
        <v>131</v>
      </c>
      <c r="P284" s="100" t="s">
        <v>123</v>
      </c>
      <c r="Q284" s="100">
        <v>0.28399999999999997</v>
      </c>
      <c r="R284" s="100">
        <v>3.1E-2</v>
      </c>
      <c r="S284" s="100">
        <v>0.248</v>
      </c>
      <c r="T284" s="100" t="s">
        <v>123</v>
      </c>
      <c r="U284" s="100">
        <v>2E-3</v>
      </c>
      <c r="V284" s="100">
        <v>2.56</v>
      </c>
      <c r="W284" s="100" t="s">
        <v>124</v>
      </c>
      <c r="X284" s="87">
        <v>8.5</v>
      </c>
      <c r="Y284" s="92">
        <v>0.10199999999999999</v>
      </c>
      <c r="Z284" s="91">
        <v>490</v>
      </c>
      <c r="AA284" s="100">
        <v>40.799999999999997</v>
      </c>
      <c r="AB284" s="100" t="s">
        <v>123</v>
      </c>
      <c r="AC284" s="87">
        <v>23.9</v>
      </c>
      <c r="AD284" s="100">
        <v>0.90800000000000003</v>
      </c>
      <c r="AE284" s="100" t="s">
        <v>133</v>
      </c>
      <c r="AF284" s="100" t="s">
        <v>132</v>
      </c>
      <c r="AG284" s="100" t="s">
        <v>131</v>
      </c>
      <c r="AH284" s="100">
        <v>10.4</v>
      </c>
      <c r="AI284" s="100" t="s">
        <v>111</v>
      </c>
      <c r="AJ284" s="100">
        <v>1.1100000000000001</v>
      </c>
      <c r="AK284" s="100" t="s">
        <v>111</v>
      </c>
      <c r="AL284" s="100" t="s">
        <v>129</v>
      </c>
      <c r="AM284" s="100">
        <v>3.7000000000000002E-3</v>
      </c>
      <c r="AN284" s="100" t="s">
        <v>111</v>
      </c>
      <c r="AO284" s="100">
        <v>159</v>
      </c>
      <c r="AP284" s="101" t="s">
        <v>132</v>
      </c>
      <c r="AQ284" s="87"/>
      <c r="AR284" s="87"/>
    </row>
    <row r="285" spans="1:53" s="99" customFormat="1">
      <c r="A285" s="125"/>
      <c r="B285" s="90">
        <v>40490.472222222219</v>
      </c>
      <c r="C285" s="113">
        <v>266</v>
      </c>
      <c r="D285" s="91">
        <v>3304</v>
      </c>
      <c r="E285" s="114"/>
      <c r="F285" s="91">
        <v>4000</v>
      </c>
      <c r="G285" s="88">
        <v>2460</v>
      </c>
      <c r="H285" s="120">
        <v>200</v>
      </c>
      <c r="I285" s="119">
        <v>2800</v>
      </c>
      <c r="J285" s="100" t="s">
        <v>149</v>
      </c>
      <c r="K285" s="100">
        <v>8.9999999999999993E-3</v>
      </c>
      <c r="L285" s="100" t="s">
        <v>129</v>
      </c>
      <c r="M285" s="100">
        <v>1.4E-2</v>
      </c>
      <c r="N285" s="100" t="s">
        <v>91</v>
      </c>
      <c r="O285" s="100" t="s">
        <v>129</v>
      </c>
      <c r="P285" s="100" t="s">
        <v>132</v>
      </c>
      <c r="Q285" s="100">
        <v>0.23799999999999999</v>
      </c>
      <c r="R285" s="100">
        <v>2.9000000000000001E-2</v>
      </c>
      <c r="S285" s="100">
        <v>0.20200000000000001</v>
      </c>
      <c r="T285" s="100" t="s">
        <v>132</v>
      </c>
      <c r="U285" s="100">
        <v>2.5000000000000001E-3</v>
      </c>
      <c r="V285" s="100">
        <v>2.9</v>
      </c>
      <c r="W285" s="100" t="s">
        <v>124</v>
      </c>
      <c r="X285" s="87">
        <v>7.47</v>
      </c>
      <c r="Y285" s="92">
        <v>6.5000000000000002E-2</v>
      </c>
      <c r="Z285" s="91">
        <v>453</v>
      </c>
      <c r="AA285" s="100">
        <v>35.1</v>
      </c>
      <c r="AB285" s="100" t="s">
        <v>132</v>
      </c>
      <c r="AC285" s="87">
        <v>21.8</v>
      </c>
      <c r="AD285" s="100">
        <v>0.76</v>
      </c>
      <c r="AE285" s="100">
        <v>5.9999999999999995E-4</v>
      </c>
      <c r="AF285" s="100" t="s">
        <v>137</v>
      </c>
      <c r="AG285" s="100" t="s">
        <v>129</v>
      </c>
      <c r="AH285" s="100">
        <v>10.199999999999999</v>
      </c>
      <c r="AI285" s="100" t="s">
        <v>103</v>
      </c>
      <c r="AJ285" s="100">
        <v>1.02</v>
      </c>
      <c r="AK285" s="100" t="s">
        <v>103</v>
      </c>
      <c r="AL285" s="100" t="s">
        <v>138</v>
      </c>
      <c r="AM285" s="100">
        <v>3.5000000000000001E-3</v>
      </c>
      <c r="AN285" s="100" t="s">
        <v>103</v>
      </c>
      <c r="AO285" s="100">
        <v>163</v>
      </c>
      <c r="AP285" s="101" t="s">
        <v>137</v>
      </c>
      <c r="AQ285" s="87"/>
      <c r="AR285" s="87"/>
    </row>
    <row r="286" spans="1:53" s="107" customFormat="1" ht="15.75" thickBot="1">
      <c r="A286" s="127"/>
      <c r="B286" s="93">
        <v>40513.416666666664</v>
      </c>
      <c r="C286" s="115">
        <v>279</v>
      </c>
      <c r="D286" s="95" t="s">
        <v>90</v>
      </c>
      <c r="E286" s="116"/>
      <c r="F286" s="95">
        <v>4130</v>
      </c>
      <c r="G286" s="94">
        <v>2760</v>
      </c>
      <c r="H286" s="121">
        <v>210</v>
      </c>
      <c r="I286" s="122">
        <v>3000</v>
      </c>
      <c r="J286" s="102">
        <v>1.3000000000000002E-4</v>
      </c>
      <c r="K286" s="102">
        <v>1.7999999999999999E-2</v>
      </c>
      <c r="L286" s="102" t="s">
        <v>133</v>
      </c>
      <c r="M286" s="102">
        <v>1.7999999999999999E-2</v>
      </c>
      <c r="N286" s="102" t="s">
        <v>79</v>
      </c>
      <c r="O286" s="102" t="s">
        <v>133</v>
      </c>
      <c r="P286" s="102" t="s">
        <v>136</v>
      </c>
      <c r="Q286" s="102">
        <v>0.26800000000000002</v>
      </c>
      <c r="R286" s="102">
        <v>3.2100000000000004E-2</v>
      </c>
      <c r="S286" s="102">
        <v>0.24199999999999999</v>
      </c>
      <c r="T286" s="102" t="s">
        <v>136</v>
      </c>
      <c r="U286" s="102">
        <v>4.4999999999999997E-3</v>
      </c>
      <c r="V286" s="102">
        <v>2.4700000000000002</v>
      </c>
      <c r="W286" s="102" t="s">
        <v>124</v>
      </c>
      <c r="X286" s="96">
        <v>8.6</v>
      </c>
      <c r="Y286" s="97">
        <v>0.111</v>
      </c>
      <c r="Z286" s="95">
        <v>508</v>
      </c>
      <c r="AA286" s="102">
        <v>39.4</v>
      </c>
      <c r="AB286" s="102" t="s">
        <v>136</v>
      </c>
      <c r="AC286" s="96">
        <v>21.5</v>
      </c>
      <c r="AD286" s="102">
        <v>0.92700000000000005</v>
      </c>
      <c r="AE286" s="102" t="s">
        <v>134</v>
      </c>
      <c r="AF286" s="102" t="s">
        <v>123</v>
      </c>
      <c r="AG286" s="102" t="s">
        <v>133</v>
      </c>
      <c r="AH286" s="102">
        <v>11.2</v>
      </c>
      <c r="AI286" s="102" t="s">
        <v>110</v>
      </c>
      <c r="AJ286" s="102">
        <v>1.1200000000000001</v>
      </c>
      <c r="AK286" s="102" t="s">
        <v>110</v>
      </c>
      <c r="AL286" s="102" t="s">
        <v>131</v>
      </c>
      <c r="AM286" s="102">
        <v>4.0000000000000001E-3</v>
      </c>
      <c r="AN286" s="102" t="s">
        <v>110</v>
      </c>
      <c r="AO286" s="102">
        <v>153</v>
      </c>
      <c r="AP286" s="103" t="s">
        <v>123</v>
      </c>
      <c r="AQ286" s="87"/>
      <c r="AR286" s="87"/>
      <c r="AS286" s="99"/>
      <c r="AT286" s="99"/>
      <c r="AU286" s="99"/>
      <c r="AV286" s="99"/>
      <c r="AW286" s="99"/>
      <c r="AX286" s="99"/>
      <c r="AY286" s="99"/>
      <c r="AZ286" s="99"/>
      <c r="BA286" s="99"/>
    </row>
    <row r="287" spans="1:53">
      <c r="A287" s="125" t="s">
        <v>42</v>
      </c>
      <c r="B287" s="90">
        <v>39909.354166666664</v>
      </c>
      <c r="C287" s="113">
        <v>363</v>
      </c>
      <c r="D287" s="91"/>
      <c r="E287" s="114"/>
      <c r="F287" s="91">
        <v>4910</v>
      </c>
      <c r="G287" s="88">
        <v>3460</v>
      </c>
      <c r="H287" s="120">
        <v>250</v>
      </c>
      <c r="I287" s="119">
        <v>3000</v>
      </c>
      <c r="J287" s="100" t="s">
        <v>141</v>
      </c>
      <c r="K287" s="100">
        <v>1.6E-2</v>
      </c>
      <c r="L287" s="100">
        <v>2E-3</v>
      </c>
      <c r="M287" s="100">
        <v>1.9E-2</v>
      </c>
      <c r="N287" s="100" t="s">
        <v>142</v>
      </c>
      <c r="O287" s="100" t="s">
        <v>137</v>
      </c>
      <c r="P287" s="100" t="s">
        <v>141</v>
      </c>
      <c r="Q287" s="100">
        <v>0.36099999999999999</v>
      </c>
      <c r="R287" s="100">
        <v>4.99E-2</v>
      </c>
      <c r="S287" s="100">
        <v>9.8900000000000002E-2</v>
      </c>
      <c r="T287" s="100" t="s">
        <v>103</v>
      </c>
      <c r="U287" s="100" t="s">
        <v>143</v>
      </c>
      <c r="V287" s="100">
        <v>4.78</v>
      </c>
      <c r="W287" s="100" t="s">
        <v>124</v>
      </c>
      <c r="X287" s="87">
        <v>9.4</v>
      </c>
      <c r="Y287" s="92">
        <v>0.124</v>
      </c>
      <c r="Z287" s="91">
        <v>620</v>
      </c>
      <c r="AA287" s="100">
        <v>54.9</v>
      </c>
      <c r="AB287" s="100" t="s">
        <v>143</v>
      </c>
      <c r="AC287" s="87">
        <v>26.4</v>
      </c>
      <c r="AD287" s="100">
        <v>1.39</v>
      </c>
      <c r="AE287" s="100">
        <v>2.3E-3</v>
      </c>
      <c r="AF287" s="100" t="s">
        <v>132</v>
      </c>
      <c r="AG287" s="100" t="s">
        <v>123</v>
      </c>
      <c r="AH287" s="100">
        <v>12.8</v>
      </c>
      <c r="AI287" s="100" t="s">
        <v>137</v>
      </c>
      <c r="AJ287" s="100">
        <v>1.53</v>
      </c>
      <c r="AK287" s="100" t="s">
        <v>100</v>
      </c>
      <c r="AL287" s="100" t="s">
        <v>129</v>
      </c>
      <c r="AM287" s="100">
        <v>5.0000000000000001E-3</v>
      </c>
      <c r="AN287" s="100" t="s">
        <v>111</v>
      </c>
      <c r="AO287" s="100">
        <v>232</v>
      </c>
      <c r="AP287" s="101" t="s">
        <v>103</v>
      </c>
      <c r="AQ287" s="87"/>
      <c r="AR287" s="87"/>
      <c r="AS287" s="99"/>
      <c r="AT287" s="99"/>
      <c r="AU287" s="99"/>
      <c r="AV287" s="99"/>
      <c r="AW287" s="99"/>
      <c r="AX287" s="99"/>
      <c r="AY287" s="99"/>
      <c r="AZ287" s="99"/>
      <c r="BA287" s="99"/>
    </row>
    <row r="288" spans="1:53">
      <c r="A288" s="125"/>
      <c r="B288" s="90">
        <v>39938.454861111109</v>
      </c>
      <c r="C288" s="113">
        <v>638</v>
      </c>
      <c r="D288" s="91">
        <v>7400</v>
      </c>
      <c r="E288" s="114"/>
      <c r="F288" s="91">
        <v>7140</v>
      </c>
      <c r="G288" s="88">
        <v>5800</v>
      </c>
      <c r="H288" s="120">
        <v>63</v>
      </c>
      <c r="I288" s="119">
        <v>5000</v>
      </c>
      <c r="J288" s="100">
        <v>2.0000000000000001E-4</v>
      </c>
      <c r="K288" s="100">
        <v>0.77700000000000002</v>
      </c>
      <c r="L288" s="100">
        <v>2.3999999999999998E-3</v>
      </c>
      <c r="M288" s="100">
        <v>2.6100000000000002E-2</v>
      </c>
      <c r="N288" s="100" t="s">
        <v>130</v>
      </c>
      <c r="O288" s="100">
        <v>2.8999999999999998E-3</v>
      </c>
      <c r="P288" s="100" t="s">
        <v>129</v>
      </c>
      <c r="Q288" s="100">
        <v>0.47299999999999998</v>
      </c>
      <c r="R288" s="100">
        <v>0.215</v>
      </c>
      <c r="S288" s="100">
        <v>0.96799999999999997</v>
      </c>
      <c r="T288" s="100" t="s">
        <v>123</v>
      </c>
      <c r="U288" s="100">
        <v>0.52100000000000002</v>
      </c>
      <c r="V288" s="100">
        <v>2.46</v>
      </c>
      <c r="W288" s="100" t="s">
        <v>124</v>
      </c>
      <c r="X288" s="87">
        <v>18.8</v>
      </c>
      <c r="Y288" s="92">
        <v>0.32300000000000001</v>
      </c>
      <c r="Z288" s="91">
        <v>1120</v>
      </c>
      <c r="AA288" s="100">
        <v>71.3</v>
      </c>
      <c r="AB288" s="100" t="s">
        <v>132</v>
      </c>
      <c r="AC288" s="87">
        <v>77.599999999999994</v>
      </c>
      <c r="AD288" s="100">
        <v>2.17</v>
      </c>
      <c r="AE288" s="100">
        <v>3.1699999999999999E-2</v>
      </c>
      <c r="AF288" s="100" t="s">
        <v>133</v>
      </c>
      <c r="AG288" s="100">
        <v>1.2999999999999999E-3</v>
      </c>
      <c r="AH288" s="100">
        <v>7.82</v>
      </c>
      <c r="AI288" s="100" t="s">
        <v>131</v>
      </c>
      <c r="AJ288" s="100">
        <v>1.89</v>
      </c>
      <c r="AK288" s="100" t="s">
        <v>111</v>
      </c>
      <c r="AL288" s="100">
        <v>1.6000000000000001E-3</v>
      </c>
      <c r="AM288" s="100">
        <v>9.6099999999999988E-3</v>
      </c>
      <c r="AN288" s="100" t="s">
        <v>136</v>
      </c>
      <c r="AO288" s="100">
        <v>410</v>
      </c>
      <c r="AP288" s="101" t="s">
        <v>123</v>
      </c>
      <c r="AQ288" s="87"/>
      <c r="AR288" s="87"/>
      <c r="AS288" s="99"/>
      <c r="AT288" s="99"/>
      <c r="AU288" s="99"/>
      <c r="AV288" s="99"/>
      <c r="AW288" s="99"/>
      <c r="AX288" s="99"/>
      <c r="AY288" s="99"/>
      <c r="AZ288" s="99"/>
      <c r="BA288" s="99"/>
    </row>
    <row r="289" spans="1:53">
      <c r="A289" s="125"/>
      <c r="B289" s="90">
        <v>39974.684027777781</v>
      </c>
      <c r="C289" s="113">
        <v>392</v>
      </c>
      <c r="D289" s="91" t="s">
        <v>90</v>
      </c>
      <c r="E289" s="114"/>
      <c r="F289" s="91">
        <v>5130</v>
      </c>
      <c r="G289" s="88">
        <v>3580</v>
      </c>
      <c r="H289" s="120">
        <v>230</v>
      </c>
      <c r="I289" s="119">
        <v>4400</v>
      </c>
      <c r="J289" s="100" t="s">
        <v>129</v>
      </c>
      <c r="K289" s="100">
        <v>1.4999999999999999E-2</v>
      </c>
      <c r="L289" s="100">
        <v>1.4E-3</v>
      </c>
      <c r="M289" s="100">
        <v>1.9100000000000002E-2</v>
      </c>
      <c r="N289" s="100" t="s">
        <v>130</v>
      </c>
      <c r="O289" s="100">
        <v>4.0000000000000002E-4</v>
      </c>
      <c r="P289" s="100" t="s">
        <v>129</v>
      </c>
      <c r="Q289" s="100">
        <v>0.38200000000000001</v>
      </c>
      <c r="R289" s="100">
        <v>5.2499999999999998E-2</v>
      </c>
      <c r="S289" s="100">
        <v>9.7799999999999998E-2</v>
      </c>
      <c r="T289" s="100" t="s">
        <v>123</v>
      </c>
      <c r="U289" s="100">
        <v>1.0999999999999999E-2</v>
      </c>
      <c r="V289" s="100">
        <v>1.82</v>
      </c>
      <c r="W289" s="100" t="s">
        <v>124</v>
      </c>
      <c r="X289" s="87">
        <v>9.6999999999999993</v>
      </c>
      <c r="Y289" s="92">
        <v>0.108</v>
      </c>
      <c r="Z289" s="91">
        <v>638</v>
      </c>
      <c r="AA289" s="100">
        <v>50.8</v>
      </c>
      <c r="AB289" s="100" t="s">
        <v>132</v>
      </c>
      <c r="AC289" s="87">
        <v>31.2</v>
      </c>
      <c r="AD289" s="100">
        <v>1.36</v>
      </c>
      <c r="AE289" s="100">
        <v>1.6999999999999999E-3</v>
      </c>
      <c r="AF289" s="100" t="s">
        <v>133</v>
      </c>
      <c r="AG289" s="100" t="s">
        <v>134</v>
      </c>
      <c r="AH289" s="100">
        <v>11.2</v>
      </c>
      <c r="AI289" s="100" t="s">
        <v>131</v>
      </c>
      <c r="AJ289" s="100">
        <v>1.56</v>
      </c>
      <c r="AK289" s="100" t="s">
        <v>111</v>
      </c>
      <c r="AL289" s="100">
        <v>5.0000000000000002E-5</v>
      </c>
      <c r="AM289" s="100">
        <v>4.3600000000000002E-3</v>
      </c>
      <c r="AN289" s="100" t="s">
        <v>136</v>
      </c>
      <c r="AO289" s="100">
        <v>208</v>
      </c>
      <c r="AP289" s="101" t="s">
        <v>123</v>
      </c>
      <c r="AQ289" s="87"/>
      <c r="AR289" s="87"/>
      <c r="AS289" s="99"/>
      <c r="AT289" s="99"/>
      <c r="AU289" s="99"/>
      <c r="AV289" s="99"/>
      <c r="AW289" s="99"/>
      <c r="AX289" s="99"/>
      <c r="AY289" s="99"/>
      <c r="AZ289" s="99"/>
      <c r="BA289" s="99"/>
    </row>
    <row r="290" spans="1:53">
      <c r="A290" s="125"/>
      <c r="B290" s="90">
        <v>40007.618055555555</v>
      </c>
      <c r="C290" s="113">
        <v>892</v>
      </c>
      <c r="D290" s="91">
        <v>7100</v>
      </c>
      <c r="E290" s="114"/>
      <c r="F290" s="91">
        <v>7100</v>
      </c>
      <c r="G290" s="88">
        <v>5590</v>
      </c>
      <c r="H290" s="120">
        <v>200</v>
      </c>
      <c r="I290" s="119">
        <v>6500</v>
      </c>
      <c r="J290" s="100">
        <v>2.0000000000000001E-4</v>
      </c>
      <c r="K290" s="100">
        <v>2.5000000000000001E-2</v>
      </c>
      <c r="L290" s="100" t="s">
        <v>133</v>
      </c>
      <c r="M290" s="100">
        <v>1.7899999999999999E-2</v>
      </c>
      <c r="N290" s="100" t="s">
        <v>130</v>
      </c>
      <c r="O290" s="100" t="s">
        <v>131</v>
      </c>
      <c r="P290" s="100" t="s">
        <v>129</v>
      </c>
      <c r="Q290" s="100">
        <v>0.50600000000000001</v>
      </c>
      <c r="R290" s="100">
        <v>0.107</v>
      </c>
      <c r="S290" s="100">
        <v>0.216</v>
      </c>
      <c r="T290" s="100" t="s">
        <v>123</v>
      </c>
      <c r="U290" s="100">
        <v>1.7999999999999999E-2</v>
      </c>
      <c r="V290" s="100">
        <v>5.7000000000000002E-2</v>
      </c>
      <c r="W290" s="100" t="s">
        <v>124</v>
      </c>
      <c r="X290" s="87">
        <v>13.6</v>
      </c>
      <c r="Y290" s="92">
        <v>0.16600000000000001</v>
      </c>
      <c r="Z290" s="91">
        <v>1050</v>
      </c>
      <c r="AA290" s="100">
        <v>87.2</v>
      </c>
      <c r="AB290" s="100" t="s">
        <v>132</v>
      </c>
      <c r="AC290" s="87">
        <v>44.6</v>
      </c>
      <c r="AD290" s="100">
        <v>2.33</v>
      </c>
      <c r="AE290" s="100">
        <v>5.7999999999999996E-3</v>
      </c>
      <c r="AF290" s="100" t="s">
        <v>133</v>
      </c>
      <c r="AG290" s="100" t="s">
        <v>134</v>
      </c>
      <c r="AH290" s="100">
        <v>12.4</v>
      </c>
      <c r="AI290" s="100" t="s">
        <v>131</v>
      </c>
      <c r="AJ290" s="100">
        <v>2.0099999999999998</v>
      </c>
      <c r="AK290" s="100" t="s">
        <v>111</v>
      </c>
      <c r="AL290" s="100" t="s">
        <v>135</v>
      </c>
      <c r="AM290" s="100">
        <v>7.45E-3</v>
      </c>
      <c r="AN290" s="100" t="s">
        <v>136</v>
      </c>
      <c r="AO290" s="100">
        <v>354</v>
      </c>
      <c r="AP290" s="101" t="s">
        <v>123</v>
      </c>
      <c r="AQ290" s="87"/>
      <c r="AR290" s="87"/>
      <c r="AS290" s="99"/>
      <c r="AT290" s="99"/>
      <c r="AU290" s="99"/>
      <c r="AV290" s="99"/>
      <c r="AW290" s="99"/>
      <c r="AX290" s="99"/>
      <c r="AY290" s="99"/>
      <c r="AZ290" s="99"/>
      <c r="BA290" s="99"/>
    </row>
    <row r="291" spans="1:53">
      <c r="A291" s="125"/>
      <c r="B291" s="90">
        <v>40035.465277777781</v>
      </c>
      <c r="C291" s="113">
        <v>815</v>
      </c>
      <c r="D291" s="91">
        <v>7680</v>
      </c>
      <c r="E291" s="114"/>
      <c r="F291" s="91">
        <v>8210</v>
      </c>
      <c r="G291" s="88">
        <v>6410</v>
      </c>
      <c r="H291" s="120">
        <v>150</v>
      </c>
      <c r="I291" s="119">
        <v>7500</v>
      </c>
      <c r="J291" s="100">
        <v>2.0000000000000001E-4</v>
      </c>
      <c r="K291" s="100">
        <v>3.3000000000000002E-2</v>
      </c>
      <c r="L291" s="100">
        <v>5.9999999999999995E-4</v>
      </c>
      <c r="M291" s="100">
        <v>1.9600000000000003E-2</v>
      </c>
      <c r="N291" s="100" t="s">
        <v>130</v>
      </c>
      <c r="O291" s="100" t="s">
        <v>131</v>
      </c>
      <c r="P291" s="100" t="s">
        <v>129</v>
      </c>
      <c r="Q291" s="100">
        <v>0.47499999999999998</v>
      </c>
      <c r="R291" s="100">
        <v>0.157</v>
      </c>
      <c r="S291" s="100">
        <v>0.64800000000000002</v>
      </c>
      <c r="T291" s="100" t="s">
        <v>123</v>
      </c>
      <c r="U291" s="100">
        <v>2.3E-2</v>
      </c>
      <c r="V291" s="100">
        <v>8.3000000000000004E-2</v>
      </c>
      <c r="W291" s="100" t="s">
        <v>131</v>
      </c>
      <c r="X291" s="87">
        <v>14.5</v>
      </c>
      <c r="Y291" s="92">
        <v>0.214</v>
      </c>
      <c r="Z291" s="91">
        <v>1270</v>
      </c>
      <c r="AA291" s="100">
        <v>97.6</v>
      </c>
      <c r="AB291" s="100" t="s">
        <v>132</v>
      </c>
      <c r="AC291" s="87">
        <v>53.7</v>
      </c>
      <c r="AD291" s="100">
        <v>2.98</v>
      </c>
      <c r="AE291" s="100">
        <v>2.69E-2</v>
      </c>
      <c r="AF291" s="100" t="s">
        <v>133</v>
      </c>
      <c r="AG291" s="100" t="s">
        <v>134</v>
      </c>
      <c r="AH291" s="100">
        <v>9.82</v>
      </c>
      <c r="AI291" s="100" t="s">
        <v>131</v>
      </c>
      <c r="AJ291" s="100">
        <v>2.0499999999999998</v>
      </c>
      <c r="AK291" s="100" t="s">
        <v>111</v>
      </c>
      <c r="AL291" s="100">
        <v>1E-4</v>
      </c>
      <c r="AM291" s="100">
        <v>5.4900000000000001E-3</v>
      </c>
      <c r="AN291" s="100" t="s">
        <v>136</v>
      </c>
      <c r="AO291" s="100">
        <v>486</v>
      </c>
      <c r="AP291" s="101" t="s">
        <v>123</v>
      </c>
      <c r="AQ291" s="87"/>
      <c r="AR291" s="87"/>
      <c r="AS291" s="99"/>
      <c r="AT291" s="99"/>
      <c r="AU291" s="99"/>
      <c r="AV291" s="99"/>
      <c r="AW291" s="99"/>
      <c r="AX291" s="99"/>
      <c r="AY291" s="99"/>
      <c r="AZ291" s="99"/>
      <c r="BA291" s="99"/>
    </row>
    <row r="292" spans="1:53">
      <c r="A292" s="125"/>
      <c r="B292" s="90">
        <v>40057.524305555555</v>
      </c>
      <c r="C292" s="113">
        <v>586</v>
      </c>
      <c r="D292" s="91">
        <v>6650</v>
      </c>
      <c r="E292" s="114"/>
      <c r="F292" s="91">
        <v>7270</v>
      </c>
      <c r="G292" s="88">
        <v>5890</v>
      </c>
      <c r="H292" s="120">
        <v>190</v>
      </c>
      <c r="I292" s="119">
        <v>6800</v>
      </c>
      <c r="J292" s="100" t="s">
        <v>129</v>
      </c>
      <c r="K292" s="100">
        <v>2.4E-2</v>
      </c>
      <c r="L292" s="100" t="s">
        <v>133</v>
      </c>
      <c r="M292" s="100">
        <v>1.7999999999999999E-2</v>
      </c>
      <c r="N292" s="100" t="s">
        <v>130</v>
      </c>
      <c r="O292" s="100" t="s">
        <v>131</v>
      </c>
      <c r="P292" s="100" t="s">
        <v>129</v>
      </c>
      <c r="Q292" s="100">
        <v>0.49099999999999999</v>
      </c>
      <c r="R292" s="100">
        <v>9.9900000000000003E-2</v>
      </c>
      <c r="S292" s="100">
        <v>0.28199999999999997</v>
      </c>
      <c r="T292" s="100" t="s">
        <v>123</v>
      </c>
      <c r="U292" s="100">
        <v>1.2999999999999999E-2</v>
      </c>
      <c r="V292" s="100">
        <v>0.111</v>
      </c>
      <c r="W292" s="100" t="s">
        <v>124</v>
      </c>
      <c r="X292" s="87">
        <v>13.5</v>
      </c>
      <c r="Y292" s="92">
        <v>0.17699999999999999</v>
      </c>
      <c r="Z292" s="91">
        <v>1130</v>
      </c>
      <c r="AA292" s="100">
        <v>93.8</v>
      </c>
      <c r="AB292" s="100" t="s">
        <v>132</v>
      </c>
      <c r="AC292" s="87">
        <v>46.8</v>
      </c>
      <c r="AD292" s="100">
        <v>2.5099999999999998</v>
      </c>
      <c r="AE292" s="100">
        <v>7.4999999999999997E-3</v>
      </c>
      <c r="AF292" s="100" t="s">
        <v>133</v>
      </c>
      <c r="AG292" s="100" t="s">
        <v>134</v>
      </c>
      <c r="AH292" s="100">
        <v>11.6</v>
      </c>
      <c r="AI292" s="100" t="s">
        <v>131</v>
      </c>
      <c r="AJ292" s="100">
        <v>2.02</v>
      </c>
      <c r="AK292" s="100" t="s">
        <v>111</v>
      </c>
      <c r="AL292" s="100" t="s">
        <v>135</v>
      </c>
      <c r="AM292" s="100">
        <v>6.9900000000000006E-3</v>
      </c>
      <c r="AN292" s="100" t="s">
        <v>136</v>
      </c>
      <c r="AO292" s="100">
        <v>385</v>
      </c>
      <c r="AP292" s="101" t="s">
        <v>123</v>
      </c>
      <c r="AQ292" s="87"/>
      <c r="AR292" s="87"/>
      <c r="AS292" s="99"/>
      <c r="AT292" s="99"/>
      <c r="AU292" s="99"/>
      <c r="AV292" s="99"/>
      <c r="AW292" s="99"/>
      <c r="AX292" s="99"/>
      <c r="AY292" s="99"/>
      <c r="AZ292" s="99"/>
      <c r="BA292" s="99"/>
    </row>
    <row r="293" spans="1:53">
      <c r="A293" s="125"/>
      <c r="B293" s="90">
        <v>40091.736111111109</v>
      </c>
      <c r="C293" s="113">
        <v>543</v>
      </c>
      <c r="D293" s="91">
        <v>6350</v>
      </c>
      <c r="E293" s="114"/>
      <c r="F293" s="91">
        <v>7070</v>
      </c>
      <c r="G293" s="88">
        <v>5590</v>
      </c>
      <c r="H293" s="120">
        <v>220</v>
      </c>
      <c r="I293" s="119">
        <v>5900</v>
      </c>
      <c r="J293" s="100" t="s">
        <v>141</v>
      </c>
      <c r="K293" s="100">
        <v>1.0999999999999999E-2</v>
      </c>
      <c r="L293" s="100" t="s">
        <v>132</v>
      </c>
      <c r="M293" s="100">
        <v>1.7999999999999999E-2</v>
      </c>
      <c r="N293" s="100" t="s">
        <v>142</v>
      </c>
      <c r="O293" s="100" t="s">
        <v>137</v>
      </c>
      <c r="P293" s="100" t="s">
        <v>141</v>
      </c>
      <c r="Q293" s="100">
        <v>0.47899999999999998</v>
      </c>
      <c r="R293" s="100">
        <v>9.5899999999999999E-2</v>
      </c>
      <c r="S293" s="100">
        <v>0.307</v>
      </c>
      <c r="T293" s="100" t="s">
        <v>103</v>
      </c>
      <c r="U293" s="100">
        <v>0.01</v>
      </c>
      <c r="V293" s="100">
        <v>0.54</v>
      </c>
      <c r="W293" s="100" t="s">
        <v>124</v>
      </c>
      <c r="X293" s="87">
        <v>12.6</v>
      </c>
      <c r="Y293" s="92">
        <v>0.16500000000000001</v>
      </c>
      <c r="Z293" s="91">
        <v>1070</v>
      </c>
      <c r="AA293" s="100">
        <v>92.2</v>
      </c>
      <c r="AB293" s="100" t="s">
        <v>143</v>
      </c>
      <c r="AC293" s="87">
        <v>42.2</v>
      </c>
      <c r="AD293" s="100">
        <v>2.48</v>
      </c>
      <c r="AE293" s="100">
        <v>6.1999999999999998E-3</v>
      </c>
      <c r="AF293" s="100" t="s">
        <v>132</v>
      </c>
      <c r="AG293" s="100" t="s">
        <v>123</v>
      </c>
      <c r="AH293" s="100">
        <v>12.9</v>
      </c>
      <c r="AI293" s="100" t="s">
        <v>137</v>
      </c>
      <c r="AJ293" s="100">
        <v>2.0099999999999998</v>
      </c>
      <c r="AK293" s="100" t="s">
        <v>100</v>
      </c>
      <c r="AL293" s="100" t="s">
        <v>129</v>
      </c>
      <c r="AM293" s="100">
        <v>7.3000000000000001E-3</v>
      </c>
      <c r="AN293" s="100" t="s">
        <v>111</v>
      </c>
      <c r="AO293" s="100">
        <v>392</v>
      </c>
      <c r="AP293" s="101" t="s">
        <v>103</v>
      </c>
      <c r="AQ293" s="87"/>
      <c r="AR293" s="87"/>
      <c r="AS293" s="99"/>
      <c r="AT293" s="99"/>
      <c r="AU293" s="99"/>
      <c r="AV293" s="99"/>
      <c r="AW293" s="99"/>
      <c r="AX293" s="99"/>
      <c r="AY293" s="99"/>
      <c r="AZ293" s="99"/>
      <c r="BA293" s="99"/>
    </row>
    <row r="294" spans="1:53">
      <c r="A294" s="125"/>
      <c r="B294" s="90">
        <v>40121.523611111108</v>
      </c>
      <c r="C294" s="113">
        <v>642</v>
      </c>
      <c r="D294" s="91">
        <v>7430</v>
      </c>
      <c r="E294" s="114"/>
      <c r="F294" s="91">
        <v>7500</v>
      </c>
      <c r="G294" s="88">
        <v>6080</v>
      </c>
      <c r="H294" s="120">
        <v>200</v>
      </c>
      <c r="I294" s="119">
        <v>6300</v>
      </c>
      <c r="J294" s="100" t="s">
        <v>141</v>
      </c>
      <c r="K294" s="100" t="s">
        <v>111</v>
      </c>
      <c r="L294" s="100" t="s">
        <v>132</v>
      </c>
      <c r="M294" s="100">
        <v>1.9E-2</v>
      </c>
      <c r="N294" s="100" t="s">
        <v>142</v>
      </c>
      <c r="O294" s="100" t="s">
        <v>137</v>
      </c>
      <c r="P294" s="100" t="s">
        <v>141</v>
      </c>
      <c r="Q294" s="100">
        <v>0.52200000000000002</v>
      </c>
      <c r="R294" s="100">
        <v>0.123</v>
      </c>
      <c r="S294" s="100">
        <v>0.39</v>
      </c>
      <c r="T294" s="100" t="s">
        <v>103</v>
      </c>
      <c r="U294" s="100">
        <v>0.01</v>
      </c>
      <c r="V294" s="100">
        <v>0.219</v>
      </c>
      <c r="W294" s="100" t="s">
        <v>124</v>
      </c>
      <c r="X294" s="87">
        <v>14.2</v>
      </c>
      <c r="Y294" s="92">
        <v>0.187</v>
      </c>
      <c r="Z294" s="91">
        <v>1160</v>
      </c>
      <c r="AA294" s="100">
        <v>108</v>
      </c>
      <c r="AB294" s="100" t="s">
        <v>143</v>
      </c>
      <c r="AC294" s="87">
        <v>44.1</v>
      </c>
      <c r="AD294" s="100">
        <v>2.74</v>
      </c>
      <c r="AE294" s="100">
        <v>8.3000000000000001E-3</v>
      </c>
      <c r="AF294" s="100" t="s">
        <v>132</v>
      </c>
      <c r="AG294" s="100" t="s">
        <v>123</v>
      </c>
      <c r="AH294" s="100">
        <v>13.2</v>
      </c>
      <c r="AI294" s="100" t="s">
        <v>137</v>
      </c>
      <c r="AJ294" s="100">
        <v>2.12</v>
      </c>
      <c r="AK294" s="100" t="s">
        <v>100</v>
      </c>
      <c r="AL294" s="100" t="s">
        <v>129</v>
      </c>
      <c r="AM294" s="100">
        <v>7.0999999999999995E-3</v>
      </c>
      <c r="AN294" s="100" t="s">
        <v>111</v>
      </c>
      <c r="AO294" s="100">
        <v>469</v>
      </c>
      <c r="AP294" s="101" t="s">
        <v>103</v>
      </c>
      <c r="AQ294" s="87"/>
      <c r="AR294" s="87"/>
      <c r="AS294" s="99"/>
      <c r="AT294" s="99"/>
      <c r="AU294" s="99"/>
      <c r="AV294" s="99"/>
      <c r="AW294" s="99"/>
      <c r="AX294" s="99"/>
      <c r="AY294" s="99"/>
      <c r="AZ294" s="99"/>
      <c r="BA294" s="99"/>
    </row>
    <row r="295" spans="1:53">
      <c r="A295" s="125"/>
      <c r="B295" s="90">
        <v>40148.54583333333</v>
      </c>
      <c r="C295" s="113">
        <v>452</v>
      </c>
      <c r="D295" s="91">
        <v>5520</v>
      </c>
      <c r="E295" s="114"/>
      <c r="F295" s="91">
        <v>5410</v>
      </c>
      <c r="G295" s="88">
        <v>3830</v>
      </c>
      <c r="H295" s="120">
        <v>250</v>
      </c>
      <c r="I295" s="119">
        <v>4400</v>
      </c>
      <c r="J295" s="100" t="s">
        <v>141</v>
      </c>
      <c r="K295" s="100">
        <v>2.9000000000000001E-2</v>
      </c>
      <c r="L295" s="100">
        <v>3.0000000000000001E-3</v>
      </c>
      <c r="M295" s="100">
        <v>1.7999999999999999E-2</v>
      </c>
      <c r="N295" s="100" t="s">
        <v>142</v>
      </c>
      <c r="O295" s="100" t="s">
        <v>137</v>
      </c>
      <c r="P295" s="100" t="s">
        <v>141</v>
      </c>
      <c r="Q295" s="100">
        <v>0.36599999999999999</v>
      </c>
      <c r="R295" s="100">
        <v>7.4400000000000008E-2</v>
      </c>
      <c r="S295" s="100">
        <v>0.26</v>
      </c>
      <c r="T295" s="100" t="s">
        <v>103</v>
      </c>
      <c r="U295" s="100">
        <v>8.9999999999999993E-3</v>
      </c>
      <c r="V295" s="100">
        <v>7.72</v>
      </c>
      <c r="W295" s="100" t="s">
        <v>124</v>
      </c>
      <c r="X295" s="87">
        <v>10.1</v>
      </c>
      <c r="Y295" s="92">
        <v>0.13600000000000001</v>
      </c>
      <c r="Z295" s="91">
        <v>707</v>
      </c>
      <c r="AA295" s="100">
        <v>69.7</v>
      </c>
      <c r="AB295" s="100" t="s">
        <v>143</v>
      </c>
      <c r="AC295" s="87">
        <v>28.1</v>
      </c>
      <c r="AD295" s="100">
        <v>1.76</v>
      </c>
      <c r="AE295" s="100">
        <v>4.7000000000000002E-3</v>
      </c>
      <c r="AF295" s="100" t="s">
        <v>132</v>
      </c>
      <c r="AG295" s="100" t="s">
        <v>123</v>
      </c>
      <c r="AH295" s="100">
        <v>13.3</v>
      </c>
      <c r="AI295" s="100" t="s">
        <v>137</v>
      </c>
      <c r="AJ295" s="100">
        <v>1.54</v>
      </c>
      <c r="AK295" s="100" t="s">
        <v>100</v>
      </c>
      <c r="AL295" s="100" t="s">
        <v>129</v>
      </c>
      <c r="AM295" s="100">
        <v>4.9000000000000007E-3</v>
      </c>
      <c r="AN295" s="100" t="s">
        <v>111</v>
      </c>
      <c r="AO295" s="100">
        <v>283</v>
      </c>
      <c r="AP295" s="101" t="s">
        <v>103</v>
      </c>
      <c r="AQ295" s="87"/>
      <c r="AR295" s="87"/>
      <c r="AS295" s="99"/>
      <c r="AT295" s="99"/>
      <c r="AU295" s="99"/>
      <c r="AV295" s="99"/>
      <c r="AW295" s="99"/>
      <c r="AX295" s="99"/>
      <c r="AY295" s="99"/>
      <c r="AZ295" s="99"/>
      <c r="BA295" s="99"/>
    </row>
    <row r="296" spans="1:53">
      <c r="A296" s="125"/>
      <c r="B296" s="90">
        <v>40164.59375</v>
      </c>
      <c r="C296" s="113">
        <v>537</v>
      </c>
      <c r="D296" s="91" t="s">
        <v>90</v>
      </c>
      <c r="E296" s="114"/>
      <c r="F296" s="91">
        <v>5470</v>
      </c>
      <c r="G296" s="88">
        <v>3470</v>
      </c>
      <c r="H296" s="120">
        <v>250</v>
      </c>
      <c r="I296" s="119">
        <v>4300</v>
      </c>
      <c r="J296" s="100">
        <v>2.9999999999999997E-4</v>
      </c>
      <c r="K296" s="100">
        <v>1.2999999999999999E-2</v>
      </c>
      <c r="L296" s="100">
        <v>1.4E-3</v>
      </c>
      <c r="M296" s="100">
        <v>1.6E-2</v>
      </c>
      <c r="N296" s="100" t="s">
        <v>79</v>
      </c>
      <c r="O296" s="100" t="s">
        <v>133</v>
      </c>
      <c r="P296" s="100" t="s">
        <v>136</v>
      </c>
      <c r="Q296" s="100">
        <v>0.34499999999999997</v>
      </c>
      <c r="R296" s="100">
        <v>7.7299999999999994E-2</v>
      </c>
      <c r="S296" s="100">
        <v>0.248</v>
      </c>
      <c r="T296" s="100" t="s">
        <v>136</v>
      </c>
      <c r="U296" s="100">
        <v>3.8E-3</v>
      </c>
      <c r="V296" s="100">
        <v>5.26</v>
      </c>
      <c r="W296" s="100" t="s">
        <v>154</v>
      </c>
      <c r="X296" s="87">
        <v>9.4</v>
      </c>
      <c r="Y296" s="92">
        <v>0.13200000000000001</v>
      </c>
      <c r="Z296" s="91">
        <v>633</v>
      </c>
      <c r="AA296" s="100">
        <v>65.900000000000006</v>
      </c>
      <c r="AB296" s="100" t="s">
        <v>136</v>
      </c>
      <c r="AC296" s="87">
        <v>25.5</v>
      </c>
      <c r="AD296" s="100">
        <v>1.56</v>
      </c>
      <c r="AE296" s="100" t="s">
        <v>134</v>
      </c>
      <c r="AF296" s="100" t="s">
        <v>123</v>
      </c>
      <c r="AG296" s="100" t="s">
        <v>133</v>
      </c>
      <c r="AH296" s="100">
        <v>13</v>
      </c>
      <c r="AI296" s="100" t="s">
        <v>110</v>
      </c>
      <c r="AJ296" s="100">
        <v>1.48</v>
      </c>
      <c r="AK296" s="100" t="s">
        <v>110</v>
      </c>
      <c r="AL296" s="100" t="s">
        <v>131</v>
      </c>
      <c r="AM296" s="100">
        <v>4.9000000000000007E-3</v>
      </c>
      <c r="AN296" s="100" t="s">
        <v>110</v>
      </c>
      <c r="AO296" s="100">
        <v>296</v>
      </c>
      <c r="AP296" s="101" t="s">
        <v>123</v>
      </c>
      <c r="AQ296" s="87"/>
      <c r="AR296" s="87"/>
      <c r="AS296" s="99"/>
      <c r="AT296" s="99"/>
      <c r="AU296" s="99"/>
      <c r="AV296" s="99"/>
      <c r="AW296" s="99"/>
      <c r="AX296" s="99"/>
      <c r="AY296" s="99"/>
      <c r="AZ296" s="99"/>
      <c r="BA296" s="99"/>
    </row>
    <row r="297" spans="1:53">
      <c r="A297" s="125"/>
      <c r="B297" s="90">
        <v>40184.558333333334</v>
      </c>
      <c r="C297" s="113">
        <v>489</v>
      </c>
      <c r="D297" s="91" t="s">
        <v>90</v>
      </c>
      <c r="E297" s="114"/>
      <c r="F297" s="91">
        <v>5390</v>
      </c>
      <c r="G297" s="88">
        <v>3970</v>
      </c>
      <c r="H297" s="120">
        <v>250</v>
      </c>
      <c r="I297" s="119">
        <v>4300</v>
      </c>
      <c r="J297" s="100">
        <v>2.0000000000000001E-4</v>
      </c>
      <c r="K297" s="100">
        <v>2.5000000000000001E-2</v>
      </c>
      <c r="L297" s="100">
        <v>2.1000000000000003E-3</v>
      </c>
      <c r="M297" s="100">
        <v>1.7299999999999999E-2</v>
      </c>
      <c r="N297" s="100" t="s">
        <v>130</v>
      </c>
      <c r="O297" s="100">
        <v>4.0000000000000002E-4</v>
      </c>
      <c r="P297" s="100" t="s">
        <v>129</v>
      </c>
      <c r="Q297" s="100">
        <v>0.371</v>
      </c>
      <c r="R297" s="100">
        <v>8.1200000000000008E-2</v>
      </c>
      <c r="S297" s="100">
        <v>0.26400000000000001</v>
      </c>
      <c r="T297" s="100" t="s">
        <v>123</v>
      </c>
      <c r="U297" s="100">
        <v>7.0000000000000001E-3</v>
      </c>
      <c r="V297" s="100">
        <v>7.74</v>
      </c>
      <c r="W297" s="100" t="s">
        <v>124</v>
      </c>
      <c r="X297" s="87">
        <v>10.5</v>
      </c>
      <c r="Y297" s="92">
        <v>0.13200000000000001</v>
      </c>
      <c r="Z297" s="91">
        <v>739</v>
      </c>
      <c r="AA297" s="100">
        <v>68</v>
      </c>
      <c r="AB297" s="100" t="s">
        <v>132</v>
      </c>
      <c r="AC297" s="87">
        <v>28.7</v>
      </c>
      <c r="AD297" s="100">
        <v>1.67</v>
      </c>
      <c r="AE297" s="100">
        <v>4.7000000000000002E-3</v>
      </c>
      <c r="AF297" s="100" t="s">
        <v>133</v>
      </c>
      <c r="AG297" s="100" t="s">
        <v>134</v>
      </c>
      <c r="AH297" s="100">
        <v>14.4</v>
      </c>
      <c r="AI297" s="100" t="s">
        <v>131</v>
      </c>
      <c r="AJ297" s="100">
        <v>1.49</v>
      </c>
      <c r="AK297" s="100" t="s">
        <v>111</v>
      </c>
      <c r="AL297" s="100" t="s">
        <v>135</v>
      </c>
      <c r="AM297" s="100">
        <v>4.7999999999999996E-3</v>
      </c>
      <c r="AN297" s="100" t="s">
        <v>136</v>
      </c>
      <c r="AO297" s="100">
        <v>291</v>
      </c>
      <c r="AP297" s="101" t="s">
        <v>123</v>
      </c>
      <c r="AQ297" s="87"/>
      <c r="AR297" s="87"/>
      <c r="AS297" s="99"/>
      <c r="AT297" s="99"/>
      <c r="AU297" s="99"/>
      <c r="AV297" s="99"/>
      <c r="AW297" s="99"/>
      <c r="AX297" s="99"/>
      <c r="AY297" s="99"/>
      <c r="AZ297" s="99"/>
      <c r="BA297" s="99"/>
    </row>
    <row r="298" spans="1:53">
      <c r="A298" s="125"/>
      <c r="B298" s="90">
        <v>40226.413194444445</v>
      </c>
      <c r="C298" s="113">
        <v>619</v>
      </c>
      <c r="D298" s="91">
        <v>5800</v>
      </c>
      <c r="E298" s="114"/>
      <c r="F298" s="91">
        <v>6620</v>
      </c>
      <c r="G298" s="88">
        <v>4860</v>
      </c>
      <c r="H298" s="120">
        <v>210</v>
      </c>
      <c r="I298" s="119">
        <v>5800</v>
      </c>
      <c r="J298" s="100">
        <v>4.0000000000000002E-4</v>
      </c>
      <c r="K298" s="100">
        <v>1.9E-2</v>
      </c>
      <c r="L298" s="100">
        <v>8.0000000000000004E-4</v>
      </c>
      <c r="M298" s="100">
        <v>1.7000000000000001E-2</v>
      </c>
      <c r="N298" s="100" t="s">
        <v>79</v>
      </c>
      <c r="O298" s="100" t="s">
        <v>133</v>
      </c>
      <c r="P298" s="100" t="s">
        <v>136</v>
      </c>
      <c r="Q298" s="100">
        <v>0.37</v>
      </c>
      <c r="R298" s="100">
        <v>0.127</v>
      </c>
      <c r="S298" s="100">
        <v>0.42699999999999999</v>
      </c>
      <c r="T298" s="100" t="s">
        <v>136</v>
      </c>
      <c r="U298" s="100">
        <v>6.7000000000000002E-3</v>
      </c>
      <c r="V298" s="100">
        <v>3.09</v>
      </c>
      <c r="W298" s="100" t="s">
        <v>154</v>
      </c>
      <c r="X298" s="87">
        <v>10.3</v>
      </c>
      <c r="Y298" s="92">
        <v>0.15</v>
      </c>
      <c r="Z298" s="91">
        <v>957</v>
      </c>
      <c r="AA298" s="100">
        <v>102</v>
      </c>
      <c r="AB298" s="100" t="s">
        <v>136</v>
      </c>
      <c r="AC298" s="87">
        <v>31.7</v>
      </c>
      <c r="AD298" s="100">
        <v>2.4700000000000002</v>
      </c>
      <c r="AE298" s="100">
        <v>4.0000000000000001E-3</v>
      </c>
      <c r="AF298" s="100" t="s">
        <v>123</v>
      </c>
      <c r="AG298" s="100">
        <v>5.0000000000000001E-4</v>
      </c>
      <c r="AH298" s="100">
        <v>11.9</v>
      </c>
      <c r="AI298" s="100" t="s">
        <v>110</v>
      </c>
      <c r="AJ298" s="100">
        <v>1.69</v>
      </c>
      <c r="AK298" s="100" t="s">
        <v>110</v>
      </c>
      <c r="AL298" s="100" t="s">
        <v>131</v>
      </c>
      <c r="AM298" s="100">
        <v>6.0000000000000001E-3</v>
      </c>
      <c r="AN298" s="100" t="s">
        <v>110</v>
      </c>
      <c r="AO298" s="100">
        <v>434</v>
      </c>
      <c r="AP298" s="101" t="s">
        <v>123</v>
      </c>
      <c r="AQ298" s="87"/>
      <c r="AR298" s="87"/>
      <c r="AS298" s="99"/>
      <c r="AT298" s="99"/>
      <c r="AU298" s="99"/>
      <c r="AV298" s="99"/>
      <c r="AW298" s="99"/>
      <c r="AX298" s="99"/>
      <c r="AY298" s="99"/>
      <c r="AZ298" s="99"/>
      <c r="BA298" s="99"/>
    </row>
    <row r="299" spans="1:53">
      <c r="A299" s="125"/>
      <c r="B299" s="90">
        <v>40246.288194444445</v>
      </c>
      <c r="C299" s="113">
        <v>663</v>
      </c>
      <c r="D299" s="91">
        <v>4820</v>
      </c>
      <c r="E299" s="114"/>
      <c r="F299" s="91">
        <v>5690</v>
      </c>
      <c r="G299" s="88">
        <v>4350</v>
      </c>
      <c r="H299" s="120">
        <v>230</v>
      </c>
      <c r="I299" s="119">
        <v>4400</v>
      </c>
      <c r="J299" s="100" t="s">
        <v>129</v>
      </c>
      <c r="K299" s="100">
        <v>1.7000000000000001E-2</v>
      </c>
      <c r="L299" s="100">
        <v>8.9999999999999998E-4</v>
      </c>
      <c r="M299" s="100">
        <v>1.4800000000000001E-2</v>
      </c>
      <c r="N299" s="100" t="s">
        <v>130</v>
      </c>
      <c r="O299" s="100">
        <v>2.9999999999999997E-4</v>
      </c>
      <c r="P299" s="100" t="s">
        <v>129</v>
      </c>
      <c r="Q299" s="100">
        <v>0.35699999999999998</v>
      </c>
      <c r="R299" s="100">
        <v>0.104</v>
      </c>
      <c r="S299" s="100">
        <v>0.39</v>
      </c>
      <c r="T299" s="100" t="s">
        <v>123</v>
      </c>
      <c r="U299" s="100">
        <v>7.0000000000000001E-3</v>
      </c>
      <c r="V299" s="100">
        <v>5.82</v>
      </c>
      <c r="W299" s="100" t="s">
        <v>124</v>
      </c>
      <c r="X299" s="87">
        <v>10</v>
      </c>
      <c r="Y299" s="92">
        <v>0.13500000000000001</v>
      </c>
      <c r="Z299" s="91">
        <v>840</v>
      </c>
      <c r="AA299" s="100">
        <v>79.2</v>
      </c>
      <c r="AB299" s="100" t="s">
        <v>132</v>
      </c>
      <c r="AC299" s="87">
        <v>30</v>
      </c>
      <c r="AD299" s="100">
        <v>2.06</v>
      </c>
      <c r="AE299" s="100">
        <v>3.8E-3</v>
      </c>
      <c r="AF299" s="100" t="s">
        <v>133</v>
      </c>
      <c r="AG299" s="100" t="s">
        <v>134</v>
      </c>
      <c r="AH299" s="100">
        <v>12.7</v>
      </c>
      <c r="AI299" s="100" t="s">
        <v>131</v>
      </c>
      <c r="AJ299" s="100">
        <v>1.43</v>
      </c>
      <c r="AK299" s="100" t="s">
        <v>111</v>
      </c>
      <c r="AL299" s="100" t="s">
        <v>135</v>
      </c>
      <c r="AM299" s="100">
        <v>5.0599999999999994E-3</v>
      </c>
      <c r="AN299" s="100" t="s">
        <v>136</v>
      </c>
      <c r="AO299" s="100">
        <v>368</v>
      </c>
      <c r="AP299" s="101" t="s">
        <v>123</v>
      </c>
      <c r="AQ299" s="87"/>
      <c r="AR299" s="87"/>
      <c r="AS299" s="99"/>
      <c r="AT299" s="99"/>
      <c r="AU299" s="99"/>
      <c r="AV299" s="99"/>
      <c r="AW299" s="99"/>
      <c r="AX299" s="99"/>
      <c r="AY299" s="99"/>
      <c r="AZ299" s="99"/>
      <c r="BA299" s="99"/>
    </row>
    <row r="300" spans="1:53">
      <c r="A300" s="125"/>
      <c r="B300" s="90">
        <v>40281.599305555559</v>
      </c>
      <c r="C300" s="113">
        <v>759</v>
      </c>
      <c r="D300" s="91">
        <v>5860</v>
      </c>
      <c r="E300" s="114"/>
      <c r="F300" s="91">
        <v>6210</v>
      </c>
      <c r="G300" s="88">
        <v>4240</v>
      </c>
      <c r="H300" s="120">
        <v>210</v>
      </c>
      <c r="I300" s="119">
        <v>6300</v>
      </c>
      <c r="J300" s="100" t="s">
        <v>141</v>
      </c>
      <c r="K300" s="100">
        <v>1.9E-2</v>
      </c>
      <c r="L300" s="100" t="s">
        <v>132</v>
      </c>
      <c r="M300" s="100">
        <v>1.4999999999999999E-2</v>
      </c>
      <c r="N300" s="100" t="s">
        <v>142</v>
      </c>
      <c r="O300" s="100" t="s">
        <v>137</v>
      </c>
      <c r="P300" s="100" t="s">
        <v>141</v>
      </c>
      <c r="Q300" s="100">
        <v>0.32700000000000001</v>
      </c>
      <c r="R300" s="100">
        <v>0.13200000000000001</v>
      </c>
      <c r="S300" s="100">
        <v>0.41199999999999998</v>
      </c>
      <c r="T300" s="100" t="s">
        <v>103</v>
      </c>
      <c r="U300" s="100">
        <v>7.0000000000000001E-3</v>
      </c>
      <c r="V300" s="100">
        <v>2.78</v>
      </c>
      <c r="W300" s="100" t="s">
        <v>124</v>
      </c>
      <c r="X300" s="87">
        <v>10</v>
      </c>
      <c r="Y300" s="92">
        <v>0.14899999999999999</v>
      </c>
      <c r="Z300" s="91">
        <v>832</v>
      </c>
      <c r="AA300" s="100">
        <v>83.4</v>
      </c>
      <c r="AB300" s="100" t="s">
        <v>143</v>
      </c>
      <c r="AC300" s="87">
        <v>26</v>
      </c>
      <c r="AD300" s="100">
        <v>2.16</v>
      </c>
      <c r="AE300" s="100">
        <v>4.0999999999999995E-3</v>
      </c>
      <c r="AF300" s="100" t="s">
        <v>132</v>
      </c>
      <c r="AG300" s="100" t="s">
        <v>123</v>
      </c>
      <c r="AH300" s="100">
        <v>11.6</v>
      </c>
      <c r="AI300" s="100" t="s">
        <v>137</v>
      </c>
      <c r="AJ300" s="100">
        <v>1.54</v>
      </c>
      <c r="AK300" s="100" t="s">
        <v>100</v>
      </c>
      <c r="AL300" s="100" t="s">
        <v>129</v>
      </c>
      <c r="AM300" s="100">
        <v>6.0000000000000001E-3</v>
      </c>
      <c r="AN300" s="100" t="s">
        <v>111</v>
      </c>
      <c r="AO300" s="100">
        <v>366</v>
      </c>
      <c r="AP300" s="101" t="s">
        <v>103</v>
      </c>
      <c r="AQ300" s="87"/>
      <c r="AR300" s="87"/>
      <c r="AS300" s="99"/>
      <c r="AT300" s="99"/>
      <c r="AU300" s="99"/>
      <c r="AV300" s="99"/>
      <c r="AW300" s="99"/>
      <c r="AX300" s="99"/>
      <c r="AY300" s="99"/>
      <c r="AZ300" s="99"/>
      <c r="BA300" s="99"/>
    </row>
    <row r="301" spans="1:53">
      <c r="A301" s="125"/>
      <c r="B301" s="90">
        <v>40301.70208333333</v>
      </c>
      <c r="C301" s="113">
        <v>694</v>
      </c>
      <c r="D301" s="91" t="s">
        <v>90</v>
      </c>
      <c r="E301" s="114"/>
      <c r="F301" s="91">
        <v>3360</v>
      </c>
      <c r="G301" s="88">
        <v>5720</v>
      </c>
      <c r="H301" s="120">
        <v>140</v>
      </c>
      <c r="I301" s="119">
        <v>7300</v>
      </c>
      <c r="J301" s="100">
        <v>5.0000000000000001E-4</v>
      </c>
      <c r="K301" s="100">
        <v>2.1000000000000001E-2</v>
      </c>
      <c r="L301" s="100">
        <v>5.9999999999999995E-4</v>
      </c>
      <c r="M301" s="100">
        <v>2.64E-2</v>
      </c>
      <c r="N301" s="100" t="s">
        <v>130</v>
      </c>
      <c r="O301" s="100" t="s">
        <v>131</v>
      </c>
      <c r="P301" s="100" t="s">
        <v>129</v>
      </c>
      <c r="Q301" s="100">
        <v>0.40899999999999997</v>
      </c>
      <c r="R301" s="100">
        <v>0.17799999999999999</v>
      </c>
      <c r="S301" s="100">
        <v>0.71</v>
      </c>
      <c r="T301" s="100" t="s">
        <v>123</v>
      </c>
      <c r="U301" s="100">
        <v>1.9E-2</v>
      </c>
      <c r="V301" s="100">
        <v>1.55</v>
      </c>
      <c r="W301" s="100" t="s">
        <v>124</v>
      </c>
      <c r="X301" s="87">
        <v>12</v>
      </c>
      <c r="Y301" s="92">
        <v>0.16400000000000001</v>
      </c>
      <c r="Z301" s="91">
        <v>1140</v>
      </c>
      <c r="AA301" s="100">
        <v>115</v>
      </c>
      <c r="AB301" s="100" t="s">
        <v>132</v>
      </c>
      <c r="AC301" s="87">
        <v>34</v>
      </c>
      <c r="AD301" s="100">
        <v>3.18</v>
      </c>
      <c r="AE301" s="100">
        <v>2.3E-3</v>
      </c>
      <c r="AF301" s="100" t="s">
        <v>133</v>
      </c>
      <c r="AG301" s="100" t="s">
        <v>134</v>
      </c>
      <c r="AH301" s="100">
        <v>10.3</v>
      </c>
      <c r="AI301" s="100" t="s">
        <v>131</v>
      </c>
      <c r="AJ301" s="100">
        <v>1.84</v>
      </c>
      <c r="AK301" s="100" t="s">
        <v>111</v>
      </c>
      <c r="AL301" s="100">
        <v>1.7999999999999998E-4</v>
      </c>
      <c r="AM301" s="100">
        <v>5.8499999999999993E-3</v>
      </c>
      <c r="AN301" s="100" t="s">
        <v>136</v>
      </c>
      <c r="AO301" s="100">
        <v>520</v>
      </c>
      <c r="AP301" s="101" t="s">
        <v>123</v>
      </c>
      <c r="AQ301" s="87"/>
      <c r="AR301" s="87"/>
      <c r="AS301" s="99"/>
      <c r="AT301" s="99"/>
      <c r="AU301" s="99"/>
      <c r="AV301" s="99"/>
      <c r="AW301" s="99"/>
      <c r="AX301" s="99"/>
      <c r="AY301" s="99"/>
      <c r="AZ301" s="99"/>
      <c r="BA301" s="99"/>
    </row>
    <row r="302" spans="1:53">
      <c r="A302" s="125"/>
      <c r="B302" s="90">
        <v>40342.584722222222</v>
      </c>
      <c r="C302" s="113">
        <v>503</v>
      </c>
      <c r="D302" s="91" t="s">
        <v>90</v>
      </c>
      <c r="E302" s="114"/>
      <c r="F302" s="91">
        <v>5440</v>
      </c>
      <c r="G302" s="88">
        <v>4140</v>
      </c>
      <c r="H302" s="120">
        <v>170</v>
      </c>
      <c r="I302" s="119">
        <v>5100</v>
      </c>
      <c r="J302" s="100">
        <v>2.3000000000000001E-4</v>
      </c>
      <c r="K302" s="100">
        <v>1.4999999999999999E-2</v>
      </c>
      <c r="L302" s="100">
        <v>8.0000000000000004E-4</v>
      </c>
      <c r="M302" s="100">
        <v>1.6E-2</v>
      </c>
      <c r="N302" s="100" t="s">
        <v>77</v>
      </c>
      <c r="O302" s="100">
        <v>2.9999999999999997E-4</v>
      </c>
      <c r="P302" s="100" t="s">
        <v>123</v>
      </c>
      <c r="Q302" s="100">
        <v>0.33100000000000002</v>
      </c>
      <c r="R302" s="100">
        <v>0.11700000000000001</v>
      </c>
      <c r="S302" s="100">
        <v>0.38600000000000001</v>
      </c>
      <c r="T302" s="100" t="s">
        <v>123</v>
      </c>
      <c r="U302" s="100">
        <v>5.7000000000000002E-3</v>
      </c>
      <c r="V302" s="100">
        <v>4.3</v>
      </c>
      <c r="W302" s="100" t="s">
        <v>124</v>
      </c>
      <c r="X302" s="87">
        <v>10.5</v>
      </c>
      <c r="Y302" s="92">
        <v>0.14099999999999999</v>
      </c>
      <c r="Z302" s="91">
        <v>805</v>
      </c>
      <c r="AA302" s="100">
        <v>76.3</v>
      </c>
      <c r="AB302" s="100" t="s">
        <v>123</v>
      </c>
      <c r="AC302" s="87">
        <v>27.4</v>
      </c>
      <c r="AD302" s="100">
        <v>1.88</v>
      </c>
      <c r="AE302" s="100">
        <v>1.6000000000000001E-3</v>
      </c>
      <c r="AF302" s="100" t="s">
        <v>132</v>
      </c>
      <c r="AG302" s="100" t="s">
        <v>131</v>
      </c>
      <c r="AH302" s="100">
        <v>13.1</v>
      </c>
      <c r="AI302" s="100" t="s">
        <v>111</v>
      </c>
      <c r="AJ302" s="100">
        <v>1.52</v>
      </c>
      <c r="AK302" s="100" t="s">
        <v>111</v>
      </c>
      <c r="AL302" s="100" t="s">
        <v>129</v>
      </c>
      <c r="AM302" s="100">
        <v>4.5999999999999999E-3</v>
      </c>
      <c r="AN302" s="100" t="s">
        <v>111</v>
      </c>
      <c r="AO302" s="100">
        <v>329</v>
      </c>
      <c r="AP302" s="101" t="s">
        <v>132</v>
      </c>
      <c r="AQ302" s="87"/>
      <c r="AR302" s="87"/>
      <c r="AS302" s="99"/>
      <c r="AT302" s="99"/>
      <c r="AU302" s="99"/>
      <c r="AV302" s="99"/>
      <c r="AW302" s="99"/>
      <c r="AX302" s="99"/>
      <c r="AY302" s="99"/>
      <c r="AZ302" s="99"/>
      <c r="BA302" s="99"/>
    </row>
    <row r="303" spans="1:53">
      <c r="A303" s="125"/>
      <c r="B303" s="90">
        <v>40369.371527777781</v>
      </c>
      <c r="C303" s="113">
        <v>377</v>
      </c>
      <c r="D303" s="91">
        <v>3890</v>
      </c>
      <c r="E303" s="114"/>
      <c r="F303" s="91">
        <v>4160</v>
      </c>
      <c r="G303" s="88">
        <v>3050</v>
      </c>
      <c r="H303" s="120">
        <v>240</v>
      </c>
      <c r="I303" s="119">
        <v>3000</v>
      </c>
      <c r="J303" s="100">
        <v>2.0000000000000001E-4</v>
      </c>
      <c r="K303" s="100">
        <v>2.9000000000000001E-2</v>
      </c>
      <c r="L303" s="100">
        <v>1.8E-3</v>
      </c>
      <c r="M303" s="100">
        <v>1.6800000000000002E-2</v>
      </c>
      <c r="N303" s="100" t="s">
        <v>130</v>
      </c>
      <c r="O303" s="100">
        <v>4.0000000000000002E-4</v>
      </c>
      <c r="P303" s="100" t="s">
        <v>129</v>
      </c>
      <c r="Q303" s="100">
        <v>0.29399999999999998</v>
      </c>
      <c r="R303" s="100">
        <v>7.2700000000000001E-2</v>
      </c>
      <c r="S303" s="100">
        <v>0.28799999999999998</v>
      </c>
      <c r="T303" s="100" t="s">
        <v>123</v>
      </c>
      <c r="U303" s="100">
        <v>6.0000000000000001E-3</v>
      </c>
      <c r="V303" s="100">
        <v>11.7</v>
      </c>
      <c r="W303" s="100" t="s">
        <v>124</v>
      </c>
      <c r="X303" s="87">
        <v>9</v>
      </c>
      <c r="Y303" s="92">
        <v>0.10199999999999999</v>
      </c>
      <c r="Z303" s="91">
        <v>562</v>
      </c>
      <c r="AA303" s="100">
        <v>54.2</v>
      </c>
      <c r="AB303" s="100" t="s">
        <v>132</v>
      </c>
      <c r="AC303" s="87">
        <v>23</v>
      </c>
      <c r="AD303" s="100">
        <v>1.39</v>
      </c>
      <c r="AE303" s="100">
        <v>3.5000000000000001E-3</v>
      </c>
      <c r="AF303" s="100" t="s">
        <v>133</v>
      </c>
      <c r="AG303" s="100" t="s">
        <v>134</v>
      </c>
      <c r="AH303" s="100">
        <v>14.5</v>
      </c>
      <c r="AI303" s="100" t="s">
        <v>131</v>
      </c>
      <c r="AJ303" s="100">
        <v>1.2</v>
      </c>
      <c r="AK303" s="100" t="s">
        <v>111</v>
      </c>
      <c r="AL303" s="100" t="s">
        <v>135</v>
      </c>
      <c r="AM303" s="100">
        <v>3.2100000000000002E-3</v>
      </c>
      <c r="AN303" s="100" t="s">
        <v>136</v>
      </c>
      <c r="AO303" s="100">
        <v>227</v>
      </c>
      <c r="AP303" s="101" t="s">
        <v>123</v>
      </c>
      <c r="AQ303" s="87"/>
      <c r="AR303" s="87"/>
      <c r="AS303" s="99"/>
      <c r="AT303" s="99"/>
      <c r="AU303" s="99"/>
      <c r="AV303" s="99"/>
      <c r="AW303" s="99"/>
      <c r="AX303" s="99"/>
      <c r="AY303" s="99"/>
      <c r="AZ303" s="99"/>
      <c r="BA303" s="99"/>
    </row>
    <row r="304" spans="1:53">
      <c r="A304" s="125"/>
      <c r="B304" s="90">
        <v>40393.492361111108</v>
      </c>
      <c r="C304" s="113"/>
      <c r="D304" s="91">
        <v>5830</v>
      </c>
      <c r="E304" s="114"/>
      <c r="F304" s="91">
        <v>5510</v>
      </c>
      <c r="G304" s="88">
        <v>3770</v>
      </c>
      <c r="H304" s="120">
        <v>200</v>
      </c>
      <c r="I304" s="119">
        <v>4700</v>
      </c>
      <c r="J304" s="100">
        <v>2.9999999999999997E-4</v>
      </c>
      <c r="K304" s="100">
        <v>2.4E-2</v>
      </c>
      <c r="L304" s="100">
        <v>1.5E-3</v>
      </c>
      <c r="M304" s="100">
        <v>1.6300000000000002E-2</v>
      </c>
      <c r="N304" s="100" t="s">
        <v>130</v>
      </c>
      <c r="O304" s="100">
        <v>2.9999999999999997E-4</v>
      </c>
      <c r="P304" s="100" t="s">
        <v>129</v>
      </c>
      <c r="Q304" s="100">
        <v>0.29199999999999998</v>
      </c>
      <c r="R304" s="100">
        <v>0.11899999999999999</v>
      </c>
      <c r="S304" s="100">
        <v>0.41399999999999998</v>
      </c>
      <c r="T304" s="100" t="s">
        <v>123</v>
      </c>
      <c r="U304" s="100">
        <v>1.2E-2</v>
      </c>
      <c r="V304" s="100">
        <v>4.4800000000000004</v>
      </c>
      <c r="W304" s="100" t="s">
        <v>124</v>
      </c>
      <c r="X304" s="87">
        <v>9</v>
      </c>
      <c r="Y304" s="92">
        <v>0.13800000000000001</v>
      </c>
      <c r="Z304" s="91">
        <v>739</v>
      </c>
      <c r="AA304" s="100">
        <v>73</v>
      </c>
      <c r="AB304" s="100">
        <v>1.7999999999999999E-2</v>
      </c>
      <c r="AC304" s="87">
        <v>26</v>
      </c>
      <c r="AD304" s="100">
        <v>1.88</v>
      </c>
      <c r="AE304" s="100">
        <v>4.4999999999999997E-3</v>
      </c>
      <c r="AF304" s="100" t="s">
        <v>133</v>
      </c>
      <c r="AG304" s="100" t="s">
        <v>134</v>
      </c>
      <c r="AH304" s="100">
        <v>10.7</v>
      </c>
      <c r="AI304" s="100" t="s">
        <v>131</v>
      </c>
      <c r="AJ304" s="100">
        <v>1.32</v>
      </c>
      <c r="AK304" s="100" t="s">
        <v>111</v>
      </c>
      <c r="AL304" s="100">
        <v>5.9999999999999995E-5</v>
      </c>
      <c r="AM304" s="100">
        <v>4.4999999999999997E-3</v>
      </c>
      <c r="AN304" s="100" t="s">
        <v>136</v>
      </c>
      <c r="AO304" s="100">
        <v>307</v>
      </c>
      <c r="AP304" s="101" t="s">
        <v>123</v>
      </c>
      <c r="AQ304" s="87"/>
      <c r="AR304" s="87"/>
      <c r="AS304" s="99"/>
      <c r="AT304" s="99"/>
      <c r="AU304" s="99"/>
      <c r="AV304" s="99"/>
      <c r="AW304" s="99"/>
      <c r="AX304" s="99"/>
      <c r="AY304" s="99"/>
      <c r="AZ304" s="99"/>
      <c r="BA304" s="99"/>
    </row>
    <row r="305" spans="1:53">
      <c r="A305" s="125"/>
      <c r="B305" s="90">
        <v>40422.452777777777</v>
      </c>
      <c r="C305" s="113">
        <v>403</v>
      </c>
      <c r="D305" s="91">
        <v>4450</v>
      </c>
      <c r="E305" s="114"/>
      <c r="F305" s="91">
        <v>4220</v>
      </c>
      <c r="G305" s="88">
        <v>2840</v>
      </c>
      <c r="H305" s="120">
        <v>230</v>
      </c>
      <c r="I305" s="119">
        <v>3200</v>
      </c>
      <c r="J305" s="100">
        <v>1.3000000000000002E-4</v>
      </c>
      <c r="K305" s="100">
        <v>1.9E-2</v>
      </c>
      <c r="L305" s="100">
        <v>1.4E-3</v>
      </c>
      <c r="M305" s="100">
        <v>1.6E-2</v>
      </c>
      <c r="N305" s="100" t="s">
        <v>77</v>
      </c>
      <c r="O305" s="100">
        <v>4.0000000000000002E-4</v>
      </c>
      <c r="P305" s="100" t="s">
        <v>123</v>
      </c>
      <c r="Q305" s="100">
        <v>0.246</v>
      </c>
      <c r="R305" s="100">
        <v>7.0199999999999999E-2</v>
      </c>
      <c r="S305" s="100">
        <v>0.27700000000000002</v>
      </c>
      <c r="T305" s="100" t="s">
        <v>123</v>
      </c>
      <c r="U305" s="100">
        <v>5.4000000000000003E-3</v>
      </c>
      <c r="V305" s="100">
        <v>8.56</v>
      </c>
      <c r="W305" s="100" t="s">
        <v>124</v>
      </c>
      <c r="X305" s="87">
        <v>8.3000000000000007</v>
      </c>
      <c r="Y305" s="92">
        <v>0.108</v>
      </c>
      <c r="Z305" s="91">
        <v>541</v>
      </c>
      <c r="AA305" s="100">
        <v>50.2</v>
      </c>
      <c r="AB305" s="100" t="s">
        <v>123</v>
      </c>
      <c r="AC305" s="87">
        <v>22.2</v>
      </c>
      <c r="AD305" s="100">
        <v>1.17</v>
      </c>
      <c r="AE305" s="100">
        <v>1.6999999999999999E-3</v>
      </c>
      <c r="AF305" s="100" t="s">
        <v>132</v>
      </c>
      <c r="AG305" s="100" t="s">
        <v>131</v>
      </c>
      <c r="AH305" s="100">
        <v>14.3</v>
      </c>
      <c r="AI305" s="100" t="s">
        <v>111</v>
      </c>
      <c r="AJ305" s="100">
        <v>1.07</v>
      </c>
      <c r="AK305" s="100" t="s">
        <v>111</v>
      </c>
      <c r="AL305" s="100" t="s">
        <v>129</v>
      </c>
      <c r="AM305" s="100">
        <v>3.0999999999999999E-3</v>
      </c>
      <c r="AN305" s="100" t="s">
        <v>111</v>
      </c>
      <c r="AO305" s="100">
        <v>200</v>
      </c>
      <c r="AP305" s="101" t="s">
        <v>132</v>
      </c>
      <c r="AQ305" s="87"/>
      <c r="AR305" s="87"/>
      <c r="AS305" s="99"/>
      <c r="AT305" s="99"/>
      <c r="AU305" s="99"/>
      <c r="AV305" s="99"/>
      <c r="AW305" s="99"/>
      <c r="AX305" s="99"/>
      <c r="AY305" s="99"/>
      <c r="AZ305" s="99"/>
      <c r="BA305" s="99"/>
    </row>
    <row r="306" spans="1:53">
      <c r="A306" s="125"/>
      <c r="B306" s="90">
        <v>40458.569444444445</v>
      </c>
      <c r="C306" s="113">
        <v>534</v>
      </c>
      <c r="D306" s="91">
        <v>3360</v>
      </c>
      <c r="E306" s="114"/>
      <c r="F306" s="91">
        <v>5540</v>
      </c>
      <c r="G306" s="88">
        <v>4090</v>
      </c>
      <c r="H306" s="120">
        <v>200</v>
      </c>
      <c r="I306" s="119">
        <v>4600</v>
      </c>
      <c r="J306" s="100">
        <v>2.3999999999999998E-4</v>
      </c>
      <c r="K306" s="100">
        <v>1.4E-2</v>
      </c>
      <c r="L306" s="100">
        <v>5.9999999999999995E-4</v>
      </c>
      <c r="M306" s="100">
        <v>1.7999999999999999E-2</v>
      </c>
      <c r="N306" s="100" t="s">
        <v>77</v>
      </c>
      <c r="O306" s="100" t="s">
        <v>131</v>
      </c>
      <c r="P306" s="100" t="s">
        <v>123</v>
      </c>
      <c r="Q306" s="100">
        <v>0.30599999999999999</v>
      </c>
      <c r="R306" s="100">
        <v>0.13100000000000001</v>
      </c>
      <c r="S306" s="100">
        <v>0.45800000000000002</v>
      </c>
      <c r="T306" s="100" t="s">
        <v>123</v>
      </c>
      <c r="U306" s="100">
        <v>7.4999999999999997E-3</v>
      </c>
      <c r="V306" s="100">
        <v>3.25</v>
      </c>
      <c r="W306" s="100" t="s">
        <v>124</v>
      </c>
      <c r="X306" s="87">
        <v>10.1</v>
      </c>
      <c r="Y306" s="92">
        <v>0.13</v>
      </c>
      <c r="Z306" s="91">
        <v>807</v>
      </c>
      <c r="AA306" s="100">
        <v>82.2</v>
      </c>
      <c r="AB306" s="100" t="s">
        <v>123</v>
      </c>
      <c r="AC306" s="87">
        <v>26.2</v>
      </c>
      <c r="AD306" s="100">
        <v>1.97</v>
      </c>
      <c r="AE306" s="100">
        <v>1.1999999999999999E-3</v>
      </c>
      <c r="AF306" s="100" t="s">
        <v>132</v>
      </c>
      <c r="AG306" s="100" t="s">
        <v>131</v>
      </c>
      <c r="AH306" s="100">
        <v>12.5</v>
      </c>
      <c r="AI306" s="100" t="s">
        <v>111</v>
      </c>
      <c r="AJ306" s="100">
        <v>1.42</v>
      </c>
      <c r="AK306" s="100" t="s">
        <v>111</v>
      </c>
      <c r="AL306" s="100" t="s">
        <v>129</v>
      </c>
      <c r="AM306" s="100">
        <v>4.9000000000000007E-3</v>
      </c>
      <c r="AN306" s="100" t="s">
        <v>111</v>
      </c>
      <c r="AO306" s="100">
        <v>328</v>
      </c>
      <c r="AP306" s="101" t="s">
        <v>132</v>
      </c>
      <c r="AQ306" s="87"/>
      <c r="AR306" s="87"/>
      <c r="AS306" s="99"/>
      <c r="AT306" s="99"/>
      <c r="AU306" s="99"/>
      <c r="AV306" s="99"/>
      <c r="AW306" s="99"/>
      <c r="AX306" s="99"/>
      <c r="AY306" s="99"/>
      <c r="AZ306" s="99"/>
      <c r="BA306" s="99"/>
    </row>
    <row r="307" spans="1:53">
      <c r="A307" s="125"/>
      <c r="B307" s="90">
        <v>40490.473611111112</v>
      </c>
      <c r="C307" s="113">
        <v>489</v>
      </c>
      <c r="D307" s="91" t="s">
        <v>90</v>
      </c>
      <c r="E307" s="114"/>
      <c r="F307" s="91">
        <v>5520</v>
      </c>
      <c r="G307" s="88">
        <v>3390</v>
      </c>
      <c r="H307" s="120">
        <v>210</v>
      </c>
      <c r="I307" s="119">
        <v>4600</v>
      </c>
      <c r="J307" s="100">
        <v>8.9999999999999992E-5</v>
      </c>
      <c r="K307" s="100">
        <v>1.6E-2</v>
      </c>
      <c r="L307" s="100">
        <v>5.9999999999999995E-4</v>
      </c>
      <c r="M307" s="100">
        <v>1.4999999999999999E-2</v>
      </c>
      <c r="N307" s="100" t="s">
        <v>91</v>
      </c>
      <c r="O307" s="100" t="s">
        <v>129</v>
      </c>
      <c r="P307" s="100" t="s">
        <v>132</v>
      </c>
      <c r="Q307" s="100">
        <v>0.27300000000000002</v>
      </c>
      <c r="R307" s="100">
        <v>0.105</v>
      </c>
      <c r="S307" s="100">
        <v>0.34</v>
      </c>
      <c r="T307" s="100" t="s">
        <v>132</v>
      </c>
      <c r="U307" s="100">
        <v>6.7999999999999996E-3</v>
      </c>
      <c r="V307" s="100">
        <v>5.45</v>
      </c>
      <c r="W307" s="100" t="s">
        <v>124</v>
      </c>
      <c r="X307" s="87">
        <v>8.73</v>
      </c>
      <c r="Y307" s="92">
        <v>7.4999999999999997E-2</v>
      </c>
      <c r="Z307" s="91">
        <v>657</v>
      </c>
      <c r="AA307" s="100">
        <v>61.7</v>
      </c>
      <c r="AB307" s="100" t="s">
        <v>132</v>
      </c>
      <c r="AC307" s="87">
        <v>25.3</v>
      </c>
      <c r="AD307" s="100">
        <v>1.45</v>
      </c>
      <c r="AE307" s="100">
        <v>1.2999999999999999E-3</v>
      </c>
      <c r="AF307" s="100" t="s">
        <v>137</v>
      </c>
      <c r="AG307" s="100" t="s">
        <v>129</v>
      </c>
      <c r="AH307" s="100">
        <v>12</v>
      </c>
      <c r="AI307" s="100" t="s">
        <v>103</v>
      </c>
      <c r="AJ307" s="100">
        <v>1.24</v>
      </c>
      <c r="AK307" s="100" t="s">
        <v>103</v>
      </c>
      <c r="AL307" s="100" t="s">
        <v>138</v>
      </c>
      <c r="AM307" s="100">
        <v>3.8E-3</v>
      </c>
      <c r="AN307" s="100" t="s">
        <v>103</v>
      </c>
      <c r="AO307" s="100">
        <v>291</v>
      </c>
      <c r="AP307" s="101" t="s">
        <v>137</v>
      </c>
      <c r="AQ307" s="87"/>
      <c r="AR307" s="87"/>
      <c r="AS307" s="99"/>
      <c r="AT307" s="99"/>
      <c r="AU307" s="99"/>
      <c r="AV307" s="99"/>
      <c r="AW307" s="99"/>
      <c r="AX307" s="99"/>
      <c r="AY307" s="99"/>
      <c r="AZ307" s="99"/>
      <c r="BA307" s="99"/>
    </row>
    <row r="308" spans="1:53" ht="15.75" thickBot="1">
      <c r="A308" s="127"/>
      <c r="B308" s="93">
        <v>40513.438194444447</v>
      </c>
      <c r="C308" s="115">
        <v>560</v>
      </c>
      <c r="D308" s="95" t="s">
        <v>90</v>
      </c>
      <c r="E308" s="116"/>
      <c r="F308" s="95">
        <v>5440</v>
      </c>
      <c r="G308" s="94">
        <v>4480</v>
      </c>
      <c r="H308" s="121">
        <v>200</v>
      </c>
      <c r="I308" s="122">
        <v>5100</v>
      </c>
      <c r="J308" s="102">
        <v>2.3000000000000001E-4</v>
      </c>
      <c r="K308" s="102">
        <v>2.1000000000000001E-2</v>
      </c>
      <c r="L308" s="102">
        <v>5.9999999999999995E-4</v>
      </c>
      <c r="M308" s="102">
        <v>1.9E-2</v>
      </c>
      <c r="N308" s="102" t="s">
        <v>79</v>
      </c>
      <c r="O308" s="102" t="s">
        <v>133</v>
      </c>
      <c r="P308" s="102" t="s">
        <v>136</v>
      </c>
      <c r="Q308" s="102">
        <v>0.35</v>
      </c>
      <c r="R308" s="102">
        <v>0.14000000000000001</v>
      </c>
      <c r="S308" s="102">
        <v>0.496</v>
      </c>
      <c r="T308" s="102" t="s">
        <v>136</v>
      </c>
      <c r="U308" s="102">
        <v>1.0199999999999999E-2</v>
      </c>
      <c r="V308" s="102">
        <v>1.67</v>
      </c>
      <c r="W308" s="102" t="s">
        <v>124</v>
      </c>
      <c r="X308" s="96">
        <v>10.8</v>
      </c>
      <c r="Y308" s="97">
        <v>0.14699999999999999</v>
      </c>
      <c r="Z308" s="95">
        <v>876</v>
      </c>
      <c r="AA308" s="102">
        <v>82.1</v>
      </c>
      <c r="AB308" s="102" t="s">
        <v>136</v>
      </c>
      <c r="AC308" s="96">
        <v>26.9</v>
      </c>
      <c r="AD308" s="102">
        <v>2.13</v>
      </c>
      <c r="AE308" s="102">
        <v>1.4E-3</v>
      </c>
      <c r="AF308" s="102" t="s">
        <v>123</v>
      </c>
      <c r="AG308" s="102" t="s">
        <v>133</v>
      </c>
      <c r="AH308" s="102">
        <v>12.3</v>
      </c>
      <c r="AI308" s="102" t="s">
        <v>110</v>
      </c>
      <c r="AJ308" s="102">
        <v>1.52</v>
      </c>
      <c r="AK308" s="102" t="s">
        <v>110</v>
      </c>
      <c r="AL308" s="102" t="s">
        <v>131</v>
      </c>
      <c r="AM308" s="102">
        <v>5.1999999999999998E-3</v>
      </c>
      <c r="AN308" s="102" t="s">
        <v>110</v>
      </c>
      <c r="AO308" s="102">
        <v>349</v>
      </c>
      <c r="AP308" s="103" t="s">
        <v>123</v>
      </c>
      <c r="AQ308" s="87"/>
      <c r="AR308" s="87"/>
      <c r="AS308" s="99"/>
      <c r="AT308" s="99"/>
      <c r="AU308" s="99"/>
      <c r="AV308" s="99"/>
      <c r="AW308" s="99"/>
      <c r="AX308" s="99"/>
      <c r="AY308" s="99"/>
      <c r="AZ308" s="99"/>
      <c r="BA308" s="99"/>
    </row>
  </sheetData>
  <pageMargins left="0.70866141732283472" right="0.70866141732283472" top="0.74803149606299213" bottom="0.74803149606299213" header="0.31496062992125984" footer="0.31496062992125984"/>
  <pageSetup paperSize="17" scale="50" orientation="landscape" r:id="rId1"/>
  <headerFooter>
    <oddHeader>&amp;L&amp;G&amp;C&amp;"Arial,Bold"&amp;14Faro Mine Complex
Table 6-3: S-Wells Area
Historic Groundwater Quality (1996-2010)&amp;R&amp;G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S307"/>
  <sheetViews>
    <sheetView view="pageLayout" zoomScaleNormal="100" workbookViewId="0">
      <selection activeCell="L5" sqref="L5"/>
    </sheetView>
  </sheetViews>
  <sheetFormatPr defaultRowHeight="12.75"/>
  <cols>
    <col min="1" max="1" width="12.85546875" style="145" customWidth="1"/>
    <col min="2" max="2" width="10.7109375" style="145" customWidth="1"/>
    <col min="3" max="4" width="9.140625" style="171"/>
    <col min="5" max="19" width="9.140625" style="149"/>
    <col min="20" max="16384" width="9.140625" style="145"/>
  </cols>
  <sheetData>
    <row r="1" spans="1:19" ht="15">
      <c r="A1" s="177" t="str">
        <f>IF(ISBLANK(Report!A2)=TRUE," ",(IF((MID(Report!A2,1,1))="&lt;",(MID(Report!A2,2,1))/2,Report!A2)))</f>
        <v xml:space="preserve"> </v>
      </c>
      <c r="B1" s="177" t="str">
        <f>IF(ISBLANK(Report!B2)=TRUE," ",(IF((MID(Report!B2,1,1))="&lt;",(MID(Report!B2,2,1))/2,Report!B2)))</f>
        <v xml:space="preserve"> </v>
      </c>
      <c r="C1" s="178" t="str">
        <f>IF(ISBLANK(Report!I2)=TRUE," ",(IF((MID(Report!I2,1,1))="&lt;",(MID(Report!I2,2,1))/2,Report!I2)))</f>
        <v>SO4-d</v>
      </c>
      <c r="D1" s="178" t="str">
        <f>IF(ISBLANK(Report!AO2)=TRUE," ",(IF((MID(Report!AO2,1,1))="&lt;",(MID(Report!AO2,2,1))/2,Report!AO2)))</f>
        <v>Zn-d</v>
      </c>
    </row>
    <row r="2" spans="1:19" ht="15">
      <c r="A2" s="177" t="str">
        <f>IF(ISBLANK(Report!A3)=TRUE," ",(IF((MID(Report!A3,1,1))="&lt;",(MID(Report!A3,2,1))/2,Report!A3)))</f>
        <v>Station</v>
      </c>
      <c r="B2" s="177" t="str">
        <f>IF(ISBLANK(Report!B3)=TRUE," ",(IF((MID(Report!B3,1,1))="&lt;",(MID(Report!B3,2,1))/2,Report!B3)))</f>
        <v>Date</v>
      </c>
      <c r="C2" s="178" t="str">
        <f>IF(ISBLANK(Report!I3)=TRUE," ",(IF((MID(Report!I3,1,1))="&lt;",(MID(Report!I3,2,1))/2,Report!I3)))</f>
        <v>mg/L</v>
      </c>
      <c r="D2" s="178" t="s">
        <v>39</v>
      </c>
    </row>
    <row r="3" spans="1:19" ht="15">
      <c r="A3" s="153" t="str">
        <f>IF(ISBLANK(Report!A4)=TRUE," ",(IF((MID(Report!A4,1,1))="&lt;",(MID(Report!A4,2,1))/2,Report!A4)))</f>
        <v>P09-SIS1</v>
      </c>
      <c r="B3" s="148">
        <f>IF(ISBLANK(Report!B4)=TRUE," ",(IF((MID(Report!B4,1,1))="&lt;",(MID(Report!B4,2,1))/2,Report!B4)))</f>
        <v>40120.576388888891</v>
      </c>
      <c r="C3" s="166">
        <f>IF(ISBLANK(Report!I4)=TRUE," ",(IF((MID(Report!I4,1,1))="&lt;",(MID(Report!I4,2,1))/2,Report!I4)))</f>
        <v>6800</v>
      </c>
      <c r="D3" s="172">
        <f>IF(ISBLANK(Report!AO4)=TRUE," ",(IF((MID(Report!AO4,1,1))="&lt;",(MID(Report!AO4,2,1))/2/1000,Report!AO4/1000)))</f>
        <v>150</v>
      </c>
    </row>
    <row r="4" spans="1:19" ht="15">
      <c r="A4" s="153" t="str">
        <f>IF(ISBLANK(Report!A7)=TRUE," ",(IF((MID(Report!A7,1,1))="&lt;",(MID(Report!A7,2,1))/2,Report!A7)))</f>
        <v xml:space="preserve"> </v>
      </c>
      <c r="B4" s="148">
        <f>IF(ISBLANK(Report!B7)=TRUE," ",(IF((MID(Report!B7,1,1))="&lt;",(MID(Report!B7,2,1))/2,Report!B7)))</f>
        <v>40384.618055555555</v>
      </c>
      <c r="C4" s="166">
        <f>IF(ISBLANK(Report!I7)=TRUE," ",(IF((MID(Report!I7,1,1))="&lt;",(MID(Report!I7,2,1))/2,Report!I7)))</f>
        <v>11000</v>
      </c>
      <c r="D4" s="172">
        <f>IF(ISBLANK(Report!AO7)=TRUE," ",(IF((MID(Report!AO7,1,1))="&lt;",(MID(Report!AO7,2,1))/2/1000,Report!AO7/1000)))</f>
        <v>670</v>
      </c>
    </row>
    <row r="5" spans="1:19" ht="15">
      <c r="A5" s="153" t="str">
        <f>IF(ISBLANK(Report!A11)=TRUE," ",(IF((MID(Report!A11,1,1))="&lt;",(MID(Report!A11,2,1))/2,Report!A11)))</f>
        <v xml:space="preserve"> </v>
      </c>
      <c r="B5" s="148">
        <f>IF(ISBLANK(Report!B11)=TRUE," ",(IF((MID(Report!B11,1,1))="&lt;",(MID(Report!B11,2,1))/2,Report!B11)))</f>
        <v>40484.650694444441</v>
      </c>
      <c r="C5" s="166">
        <f>IF(ISBLANK(Report!I11)=TRUE," ",(IF((MID(Report!I11,1,1))="&lt;",(MID(Report!I11,2,1))/2,Report!I11)))</f>
        <v>7800</v>
      </c>
      <c r="D5" s="172">
        <f>IF(ISBLANK(Report!AO11)=TRUE," ",(IF((MID(Report!AO11,1,1))="&lt;",(MID(Report!AO11,2,1))/2/1000,Report!AO11/1000)))</f>
        <v>448</v>
      </c>
    </row>
    <row r="6" spans="1:19" s="147" customFormat="1" ht="15">
      <c r="A6" s="154" t="str">
        <f>IF(ISBLANK(Report!A12)=TRUE," ",(IF((MID(Report!A12,1,1))="&lt;",(MID(Report!A12,2,1))/2,Report!A12)))</f>
        <v>P09-SIS2</v>
      </c>
      <c r="B6" s="146">
        <f>IF(ISBLANK(Report!B12)=TRUE," ",(IF((MID(Report!B12,1,1))="&lt;",(MID(Report!B12,2,1))/2,Report!B12)))</f>
        <v>40120.590277777781</v>
      </c>
      <c r="C6" s="167">
        <f>IF(ISBLANK(Report!I12)=TRUE," ",(IF((MID(Report!I12,1,1))="&lt;",(MID(Report!I12,2,1))/2,Report!I12)))</f>
        <v>8700</v>
      </c>
      <c r="D6" s="173">
        <f>IF(ISBLANK(Report!AO12)=TRUE," ",(IF((MID(Report!AO12,1,1))="&lt;",(MID(Report!AO12,2,1))/2/1000,Report!AO12/1000)))</f>
        <v>586</v>
      </c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</row>
    <row r="7" spans="1:19" s="149" customFormat="1" ht="15">
      <c r="A7" s="153" t="str">
        <f>IF(ISBLANK(Report!A14)=TRUE," ",(IF((MID(Report!A14,1,1))="&lt;",(MID(Report!A14,2,1))/2,Report!A14)))</f>
        <v xml:space="preserve"> </v>
      </c>
      <c r="B7" s="148">
        <f>IF(ISBLANK(Report!B14)=TRUE," ",(IF((MID(Report!B14,1,1))="&lt;",(MID(Report!B14,2,1))/2,Report!B14)))</f>
        <v>40338.544444444444</v>
      </c>
      <c r="C7" s="166">
        <f>IF(ISBLANK(Report!I14)=TRUE," ",(IF((MID(Report!I14,1,1))="&lt;",(MID(Report!I14,2,1))/2,Report!I14)))</f>
        <v>11000</v>
      </c>
      <c r="D7" s="172">
        <f>IF(ISBLANK(Report!AO14)=TRUE," ",(IF((MID(Report!AO14,1,1))="&lt;",(MID(Report!AO14,2,1))/2/1000,Report!AO14/1000)))</f>
        <v>826</v>
      </c>
    </row>
    <row r="8" spans="1:19" s="149" customFormat="1" ht="15">
      <c r="A8" s="153" t="str">
        <f>IF(ISBLANK(Report!A16)=TRUE," ",(IF((MID(Report!A16,1,1))="&lt;",(MID(Report!A16,2,1))/2,Report!A16)))</f>
        <v xml:space="preserve"> </v>
      </c>
      <c r="B8" s="148">
        <f>IF(ISBLANK(Report!B16)=TRUE," ",(IF((MID(Report!B16,1,1))="&lt;",(MID(Report!B16,2,1))/2,Report!B16)))</f>
        <v>40383.703472222223</v>
      </c>
      <c r="C8" s="166">
        <f>IF(ISBLANK(Report!I16)=TRUE," ",(IF((MID(Report!I16,1,1))="&lt;",(MID(Report!I16,2,1))/2,Report!I16)))</f>
        <v>8400</v>
      </c>
      <c r="D8" s="172">
        <f>IF(ISBLANK(Report!AO16)=TRUE," ",(IF((MID(Report!AO16,1,1))="&lt;",(MID(Report!AO16,2,1))/2/1000,Report!AO16/1000)))</f>
        <v>566</v>
      </c>
    </row>
    <row r="9" spans="1:19" s="149" customFormat="1" ht="15">
      <c r="A9" s="153" t="str">
        <f>IF(ISBLANK(Report!A18)=TRUE," ",(IF((MID(Report!A18,1,1))="&lt;",(MID(Report!A18,2,1))/2,Report!A18)))</f>
        <v xml:space="preserve"> </v>
      </c>
      <c r="B9" s="148">
        <f>IF(ISBLANK(Report!B18)=TRUE," ",(IF((MID(Report!B18,1,1))="&lt;",(MID(Report!B18,2,1))/2,Report!B18)))</f>
        <v>40434.565972222219</v>
      </c>
      <c r="C9" s="166">
        <f>IF(ISBLANK(Report!I18)=TRUE," ",(IF((MID(Report!I18,1,1))="&lt;",(MID(Report!I18,2,1))/2,Report!I18)))</f>
        <v>9700</v>
      </c>
      <c r="D9" s="172">
        <f>IF(ISBLANK(Report!AO18)=TRUE," ",(IF((MID(Report!AO18,1,1))="&lt;",(MID(Report!AO18,2,1))/2/1000,Report!AO18/1000)))</f>
        <v>666</v>
      </c>
    </row>
    <row r="10" spans="1:19" s="151" customFormat="1" ht="15">
      <c r="A10" s="155" t="str">
        <f>IF(ISBLANK(Report!A20)=TRUE," ",(IF((MID(Report!A20,1,1))="&lt;",(MID(Report!A20,2,1))/2,Report!A20)))</f>
        <v xml:space="preserve"> </v>
      </c>
      <c r="B10" s="150">
        <f>IF(ISBLANK(Report!B20)=TRUE," ",(IF((MID(Report!B20,1,1))="&lt;",(MID(Report!B20,2,1))/2,Report!B20)))</f>
        <v>40484.631944444445</v>
      </c>
      <c r="C10" s="168">
        <f>IF(ISBLANK(Report!I20)=TRUE," ",(IF((MID(Report!I20,1,1))="&lt;",(MID(Report!I20,2,1))/2,Report!I20)))</f>
        <v>8800</v>
      </c>
      <c r="D10" s="174">
        <f>IF(ISBLANK(Report!AO20)=TRUE," ",(IF((MID(Report!AO20,1,1))="&lt;",(MID(Report!AO20,2,1))/2/1000,Report!AO20/1000)))</f>
        <v>667</v>
      </c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</row>
    <row r="11" spans="1:19" ht="15">
      <c r="A11" s="153" t="str">
        <f>IF(ISBLANK(Report!A21)=TRUE," ",(IF((MID(Report!A21,1,1))="&lt;",(MID(Report!A21,2,1))/2,Report!A21)))</f>
        <v>P09-SIS3</v>
      </c>
      <c r="B11" s="148">
        <f>IF(ISBLANK(Report!B21)=TRUE," ",(IF((MID(Report!B21,1,1))="&lt;",(MID(Report!B21,2,1))/2,Report!B21)))</f>
        <v>40120.59375</v>
      </c>
      <c r="C11" s="166">
        <f>IF(ISBLANK(Report!I21)=TRUE," ",(IF((MID(Report!I21,1,1))="&lt;",(MID(Report!I21,2,1))/2,Report!I21)))</f>
        <v>7600</v>
      </c>
      <c r="D11" s="172">
        <f>IF(ISBLANK(Report!AO21)=TRUE," ",(IF((MID(Report!AO21,1,1))="&lt;",(MID(Report!AO21,2,1))/2/1000,Report!AO21/1000)))</f>
        <v>530</v>
      </c>
    </row>
    <row r="12" spans="1:19" ht="15">
      <c r="A12" s="153" t="str">
        <f>IF(ISBLANK(Report!A23)=TRUE," ",(IF((MID(Report!A23,1,1))="&lt;",(MID(Report!A23,2,1))/2,Report!A23)))</f>
        <v xml:space="preserve"> </v>
      </c>
      <c r="B12" s="148">
        <f>IF(ISBLANK(Report!B23)=TRUE," ",(IF((MID(Report!B23,1,1))="&lt;",(MID(Report!B23,2,1))/2,Report!B23)))</f>
        <v>40338.489583333336</v>
      </c>
      <c r="C12" s="166">
        <f>IF(ISBLANK(Report!I23)=TRUE," ",(IF((MID(Report!I23,1,1))="&lt;",(MID(Report!I23,2,1))/2,Report!I23)))</f>
        <v>11000</v>
      </c>
      <c r="D12" s="172">
        <f>IF(ISBLANK(Report!AO23)=TRUE," ",(IF((MID(Report!AO23,1,1))="&lt;",(MID(Report!AO23,2,1))/2/1000,Report!AO23/1000)))</f>
        <v>883</v>
      </c>
    </row>
    <row r="13" spans="1:19" ht="15">
      <c r="A13" s="153" t="str">
        <f>IF(ISBLANK(Report!A25)=TRUE," ",(IF((MID(Report!A25,1,1))="&lt;",(MID(Report!A25,2,1))/2,Report!A25)))</f>
        <v xml:space="preserve"> </v>
      </c>
      <c r="B13" s="148">
        <f>IF(ISBLANK(Report!B25)=TRUE," ",(IF((MID(Report!B25,1,1))="&lt;",(MID(Report!B25,2,1))/2,Report!B25)))</f>
        <v>40383.670138888891</v>
      </c>
      <c r="C13" s="166">
        <f>IF(ISBLANK(Report!I25)=TRUE," ",(IF((MID(Report!I25,1,1))="&lt;",(MID(Report!I25,2,1))/2,Report!I25)))</f>
        <v>7200</v>
      </c>
      <c r="D13" s="172">
        <f>IF(ISBLANK(Report!AO25)=TRUE," ",(IF((MID(Report!AO25,1,1))="&lt;",(MID(Report!AO25,2,1))/2/1000,Report!AO25/1000)))</f>
        <v>493</v>
      </c>
    </row>
    <row r="14" spans="1:19" ht="15">
      <c r="A14" s="153" t="str">
        <f>IF(ISBLANK(Report!A27)=TRUE," ",(IF((MID(Report!A27,1,1))="&lt;",(MID(Report!A27,2,1))/2,Report!A27)))</f>
        <v xml:space="preserve"> </v>
      </c>
      <c r="B14" s="148">
        <f>IF(ISBLANK(Report!B27)=TRUE," ",(IF((MID(Report!B27,1,1))="&lt;",(MID(Report!B27,2,1))/2,Report!B27)))</f>
        <v>40435.589583333334</v>
      </c>
      <c r="C14" s="166">
        <f>IF(ISBLANK(Report!I27)=TRUE," ",(IF((MID(Report!I27,1,1))="&lt;",(MID(Report!I27,2,1))/2,Report!I27)))</f>
        <v>9500</v>
      </c>
      <c r="D14" s="172">
        <f>IF(ISBLANK(Report!AO27)=TRUE," ",(IF((MID(Report!AO27,1,1))="&lt;",(MID(Report!AO27,2,1))/2/1000,Report!AO27/1000)))</f>
        <v>722</v>
      </c>
    </row>
    <row r="15" spans="1:19" ht="15">
      <c r="A15" s="153" t="str">
        <f>IF(ISBLANK(Report!A29)=TRUE," ",(IF((MID(Report!A29,1,1))="&lt;",(MID(Report!A29,2,1))/2,Report!A29)))</f>
        <v xml:space="preserve"> </v>
      </c>
      <c r="B15" s="148">
        <f>IF(ISBLANK(Report!B29)=TRUE," ",(IF((MID(Report!B29,1,1))="&lt;",(MID(Report!B29,2,1))/2,Report!B29)))</f>
        <v>40484.649305555555</v>
      </c>
      <c r="C15" s="166">
        <f>IF(ISBLANK(Report!I29)=TRUE," ",(IF((MID(Report!I29,1,1))="&lt;",(MID(Report!I29,2,1))/2,Report!I29)))</f>
        <v>9300</v>
      </c>
      <c r="D15" s="172">
        <f>IF(ISBLANK(Report!AO29)=TRUE," ",(IF((MID(Report!AO29,1,1))="&lt;",(MID(Report!AO29,2,1))/2/1000,Report!AO29/1000)))</f>
        <v>669</v>
      </c>
    </row>
    <row r="16" spans="1:19" s="147" customFormat="1" ht="15">
      <c r="A16" s="154" t="str">
        <f>IF(ISBLANK(Report!A30)=TRUE," ",(IF((MID(Report!A30,1,1))="&lt;",(MID(Report!A30,2,1))/2,Report!A30)))</f>
        <v>P09-SIS4</v>
      </c>
      <c r="B16" s="146">
        <f>IF(ISBLANK(Report!B30)=TRUE," ",(IF((MID(Report!B30,1,1))="&lt;",(MID(Report!B30,2,1))/2,Report!B30)))</f>
        <v>40120.614583333336</v>
      </c>
      <c r="C16" s="167">
        <f>IF(ISBLANK(Report!I30)=TRUE," ",(IF((MID(Report!I30,1,1))="&lt;",(MID(Report!I30,2,1))/2,Report!I30)))</f>
        <v>6000</v>
      </c>
      <c r="D16" s="173">
        <f>IF(ISBLANK(Report!AO30)=TRUE," ",(IF((MID(Report!AO30,1,1))="&lt;",(MID(Report!AO30,2,1))/2/1000,Report!AO30/1000)))</f>
        <v>285</v>
      </c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</row>
    <row r="17" spans="1:19" ht="15">
      <c r="A17" s="154" t="str">
        <f>IF(ISBLANK(Report!A36)=TRUE," ",(IF((MID(Report!A36,1,1))="&lt;",(MID(Report!A36,2,1))/2,Report!A36)))</f>
        <v>P09-SIS5</v>
      </c>
      <c r="B17" s="146">
        <f>IF(ISBLANK(Report!B36)=TRUE," ",(IF((MID(Report!B36,1,1))="&lt;",(MID(Report!B36,2,1))/2,Report!B36)))</f>
        <v>40120.604166666664</v>
      </c>
      <c r="C17" s="167">
        <f>IF(ISBLANK(Report!I36)=TRUE," ",(IF((MID(Report!I36,1,1))="&lt;",(MID(Report!I36,2,1))/2,Report!I36)))</f>
        <v>4000</v>
      </c>
      <c r="D17" s="173">
        <f>IF(ISBLANK(Report!AO36)=TRUE," ",(IF((MID(Report!AO36,1,1))="&lt;",(MID(Report!AO36,2,1))/2/1000,Report!AO36/1000)))</f>
        <v>7.39</v>
      </c>
    </row>
    <row r="18" spans="1:19" s="147" customFormat="1" ht="15">
      <c r="A18" s="154" t="str">
        <f>IF(ISBLANK(Report!A40)=TRUE," ",(IF((MID(Report!A40,1,1))="&lt;",(MID(Report!A40,2,1))/2,Report!A40)))</f>
        <v>P09-SIS6</v>
      </c>
      <c r="B18" s="146">
        <f>IF(ISBLANK(Report!B40)=TRUE," ",(IF((MID(Report!B40,1,1))="&lt;",(MID(Report!B40,2,1))/2,Report!B40)))</f>
        <v>40120.625</v>
      </c>
      <c r="C18" s="167">
        <f>IF(ISBLANK(Report!I40)=TRUE," ",(IF((MID(Report!I40,1,1))="&lt;",(MID(Report!I40,2,1))/2,Report!I40)))</f>
        <v>3700</v>
      </c>
      <c r="D18" s="173">
        <f>IF(ISBLANK(Report!AO40)=TRUE," ",(IF((MID(Report!AO40,1,1))="&lt;",(MID(Report!AO40,2,1))/2/1000,Report!AO40/1000)))</f>
        <v>14.2</v>
      </c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</row>
    <row r="19" spans="1:19" s="147" customFormat="1" ht="15">
      <c r="A19" s="154" t="str">
        <f>IF(ISBLANK(Report!A42)=TRUE," ",(IF((MID(Report!A42,1,1))="&lt;",(MID(Report!A42,2,1))/2,Report!A42)))</f>
        <v>P96-6</v>
      </c>
      <c r="B19" s="146">
        <f>IF(ISBLANK(Report!B42)=TRUE," ",(IF((MID(Report!B42,1,1))="&lt;",(MID(Report!B42,2,1))/2,Report!B42)))</f>
        <v>35333</v>
      </c>
      <c r="C19" s="167">
        <f>IF(ISBLANK(Report!I42)=TRUE," ",(IF((MID(Report!I42,1,1))="&lt;",(MID(Report!I42,2,1))/2,Report!I42)))</f>
        <v>108</v>
      </c>
      <c r="D19" s="173">
        <f>IF(ISBLANK(Report!AO42)=TRUE," ",(IF((MID(Report!AO42,1,1))="&lt;",(MID(Report!AO42,2,1))/2/1000,Report!AO42/1000)))</f>
        <v>0.54</v>
      </c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</row>
    <row r="20" spans="1:19" ht="15">
      <c r="A20" s="153" t="str">
        <f>IF(ISBLANK(Report!A43)=TRUE," ",(IF((MID(Report!A43,1,1))="&lt;",(MID(Report!A43,2,1))/2,Report!A43)))</f>
        <v xml:space="preserve"> </v>
      </c>
      <c r="B20" s="148">
        <f>IF(ISBLANK(Report!B43)=TRUE," ",(IF((MID(Report!B43,1,1))="&lt;",(MID(Report!B43,2,1))/2,Report!B43)))</f>
        <v>35563</v>
      </c>
      <c r="C20" s="166">
        <f>IF(ISBLANK(Report!I43)=TRUE," ",(IF((MID(Report!I43,1,1))="&lt;",(MID(Report!I43,2,1))/2,Report!I43)))</f>
        <v>174</v>
      </c>
      <c r="D20" s="172">
        <f>IF(ISBLANK(Report!AO43)=TRUE," ",(IF((MID(Report!AO43,1,1))="&lt;",(MID(Report!AO43,2,1))/2/1000,Report!AO43/1000)))</f>
        <v>1.26</v>
      </c>
    </row>
    <row r="21" spans="1:19" ht="15">
      <c r="A21" s="153" t="str">
        <f>IF(ISBLANK(Report!A44)=TRUE," ",(IF((MID(Report!A44,1,1))="&lt;",(MID(Report!A44,2,1))/2,Report!A44)))</f>
        <v xml:space="preserve"> </v>
      </c>
      <c r="B21" s="148">
        <f>IF(ISBLANK(Report!B44)=TRUE," ",(IF((MID(Report!B44,1,1))="&lt;",(MID(Report!B44,2,1))/2,Report!B44)))</f>
        <v>35695</v>
      </c>
      <c r="C21" s="166">
        <f>IF(ISBLANK(Report!I44)=TRUE," ",(IF((MID(Report!I44,1,1))="&lt;",(MID(Report!I44,2,1))/2,Report!I44)))</f>
        <v>97</v>
      </c>
      <c r="D21" s="172">
        <f>IF(ISBLANK(Report!AO44)=TRUE," ",(IF((MID(Report!AO44,1,1))="&lt;",(MID(Report!AO44,2,1))/2/1000,Report!AO44/1000)))</f>
        <v>1.29</v>
      </c>
    </row>
    <row r="22" spans="1:19" ht="15">
      <c r="A22" s="153" t="str">
        <f>IF(ISBLANK(Report!A45)=TRUE," ",(IF((MID(Report!A45,1,1))="&lt;",(MID(Report!A45,2,1))/2,Report!A45)))</f>
        <v xml:space="preserve"> </v>
      </c>
      <c r="B22" s="148">
        <f>IF(ISBLANK(Report!B45)=TRUE," ",(IF((MID(Report!B45,1,1))="&lt;",(MID(Report!B45,2,1))/2,Report!B45)))</f>
        <v>35961</v>
      </c>
      <c r="C22" s="166">
        <f>IF(ISBLANK(Report!I45)=TRUE," ",(IF((MID(Report!I45,1,1))="&lt;",(MID(Report!I45,2,1))/2,Report!I45)))</f>
        <v>250</v>
      </c>
      <c r="D22" s="172">
        <f>IF(ISBLANK(Report!AO45)=TRUE," ",(IF((MID(Report!AO45,1,1))="&lt;",(MID(Report!AO45,2,1))/2/1000,Report!AO45/1000)))</f>
        <v>0.33</v>
      </c>
    </row>
    <row r="23" spans="1:19" ht="15">
      <c r="A23" s="153" t="str">
        <f>IF(ISBLANK(Report!A46)=TRUE," ",(IF((MID(Report!A46,1,1))="&lt;",(MID(Report!A46,2,1))/2,Report!A46)))</f>
        <v xml:space="preserve"> </v>
      </c>
      <c r="B23" s="148">
        <f>IF(ISBLANK(Report!B46)=TRUE," ",(IF((MID(Report!B46,1,1))="&lt;",(MID(Report!B46,2,1))/2,Report!B46)))</f>
        <v>36088</v>
      </c>
      <c r="C23" s="166">
        <f>IF(ISBLANK(Report!I46)=TRUE," ",(IF((MID(Report!I46,1,1))="&lt;",(MID(Report!I46,2,1))/2,Report!I46)))</f>
        <v>254</v>
      </c>
      <c r="D23" s="172">
        <f>IF(ISBLANK(Report!AO46)=TRUE," ",(IF((MID(Report!AO46,1,1))="&lt;",(MID(Report!AO46,2,1))/2/1000,Report!AO46/1000)))</f>
        <v>0.98</v>
      </c>
    </row>
    <row r="24" spans="1:19" ht="15">
      <c r="A24" s="153" t="str">
        <f>IF(ISBLANK(Report!A47)=TRUE," ",(IF((MID(Report!A47,1,1))="&lt;",(MID(Report!A47,2,1))/2,Report!A47)))</f>
        <v xml:space="preserve"> </v>
      </c>
      <c r="B24" s="148">
        <f>IF(ISBLANK(Report!B47)=TRUE," ",(IF((MID(Report!B47,1,1))="&lt;",(MID(Report!B47,2,1))/2,Report!B47)))</f>
        <v>36150</v>
      </c>
      <c r="C24" s="166">
        <f>IF(ISBLANK(Report!I47)=TRUE," ",(IF((MID(Report!I47,1,1))="&lt;",(MID(Report!I47,2,1))/2,Report!I47)))</f>
        <v>342</v>
      </c>
      <c r="D24" s="172">
        <f>IF(ISBLANK(Report!AO47)=TRUE," ",(IF((MID(Report!AO47,1,1))="&lt;",(MID(Report!AO47,2,1))/2/1000,Report!AO47/1000)))</f>
        <v>0.11</v>
      </c>
    </row>
    <row r="25" spans="1:19" ht="15">
      <c r="A25" s="153" t="str">
        <f>IF(ISBLANK(Report!A48)=TRUE," ",(IF((MID(Report!A48,1,1))="&lt;",(MID(Report!A48,2,1))/2,Report!A48)))</f>
        <v xml:space="preserve"> </v>
      </c>
      <c r="B25" s="148">
        <f>IF(ISBLANK(Report!B48)=TRUE," ",(IF((MID(Report!B48,1,1))="&lt;",(MID(Report!B48,2,1))/2,Report!B48)))</f>
        <v>36345</v>
      </c>
      <c r="C25" s="166">
        <f>IF(ISBLANK(Report!I48)=TRUE," ",(IF((MID(Report!I48,1,1))="&lt;",(MID(Report!I48,2,1))/2,Report!I48)))</f>
        <v>428</v>
      </c>
      <c r="D25" s="172">
        <f>IF(ISBLANK(Report!AO48)=TRUE," ",(IF((MID(Report!AO48,1,1))="&lt;",(MID(Report!AO48,2,1))/2/1000,Report!AO48/1000)))</f>
        <v>0.76</v>
      </c>
    </row>
    <row r="26" spans="1:19" ht="15">
      <c r="A26" s="153" t="str">
        <f>IF(ISBLANK(Report!A49)=TRUE," ",(IF((MID(Report!A49,1,1))="&lt;",(MID(Report!A49,2,1))/2,Report!A49)))</f>
        <v xml:space="preserve"> </v>
      </c>
      <c r="B26" s="148">
        <f>IF(ISBLANK(Report!B49)=TRUE," ",(IF((MID(Report!B49,1,1))="&lt;",(MID(Report!B49,2,1))/2,Report!B49)))</f>
        <v>36463</v>
      </c>
      <c r="C26" s="166">
        <f>IF(ISBLANK(Report!I49)=TRUE," ",(IF((MID(Report!I49,1,1))="&lt;",(MID(Report!I49,2,1))/2,Report!I49)))</f>
        <v>341</v>
      </c>
      <c r="D26" s="172">
        <f>IF(ISBLANK(Report!AO49)=TRUE," ",(IF((MID(Report!AO49,1,1))="&lt;",(MID(Report!AO49,2,1))/2/1000,Report!AO49/1000)))</f>
        <v>0.41</v>
      </c>
    </row>
    <row r="27" spans="1:19" ht="15">
      <c r="A27" s="153" t="str">
        <f>IF(ISBLANK(Report!A50)=TRUE," ",(IF((MID(Report!A50,1,1))="&lt;",(MID(Report!A50,2,1))/2,Report!A50)))</f>
        <v xml:space="preserve"> </v>
      </c>
      <c r="B27" s="148">
        <f>IF(ISBLANK(Report!B50)=TRUE," ",(IF((MID(Report!B50,1,1))="&lt;",(MID(Report!B50,2,1))/2,Report!B50)))</f>
        <v>36732</v>
      </c>
      <c r="C27" s="166">
        <f>IF(ISBLANK(Report!I50)=TRUE," ",(IF((MID(Report!I50,1,1))="&lt;",(MID(Report!I50,2,1))/2,Report!I50)))</f>
        <v>207</v>
      </c>
      <c r="D27" s="172">
        <f>IF(ISBLANK(Report!AO50)=TRUE," ",(IF((MID(Report!AO50,1,1))="&lt;",(MID(Report!AO50,2,1))/2/1000,Report!AO50/1000)))</f>
        <v>2.77</v>
      </c>
    </row>
    <row r="28" spans="1:19" ht="15">
      <c r="A28" s="153" t="str">
        <f>IF(ISBLANK(Report!A51)=TRUE," ",(IF((MID(Report!A51,1,1))="&lt;",(MID(Report!A51,2,1))/2,Report!A51)))</f>
        <v xml:space="preserve"> </v>
      </c>
      <c r="B28" s="148">
        <f>IF(ISBLANK(Report!B51)=TRUE," ",(IF((MID(Report!B51,1,1))="&lt;",(MID(Report!B51,2,1))/2,Report!B51)))</f>
        <v>36821</v>
      </c>
      <c r="C28" s="166">
        <f>IF(ISBLANK(Report!I51)=TRUE," ",(IF((MID(Report!I51,1,1))="&lt;",(MID(Report!I51,2,1))/2,Report!I51)))</f>
        <v>397</v>
      </c>
      <c r="D28" s="172">
        <f>IF(ISBLANK(Report!AO51)=TRUE," ",(IF((MID(Report!AO51,1,1))="&lt;",(MID(Report!AO51,2,1))/2/1000,Report!AO51/1000)))</f>
        <v>0.1</v>
      </c>
    </row>
    <row r="29" spans="1:19" ht="15">
      <c r="A29" s="153" t="str">
        <f>IF(ISBLANK(Report!A52)=TRUE," ",(IF((MID(Report!A52,1,1))="&lt;",(MID(Report!A52,2,1))/2,Report!A52)))</f>
        <v xml:space="preserve"> </v>
      </c>
      <c r="B29" s="148">
        <f>IF(ISBLANK(Report!B52)=TRUE," ",(IF((MID(Report!B52,1,1))="&lt;",(MID(Report!B52,2,1))/2,Report!B52)))</f>
        <v>37047</v>
      </c>
      <c r="C29" s="166">
        <f>IF(ISBLANK(Report!I52)=TRUE," ",(IF((MID(Report!I52,1,1))="&lt;",(MID(Report!I52,2,1))/2,Report!I52)))</f>
        <v>246</v>
      </c>
      <c r="D29" s="172">
        <f>IF(ISBLANK(Report!AO52)=TRUE," ",(IF((MID(Report!AO52,1,1))="&lt;",(MID(Report!AO52,2,1))/2/1000,Report!AO52/1000)))</f>
        <v>1.46</v>
      </c>
    </row>
    <row r="30" spans="1:19" ht="15">
      <c r="A30" s="153" t="str">
        <f>IF(ISBLANK(Report!A53)=TRUE," ",(IF((MID(Report!A53,1,1))="&lt;",(MID(Report!A53,2,1))/2,Report!A53)))</f>
        <v xml:space="preserve"> </v>
      </c>
      <c r="B30" s="148">
        <f>IF(ISBLANK(Report!B53)=TRUE," ",(IF((MID(Report!B53,1,1))="&lt;",(MID(Report!B53,2,1))/2,Report!B53)))</f>
        <v>37189</v>
      </c>
      <c r="C30" s="166">
        <f>IF(ISBLANK(Report!I53)=TRUE," ",(IF((MID(Report!I53,1,1))="&lt;",(MID(Report!I53,2,1))/2,Report!I53)))</f>
        <v>193</v>
      </c>
      <c r="D30" s="172">
        <f>IF(ISBLANK(Report!AO53)=TRUE," ",(IF((MID(Report!AO53,1,1))="&lt;",(MID(Report!AO53,2,1))/2/1000,Report!AO53/1000)))</f>
        <v>0.31</v>
      </c>
    </row>
    <row r="31" spans="1:19" ht="15">
      <c r="A31" s="153" t="str">
        <f>IF(ISBLANK(Report!A54)=TRUE," ",(IF((MID(Report!A54,1,1))="&lt;",(MID(Report!A54,2,1))/2,Report!A54)))</f>
        <v xml:space="preserve"> </v>
      </c>
      <c r="B31" s="148">
        <f>IF(ISBLANK(Report!B54)=TRUE," ",(IF((MID(Report!B54,1,1))="&lt;",(MID(Report!B54,2,1))/2,Report!B54)))</f>
        <v>37418</v>
      </c>
      <c r="C31" s="166">
        <f>IF(ISBLANK(Report!I54)=TRUE," ",(IF((MID(Report!I54,1,1))="&lt;",(MID(Report!I54,2,1))/2,Report!I54)))</f>
        <v>303</v>
      </c>
      <c r="D31" s="172">
        <f>IF(ISBLANK(Report!AO54)=TRUE," ",(IF((MID(Report!AO54,1,1))="&lt;",(MID(Report!AO54,2,1))/2/1000,Report!AO54/1000)))</f>
        <v>0.68</v>
      </c>
    </row>
    <row r="32" spans="1:19" ht="15">
      <c r="A32" s="153" t="str">
        <f>IF(ISBLANK(Report!A55)=TRUE," ",(IF((MID(Report!A55,1,1))="&lt;",(MID(Report!A55,2,1))/2,Report!A55)))</f>
        <v xml:space="preserve"> </v>
      </c>
      <c r="B32" s="148">
        <f>IF(ISBLANK(Report!B55)=TRUE," ",(IF((MID(Report!B55,1,1))="&lt;",(MID(Report!B55,2,1))/2,Report!B55)))</f>
        <v>37524</v>
      </c>
      <c r="C32" s="166">
        <f>IF(ISBLANK(Report!I55)=TRUE," ",(IF((MID(Report!I55,1,1))="&lt;",(MID(Report!I55,2,1))/2,Report!I55)))</f>
        <v>183</v>
      </c>
      <c r="D32" s="172">
        <f>IF(ISBLANK(Report!AO55)=TRUE," ",(IF((MID(Report!AO55,1,1))="&lt;",(MID(Report!AO55,2,1))/2/1000,Report!AO55/1000)))</f>
        <v>0.3</v>
      </c>
    </row>
    <row r="33" spans="1:4" ht="15">
      <c r="A33" s="153" t="str">
        <f>IF(ISBLANK(Report!A56)=TRUE," ",(IF((MID(Report!A56,1,1))="&lt;",(MID(Report!A56,2,1))/2,Report!A56)))</f>
        <v xml:space="preserve"> </v>
      </c>
      <c r="B33" s="148">
        <f>IF(ISBLANK(Report!B56)=TRUE," ",(IF((MID(Report!B56,1,1))="&lt;",(MID(Report!B56,2,1))/2,Report!B56)))</f>
        <v>37778</v>
      </c>
      <c r="C33" s="166">
        <f>IF(ISBLANK(Report!I56)=TRUE," ",(IF((MID(Report!I56,1,1))="&lt;",(MID(Report!I56,2,1))/2,Report!I56)))</f>
        <v>251</v>
      </c>
      <c r="D33" s="172">
        <f>IF(ISBLANK(Report!AO56)=TRUE," ",(IF((MID(Report!AO56,1,1))="&lt;",(MID(Report!AO56,2,1))/2/1000,Report!AO56/1000)))</f>
        <v>0.87</v>
      </c>
    </row>
    <row r="34" spans="1:4" ht="15">
      <c r="A34" s="153" t="str">
        <f>IF(ISBLANK(Report!A57)=TRUE," ",(IF((MID(Report!A57,1,1))="&lt;",(MID(Report!A57,2,1))/2,Report!A57)))</f>
        <v xml:space="preserve"> </v>
      </c>
      <c r="B34" s="148">
        <f>IF(ISBLANK(Report!B57)=TRUE," ",(IF((MID(Report!B57,1,1))="&lt;",(MID(Report!B57,2,1))/2,Report!B57)))</f>
        <v>37889</v>
      </c>
      <c r="C34" s="166">
        <f>IF(ISBLANK(Report!I57)=TRUE," ",(IF((MID(Report!I57,1,1))="&lt;",(MID(Report!I57,2,1))/2,Report!I57)))</f>
        <v>220</v>
      </c>
      <c r="D34" s="172">
        <f>IF(ISBLANK(Report!AO57)=TRUE," ",(IF((MID(Report!AO57,1,1))="&lt;",(MID(Report!AO57,2,1))/2/1000,Report!AO57/1000)))</f>
        <v>0.61199999999999999</v>
      </c>
    </row>
    <row r="35" spans="1:4" ht="15">
      <c r="A35" s="153" t="str">
        <f>IF(ISBLANK(Report!A58)=TRUE," ",(IF((MID(Report!A58,1,1))="&lt;",(MID(Report!A58,2,1))/2,Report!A58)))</f>
        <v xml:space="preserve"> </v>
      </c>
      <c r="B35" s="148">
        <f>IF(ISBLANK(Report!B58)=TRUE," ",(IF((MID(Report!B58,1,1))="&lt;",(MID(Report!B58,2,1))/2,Report!B58)))</f>
        <v>38147</v>
      </c>
      <c r="C35" s="166">
        <f>IF(ISBLANK(Report!I58)=TRUE," ",(IF((MID(Report!I58,1,1))="&lt;",(MID(Report!I58,2,1))/2,Report!I58)))</f>
        <v>278</v>
      </c>
      <c r="D35" s="172">
        <f>IF(ISBLANK(Report!AO58)=TRUE," ",(IF((MID(Report!AO58,1,1))="&lt;",(MID(Report!AO58,2,1))/2/1000,Report!AO58/1000)))</f>
        <v>1.17</v>
      </c>
    </row>
    <row r="36" spans="1:4" ht="15">
      <c r="A36" s="153" t="str">
        <f>IF(ISBLANK(Report!A59)=TRUE," ",(IF((MID(Report!A59,1,1))="&lt;",(MID(Report!A59,2,1))/2,Report!A59)))</f>
        <v xml:space="preserve"> </v>
      </c>
      <c r="B36" s="148">
        <f>IF(ISBLANK(Report!B59)=TRUE," ",(IF((MID(Report!B59,1,1))="&lt;",(MID(Report!B59,2,1))/2,Report!B59)))</f>
        <v>38259</v>
      </c>
      <c r="C36" s="166" t="str">
        <f>IF(ISBLANK(Report!I59)=TRUE," ",(IF((MID(Report!I59,1,1))="&lt;",(MID(Report!I59,2,1))/2,Report!I59)))</f>
        <v xml:space="preserve"> </v>
      </c>
      <c r="D36" s="172" t="str">
        <f>IF(ISBLANK(Report!AO59)=TRUE," ",(IF((MID(Report!AO59,1,1))="&lt;",(MID(Report!AO59,2,1))/2/1000,Report!AO59/1000)))</f>
        <v xml:space="preserve"> </v>
      </c>
    </row>
    <row r="37" spans="1:4" ht="15">
      <c r="A37" s="153" t="str">
        <f>IF(ISBLANK(Report!A60)=TRUE," ",(IF((MID(Report!A60,1,1))="&lt;",(MID(Report!A60,2,1))/2,Report!A60)))</f>
        <v xml:space="preserve"> </v>
      </c>
      <c r="B37" s="148">
        <f>IF(ISBLANK(Report!B60)=TRUE," ",(IF((MID(Report!B60,1,1))="&lt;",(MID(Report!B60,2,1))/2,Report!B60)))</f>
        <v>38477</v>
      </c>
      <c r="C37" s="166">
        <f>IF(ISBLANK(Report!I60)=TRUE," ",(IF((MID(Report!I60,1,1))="&lt;",(MID(Report!I60,2,1))/2,Report!I60)))</f>
        <v>286</v>
      </c>
      <c r="D37" s="172">
        <f>IF(ISBLANK(Report!AO60)=TRUE," ",(IF((MID(Report!AO60,1,1))="&lt;",(MID(Report!AO60,2,1))/2/1000,Report!AO60/1000)))</f>
        <v>0.72699999999999998</v>
      </c>
    </row>
    <row r="38" spans="1:4" ht="15">
      <c r="A38" s="153" t="str">
        <f>IF(ISBLANK(Report!A61)=TRUE," ",(IF((MID(Report!A61,1,1))="&lt;",(MID(Report!A61,2,1))/2,Report!A61)))</f>
        <v xml:space="preserve"> </v>
      </c>
      <c r="B38" s="148">
        <f>IF(ISBLANK(Report!B61)=TRUE," ",(IF((MID(Report!B61,1,1))="&lt;",(MID(Report!B61,2,1))/2,Report!B61)))</f>
        <v>38606</v>
      </c>
      <c r="C38" s="166">
        <f>IF(ISBLANK(Report!I61)=TRUE," ",(IF((MID(Report!I61,1,1))="&lt;",(MID(Report!I61,2,1))/2,Report!I61)))</f>
        <v>1030</v>
      </c>
      <c r="D38" s="172">
        <f>IF(ISBLANK(Report!AO61)=TRUE," ",(IF((MID(Report!AO61,1,1))="&lt;",(MID(Report!AO61,2,1))/2/1000,Report!AO61/1000)))</f>
        <v>0.55500000000000005</v>
      </c>
    </row>
    <row r="39" spans="1:4" ht="15">
      <c r="A39" s="153" t="str">
        <f>IF(ISBLANK(Report!A62)=TRUE," ",(IF((MID(Report!A62,1,1))="&lt;",(MID(Report!A62,2,1))/2,Report!A62)))</f>
        <v xml:space="preserve"> </v>
      </c>
      <c r="B39" s="148">
        <f>IF(ISBLANK(Report!B62)=TRUE," ",(IF((MID(Report!B62,1,1))="&lt;",(MID(Report!B62,2,1))/2,Report!B62)))</f>
        <v>38873</v>
      </c>
      <c r="C39" s="166">
        <f>IF(ISBLANK(Report!I62)=TRUE," ",(IF((MID(Report!I62,1,1))="&lt;",(MID(Report!I62,2,1))/2,Report!I62)))</f>
        <v>298</v>
      </c>
      <c r="D39" s="172">
        <f>IF(ISBLANK(Report!AO62)=TRUE," ",(IF((MID(Report!AO62,1,1))="&lt;",(MID(Report!AO62,2,1))/2/1000,Report!AO62/1000)))</f>
        <v>0.84</v>
      </c>
    </row>
    <row r="40" spans="1:4" ht="15">
      <c r="A40" s="153" t="str">
        <f>IF(ISBLANK(Report!A63)=TRUE," ",(IF((MID(Report!A63,1,1))="&lt;",(MID(Report!A63,2,1))/2,Report!A63)))</f>
        <v xml:space="preserve"> </v>
      </c>
      <c r="B40" s="148">
        <f>IF(ISBLANK(Report!B63)=TRUE," ",(IF((MID(Report!B63,1,1))="&lt;",(MID(Report!B63,2,1))/2,Report!B63)))</f>
        <v>38978</v>
      </c>
      <c r="C40" s="166">
        <f>IF(ISBLANK(Report!I63)=TRUE," ",(IF((MID(Report!I63,1,1))="&lt;",(MID(Report!I63,2,1))/2,Report!I63)))</f>
        <v>268</v>
      </c>
      <c r="D40" s="172">
        <f>IF(ISBLANK(Report!AO63)=TRUE," ",(IF((MID(Report!AO63,1,1))="&lt;",(MID(Report!AO63,2,1))/2/1000,Report!AO63/1000)))</f>
        <v>0.219</v>
      </c>
    </row>
    <row r="41" spans="1:4" ht="15">
      <c r="A41" s="153" t="str">
        <f>IF(ISBLANK(Report!A64)=TRUE," ",(IF((MID(Report!A64,1,1))="&lt;",(MID(Report!A64,2,1))/2,Report!A64)))</f>
        <v xml:space="preserve"> </v>
      </c>
      <c r="B41" s="148">
        <f>IF(ISBLANK(Report!B64)=TRUE," ",(IF((MID(Report!B64,1,1))="&lt;",(MID(Report!B64,2,1))/2,Report!B64)))</f>
        <v>39230</v>
      </c>
      <c r="C41" s="166">
        <f>IF(ISBLANK(Report!I64)=TRUE," ",(IF((MID(Report!I64,1,1))="&lt;",(MID(Report!I64,2,1))/2,Report!I64)))</f>
        <v>264</v>
      </c>
      <c r="D41" s="172">
        <f>IF(ISBLANK(Report!AO64)=TRUE," ",(IF((MID(Report!AO64,1,1))="&lt;",(MID(Report!AO64,2,1))/2/1000,Report!AO64/1000)))</f>
        <v>0.80800000000000005</v>
      </c>
    </row>
    <row r="42" spans="1:4" ht="15">
      <c r="A42" s="153" t="str">
        <f>IF(ISBLANK(Report!A65)=TRUE," ",(IF((MID(Report!A65,1,1))="&lt;",(MID(Report!A65,2,1))/2,Report!A65)))</f>
        <v xml:space="preserve"> </v>
      </c>
      <c r="B42" s="148">
        <f>IF(ISBLANK(Report!B65)=TRUE," ",(IF((MID(Report!B65,1,1))="&lt;",(MID(Report!B65,2,1))/2,Report!B65)))</f>
        <v>39357</v>
      </c>
      <c r="C42" s="166">
        <f>IF(ISBLANK(Report!I65)=TRUE," ",(IF((MID(Report!I65,1,1))="&lt;",(MID(Report!I65,2,1))/2,Report!I65)))</f>
        <v>268</v>
      </c>
      <c r="D42" s="172">
        <f>IF(ISBLANK(Report!AO65)=TRUE," ",(IF((MID(Report!AO65,1,1))="&lt;",(MID(Report!AO65,2,1))/2/1000,Report!AO65/1000)))</f>
        <v>0.23899999999999999</v>
      </c>
    </row>
    <row r="43" spans="1:4" ht="15">
      <c r="A43" s="153" t="str">
        <f>IF(ISBLANK(Report!A66)=TRUE," ",(IF((MID(Report!A66,1,1))="&lt;",(MID(Report!A66,2,1))/2,Report!A66)))</f>
        <v xml:space="preserve"> </v>
      </c>
      <c r="B43" s="148">
        <f>IF(ISBLANK(Report!B66)=TRUE," ",(IF((MID(Report!B66,1,1))="&lt;",(MID(Report!B66,2,1))/2,Report!B66)))</f>
        <v>39963.545138888891</v>
      </c>
      <c r="C43" s="166">
        <f>IF(ISBLANK(Report!I66)=TRUE," ",(IF((MID(Report!I66,1,1))="&lt;",(MID(Report!I66,2,1))/2,Report!I66)))</f>
        <v>370</v>
      </c>
      <c r="D43" s="172">
        <f>IF(ISBLANK(Report!AO66)=TRUE," ",(IF((MID(Report!AO66,1,1))="&lt;",(MID(Report!AO66,2,1))/2/1000,Report!AO66/1000)))</f>
        <v>0.72599999999999998</v>
      </c>
    </row>
    <row r="44" spans="1:4" ht="15">
      <c r="A44" s="153" t="str">
        <f>IF(ISBLANK(Report!A67)=TRUE," ",(IF((MID(Report!A67,1,1))="&lt;",(MID(Report!A67,2,1))/2,Report!A67)))</f>
        <v xml:space="preserve"> </v>
      </c>
      <c r="B44" s="148">
        <f>IF(ISBLANK(Report!B67)=TRUE," ",(IF((MID(Report!B67,1,1))="&lt;",(MID(Report!B67,2,1))/2,Report!B67)))</f>
        <v>40068.53125</v>
      </c>
      <c r="C44" s="166">
        <f>IF(ISBLANK(Report!I67)=TRUE," ",(IF((MID(Report!I67,1,1))="&lt;",(MID(Report!I67,2,1))/2,Report!I67)))</f>
        <v>690</v>
      </c>
      <c r="D44" s="172">
        <f>IF(ISBLANK(Report!AO67)=TRUE," ",(IF((MID(Report!AO67,1,1))="&lt;",(MID(Report!AO67,2,1))/2/1000,Report!AO67/1000)))</f>
        <v>0.47699999999999998</v>
      </c>
    </row>
    <row r="45" spans="1:4" ht="15">
      <c r="A45" s="153" t="str">
        <f>IF(ISBLANK(Report!A68)=TRUE," ",(IF((MID(Report!A68,1,1))="&lt;",(MID(Report!A68,2,1))/2,Report!A68)))</f>
        <v xml:space="preserve"> </v>
      </c>
      <c r="B45" s="148">
        <f>IF(ISBLANK(Report!B68)=TRUE," ",(IF((MID(Report!B68,1,1))="&lt;",(MID(Report!B68,2,1))/2,Report!B68)))</f>
        <v>40344.348611111112</v>
      </c>
      <c r="C45" s="166" t="str">
        <f>IF(ISBLANK(Report!I68)=TRUE," ",(IF((MID(Report!I68,1,1))="&lt;",(MID(Report!I68,2,1))/2,Report!I68)))</f>
        <v xml:space="preserve"> </v>
      </c>
      <c r="D45" s="172" t="str">
        <f>IF(ISBLANK(Report!AO68)=TRUE," ",(IF((MID(Report!AO68,1,1))="&lt;",(MID(Report!AO68,2,1))/2/1000,Report!AO68/1000)))</f>
        <v xml:space="preserve"> </v>
      </c>
    </row>
    <row r="46" spans="1:4" ht="15">
      <c r="A46" s="153" t="str">
        <f>IF(ISBLANK(Report!A69)=TRUE," ",(IF((MID(Report!A69,1,1))="&lt;",(MID(Report!A69,2,1))/2,Report!A69)))</f>
        <v xml:space="preserve"> </v>
      </c>
      <c r="B46" s="148">
        <f>IF(ISBLANK(Report!B69)=TRUE," ",(IF((MID(Report!B69,1,1))="&lt;",(MID(Report!B69,2,1))/2,Report!B69)))</f>
        <v>40344.366666666669</v>
      </c>
      <c r="C46" s="166">
        <f>IF(ISBLANK(Report!I69)=TRUE," ",(IF((MID(Report!I69,1,1))="&lt;",(MID(Report!I69,2,1))/2,Report!I69)))</f>
        <v>350</v>
      </c>
      <c r="D46" s="172">
        <f>IF(ISBLANK(Report!AO69)=TRUE," ",(IF((MID(Report!AO69,1,1))="&lt;",(MID(Report!AO69,2,1))/2/1000,Report!AO69/1000)))</f>
        <v>0.41899999999999998</v>
      </c>
    </row>
    <row r="47" spans="1:4" ht="15">
      <c r="A47" s="153" t="str">
        <f>IF(ISBLANK(Report!A70)=TRUE," ",(IF((MID(Report!A70,1,1))="&lt;",(MID(Report!A70,2,1))/2,Report!A70)))</f>
        <v xml:space="preserve"> </v>
      </c>
      <c r="B47" s="148">
        <f>IF(ISBLANK(Report!B70)=TRUE," ",(IF((MID(Report!B70,1,1))="&lt;",(MID(Report!B70,2,1))/2,Report!B70)))</f>
        <v>40344.375</v>
      </c>
      <c r="C47" s="166" t="str">
        <f>IF(ISBLANK(Report!I70)=TRUE," ",(IF((MID(Report!I70,1,1))="&lt;",(MID(Report!I70,2,1))/2,Report!I70)))</f>
        <v xml:space="preserve"> </v>
      </c>
      <c r="D47" s="172" t="str">
        <f>IF(ISBLANK(Report!AO70)=TRUE," ",(IF((MID(Report!AO70,1,1))="&lt;",(MID(Report!AO70,2,1))/2/1000,Report!AO70/1000)))</f>
        <v xml:space="preserve"> </v>
      </c>
    </row>
    <row r="48" spans="1:4" ht="15">
      <c r="A48" s="153" t="str">
        <f>IF(ISBLANK(Report!A71)=TRUE," ",(IF((MID(Report!A71,1,1))="&lt;",(MID(Report!A71,2,1))/2,Report!A71)))</f>
        <v xml:space="preserve"> </v>
      </c>
      <c r="B48" s="148">
        <f>IF(ISBLANK(Report!B71)=TRUE," ",(IF((MID(Report!B71,1,1))="&lt;",(MID(Report!B71,2,1))/2,Report!B71)))</f>
        <v>40442.508333333331</v>
      </c>
      <c r="C48" s="166" t="str">
        <f>IF(ISBLANK(Report!I71)=TRUE," ",(IF((MID(Report!I71,1,1))="&lt;",(MID(Report!I71,2,1))/2,Report!I71)))</f>
        <v xml:space="preserve"> </v>
      </c>
      <c r="D48" s="172" t="str">
        <f>IF(ISBLANK(Report!AO71)=TRUE," ",(IF((MID(Report!AO71,1,1))="&lt;",(MID(Report!AO71,2,1))/2/1000,Report!AO71/1000)))</f>
        <v xml:space="preserve"> </v>
      </c>
    </row>
    <row r="49" spans="1:19" ht="15">
      <c r="A49" s="153" t="str">
        <f>IF(ISBLANK(Report!A72)=TRUE," ",(IF((MID(Report!A72,1,1))="&lt;",(MID(Report!A72,2,1))/2,Report!A72)))</f>
        <v xml:space="preserve"> </v>
      </c>
      <c r="B49" s="148">
        <f>IF(ISBLANK(Report!B72)=TRUE," ",(IF((MID(Report!B72,1,1))="&lt;",(MID(Report!B72,2,1))/2,Report!B72)))</f>
        <v>40442.532638888886</v>
      </c>
      <c r="C49" s="166">
        <f>IF(ISBLANK(Report!I72)=TRUE," ",(IF((MID(Report!I72,1,1))="&lt;",(MID(Report!I72,2,1))/2,Report!I72)))</f>
        <v>480</v>
      </c>
      <c r="D49" s="172">
        <f>IF(ISBLANK(Report!AO72)=TRUE," ",(IF((MID(Report!AO72,1,1))="&lt;",(MID(Report!AO72,2,1))/2/1000,Report!AO72/1000)))</f>
        <v>0.34</v>
      </c>
    </row>
    <row r="50" spans="1:19" s="147" customFormat="1" ht="15">
      <c r="A50" s="154" t="str">
        <f>IF(ISBLANK(Report!A73)=TRUE," ",(IF((MID(Report!A73,1,1))="&lt;",(MID(Report!A73,2,1))/2,Report!A73)))</f>
        <v>S1A</v>
      </c>
      <c r="B50" s="146">
        <f>IF(ISBLANK(Report!B73)=TRUE," ",(IF((MID(Report!B73,1,1))="&lt;",(MID(Report!B73,2,1))/2,Report!B73)))</f>
        <v>35229</v>
      </c>
      <c r="C50" s="167">
        <f>IF(ISBLANK(Report!I73)=TRUE," ",(IF((MID(Report!I73,1,1))="&lt;",(MID(Report!I73,2,1))/2,Report!I73)))</f>
        <v>1217</v>
      </c>
      <c r="D50" s="173">
        <f>IF(ISBLANK(Report!AO73)=TRUE," ",(IF((MID(Report!AO73,1,1))="&lt;",(MID(Report!AO73,2,1))/2/1000,Report!AO73/1000)))</f>
        <v>0.1</v>
      </c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</row>
    <row r="51" spans="1:19" s="149" customFormat="1" ht="15">
      <c r="A51" s="153" t="str">
        <f>IF(ISBLANK(Report!A74)=TRUE," ",(IF((MID(Report!A74,1,1))="&lt;",(MID(Report!A74,2,1))/2,Report!A74)))</f>
        <v xml:space="preserve"> </v>
      </c>
      <c r="B51" s="148">
        <f>IF(ISBLANK(Report!B74)=TRUE," ",(IF((MID(Report!B74,1,1))="&lt;",(MID(Report!B74,2,1))/2,Report!B74)))</f>
        <v>35335</v>
      </c>
      <c r="C51" s="166">
        <f>IF(ISBLANK(Report!I74)=TRUE," ",(IF((MID(Report!I74,1,1))="&lt;",(MID(Report!I74,2,1))/2,Report!I74)))</f>
        <v>1299</v>
      </c>
      <c r="D51" s="172">
        <f>IF(ISBLANK(Report!AO74)=TRUE," ",(IF((MID(Report!AO74,1,1))="&lt;",(MID(Report!AO74,2,1))/2/1000,Report!AO74/1000)))</f>
        <v>0.12</v>
      </c>
    </row>
    <row r="52" spans="1:19" s="149" customFormat="1" ht="15">
      <c r="A52" s="153" t="str">
        <f>IF(ISBLANK(Report!A75)=TRUE," ",(IF((MID(Report!A75,1,1))="&lt;",(MID(Report!A75,2,1))/2,Report!A75)))</f>
        <v xml:space="preserve"> </v>
      </c>
      <c r="B52" s="148">
        <f>IF(ISBLANK(Report!B75)=TRUE," ",(IF((MID(Report!B75,1,1))="&lt;",(MID(Report!B75,2,1))/2,Report!B75)))</f>
        <v>35563</v>
      </c>
      <c r="C52" s="166">
        <f>IF(ISBLANK(Report!I75)=TRUE," ",(IF((MID(Report!I75,1,1))="&lt;",(MID(Report!I75,2,1))/2,Report!I75)))</f>
        <v>1244</v>
      </c>
      <c r="D52" s="172">
        <f>IF(ISBLANK(Report!AO75)=TRUE," ",(IF((MID(Report!AO75,1,1))="&lt;",(MID(Report!AO75,2,1))/2/1000,Report!AO75/1000)))</f>
        <v>0.23</v>
      </c>
    </row>
    <row r="53" spans="1:19" s="149" customFormat="1" ht="15">
      <c r="A53" s="153" t="str">
        <f>IF(ISBLANK(Report!A76)=TRUE," ",(IF((MID(Report!A76,1,1))="&lt;",(MID(Report!A76,2,1))/2,Report!A76)))</f>
        <v xml:space="preserve"> </v>
      </c>
      <c r="B53" s="148">
        <f>IF(ISBLANK(Report!B76)=TRUE," ",(IF((MID(Report!B76,1,1))="&lt;",(MID(Report!B76,2,1))/2,Report!B76)))</f>
        <v>35695</v>
      </c>
      <c r="C53" s="166">
        <f>IF(ISBLANK(Report!I76)=TRUE," ",(IF((MID(Report!I76,1,1))="&lt;",(MID(Report!I76,2,1))/2,Report!I76)))</f>
        <v>583</v>
      </c>
      <c r="D53" s="172">
        <f>IF(ISBLANK(Report!AO76)=TRUE," ",(IF((MID(Report!AO76,1,1))="&lt;",(MID(Report!AO76,2,1))/2/1000,Report!AO76/1000)))</f>
        <v>0.19</v>
      </c>
    </row>
    <row r="54" spans="1:19" s="149" customFormat="1" ht="15">
      <c r="A54" s="153" t="str">
        <f>IF(ISBLANK(Report!A77)=TRUE," ",(IF((MID(Report!A77,1,1))="&lt;",(MID(Report!A77,2,1))/2,Report!A77)))</f>
        <v xml:space="preserve"> </v>
      </c>
      <c r="B54" s="148">
        <f>IF(ISBLANK(Report!B77)=TRUE," ",(IF((MID(Report!B77,1,1))="&lt;",(MID(Report!B77,2,1))/2,Report!B77)))</f>
        <v>35961</v>
      </c>
      <c r="C54" s="166">
        <f>IF(ISBLANK(Report!I77)=TRUE," ",(IF((MID(Report!I77,1,1))="&lt;",(MID(Report!I77,2,1))/2,Report!I77)))</f>
        <v>1325</v>
      </c>
      <c r="D54" s="172">
        <f>IF(ISBLANK(Report!AO77)=TRUE," ",(IF((MID(Report!AO77,1,1))="&lt;",(MID(Report!AO77,2,1))/2/1000,Report!AO77/1000)))</f>
        <v>0.1</v>
      </c>
    </row>
    <row r="55" spans="1:19" s="149" customFormat="1" ht="15">
      <c r="A55" s="153" t="str">
        <f>IF(ISBLANK(Report!A78)=TRUE," ",(IF((MID(Report!A78,1,1))="&lt;",(MID(Report!A78,2,1))/2,Report!A78)))</f>
        <v xml:space="preserve"> </v>
      </c>
      <c r="B55" s="148">
        <f>IF(ISBLANK(Report!B78)=TRUE," ",(IF((MID(Report!B78,1,1))="&lt;",(MID(Report!B78,2,1))/2,Report!B78)))</f>
        <v>36099</v>
      </c>
      <c r="C55" s="166">
        <f>IF(ISBLANK(Report!I78)=TRUE," ",(IF((MID(Report!I78,1,1))="&lt;",(MID(Report!I78,2,1))/2,Report!I78)))</f>
        <v>2351</v>
      </c>
      <c r="D55" s="172">
        <f>IF(ISBLANK(Report!AO78)=TRUE," ",(IF((MID(Report!AO78,1,1))="&lt;",(MID(Report!AO78,2,1))/2/1000,Report!AO78/1000)))</f>
        <v>0.23</v>
      </c>
    </row>
    <row r="56" spans="1:19" s="149" customFormat="1" ht="15">
      <c r="A56" s="153" t="str">
        <f>IF(ISBLANK(Report!A80)=TRUE," ",(IF((MID(Report!A80,1,1))="&lt;",(MID(Report!A80,2,1))/2,Report!A80)))</f>
        <v xml:space="preserve"> </v>
      </c>
      <c r="B56" s="148">
        <f>IF(ISBLANK(Report!B80)=TRUE," ",(IF((MID(Report!B80,1,1))="&lt;",(MID(Report!B80,2,1))/2,Report!B80)))</f>
        <v>36344</v>
      </c>
      <c r="C56" s="166">
        <f>IF(ISBLANK(Report!I80)=TRUE," ",(IF((MID(Report!I80,1,1))="&lt;",(MID(Report!I80,2,1))/2,Report!I80)))</f>
        <v>2356</v>
      </c>
      <c r="D56" s="172">
        <f>IF(ISBLANK(Report!AO80)=TRUE," ",(IF((MID(Report!AO80,1,1))="&lt;",(MID(Report!AO80,2,1))/2/1000,Report!AO80/1000)))</f>
        <v>0.61</v>
      </c>
    </row>
    <row r="57" spans="1:19" s="149" customFormat="1" ht="15">
      <c r="A57" s="153" t="str">
        <f>IF(ISBLANK(Report!A81)=TRUE," ",(IF((MID(Report!A81,1,1))="&lt;",(MID(Report!A81,2,1))/2,Report!A81)))</f>
        <v xml:space="preserve"> </v>
      </c>
      <c r="B57" s="148">
        <f>IF(ISBLANK(Report!B81)=TRUE," ",(IF((MID(Report!B81,1,1))="&lt;",(MID(Report!B81,2,1))/2,Report!B81)))</f>
        <v>36464</v>
      </c>
      <c r="C57" s="166">
        <f>IF(ISBLANK(Report!I81)=TRUE," ",(IF((MID(Report!I81,1,1))="&lt;",(MID(Report!I81,2,1))/2,Report!I81)))</f>
        <v>2533</v>
      </c>
      <c r="D57" s="172">
        <f>IF(ISBLANK(Report!AO81)=TRUE," ",(IF((MID(Report!AO81,1,1))="&lt;",(MID(Report!AO81,2,1))/2/1000,Report!AO81/1000)))</f>
        <v>0.21</v>
      </c>
    </row>
    <row r="58" spans="1:19" s="149" customFormat="1" ht="15">
      <c r="A58" s="153" t="str">
        <f>IF(ISBLANK(Report!A82)=TRUE," ",(IF((MID(Report!A82,1,1))="&lt;",(MID(Report!A82,2,1))/2,Report!A82)))</f>
        <v xml:space="preserve"> </v>
      </c>
      <c r="B58" s="148">
        <f>IF(ISBLANK(Report!B82)=TRUE," ",(IF((MID(Report!B82,1,1))="&lt;",(MID(Report!B82,2,1))/2,Report!B82)))</f>
        <v>36732</v>
      </c>
      <c r="C58" s="166">
        <f>IF(ISBLANK(Report!I82)=TRUE," ",(IF((MID(Report!I82,1,1))="&lt;",(MID(Report!I82,2,1))/2,Report!I82)))</f>
        <v>2530</v>
      </c>
      <c r="D58" s="172">
        <f>IF(ISBLANK(Report!AO82)=TRUE," ",(IF((MID(Report!AO82,1,1))="&lt;",(MID(Report!AO82,2,1))/2/1000,Report!AO82/1000)))</f>
        <v>1.25</v>
      </c>
    </row>
    <row r="59" spans="1:19" s="149" customFormat="1" ht="15">
      <c r="A59" s="153" t="str">
        <f>IF(ISBLANK(Report!A83)=TRUE," ",(IF((MID(Report!A83,1,1))="&lt;",(MID(Report!A83,2,1))/2,Report!A83)))</f>
        <v xml:space="preserve"> </v>
      </c>
      <c r="B59" s="148">
        <f>IF(ISBLANK(Report!B83)=TRUE," ",(IF((MID(Report!B83,1,1))="&lt;",(MID(Report!B83,2,1))/2,Report!B83)))</f>
        <v>36821</v>
      </c>
      <c r="C59" s="166">
        <f>IF(ISBLANK(Report!I83)=TRUE," ",(IF((MID(Report!I83,1,1))="&lt;",(MID(Report!I83,2,1))/2,Report!I83)))</f>
        <v>2357</v>
      </c>
      <c r="D59" s="172">
        <f>IF(ISBLANK(Report!AO83)=TRUE," ",(IF((MID(Report!AO83,1,1))="&lt;",(MID(Report!AO83,2,1))/2/1000,Report!AO83/1000)))</f>
        <v>0.31</v>
      </c>
    </row>
    <row r="60" spans="1:19" s="149" customFormat="1" ht="15">
      <c r="A60" s="153" t="str">
        <f>IF(ISBLANK(Report!A84)=TRUE," ",(IF((MID(Report!A84,1,1))="&lt;",(MID(Report!A84,2,1))/2,Report!A84)))</f>
        <v xml:space="preserve"> </v>
      </c>
      <c r="B60" s="148">
        <f>IF(ISBLANK(Report!B84)=TRUE," ",(IF((MID(Report!B84,1,1))="&lt;",(MID(Report!B84,2,1))/2,Report!B84)))</f>
        <v>37048</v>
      </c>
      <c r="C60" s="166">
        <f>IF(ISBLANK(Report!I84)=TRUE," ",(IF((MID(Report!I84,1,1))="&lt;",(MID(Report!I84,2,1))/2,Report!I84)))</f>
        <v>2964</v>
      </c>
      <c r="D60" s="172">
        <f>IF(ISBLANK(Report!AO84)=TRUE," ",(IF((MID(Report!AO84,1,1))="&lt;",(MID(Report!AO84,2,1))/2/1000,Report!AO84/1000)))</f>
        <v>3.56</v>
      </c>
    </row>
    <row r="61" spans="1:19" s="149" customFormat="1" ht="15">
      <c r="A61" s="153" t="str">
        <f>IF(ISBLANK(Report!A85)=TRUE," ",(IF((MID(Report!A85,1,1))="&lt;",(MID(Report!A85,2,1))/2,Report!A85)))</f>
        <v xml:space="preserve"> </v>
      </c>
      <c r="B61" s="148">
        <f>IF(ISBLANK(Report!B85)=TRUE," ",(IF((MID(Report!B85,1,1))="&lt;",(MID(Report!B85,2,1))/2,Report!B85)))</f>
        <v>37190</v>
      </c>
      <c r="C61" s="166">
        <f>IF(ISBLANK(Report!I85)=TRUE," ",(IF((MID(Report!I85,1,1))="&lt;",(MID(Report!I85,2,1))/2,Report!I85)))</f>
        <v>3380</v>
      </c>
      <c r="D61" s="172">
        <f>IF(ISBLANK(Report!AO85)=TRUE," ",(IF((MID(Report!AO85,1,1))="&lt;",(MID(Report!AO85,2,1))/2/1000,Report!AO85/1000)))</f>
        <v>8.3699999999999992</v>
      </c>
    </row>
    <row r="62" spans="1:19" s="149" customFormat="1" ht="15">
      <c r="A62" s="153" t="str">
        <f>IF(ISBLANK(Report!A86)=TRUE," ",(IF((MID(Report!A86,1,1))="&lt;",(MID(Report!A86,2,1))/2,Report!A86)))</f>
        <v xml:space="preserve"> </v>
      </c>
      <c r="B62" s="148">
        <f>IF(ISBLANK(Report!B86)=TRUE," ",(IF((MID(Report!B86,1,1))="&lt;",(MID(Report!B86,2,1))/2,Report!B86)))</f>
        <v>37419</v>
      </c>
      <c r="C62" s="166">
        <f>IF(ISBLANK(Report!I86)=TRUE," ",(IF((MID(Report!I86,1,1))="&lt;",(MID(Report!I86,2,1))/2,Report!I86)))</f>
        <v>4080</v>
      </c>
      <c r="D62" s="172">
        <f>IF(ISBLANK(Report!AO86)=TRUE," ",(IF((MID(Report!AO86,1,1))="&lt;",(MID(Report!AO86,2,1))/2/1000,Report!AO86/1000)))</f>
        <v>23.2</v>
      </c>
    </row>
    <row r="63" spans="1:19" s="149" customFormat="1" ht="15">
      <c r="A63" s="153" t="str">
        <f>IF(ISBLANK(Report!A87)=TRUE," ",(IF((MID(Report!A87,1,1))="&lt;",(MID(Report!A87,2,1))/2,Report!A87)))</f>
        <v xml:space="preserve"> </v>
      </c>
      <c r="B63" s="148">
        <f>IF(ISBLANK(Report!B87)=TRUE," ",(IF((MID(Report!B87,1,1))="&lt;",(MID(Report!B87,2,1))/2,Report!B87)))</f>
        <v>37524</v>
      </c>
      <c r="C63" s="166">
        <f>IF(ISBLANK(Report!I87)=TRUE," ",(IF((MID(Report!I87,1,1))="&lt;",(MID(Report!I87,2,1))/2,Report!I87)))</f>
        <v>3590</v>
      </c>
      <c r="D63" s="172">
        <f>IF(ISBLANK(Report!AO87)=TRUE," ",(IF((MID(Report!AO87,1,1))="&lt;",(MID(Report!AO87,2,1))/2/1000,Report!AO87/1000)))</f>
        <v>34.5</v>
      </c>
    </row>
    <row r="64" spans="1:19" s="149" customFormat="1" ht="15">
      <c r="A64" s="153" t="str">
        <f>IF(ISBLANK(Report!A88)=TRUE," ",(IF((MID(Report!A88,1,1))="&lt;",(MID(Report!A88,2,1))/2,Report!A88)))</f>
        <v xml:space="preserve"> </v>
      </c>
      <c r="B64" s="148">
        <f>IF(ISBLANK(Report!B88)=TRUE," ",(IF((MID(Report!B88,1,1))="&lt;",(MID(Report!B88,2,1))/2,Report!B88)))</f>
        <v>37778</v>
      </c>
      <c r="C64" s="166">
        <f>IF(ISBLANK(Report!I88)=TRUE," ",(IF((MID(Report!I88,1,1))="&lt;",(MID(Report!I88,2,1))/2,Report!I88)))</f>
        <v>4040</v>
      </c>
      <c r="D64" s="172">
        <f>IF(ISBLANK(Report!AO88)=TRUE," ",(IF((MID(Report!AO88,1,1))="&lt;",(MID(Report!AO88,2,1))/2/1000,Report!AO88/1000)))</f>
        <v>57.3</v>
      </c>
    </row>
    <row r="65" spans="1:19" s="149" customFormat="1" ht="15">
      <c r="A65" s="153" t="str">
        <f>IF(ISBLANK(Report!A89)=TRUE," ",(IF((MID(Report!A89,1,1))="&lt;",(MID(Report!A89,2,1))/2,Report!A89)))</f>
        <v xml:space="preserve"> </v>
      </c>
      <c r="B65" s="148">
        <f>IF(ISBLANK(Report!B89)=TRUE," ",(IF((MID(Report!B89,1,1))="&lt;",(MID(Report!B89,2,1))/2,Report!B89)))</f>
        <v>37889</v>
      </c>
      <c r="C65" s="166">
        <f>IF(ISBLANK(Report!I89)=TRUE," ",(IF((MID(Report!I89,1,1))="&lt;",(MID(Report!I89,2,1))/2,Report!I89)))</f>
        <v>4380</v>
      </c>
      <c r="D65" s="172">
        <f>IF(ISBLANK(Report!AO89)=TRUE," ",(IF((MID(Report!AO89,1,1))="&lt;",(MID(Report!AO89,2,1))/2/1000,Report!AO89/1000)))</f>
        <v>79.7</v>
      </c>
    </row>
    <row r="66" spans="1:19" s="149" customFormat="1" ht="15">
      <c r="A66" s="153" t="str">
        <f>IF(ISBLANK(Report!A90)=TRUE," ",(IF((MID(Report!A90,1,1))="&lt;",(MID(Report!A90,2,1))/2,Report!A90)))</f>
        <v xml:space="preserve"> </v>
      </c>
      <c r="B66" s="148">
        <f>IF(ISBLANK(Report!B90)=TRUE," ",(IF((MID(Report!B90,1,1))="&lt;",(MID(Report!B90,2,1))/2,Report!B90)))</f>
        <v>38148</v>
      </c>
      <c r="C66" s="166">
        <f>IF(ISBLANK(Report!I90)=TRUE," ",(IF((MID(Report!I90,1,1))="&lt;",(MID(Report!I90,2,1))/2,Report!I90)))</f>
        <v>4130</v>
      </c>
      <c r="D66" s="172">
        <f>IF(ISBLANK(Report!AO90)=TRUE," ",(IF((MID(Report!AO90,1,1))="&lt;",(MID(Report!AO90,2,1))/2/1000,Report!AO90/1000)))</f>
        <v>100</v>
      </c>
    </row>
    <row r="67" spans="1:19" s="149" customFormat="1" ht="15">
      <c r="A67" s="153" t="str">
        <f>IF(ISBLANK(Report!A91)=TRUE," ",(IF((MID(Report!A91,1,1))="&lt;",(MID(Report!A91,2,1))/2,Report!A91)))</f>
        <v xml:space="preserve"> </v>
      </c>
      <c r="B67" s="148">
        <f>IF(ISBLANK(Report!B91)=TRUE," ",(IF((MID(Report!B91,1,1))="&lt;",(MID(Report!B91,2,1))/2,Report!B91)))</f>
        <v>38253</v>
      </c>
      <c r="C67" s="166">
        <f>IF(ISBLANK(Report!I91)=TRUE," ",(IF((MID(Report!I91,1,1))="&lt;",(MID(Report!I91,2,1))/2,Report!I91)))</f>
        <v>4540</v>
      </c>
      <c r="D67" s="172">
        <f>IF(ISBLANK(Report!AO91)=TRUE," ",(IF((MID(Report!AO91,1,1))="&lt;",(MID(Report!AO91,2,1))/2/1000,Report!AO91/1000)))</f>
        <v>92.7</v>
      </c>
    </row>
    <row r="68" spans="1:19" s="149" customFormat="1" ht="15">
      <c r="A68" s="153" t="str">
        <f>IF(ISBLANK(Report!A92)=TRUE," ",(IF((MID(Report!A92,1,1))="&lt;",(MID(Report!A92,2,1))/2,Report!A92)))</f>
        <v xml:space="preserve"> </v>
      </c>
      <c r="B68" s="148">
        <f>IF(ISBLANK(Report!B92)=TRUE," ",(IF((MID(Report!B92,1,1))="&lt;",(MID(Report!B92,2,1))/2,Report!B92)))</f>
        <v>38477</v>
      </c>
      <c r="C68" s="166">
        <f>IF(ISBLANK(Report!I92)=TRUE," ",(IF((MID(Report!I92,1,1))="&lt;",(MID(Report!I92,2,1))/2,Report!I92)))</f>
        <v>4550</v>
      </c>
      <c r="D68" s="172">
        <f>IF(ISBLANK(Report!AO92)=TRUE," ",(IF((MID(Report!AO92,1,1))="&lt;",(MID(Report!AO92,2,1))/2/1000,Report!AO92/1000)))</f>
        <v>113</v>
      </c>
    </row>
    <row r="69" spans="1:19" s="149" customFormat="1" ht="15">
      <c r="A69" s="153" t="str">
        <f>IF(ISBLANK(Report!A93)=TRUE," ",(IF((MID(Report!A93,1,1))="&lt;",(MID(Report!A93,2,1))/2,Report!A93)))</f>
        <v xml:space="preserve"> </v>
      </c>
      <c r="B69" s="148">
        <f>IF(ISBLANK(Report!B93)=TRUE," ",(IF((MID(Report!B93,1,1))="&lt;",(MID(Report!B93,2,1))/2,Report!B93)))</f>
        <v>38607</v>
      </c>
      <c r="C69" s="166">
        <f>IF(ISBLANK(Report!I93)=TRUE," ",(IF((MID(Report!I93,1,1))="&lt;",(MID(Report!I93,2,1))/2,Report!I93)))</f>
        <v>4070</v>
      </c>
      <c r="D69" s="172">
        <f>IF(ISBLANK(Report!AO93)=TRUE," ",(IF((MID(Report!AO93,1,1))="&lt;",(MID(Report!AO93,2,1))/2/1000,Report!AO93/1000)))</f>
        <v>118</v>
      </c>
    </row>
    <row r="70" spans="1:19" s="149" customFormat="1" ht="15">
      <c r="A70" s="153" t="str">
        <f>IF(ISBLANK(Report!A94)=TRUE," ",(IF((MID(Report!A94,1,1))="&lt;",(MID(Report!A94,2,1))/2,Report!A94)))</f>
        <v xml:space="preserve"> </v>
      </c>
      <c r="B70" s="148">
        <f>IF(ISBLANK(Report!B94)=TRUE," ",(IF((MID(Report!B94,1,1))="&lt;",(MID(Report!B94,2,1))/2,Report!B94)))</f>
        <v>38873</v>
      </c>
      <c r="C70" s="166">
        <f>IF(ISBLANK(Report!I94)=TRUE," ",(IF((MID(Report!I94,1,1))="&lt;",(MID(Report!I94,2,1))/2,Report!I94)))</f>
        <v>495</v>
      </c>
      <c r="D70" s="172">
        <f>IF(ISBLANK(Report!AO94)=TRUE," ",(IF((MID(Report!AO94,1,1))="&lt;",(MID(Report!AO94,2,1))/2/1000,Report!AO94/1000)))</f>
        <v>142</v>
      </c>
    </row>
    <row r="71" spans="1:19" s="149" customFormat="1" ht="15">
      <c r="A71" s="153" t="str">
        <f>IF(ISBLANK(Report!A95)=TRUE," ",(IF((MID(Report!A95,1,1))="&lt;",(MID(Report!A95,2,1))/2,Report!A95)))</f>
        <v xml:space="preserve"> </v>
      </c>
      <c r="B71" s="148">
        <f>IF(ISBLANK(Report!B95)=TRUE," ",(IF((MID(Report!B95,1,1))="&lt;",(MID(Report!B95,2,1))/2,Report!B95)))</f>
        <v>38980</v>
      </c>
      <c r="C71" s="166">
        <f>IF(ISBLANK(Report!I95)=TRUE," ",(IF((MID(Report!I95,1,1))="&lt;",(MID(Report!I95,2,1))/2,Report!I95)))</f>
        <v>4990</v>
      </c>
      <c r="D71" s="172">
        <f>IF(ISBLANK(Report!AO95)=TRUE," ",(IF((MID(Report!AO95,1,1))="&lt;",(MID(Report!AO95,2,1))/2/1000,Report!AO95/1000)))</f>
        <v>166</v>
      </c>
    </row>
    <row r="72" spans="1:19" s="149" customFormat="1" ht="15">
      <c r="A72" s="153" t="str">
        <f>IF(ISBLANK(Report!A96)=TRUE," ",(IF((MID(Report!A96,1,1))="&lt;",(MID(Report!A96,2,1))/2,Report!A96)))</f>
        <v xml:space="preserve"> </v>
      </c>
      <c r="B72" s="148">
        <f>IF(ISBLANK(Report!B96)=TRUE," ",(IF((MID(Report!B96,1,1))="&lt;",(MID(Report!B96,2,1))/2,Report!B96)))</f>
        <v>39230</v>
      </c>
      <c r="C72" s="166">
        <f>IF(ISBLANK(Report!I96)=TRUE," ",(IF((MID(Report!I96,1,1))="&lt;",(MID(Report!I96,2,1))/2,Report!I96)))</f>
        <v>5200</v>
      </c>
      <c r="D72" s="172">
        <f>IF(ISBLANK(Report!AO96)=TRUE," ",(IF((MID(Report!AO96,1,1))="&lt;",(MID(Report!AO96,2,1))/2/1000,Report!AO96/1000)))</f>
        <v>208</v>
      </c>
    </row>
    <row r="73" spans="1:19" s="149" customFormat="1" ht="15">
      <c r="A73" s="153" t="str">
        <f>IF(ISBLANK(Report!A97)=TRUE," ",(IF((MID(Report!A97,1,1))="&lt;",(MID(Report!A97,2,1))/2,Report!A97)))</f>
        <v xml:space="preserve"> </v>
      </c>
      <c r="B73" s="148">
        <f>IF(ISBLANK(Report!B97)=TRUE," ",(IF((MID(Report!B97,1,1))="&lt;",(MID(Report!B97,2,1))/2,Report!B97)))</f>
        <v>39358</v>
      </c>
      <c r="C73" s="166">
        <f>IF(ISBLANK(Report!I97)=TRUE," ",(IF((MID(Report!I97,1,1))="&lt;",(MID(Report!I97,2,1))/2,Report!I97)))</f>
        <v>4800</v>
      </c>
      <c r="D73" s="172">
        <f>IF(ISBLANK(Report!AO97)=TRUE," ",(IF((MID(Report!AO97,1,1))="&lt;",(MID(Report!AO97,2,1))/2/1000,Report!AO97/1000)))</f>
        <v>215</v>
      </c>
    </row>
    <row r="74" spans="1:19" s="149" customFormat="1" ht="15">
      <c r="A74" s="153" t="str">
        <f>IF(ISBLANK(Report!A98)=TRUE," ",(IF((MID(Report!A98,1,1))="&lt;",(MID(Report!A98,2,1))/2,Report!A98)))</f>
        <v xml:space="preserve"> </v>
      </c>
      <c r="B74" s="148">
        <f>IF(ISBLANK(Report!B98)=TRUE," ",(IF((MID(Report!B98,1,1))="&lt;",(MID(Report!B98,2,1))/2,Report!B98)))</f>
        <v>39963.576388888891</v>
      </c>
      <c r="C74" s="166">
        <f>IF(ISBLANK(Report!I98)=TRUE," ",(IF((MID(Report!I98,1,1))="&lt;",(MID(Report!I98,2,1))/2,Report!I98)))</f>
        <v>4100</v>
      </c>
      <c r="D74" s="172">
        <f>IF(ISBLANK(Report!AO98)=TRUE," ",(IF((MID(Report!AO98,1,1))="&lt;",(MID(Report!AO98,2,1))/2/1000,Report!AO98/1000)))</f>
        <v>81.5</v>
      </c>
    </row>
    <row r="75" spans="1:19" s="149" customFormat="1" ht="15">
      <c r="A75" s="153" t="str">
        <f>IF(ISBLANK(Report!A99)=TRUE," ",(IF((MID(Report!A99,1,1))="&lt;",(MID(Report!A99,2,1))/2,Report!A99)))</f>
        <v xml:space="preserve"> </v>
      </c>
      <c r="B75" s="148">
        <f>IF(ISBLANK(Report!B99)=TRUE," ",(IF((MID(Report!B99,1,1))="&lt;",(MID(Report!B99,2,1))/2,Report!B99)))</f>
        <v>40067.614583333336</v>
      </c>
      <c r="C75" s="166">
        <f>IF(ISBLANK(Report!I99)=TRUE," ",(IF((MID(Report!I99,1,1))="&lt;",(MID(Report!I99,2,1))/2,Report!I99)))</f>
        <v>2000</v>
      </c>
      <c r="D75" s="172">
        <f>IF(ISBLANK(Report!AO99)=TRUE," ",(IF((MID(Report!AO99,1,1))="&lt;",(MID(Report!AO99,2,1))/2/1000,Report!AO99/1000)))</f>
        <v>29.5</v>
      </c>
    </row>
    <row r="76" spans="1:19" s="149" customFormat="1" ht="15">
      <c r="A76" s="153" t="str">
        <f>IF(ISBLANK(Report!A101)=TRUE," ",(IF((MID(Report!A101,1,1))="&lt;",(MID(Report!A101,2,1))/2,Report!A101)))</f>
        <v xml:space="preserve"> </v>
      </c>
      <c r="B76" s="148">
        <f>IF(ISBLANK(Report!B101)=TRUE," ",(IF((MID(Report!B101,1,1))="&lt;",(MID(Report!B101,2,1))/2,Report!B101)))</f>
        <v>40338.595138888886</v>
      </c>
      <c r="C76" s="166">
        <f>IF(ISBLANK(Report!I101)=TRUE," ",(IF((MID(Report!I101,1,1))="&lt;",(MID(Report!I101,2,1))/2,Report!I101)))</f>
        <v>250</v>
      </c>
      <c r="D76" s="172">
        <f>IF(ISBLANK(Report!AO101)=TRUE," ",(IF((MID(Report!AO101,1,1))="&lt;",(MID(Report!AO101,2,1))/2/1000,Report!AO101/1000)))</f>
        <v>3.09</v>
      </c>
    </row>
    <row r="77" spans="1:19" s="151" customFormat="1" ht="15">
      <c r="A77" s="155" t="str">
        <f>IF(ISBLANK(Report!A103)=TRUE," ",(IF((MID(Report!A103,1,1))="&lt;",(MID(Report!A103,2,1))/2,Report!A103)))</f>
        <v xml:space="preserve"> </v>
      </c>
      <c r="B77" s="150">
        <f>IF(ISBLANK(Report!B103)=TRUE," ",(IF((MID(Report!B103,1,1))="&lt;",(MID(Report!B103,2,1))/2,Report!B103)))</f>
        <v>40435.51666666667</v>
      </c>
      <c r="C77" s="168">
        <f>IF(ISBLANK(Report!I103)=TRUE," ",(IF((MID(Report!I103,1,1))="&lt;",(MID(Report!I103,2,1))/2,Report!I103)))</f>
        <v>100</v>
      </c>
      <c r="D77" s="174">
        <f>IF(ISBLANK(Report!AO103)=TRUE," ",(IF((MID(Report!AO103,1,1))="&lt;",(MID(Report!AO103,2,1))/2/1000,Report!AO103/1000)))</f>
        <v>1.1200000000000001</v>
      </c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</row>
    <row r="78" spans="1:19" ht="15">
      <c r="A78" s="153" t="str">
        <f>IF(ISBLANK(Report!A104)=TRUE," ",(IF((MID(Report!A104,1,1))="&lt;",(MID(Report!A104,2,1))/2,Report!A104)))</f>
        <v>S1B</v>
      </c>
      <c r="B78" s="148">
        <f>IF(ISBLANK(Report!B104)=TRUE," ",(IF((MID(Report!B104,1,1))="&lt;",(MID(Report!B104,2,1))/2,Report!B104)))</f>
        <v>35229</v>
      </c>
      <c r="C78" s="166">
        <f>IF(ISBLANK(Report!I104)=TRUE," ",(IF((MID(Report!I104,1,1))="&lt;",(MID(Report!I104,2,1))/2,Report!I104)))</f>
        <v>937</v>
      </c>
      <c r="D78" s="172">
        <f>IF(ISBLANK(Report!AO104)=TRUE," ",(IF((MID(Report!AO104,1,1))="&lt;",(MID(Report!AO104,2,1))/2/1000,Report!AO104/1000)))</f>
        <v>0.05</v>
      </c>
    </row>
    <row r="79" spans="1:19" ht="15">
      <c r="A79" s="153" t="str">
        <f>IF(ISBLANK(Report!A105)=TRUE," ",(IF((MID(Report!A105,1,1))="&lt;",(MID(Report!A105,2,1))/2,Report!A105)))</f>
        <v xml:space="preserve"> </v>
      </c>
      <c r="B79" s="148">
        <f>IF(ISBLANK(Report!B105)=TRUE," ",(IF((MID(Report!B105,1,1))="&lt;",(MID(Report!B105,2,1))/2,Report!B105)))</f>
        <v>35335</v>
      </c>
      <c r="C79" s="166">
        <f>IF(ISBLANK(Report!I105)=TRUE," ",(IF((MID(Report!I105,1,1))="&lt;",(MID(Report!I105,2,1))/2,Report!I105)))</f>
        <v>921</v>
      </c>
      <c r="D79" s="172">
        <f>IF(ISBLANK(Report!AO105)=TRUE," ",(IF((MID(Report!AO105,1,1))="&lt;",(MID(Report!AO105,2,1))/2/1000,Report!AO105/1000)))</f>
        <v>5.0000000000000001E-4</v>
      </c>
    </row>
    <row r="80" spans="1:19" ht="15">
      <c r="A80" s="153" t="str">
        <f>IF(ISBLANK(Report!A106)=TRUE," ",(IF((MID(Report!A106,1,1))="&lt;",(MID(Report!A106,2,1))/2,Report!A106)))</f>
        <v xml:space="preserve"> </v>
      </c>
      <c r="B80" s="148">
        <f>IF(ISBLANK(Report!B106)=TRUE," ",(IF((MID(Report!B106,1,1))="&lt;",(MID(Report!B106,2,1))/2,Report!B106)))</f>
        <v>35695</v>
      </c>
      <c r="C80" s="166">
        <f>IF(ISBLANK(Report!I106)=TRUE," ",(IF((MID(Report!I106,1,1))="&lt;",(MID(Report!I106,2,1))/2,Report!I106)))</f>
        <v>306</v>
      </c>
      <c r="D80" s="172">
        <f>IF(ISBLANK(Report!AO106)=TRUE," ",(IF((MID(Report!AO106,1,1))="&lt;",(MID(Report!AO106,2,1))/2/1000,Report!AO106/1000)))</f>
        <v>0.1</v>
      </c>
    </row>
    <row r="81" spans="1:4" ht="15">
      <c r="A81" s="153" t="str">
        <f>IF(ISBLANK(Report!A107)=TRUE," ",(IF((MID(Report!A107,1,1))="&lt;",(MID(Report!A107,2,1))/2,Report!A107)))</f>
        <v xml:space="preserve"> </v>
      </c>
      <c r="B81" s="148">
        <f>IF(ISBLANK(Report!B107)=TRUE," ",(IF((MID(Report!B107,1,1))="&lt;",(MID(Report!B107,2,1))/2,Report!B107)))</f>
        <v>35961</v>
      </c>
      <c r="C81" s="166">
        <f>IF(ISBLANK(Report!I107)=TRUE," ",(IF((MID(Report!I107,1,1))="&lt;",(MID(Report!I107,2,1))/2,Report!I107)))</f>
        <v>348</v>
      </c>
      <c r="D81" s="172">
        <f>IF(ISBLANK(Report!AO107)=TRUE," ",(IF((MID(Report!AO107,1,1))="&lt;",(MID(Report!AO107,2,1))/2/1000,Report!AO107/1000)))</f>
        <v>0.05</v>
      </c>
    </row>
    <row r="82" spans="1:4" ht="15">
      <c r="A82" s="153" t="str">
        <f>IF(ISBLANK(Report!A108)=TRUE," ",(IF((MID(Report!A108,1,1))="&lt;",(MID(Report!A108,2,1))/2,Report!A108)))</f>
        <v xml:space="preserve"> </v>
      </c>
      <c r="B82" s="148">
        <f>IF(ISBLANK(Report!B108)=TRUE," ",(IF((MID(Report!B108,1,1))="&lt;",(MID(Report!B108,2,1))/2,Report!B108)))</f>
        <v>36099</v>
      </c>
      <c r="C82" s="166">
        <f>IF(ISBLANK(Report!I108)=TRUE," ",(IF((MID(Report!I108,1,1))="&lt;",(MID(Report!I108,2,1))/2,Report!I108)))</f>
        <v>820</v>
      </c>
      <c r="D82" s="172">
        <f>IF(ISBLANK(Report!AO108)=TRUE," ",(IF((MID(Report!AO108,1,1))="&lt;",(MID(Report!AO108,2,1))/2/1000,Report!AO108/1000)))</f>
        <v>0.03</v>
      </c>
    </row>
    <row r="83" spans="1:4" ht="15">
      <c r="A83" s="153" t="str">
        <f>IF(ISBLANK(Report!A110)=TRUE," ",(IF((MID(Report!A110,1,1))="&lt;",(MID(Report!A110,2,1))/2,Report!A110)))</f>
        <v xml:space="preserve"> </v>
      </c>
      <c r="B83" s="148">
        <f>IF(ISBLANK(Report!B110)=TRUE," ",(IF((MID(Report!B110,1,1))="&lt;",(MID(Report!B110,2,1))/2,Report!B110)))</f>
        <v>36344</v>
      </c>
      <c r="C83" s="166">
        <f>IF(ISBLANK(Report!I110)=TRUE," ",(IF((MID(Report!I110,1,1))="&lt;",(MID(Report!I110,2,1))/2,Report!I110)))</f>
        <v>626</v>
      </c>
      <c r="D83" s="172">
        <f>IF(ISBLANK(Report!AO110)=TRUE," ",(IF((MID(Report!AO110,1,1))="&lt;",(MID(Report!AO110,2,1))/2/1000,Report!AO110/1000)))</f>
        <v>0.11</v>
      </c>
    </row>
    <row r="84" spans="1:4" ht="15">
      <c r="A84" s="153" t="str">
        <f>IF(ISBLANK(Report!A111)=TRUE," ",(IF((MID(Report!A111,1,1))="&lt;",(MID(Report!A111,2,1))/2,Report!A111)))</f>
        <v xml:space="preserve"> </v>
      </c>
      <c r="B84" s="148">
        <f>IF(ISBLANK(Report!B111)=TRUE," ",(IF((MID(Report!B111,1,1))="&lt;",(MID(Report!B111,2,1))/2,Report!B111)))</f>
        <v>36464</v>
      </c>
      <c r="C84" s="166">
        <f>IF(ISBLANK(Report!I111)=TRUE," ",(IF((MID(Report!I111,1,1))="&lt;",(MID(Report!I111,2,1))/2,Report!I111)))</f>
        <v>863</v>
      </c>
      <c r="D84" s="172">
        <f>IF(ISBLANK(Report!AO111)=TRUE," ",(IF((MID(Report!AO111,1,1))="&lt;",(MID(Report!AO111,2,1))/2/1000,Report!AO111/1000)))</f>
        <v>0.03</v>
      </c>
    </row>
    <row r="85" spans="1:4" ht="15">
      <c r="A85" s="153" t="str">
        <f>IF(ISBLANK(Report!A112)=TRUE," ",(IF((MID(Report!A112,1,1))="&lt;",(MID(Report!A112,2,1))/2,Report!A112)))</f>
        <v xml:space="preserve"> </v>
      </c>
      <c r="B85" s="148">
        <f>IF(ISBLANK(Report!B112)=TRUE," ",(IF((MID(Report!B112,1,1))="&lt;",(MID(Report!B112,2,1))/2,Report!B112)))</f>
        <v>36732</v>
      </c>
      <c r="C85" s="166" t="str">
        <f>IF(ISBLANK(Report!I112)=TRUE," ",(IF((MID(Report!I112,1,1))="&lt;",(MID(Report!I112,2,1))/2,Report!I112)))</f>
        <v xml:space="preserve"> </v>
      </c>
      <c r="D85" s="172" t="str">
        <f>IF(ISBLANK(Report!AO112)=TRUE," ",(IF((MID(Report!AO112,1,1))="&lt;",(MID(Report!AO112,2,1))/2/1000,Report!AO112/1000)))</f>
        <v xml:space="preserve"> </v>
      </c>
    </row>
    <row r="86" spans="1:4" ht="15">
      <c r="A86" s="153" t="str">
        <f>IF(ISBLANK(Report!A113)=TRUE," ",(IF((MID(Report!A113,1,1))="&lt;",(MID(Report!A113,2,1))/2,Report!A113)))</f>
        <v xml:space="preserve"> </v>
      </c>
      <c r="B86" s="148">
        <f>IF(ISBLANK(Report!B113)=TRUE," ",(IF((MID(Report!B113,1,1))="&lt;",(MID(Report!B113,2,1))/2,Report!B113)))</f>
        <v>36821</v>
      </c>
      <c r="C86" s="166">
        <f>IF(ISBLANK(Report!I113)=TRUE," ",(IF((MID(Report!I113,1,1))="&lt;",(MID(Report!I113,2,1))/2,Report!I113)))</f>
        <v>351</v>
      </c>
      <c r="D86" s="172">
        <f>IF(ISBLANK(Report!AO113)=TRUE," ",(IF((MID(Report!AO113,1,1))="&lt;",(MID(Report!AO113,2,1))/2/1000,Report!AO113/1000)))</f>
        <v>0.04</v>
      </c>
    </row>
    <row r="87" spans="1:4" ht="15">
      <c r="A87" s="153" t="str">
        <f>IF(ISBLANK(Report!A114)=TRUE," ",(IF((MID(Report!A114,1,1))="&lt;",(MID(Report!A114,2,1))/2,Report!A114)))</f>
        <v xml:space="preserve"> </v>
      </c>
      <c r="B87" s="148">
        <f>IF(ISBLANK(Report!B114)=TRUE," ",(IF((MID(Report!B114,1,1))="&lt;",(MID(Report!B114,2,1))/2,Report!B114)))</f>
        <v>37048</v>
      </c>
      <c r="C87" s="166">
        <f>IF(ISBLANK(Report!I114)=TRUE," ",(IF((MID(Report!I114,1,1))="&lt;",(MID(Report!I114,2,1))/2,Report!I114)))</f>
        <v>1528</v>
      </c>
      <c r="D87" s="172">
        <f>IF(ISBLANK(Report!AO114)=TRUE," ",(IF((MID(Report!AO114,1,1))="&lt;",(MID(Report!AO114,2,1))/2/1000,Report!AO114/1000)))</f>
        <v>0.1</v>
      </c>
    </row>
    <row r="88" spans="1:4" ht="15">
      <c r="A88" s="153" t="str">
        <f>IF(ISBLANK(Report!A115)=TRUE," ",(IF((MID(Report!A115,1,1))="&lt;",(MID(Report!A115,2,1))/2,Report!A115)))</f>
        <v xml:space="preserve"> </v>
      </c>
      <c r="B88" s="148">
        <f>IF(ISBLANK(Report!B115)=TRUE," ",(IF((MID(Report!B115,1,1))="&lt;",(MID(Report!B115,2,1))/2,Report!B115)))</f>
        <v>37190</v>
      </c>
      <c r="C88" s="166">
        <f>IF(ISBLANK(Report!I115)=TRUE," ",(IF((MID(Report!I115,1,1))="&lt;",(MID(Report!I115,2,1))/2,Report!I115)))</f>
        <v>1150</v>
      </c>
      <c r="D88" s="172">
        <f>IF(ISBLANK(Report!AO115)=TRUE," ",(IF((MID(Report!AO115,1,1))="&lt;",(MID(Report!AO115,2,1))/2/1000,Report!AO115/1000)))</f>
        <v>0.05</v>
      </c>
    </row>
    <row r="89" spans="1:4" ht="15">
      <c r="A89" s="153" t="str">
        <f>IF(ISBLANK(Report!A116)=TRUE," ",(IF((MID(Report!A116,1,1))="&lt;",(MID(Report!A116,2,1))/2,Report!A116)))</f>
        <v xml:space="preserve"> </v>
      </c>
      <c r="B89" s="148">
        <f>IF(ISBLANK(Report!B116)=TRUE," ",(IF((MID(Report!B116,1,1))="&lt;",(MID(Report!B116,2,1))/2,Report!B116)))</f>
        <v>37419</v>
      </c>
      <c r="C89" s="166">
        <f>IF(ISBLANK(Report!I116)=TRUE," ",(IF((MID(Report!I116,1,1))="&lt;",(MID(Report!I116,2,1))/2,Report!I116)))</f>
        <v>1170</v>
      </c>
      <c r="D89" s="172">
        <f>IF(ISBLANK(Report!AO116)=TRUE," ",(IF((MID(Report!AO116,1,1))="&lt;",(MID(Report!AO116,2,1))/2/1000,Report!AO116/1000)))</f>
        <v>7.0000000000000007E-2</v>
      </c>
    </row>
    <row r="90" spans="1:4" ht="15">
      <c r="A90" s="153" t="str">
        <f>IF(ISBLANK(Report!A117)=TRUE," ",(IF((MID(Report!A117,1,1))="&lt;",(MID(Report!A117,2,1))/2,Report!A117)))</f>
        <v xml:space="preserve"> </v>
      </c>
      <c r="B90" s="148">
        <f>IF(ISBLANK(Report!B117)=TRUE," ",(IF((MID(Report!B117,1,1))="&lt;",(MID(Report!B117,2,1))/2,Report!B117)))</f>
        <v>37524</v>
      </c>
      <c r="C90" s="166">
        <f>IF(ISBLANK(Report!I117)=TRUE," ",(IF((MID(Report!I117,1,1))="&lt;",(MID(Report!I117,2,1))/2,Report!I117)))</f>
        <v>1150</v>
      </c>
      <c r="D90" s="172">
        <f>IF(ISBLANK(Report!AO117)=TRUE," ",(IF((MID(Report!AO117,1,1))="&lt;",(MID(Report!AO117,2,1))/2/1000,Report!AO117/1000)))</f>
        <v>0.03</v>
      </c>
    </row>
    <row r="91" spans="1:4" ht="15">
      <c r="A91" s="153" t="str">
        <f>IF(ISBLANK(Report!A118)=TRUE," ",(IF((MID(Report!A118,1,1))="&lt;",(MID(Report!A118,2,1))/2,Report!A118)))</f>
        <v xml:space="preserve"> </v>
      </c>
      <c r="B91" s="148">
        <f>IF(ISBLANK(Report!B118)=TRUE," ",(IF((MID(Report!B118,1,1))="&lt;",(MID(Report!B118,2,1))/2,Report!B118)))</f>
        <v>37778</v>
      </c>
      <c r="C91" s="166">
        <f>IF(ISBLANK(Report!I118)=TRUE," ",(IF((MID(Report!I118,1,1))="&lt;",(MID(Report!I118,2,1))/2,Report!I118)))</f>
        <v>1050</v>
      </c>
      <c r="D91" s="172">
        <f>IF(ISBLANK(Report!AO118)=TRUE," ",(IF((MID(Report!AO118,1,1))="&lt;",(MID(Report!AO118,2,1))/2/1000,Report!AO118/1000)))</f>
        <v>7.0000000000000007E-2</v>
      </c>
    </row>
    <row r="92" spans="1:4" ht="15">
      <c r="A92" s="153" t="str">
        <f>IF(ISBLANK(Report!A119)=TRUE," ",(IF((MID(Report!A119,1,1))="&lt;",(MID(Report!A119,2,1))/2,Report!A119)))</f>
        <v xml:space="preserve"> </v>
      </c>
      <c r="B92" s="148">
        <f>IF(ISBLANK(Report!B119)=TRUE," ",(IF((MID(Report!B119,1,1))="&lt;",(MID(Report!B119,2,1))/2,Report!B119)))</f>
        <v>37889</v>
      </c>
      <c r="C92" s="166">
        <f>IF(ISBLANK(Report!I119)=TRUE," ",(IF((MID(Report!I119,1,1))="&lt;",(MID(Report!I119,2,1))/2,Report!I119)))</f>
        <v>1630</v>
      </c>
      <c r="D92" s="172">
        <f>IF(ISBLANK(Report!AO119)=TRUE," ",(IF((MID(Report!AO119,1,1))="&lt;",(MID(Report!AO119,2,1))/2/1000,Report!AO119/1000)))</f>
        <v>7.2999999999999995E-2</v>
      </c>
    </row>
    <row r="93" spans="1:4" ht="15">
      <c r="A93" s="153" t="str">
        <f>IF(ISBLANK(Report!A120)=TRUE," ",(IF((MID(Report!A120,1,1))="&lt;",(MID(Report!A120,2,1))/2,Report!A120)))</f>
        <v xml:space="preserve"> </v>
      </c>
      <c r="B93" s="148">
        <f>IF(ISBLANK(Report!B120)=TRUE," ",(IF((MID(Report!B120,1,1))="&lt;",(MID(Report!B120,2,1))/2,Report!B120)))</f>
        <v>38148</v>
      </c>
      <c r="C93" s="166">
        <f>IF(ISBLANK(Report!I120)=TRUE," ",(IF((MID(Report!I120,1,1))="&lt;",(MID(Report!I120,2,1))/2,Report!I120)))</f>
        <v>551</v>
      </c>
      <c r="D93" s="172">
        <f>IF(ISBLANK(Report!AO120)=TRUE," ",(IF((MID(Report!AO120,1,1))="&lt;",(MID(Report!AO120,2,1))/2/1000,Report!AO120/1000)))</f>
        <v>2.7399999999999997E-2</v>
      </c>
    </row>
    <row r="94" spans="1:4" ht="15">
      <c r="A94" s="153" t="str">
        <f>IF(ISBLANK(Report!A121)=TRUE," ",(IF((MID(Report!A121,1,1))="&lt;",(MID(Report!A121,2,1))/2,Report!A121)))</f>
        <v xml:space="preserve"> </v>
      </c>
      <c r="B94" s="148">
        <f>IF(ISBLANK(Report!B121)=TRUE," ",(IF((MID(Report!B121,1,1))="&lt;",(MID(Report!B121,2,1))/2,Report!B121)))</f>
        <v>38253</v>
      </c>
      <c r="C94" s="166">
        <f>IF(ISBLANK(Report!I121)=TRUE," ",(IF((MID(Report!I121,1,1))="&lt;",(MID(Report!I121,2,1))/2,Report!I121)))</f>
        <v>760</v>
      </c>
      <c r="D94" s="172">
        <f>IF(ISBLANK(Report!AO121)=TRUE," ",(IF((MID(Report!AO121,1,1))="&lt;",(MID(Report!AO121,2,1))/2/1000,Report!AO121/1000)))</f>
        <v>0.109</v>
      </c>
    </row>
    <row r="95" spans="1:4" ht="15">
      <c r="A95" s="153" t="str">
        <f>IF(ISBLANK(Report!A122)=TRUE," ",(IF((MID(Report!A122,1,1))="&lt;",(MID(Report!A122,2,1))/2,Report!A122)))</f>
        <v xml:space="preserve"> </v>
      </c>
      <c r="B95" s="148">
        <f>IF(ISBLANK(Report!B122)=TRUE," ",(IF((MID(Report!B122,1,1))="&lt;",(MID(Report!B122,2,1))/2,Report!B122)))</f>
        <v>38477</v>
      </c>
      <c r="C95" s="166">
        <f>IF(ISBLANK(Report!I122)=TRUE," ",(IF((MID(Report!I122,1,1))="&lt;",(MID(Report!I122,2,1))/2,Report!I122)))</f>
        <v>403</v>
      </c>
      <c r="D95" s="172">
        <f>IF(ISBLANK(Report!AO122)=TRUE," ",(IF((MID(Report!AO122,1,1))="&lt;",(MID(Report!AO122,2,1))/2/1000,Report!AO122/1000)))</f>
        <v>6.7000000000000004E-2</v>
      </c>
    </row>
    <row r="96" spans="1:4" ht="15">
      <c r="A96" s="153" t="str">
        <f>IF(ISBLANK(Report!A123)=TRUE," ",(IF((MID(Report!A123,1,1))="&lt;",(MID(Report!A123,2,1))/2,Report!A123)))</f>
        <v xml:space="preserve"> </v>
      </c>
      <c r="B96" s="148">
        <f>IF(ISBLANK(Report!B123)=TRUE," ",(IF((MID(Report!B123,1,1))="&lt;",(MID(Report!B123,2,1))/2,Report!B123)))</f>
        <v>38607</v>
      </c>
      <c r="C96" s="166">
        <f>IF(ISBLANK(Report!I123)=TRUE," ",(IF((MID(Report!I123,1,1))="&lt;",(MID(Report!I123,2,1))/2,Report!I123)))</f>
        <v>703</v>
      </c>
      <c r="D96" s="172">
        <f>IF(ISBLANK(Report!AO123)=TRUE," ",(IF((MID(Report!AO123,1,1))="&lt;",(MID(Report!AO123,2,1))/2/1000,Report!AO123/1000)))</f>
        <v>5.0999999999999997E-2</v>
      </c>
    </row>
    <row r="97" spans="1:19" ht="15">
      <c r="A97" s="153" t="str">
        <f>IF(ISBLANK(Report!A124)=TRUE," ",(IF((MID(Report!A124,1,1))="&lt;",(MID(Report!A124,2,1))/2,Report!A124)))</f>
        <v xml:space="preserve"> </v>
      </c>
      <c r="B97" s="148">
        <f>IF(ISBLANK(Report!B124)=TRUE," ",(IF((MID(Report!B124,1,1))="&lt;",(MID(Report!B124,2,1))/2,Report!B124)))</f>
        <v>38873</v>
      </c>
      <c r="C97" s="166">
        <f>IF(ISBLANK(Report!I124)=TRUE," ",(IF((MID(Report!I124,1,1))="&lt;",(MID(Report!I124,2,1))/2,Report!I124)))</f>
        <v>585</v>
      </c>
      <c r="D97" s="172">
        <f>IF(ISBLANK(Report!AO124)=TRUE," ",(IF((MID(Report!AO124,1,1))="&lt;",(MID(Report!AO124,2,1))/2/1000,Report!AO124/1000)))</f>
        <v>0.112</v>
      </c>
    </row>
    <row r="98" spans="1:19" ht="15">
      <c r="A98" s="153" t="str">
        <f>IF(ISBLANK(Report!A125)=TRUE," ",(IF((MID(Report!A125,1,1))="&lt;",(MID(Report!A125,2,1))/2,Report!A125)))</f>
        <v xml:space="preserve"> </v>
      </c>
      <c r="B98" s="148">
        <f>IF(ISBLANK(Report!B125)=TRUE," ",(IF((MID(Report!B125,1,1))="&lt;",(MID(Report!B125,2,1))/2,Report!B125)))</f>
        <v>38980</v>
      </c>
      <c r="C98" s="166">
        <f>IF(ISBLANK(Report!I125)=TRUE," ",(IF((MID(Report!I125,1,1))="&lt;",(MID(Report!I125,2,1))/2,Report!I125)))</f>
        <v>471</v>
      </c>
      <c r="D98" s="172">
        <f>IF(ISBLANK(Report!AO125)=TRUE," ",(IF((MID(Report!AO125,1,1))="&lt;",(MID(Report!AO125,2,1))/2/1000,Report!AO125/1000)))</f>
        <v>0.124</v>
      </c>
    </row>
    <row r="99" spans="1:19" ht="15">
      <c r="A99" s="153" t="str">
        <f>IF(ISBLANK(Report!A126)=TRUE," ",(IF((MID(Report!A126,1,1))="&lt;",(MID(Report!A126,2,1))/2,Report!A126)))</f>
        <v xml:space="preserve"> </v>
      </c>
      <c r="B99" s="148">
        <f>IF(ISBLANK(Report!B126)=TRUE," ",(IF((MID(Report!B126,1,1))="&lt;",(MID(Report!B126,2,1))/2,Report!B126)))</f>
        <v>39230</v>
      </c>
      <c r="C99" s="166">
        <f>IF(ISBLANK(Report!I126)=TRUE," ",(IF((MID(Report!I126,1,1))="&lt;",(MID(Report!I126,2,1))/2,Report!I126)))</f>
        <v>818</v>
      </c>
      <c r="D99" s="172">
        <f>IF(ISBLANK(Report!AO126)=TRUE," ",(IF((MID(Report!AO126,1,1))="&lt;",(MID(Report!AO126,2,1))/2/1000,Report!AO126/1000)))</f>
        <v>0.124</v>
      </c>
    </row>
    <row r="100" spans="1:19" ht="15">
      <c r="A100" s="153" t="str">
        <f>IF(ISBLANK(Report!A127)=TRUE," ",(IF((MID(Report!A127,1,1))="&lt;",(MID(Report!A127,2,1))/2,Report!A127)))</f>
        <v xml:space="preserve"> </v>
      </c>
      <c r="B100" s="148">
        <f>IF(ISBLANK(Report!B127)=TRUE," ",(IF((MID(Report!B127,1,1))="&lt;",(MID(Report!B127,2,1))/2,Report!B127)))</f>
        <v>39358</v>
      </c>
      <c r="C100" s="166">
        <f>IF(ISBLANK(Report!I127)=TRUE," ",(IF((MID(Report!I127,1,1))="&lt;",(MID(Report!I127,2,1))/2,Report!I127)))</f>
        <v>767</v>
      </c>
      <c r="D100" s="172">
        <f>IF(ISBLANK(Report!AO127)=TRUE," ",(IF((MID(Report!AO127,1,1))="&lt;",(MID(Report!AO127,2,1))/2/1000,Report!AO127/1000)))</f>
        <v>3.5</v>
      </c>
    </row>
    <row r="101" spans="1:19" ht="15">
      <c r="A101" s="153" t="str">
        <f>IF(ISBLANK(Report!A130)=TRUE," ",(IF((MID(Report!A130,1,1))="&lt;",(MID(Report!A130,2,1))/2,Report!A130)))</f>
        <v xml:space="preserve"> </v>
      </c>
      <c r="B101" s="148">
        <f>IF(ISBLANK(Report!B130)=TRUE," ",(IF((MID(Report!B130,1,1))="&lt;",(MID(Report!B130,2,1))/2,Report!B130)))</f>
        <v>40067</v>
      </c>
      <c r="C101" s="166" t="str">
        <f>IF(ISBLANK(Report!I130)=TRUE," ",(IF((MID(Report!I130,1,1))="&lt;",(MID(Report!I130,2,1))/2,Report!I130)))</f>
        <v xml:space="preserve"> </v>
      </c>
      <c r="D101" s="172" t="str">
        <f>IF(ISBLANK(Report!AO130)=TRUE," ",(IF((MID(Report!AO130,1,1))="&lt;",(MID(Report!AO130,2,1))/2/1000,Report!AO130/1000)))</f>
        <v xml:space="preserve"> </v>
      </c>
    </row>
    <row r="102" spans="1:19" s="147" customFormat="1" ht="15">
      <c r="A102" s="154" t="str">
        <f>IF(ISBLANK(Report!A134)=TRUE," ",(IF((MID(Report!A134,1,1))="&lt;",(MID(Report!A134,2,1))/2,Report!A134)))</f>
        <v>S2A</v>
      </c>
      <c r="B102" s="146">
        <f>IF(ISBLANK(Report!B134)=TRUE," ",(IF((MID(Report!B134,1,1))="&lt;",(MID(Report!B134,2,1))/2,Report!B134)))</f>
        <v>35229</v>
      </c>
      <c r="C102" s="167">
        <f>IF(ISBLANK(Report!I134)=TRUE," ",(IF((MID(Report!I134,1,1))="&lt;",(MID(Report!I134,2,1))/2,Report!I134)))</f>
        <v>808</v>
      </c>
      <c r="D102" s="173">
        <f>IF(ISBLANK(Report!AO134)=TRUE," ",(IF((MID(Report!AO134,1,1))="&lt;",(MID(Report!AO134,2,1))/2/1000,Report!AO134/1000)))</f>
        <v>0.04</v>
      </c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</row>
    <row r="103" spans="1:19" s="149" customFormat="1" ht="15">
      <c r="A103" s="153" t="str">
        <f>IF(ISBLANK(Report!A135)=TRUE," ",(IF((MID(Report!A135,1,1))="&lt;",(MID(Report!A135,2,1))/2,Report!A135)))</f>
        <v xml:space="preserve"> </v>
      </c>
      <c r="B103" s="148">
        <f>IF(ISBLANK(Report!B135)=TRUE," ",(IF((MID(Report!B135,1,1))="&lt;",(MID(Report!B135,2,1))/2,Report!B135)))</f>
        <v>35335</v>
      </c>
      <c r="C103" s="166">
        <f>IF(ISBLANK(Report!I135)=TRUE," ",(IF((MID(Report!I135,1,1))="&lt;",(MID(Report!I135,2,1))/2,Report!I135)))</f>
        <v>1367</v>
      </c>
      <c r="D103" s="172">
        <f>IF(ISBLANK(Report!AO135)=TRUE," ",(IF((MID(Report!AO135,1,1))="&lt;",(MID(Report!AO135,2,1))/2/1000,Report!AO135/1000)))</f>
        <v>7.0000000000000007E-2</v>
      </c>
    </row>
    <row r="104" spans="1:19" s="149" customFormat="1" ht="15">
      <c r="A104" s="153" t="str">
        <f>IF(ISBLANK(Report!A136)=TRUE," ",(IF((MID(Report!A136,1,1))="&lt;",(MID(Report!A136,2,1))/2,Report!A136)))</f>
        <v xml:space="preserve"> </v>
      </c>
      <c r="B104" s="148">
        <f>IF(ISBLANK(Report!B136)=TRUE," ",(IF((MID(Report!B136,1,1))="&lt;",(MID(Report!B136,2,1))/2,Report!B136)))</f>
        <v>35695</v>
      </c>
      <c r="C104" s="166">
        <f>IF(ISBLANK(Report!I136)=TRUE," ",(IF((MID(Report!I136,1,1))="&lt;",(MID(Report!I136,2,1))/2,Report!I136)))</f>
        <v>505</v>
      </c>
      <c r="D104" s="172">
        <f>IF(ISBLANK(Report!AO136)=TRUE," ",(IF((MID(Report!AO136,1,1))="&lt;",(MID(Report!AO136,2,1))/2/1000,Report!AO136/1000)))</f>
        <v>0.12</v>
      </c>
    </row>
    <row r="105" spans="1:19" s="149" customFormat="1" ht="15">
      <c r="A105" s="153" t="str">
        <f>IF(ISBLANK(Report!A137)=TRUE," ",(IF((MID(Report!A137,1,1))="&lt;",(MID(Report!A137,2,1))/2,Report!A137)))</f>
        <v xml:space="preserve"> </v>
      </c>
      <c r="B105" s="148">
        <f>IF(ISBLANK(Report!B137)=TRUE," ",(IF((MID(Report!B137,1,1))="&lt;",(MID(Report!B137,2,1))/2,Report!B137)))</f>
        <v>35961</v>
      </c>
      <c r="C105" s="166">
        <f>IF(ISBLANK(Report!I137)=TRUE," ",(IF((MID(Report!I137,1,1))="&lt;",(MID(Report!I137,2,1))/2,Report!I137)))</f>
        <v>529</v>
      </c>
      <c r="D105" s="172">
        <f>IF(ISBLANK(Report!AO137)=TRUE," ",(IF((MID(Report!AO137,1,1))="&lt;",(MID(Report!AO137,2,1))/2/1000,Report!AO137/1000)))</f>
        <v>0.05</v>
      </c>
    </row>
    <row r="106" spans="1:19" s="149" customFormat="1" ht="15">
      <c r="A106" s="153" t="str">
        <f>IF(ISBLANK(Report!A138)=TRUE," ",(IF((MID(Report!A138,1,1))="&lt;",(MID(Report!A138,2,1))/2,Report!A138)))</f>
        <v xml:space="preserve"> </v>
      </c>
      <c r="B106" s="148">
        <f>IF(ISBLANK(Report!B138)=TRUE," ",(IF((MID(Report!B138,1,1))="&lt;",(MID(Report!B138,2,1))/2,Report!B138)))</f>
        <v>36099</v>
      </c>
      <c r="C106" s="166">
        <f>IF(ISBLANK(Report!I138)=TRUE," ",(IF((MID(Report!I138,1,1))="&lt;",(MID(Report!I138,2,1))/2,Report!I138)))</f>
        <v>1069</v>
      </c>
      <c r="D106" s="172">
        <f>IF(ISBLANK(Report!AO138)=TRUE," ",(IF((MID(Report!AO138,1,1))="&lt;",(MID(Report!AO138,2,1))/2/1000,Report!AO138/1000)))</f>
        <v>0.05</v>
      </c>
    </row>
    <row r="107" spans="1:19" s="149" customFormat="1" ht="15">
      <c r="A107" s="153" t="str">
        <f>IF(ISBLANK(Report!A140)=TRUE," ",(IF((MID(Report!A140,1,1))="&lt;",(MID(Report!A140,2,1))/2,Report!A140)))</f>
        <v xml:space="preserve"> </v>
      </c>
      <c r="B107" s="148">
        <f>IF(ISBLANK(Report!B140)=TRUE," ",(IF((MID(Report!B140,1,1))="&lt;",(MID(Report!B140,2,1))/2,Report!B140)))</f>
        <v>36344</v>
      </c>
      <c r="C107" s="166">
        <f>IF(ISBLANK(Report!I140)=TRUE," ",(IF((MID(Report!I140,1,1))="&lt;",(MID(Report!I140,2,1))/2,Report!I140)))</f>
        <v>1491</v>
      </c>
      <c r="D107" s="172">
        <f>IF(ISBLANK(Report!AO140)=TRUE," ",(IF((MID(Report!AO140,1,1))="&lt;",(MID(Report!AO140,2,1))/2/1000,Report!AO140/1000)))</f>
        <v>0.04</v>
      </c>
    </row>
    <row r="108" spans="1:19" s="149" customFormat="1" ht="15">
      <c r="A108" s="153" t="str">
        <f>IF(ISBLANK(Report!A141)=TRUE," ",(IF((MID(Report!A141,1,1))="&lt;",(MID(Report!A141,2,1))/2,Report!A141)))</f>
        <v xml:space="preserve"> </v>
      </c>
      <c r="B108" s="148">
        <f>IF(ISBLANK(Report!B141)=TRUE," ",(IF((MID(Report!B141,1,1))="&lt;",(MID(Report!B141,2,1))/2,Report!B141)))</f>
        <v>36464</v>
      </c>
      <c r="C108" s="166">
        <f>IF(ISBLANK(Report!I141)=TRUE," ",(IF((MID(Report!I141,1,1))="&lt;",(MID(Report!I141,2,1))/2,Report!I141)))</f>
        <v>1385</v>
      </c>
      <c r="D108" s="172">
        <f>IF(ISBLANK(Report!AO141)=TRUE," ",(IF((MID(Report!AO141,1,1))="&lt;",(MID(Report!AO141,2,1))/2/1000,Report!AO141/1000)))</f>
        <v>5.0000000000000001E-4</v>
      </c>
    </row>
    <row r="109" spans="1:19" s="149" customFormat="1" ht="15">
      <c r="A109" s="153" t="str">
        <f>IF(ISBLANK(Report!A142)=TRUE," ",(IF((MID(Report!A142,1,1))="&lt;",(MID(Report!A142,2,1))/2,Report!A142)))</f>
        <v xml:space="preserve"> </v>
      </c>
      <c r="B109" s="148">
        <f>IF(ISBLANK(Report!B142)=TRUE," ",(IF((MID(Report!B142,1,1))="&lt;",(MID(Report!B142,2,1))/2,Report!B142)))</f>
        <v>36732</v>
      </c>
      <c r="C109" s="166">
        <f>IF(ISBLANK(Report!I142)=TRUE," ",(IF((MID(Report!I142,1,1))="&lt;",(MID(Report!I142,2,1))/2,Report!I142)))</f>
        <v>1408</v>
      </c>
      <c r="D109" s="172">
        <f>IF(ISBLANK(Report!AO142)=TRUE," ",(IF((MID(Report!AO142,1,1))="&lt;",(MID(Report!AO142,2,1))/2/1000,Report!AO142/1000)))</f>
        <v>0.31</v>
      </c>
    </row>
    <row r="110" spans="1:19" s="149" customFormat="1" ht="15">
      <c r="A110" s="153" t="str">
        <f>IF(ISBLANK(Report!A143)=TRUE," ",(IF((MID(Report!A143,1,1))="&lt;",(MID(Report!A143,2,1))/2,Report!A143)))</f>
        <v xml:space="preserve"> </v>
      </c>
      <c r="B110" s="148">
        <f>IF(ISBLANK(Report!B143)=TRUE," ",(IF((MID(Report!B143,1,1))="&lt;",(MID(Report!B143,2,1))/2,Report!B143)))</f>
        <v>36821</v>
      </c>
      <c r="C110" s="166" t="str">
        <f>IF(ISBLANK(Report!I143)=TRUE," ",(IF((MID(Report!I143,1,1))="&lt;",(MID(Report!I143,2,1))/2,Report!I143)))</f>
        <v xml:space="preserve"> </v>
      </c>
      <c r="D110" s="172" t="str">
        <f>IF(ISBLANK(Report!AO143)=TRUE," ",(IF((MID(Report!AO143,1,1))="&lt;",(MID(Report!AO143,2,1))/2/1000,Report!AO143/1000)))</f>
        <v xml:space="preserve"> </v>
      </c>
    </row>
    <row r="111" spans="1:19" s="149" customFormat="1" ht="15">
      <c r="A111" s="153" t="str">
        <f>IF(ISBLANK(Report!A144)=TRUE," ",(IF((MID(Report!A144,1,1))="&lt;",(MID(Report!A144,2,1))/2,Report!A144)))</f>
        <v xml:space="preserve"> </v>
      </c>
      <c r="B111" s="148">
        <f>IF(ISBLANK(Report!B144)=TRUE," ",(IF((MID(Report!B144,1,1))="&lt;",(MID(Report!B144,2,1))/2,Report!B144)))</f>
        <v>37048</v>
      </c>
      <c r="C111" s="166">
        <f>IF(ISBLANK(Report!I144)=TRUE," ",(IF((MID(Report!I144,1,1))="&lt;",(MID(Report!I144,2,1))/2,Report!I144)))</f>
        <v>1263</v>
      </c>
      <c r="D111" s="172">
        <f>IF(ISBLANK(Report!AO144)=TRUE," ",(IF((MID(Report!AO144,1,1))="&lt;",(MID(Report!AO144,2,1))/2/1000,Report!AO144/1000)))</f>
        <v>0.76</v>
      </c>
    </row>
    <row r="112" spans="1:19" s="149" customFormat="1" ht="15">
      <c r="A112" s="153" t="str">
        <f>IF(ISBLANK(Report!A145)=TRUE," ",(IF((MID(Report!A145,1,1))="&lt;",(MID(Report!A145,2,1))/2,Report!A145)))</f>
        <v xml:space="preserve"> </v>
      </c>
      <c r="B112" s="148">
        <f>IF(ISBLANK(Report!B145)=TRUE," ",(IF((MID(Report!B145,1,1))="&lt;",(MID(Report!B145,2,1))/2,Report!B145)))</f>
        <v>37419</v>
      </c>
      <c r="C112" s="166">
        <f>IF(ISBLANK(Report!I145)=TRUE," ",(IF((MID(Report!I145,1,1))="&lt;",(MID(Report!I145,2,1))/2,Report!I145)))</f>
        <v>2190</v>
      </c>
      <c r="D112" s="172">
        <f>IF(ISBLANK(Report!AO145)=TRUE," ",(IF((MID(Report!AO145,1,1))="&lt;",(MID(Report!AO145,2,1))/2/1000,Report!AO145/1000)))</f>
        <v>22.2</v>
      </c>
    </row>
    <row r="113" spans="1:19" s="149" customFormat="1" ht="15">
      <c r="A113" s="153" t="str">
        <f>IF(ISBLANK(Report!A146)=TRUE," ",(IF((MID(Report!A146,1,1))="&lt;",(MID(Report!A146,2,1))/2,Report!A146)))</f>
        <v xml:space="preserve"> </v>
      </c>
      <c r="B113" s="148">
        <f>IF(ISBLANK(Report!B146)=TRUE," ",(IF((MID(Report!B146,1,1))="&lt;",(MID(Report!B146,2,1))/2,Report!B146)))</f>
        <v>37524</v>
      </c>
      <c r="C113" s="166">
        <f>IF(ISBLANK(Report!I146)=TRUE," ",(IF((MID(Report!I146,1,1))="&lt;",(MID(Report!I146,2,1))/2,Report!I146)))</f>
        <v>4120</v>
      </c>
      <c r="D113" s="172">
        <f>IF(ISBLANK(Report!AO146)=TRUE," ",(IF((MID(Report!AO146,1,1))="&lt;",(MID(Report!AO146,2,1))/2/1000,Report!AO146/1000)))</f>
        <v>39.700000000000003</v>
      </c>
    </row>
    <row r="114" spans="1:19" s="149" customFormat="1" ht="15">
      <c r="A114" s="153" t="str">
        <f>IF(ISBLANK(Report!A147)=TRUE," ",(IF((MID(Report!A147,1,1))="&lt;",(MID(Report!A147,2,1))/2,Report!A147)))</f>
        <v xml:space="preserve"> </v>
      </c>
      <c r="B114" s="148">
        <f>IF(ISBLANK(Report!B147)=TRUE," ",(IF((MID(Report!B147,1,1))="&lt;",(MID(Report!B147,2,1))/2,Report!B147)))</f>
        <v>37778</v>
      </c>
      <c r="C114" s="166">
        <f>IF(ISBLANK(Report!I147)=TRUE," ",(IF((MID(Report!I147,1,1))="&lt;",(MID(Report!I147,2,1))/2,Report!I147)))</f>
        <v>2400</v>
      </c>
      <c r="D114" s="172">
        <f>IF(ISBLANK(Report!AO147)=TRUE," ",(IF((MID(Report!AO147,1,1))="&lt;",(MID(Report!AO147,2,1))/2/1000,Report!AO147/1000)))</f>
        <v>48.5</v>
      </c>
    </row>
    <row r="115" spans="1:19" s="149" customFormat="1" ht="15">
      <c r="A115" s="153" t="str">
        <f>IF(ISBLANK(Report!A148)=TRUE," ",(IF((MID(Report!A148,1,1))="&lt;",(MID(Report!A148,2,1))/2,Report!A148)))</f>
        <v xml:space="preserve"> </v>
      </c>
      <c r="B115" s="148">
        <f>IF(ISBLANK(Report!B148)=TRUE," ",(IF((MID(Report!B148,1,1))="&lt;",(MID(Report!B148,2,1))/2,Report!B148)))</f>
        <v>37889</v>
      </c>
      <c r="C115" s="166">
        <f>IF(ISBLANK(Report!I148)=TRUE," ",(IF((MID(Report!I148,1,1))="&lt;",(MID(Report!I148,2,1))/2,Report!I148)))</f>
        <v>2410</v>
      </c>
      <c r="D115" s="172">
        <f>IF(ISBLANK(Report!AO148)=TRUE," ",(IF((MID(Report!AO148,1,1))="&lt;",(MID(Report!AO148,2,1))/2/1000,Report!AO148/1000)))</f>
        <v>92.6</v>
      </c>
    </row>
    <row r="116" spans="1:19" s="149" customFormat="1" ht="15">
      <c r="A116" s="153" t="str">
        <f>IF(ISBLANK(Report!A149)=TRUE," ",(IF((MID(Report!A149,1,1))="&lt;",(MID(Report!A149,2,1))/2,Report!A149)))</f>
        <v xml:space="preserve"> </v>
      </c>
      <c r="B116" s="148">
        <f>IF(ISBLANK(Report!B149)=TRUE," ",(IF((MID(Report!B149,1,1))="&lt;",(MID(Report!B149,2,1))/2,Report!B149)))</f>
        <v>38148</v>
      </c>
      <c r="C116" s="166">
        <f>IF(ISBLANK(Report!I149)=TRUE," ",(IF((MID(Report!I149,1,1))="&lt;",(MID(Report!I149,2,1))/2,Report!I149)))</f>
        <v>4340</v>
      </c>
      <c r="D116" s="172">
        <f>IF(ISBLANK(Report!AO149)=TRUE," ",(IF((MID(Report!AO149,1,1))="&lt;",(MID(Report!AO149,2,1))/2/1000,Report!AO149/1000)))</f>
        <v>113</v>
      </c>
    </row>
    <row r="117" spans="1:19" s="149" customFormat="1" ht="15">
      <c r="A117" s="153" t="str">
        <f>IF(ISBLANK(Report!A150)=TRUE," ",(IF((MID(Report!A150,1,1))="&lt;",(MID(Report!A150,2,1))/2,Report!A150)))</f>
        <v xml:space="preserve"> </v>
      </c>
      <c r="B117" s="148">
        <f>IF(ISBLANK(Report!B150)=TRUE," ",(IF((MID(Report!B150,1,1))="&lt;",(MID(Report!B150,2,1))/2,Report!B150)))</f>
        <v>38253</v>
      </c>
      <c r="C117" s="166">
        <f>IF(ISBLANK(Report!I150)=TRUE," ",(IF((MID(Report!I150,1,1))="&lt;",(MID(Report!I150,2,1))/2,Report!I150)))</f>
        <v>4610</v>
      </c>
      <c r="D117" s="172">
        <f>IF(ISBLANK(Report!AO150)=TRUE," ",(IF((MID(Report!AO150,1,1))="&lt;",(MID(Report!AO150,2,1))/2/1000,Report!AO150/1000)))</f>
        <v>124</v>
      </c>
    </row>
    <row r="118" spans="1:19" s="149" customFormat="1" ht="15">
      <c r="A118" s="153" t="str">
        <f>IF(ISBLANK(Report!A151)=TRUE," ",(IF((MID(Report!A151,1,1))="&lt;",(MID(Report!A151,2,1))/2,Report!A151)))</f>
        <v xml:space="preserve"> </v>
      </c>
      <c r="B118" s="148">
        <f>IF(ISBLANK(Report!B151)=TRUE," ",(IF((MID(Report!B151,1,1))="&lt;",(MID(Report!B151,2,1))/2,Report!B151)))</f>
        <v>38477</v>
      </c>
      <c r="C118" s="166">
        <f>IF(ISBLANK(Report!I151)=TRUE," ",(IF((MID(Report!I151,1,1))="&lt;",(MID(Report!I151,2,1))/2,Report!I151)))</f>
        <v>1860</v>
      </c>
      <c r="D118" s="172">
        <f>IF(ISBLANK(Report!AO151)=TRUE," ",(IF((MID(Report!AO151,1,1))="&lt;",(MID(Report!AO151,2,1))/2/1000,Report!AO151/1000)))</f>
        <v>127</v>
      </c>
    </row>
    <row r="119" spans="1:19" s="149" customFormat="1" ht="15">
      <c r="A119" s="153" t="str">
        <f>IF(ISBLANK(Report!A152)=TRUE," ",(IF((MID(Report!A152,1,1))="&lt;",(MID(Report!A152,2,1))/2,Report!A152)))</f>
        <v xml:space="preserve"> </v>
      </c>
      <c r="B119" s="148">
        <f>IF(ISBLANK(Report!B152)=TRUE," ",(IF((MID(Report!B152,1,1))="&lt;",(MID(Report!B152,2,1))/2,Report!B152)))</f>
        <v>38607</v>
      </c>
      <c r="C119" s="166">
        <f>IF(ISBLANK(Report!I152)=TRUE," ",(IF((MID(Report!I152,1,1))="&lt;",(MID(Report!I152,2,1))/2,Report!I152)))</f>
        <v>3910</v>
      </c>
      <c r="D119" s="172">
        <f>IF(ISBLANK(Report!AO152)=TRUE," ",(IF((MID(Report!AO152,1,1))="&lt;",(MID(Report!AO152,2,1))/2/1000,Report!AO152/1000)))</f>
        <v>178</v>
      </c>
    </row>
    <row r="120" spans="1:19" s="149" customFormat="1" ht="15">
      <c r="A120" s="153" t="str">
        <f>IF(ISBLANK(Report!A153)=TRUE," ",(IF((MID(Report!A153,1,1))="&lt;",(MID(Report!A153,2,1))/2,Report!A153)))</f>
        <v xml:space="preserve"> </v>
      </c>
      <c r="B120" s="148">
        <f>IF(ISBLANK(Report!B153)=TRUE," ",(IF((MID(Report!B153,1,1))="&lt;",(MID(Report!B153,2,1))/2,Report!B153)))</f>
        <v>38874</v>
      </c>
      <c r="C120" s="166">
        <f>IF(ISBLANK(Report!I153)=TRUE," ",(IF((MID(Report!I153,1,1))="&lt;",(MID(Report!I153,2,1))/2,Report!I153)))</f>
        <v>4650</v>
      </c>
      <c r="D120" s="172">
        <f>IF(ISBLANK(Report!AO153)=TRUE," ",(IF((MID(Report!AO153,1,1))="&lt;",(MID(Report!AO153,2,1))/2/1000,Report!AO153/1000)))</f>
        <v>202</v>
      </c>
    </row>
    <row r="121" spans="1:19" s="149" customFormat="1" ht="15">
      <c r="A121" s="153" t="str">
        <f>IF(ISBLANK(Report!A154)=TRUE," ",(IF((MID(Report!A154,1,1))="&lt;",(MID(Report!A154,2,1))/2,Report!A154)))</f>
        <v xml:space="preserve"> </v>
      </c>
      <c r="B121" s="148">
        <f>IF(ISBLANK(Report!B154)=TRUE," ",(IF((MID(Report!B154,1,1))="&lt;",(MID(Report!B154,2,1))/2,Report!B154)))</f>
        <v>38980</v>
      </c>
      <c r="C121" s="166">
        <f>IF(ISBLANK(Report!I154)=TRUE," ",(IF((MID(Report!I154,1,1))="&lt;",(MID(Report!I154,2,1))/2,Report!I154)))</f>
        <v>6280</v>
      </c>
      <c r="D121" s="172">
        <f>IF(ISBLANK(Report!AO154)=TRUE," ",(IF((MID(Report!AO154,1,1))="&lt;",(MID(Report!AO154,2,1))/2/1000,Report!AO154/1000)))</f>
        <v>192</v>
      </c>
    </row>
    <row r="122" spans="1:19" s="149" customFormat="1" ht="15">
      <c r="A122" s="153" t="str">
        <f>IF(ISBLANK(Report!A155)=TRUE," ",(IF((MID(Report!A155,1,1))="&lt;",(MID(Report!A155,2,1))/2,Report!A155)))</f>
        <v xml:space="preserve"> </v>
      </c>
      <c r="B122" s="148">
        <f>IF(ISBLANK(Report!B155)=TRUE," ",(IF((MID(Report!B155,1,1))="&lt;",(MID(Report!B155,2,1))/2,Report!B155)))</f>
        <v>39230</v>
      </c>
      <c r="C122" s="166">
        <f>IF(ISBLANK(Report!I155)=TRUE," ",(IF((MID(Report!I155,1,1))="&lt;",(MID(Report!I155,2,1))/2,Report!I155)))</f>
        <v>4450</v>
      </c>
      <c r="D122" s="172">
        <f>IF(ISBLANK(Report!AO155)=TRUE," ",(IF((MID(Report!AO155,1,1))="&lt;",(MID(Report!AO155,2,1))/2/1000,Report!AO155/1000)))</f>
        <v>207</v>
      </c>
    </row>
    <row r="123" spans="1:19" s="149" customFormat="1" ht="15">
      <c r="A123" s="153" t="str">
        <f>IF(ISBLANK(Report!A156)=TRUE," ",(IF((MID(Report!A156,1,1))="&lt;",(MID(Report!A156,2,1))/2,Report!A156)))</f>
        <v xml:space="preserve"> </v>
      </c>
      <c r="B123" s="148">
        <f>IF(ISBLANK(Report!B156)=TRUE," ",(IF((MID(Report!B156,1,1))="&lt;",(MID(Report!B156,2,1))/2,Report!B156)))</f>
        <v>39358</v>
      </c>
      <c r="C123" s="166">
        <f>IF(ISBLANK(Report!I156)=TRUE," ",(IF((MID(Report!I156,1,1))="&lt;",(MID(Report!I156,2,1))/2,Report!I156)))</f>
        <v>4790</v>
      </c>
      <c r="D123" s="172">
        <f>IF(ISBLANK(Report!AO156)=TRUE," ",(IF((MID(Report!AO156,1,1))="&lt;",(MID(Report!AO156,2,1))/2/1000,Report!AO156/1000)))</f>
        <v>241</v>
      </c>
    </row>
    <row r="124" spans="1:19" s="149" customFormat="1" ht="15">
      <c r="A124" s="153" t="str">
        <f>IF(ISBLANK(Report!A157)=TRUE," ",(IF((MID(Report!A157,1,1))="&lt;",(MID(Report!A157,2,1))/2,Report!A157)))</f>
        <v xml:space="preserve"> </v>
      </c>
      <c r="B124" s="148">
        <f>IF(ISBLANK(Report!B157)=TRUE," ",(IF((MID(Report!B157,1,1))="&lt;",(MID(Report!B157,2,1))/2,Report!B157)))</f>
        <v>39963.635416666664</v>
      </c>
      <c r="C124" s="166">
        <f>IF(ISBLANK(Report!I157)=TRUE," ",(IF((MID(Report!I157,1,1))="&lt;",(MID(Report!I157,2,1))/2,Report!I157)))</f>
        <v>1300</v>
      </c>
      <c r="D124" s="172">
        <f>IF(ISBLANK(Report!AO157)=TRUE," ",(IF((MID(Report!AO157,1,1))="&lt;",(MID(Report!AO157,2,1))/2/1000,Report!AO157/1000)))</f>
        <v>12.3</v>
      </c>
    </row>
    <row r="125" spans="1:19" s="149" customFormat="1" ht="15">
      <c r="A125" s="153" t="str">
        <f>IF(ISBLANK(Report!A158)=TRUE," ",(IF((MID(Report!A158,1,1))="&lt;",(MID(Report!A158,2,1))/2,Report!A158)))</f>
        <v xml:space="preserve"> </v>
      </c>
      <c r="B125" s="148">
        <f>IF(ISBLANK(Report!B158)=TRUE," ",(IF((MID(Report!B158,1,1))="&lt;",(MID(Report!B158,2,1))/2,Report!B158)))</f>
        <v>40066.499305555553</v>
      </c>
      <c r="C125" s="166">
        <f>IF(ISBLANK(Report!I158)=TRUE," ",(IF((MID(Report!I158,1,1))="&lt;",(MID(Report!I158,2,1))/2,Report!I158)))</f>
        <v>950</v>
      </c>
      <c r="D125" s="172">
        <f>IF(ISBLANK(Report!AO158)=TRUE," ",(IF((MID(Report!AO158,1,1))="&lt;",(MID(Report!AO158,2,1))/2/1000,Report!AO158/1000)))</f>
        <v>9.15</v>
      </c>
    </row>
    <row r="126" spans="1:19" s="149" customFormat="1" ht="15">
      <c r="A126" s="153" t="str">
        <f>IF(ISBLANK(Report!A160)=TRUE," ",(IF((MID(Report!A160,1,1))="&lt;",(MID(Report!A160,2,1))/2,Report!A160)))</f>
        <v xml:space="preserve"> </v>
      </c>
      <c r="B126" s="148">
        <f>IF(ISBLANK(Report!B160)=TRUE," ",(IF((MID(Report!B160,1,1))="&lt;",(MID(Report!B160,2,1))/2,Report!B160)))</f>
        <v>40338.622916666667</v>
      </c>
      <c r="C126" s="166">
        <f>IF(ISBLANK(Report!I160)=TRUE," ",(IF((MID(Report!I160,1,1))="&lt;",(MID(Report!I160,2,1))/2,Report!I160)))</f>
        <v>520</v>
      </c>
      <c r="D126" s="172">
        <f>IF(ISBLANK(Report!AO160)=TRUE," ",(IF((MID(Report!AO160,1,1))="&lt;",(MID(Report!AO160,2,1))/2/1000,Report!AO160/1000)))</f>
        <v>4.91</v>
      </c>
    </row>
    <row r="127" spans="1:19" s="151" customFormat="1" ht="15">
      <c r="A127" s="155" t="str">
        <f>IF(ISBLANK(Report!A162)=TRUE," ",(IF((MID(Report!A162,1,1))="&lt;",(MID(Report!A162,2,1))/2,Report!A162)))</f>
        <v xml:space="preserve"> </v>
      </c>
      <c r="B127" s="150">
        <f>IF(ISBLANK(Report!B162)=TRUE," ",(IF((MID(Report!B162,1,1))="&lt;",(MID(Report!B162,2,1))/2,Report!B162)))</f>
        <v>40435.569444444445</v>
      </c>
      <c r="C127" s="168">
        <f>IF(ISBLANK(Report!I162)=TRUE," ",(IF((MID(Report!I162,1,1))="&lt;",(MID(Report!I162,2,1))/2,Report!I162)))</f>
        <v>380</v>
      </c>
      <c r="D127" s="174">
        <f>IF(ISBLANK(Report!AO162)=TRUE," ",(IF((MID(Report!AO162,1,1))="&lt;",(MID(Report!AO162,2,1))/2/1000,Report!AO162/1000)))</f>
        <v>2.79</v>
      </c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</row>
    <row r="128" spans="1:19" ht="15">
      <c r="A128" s="153" t="str">
        <f>IF(ISBLANK(Report!A163)=TRUE," ",(IF((MID(Report!A163,1,1))="&lt;",(MID(Report!A163,2,1))/2,Report!A163)))</f>
        <v>S2B</v>
      </c>
      <c r="B128" s="148">
        <f>IF(ISBLANK(Report!B163)=TRUE," ",(IF((MID(Report!B163,1,1))="&lt;",(MID(Report!B163,2,1))/2,Report!B163)))</f>
        <v>35229</v>
      </c>
      <c r="C128" s="166" t="str">
        <f>IF(ISBLANK(Report!I163)=TRUE," ",(IF((MID(Report!I163,1,1))="&lt;",(MID(Report!I163,2,1))/2,Report!I163)))</f>
        <v xml:space="preserve"> </v>
      </c>
      <c r="D128" s="172">
        <f>IF(ISBLANK(Report!AO163)=TRUE," ",(IF((MID(Report!AO163,1,1))="&lt;",(MID(Report!AO163,2,1))/2/1000,Report!AO163/1000)))</f>
        <v>0.15</v>
      </c>
    </row>
    <row r="129" spans="1:4" ht="15">
      <c r="A129" s="153" t="str">
        <f>IF(ISBLANK(Report!A164)=TRUE," ",(IF((MID(Report!A164,1,1))="&lt;",(MID(Report!A164,2,1))/2,Report!A164)))</f>
        <v xml:space="preserve"> </v>
      </c>
      <c r="B129" s="148">
        <f>IF(ISBLANK(Report!B164)=TRUE," ",(IF((MID(Report!B164,1,1))="&lt;",(MID(Report!B164,2,1))/2,Report!B164)))</f>
        <v>35335</v>
      </c>
      <c r="C129" s="166">
        <f>IF(ISBLANK(Report!I164)=TRUE," ",(IF((MID(Report!I164,1,1))="&lt;",(MID(Report!I164,2,1))/2,Report!I164)))</f>
        <v>771</v>
      </c>
      <c r="D129" s="172">
        <f>IF(ISBLANK(Report!AO164)=TRUE," ",(IF((MID(Report!AO164,1,1))="&lt;",(MID(Report!AO164,2,1))/2/1000,Report!AO164/1000)))</f>
        <v>0.14000000000000001</v>
      </c>
    </row>
    <row r="130" spans="1:4" ht="15">
      <c r="A130" s="153" t="str">
        <f>IF(ISBLANK(Report!A165)=TRUE," ",(IF((MID(Report!A165,1,1))="&lt;",(MID(Report!A165,2,1))/2,Report!A165)))</f>
        <v xml:space="preserve"> </v>
      </c>
      <c r="B130" s="148">
        <f>IF(ISBLANK(Report!B165)=TRUE," ",(IF((MID(Report!B165,1,1))="&lt;",(MID(Report!B165,2,1))/2,Report!B165)))</f>
        <v>35563</v>
      </c>
      <c r="C130" s="166">
        <f>IF(ISBLANK(Report!I165)=TRUE," ",(IF((MID(Report!I165,1,1))="&lt;",(MID(Report!I165,2,1))/2,Report!I165)))</f>
        <v>562</v>
      </c>
      <c r="D130" s="172">
        <f>IF(ISBLANK(Report!AO165)=TRUE," ",(IF((MID(Report!AO165,1,1))="&lt;",(MID(Report!AO165,2,1))/2/1000,Report!AO165/1000)))</f>
        <v>0.27</v>
      </c>
    </row>
    <row r="131" spans="1:4" ht="15">
      <c r="A131" s="153" t="str">
        <f>IF(ISBLANK(Report!A166)=TRUE," ",(IF((MID(Report!A166,1,1))="&lt;",(MID(Report!A166,2,1))/2,Report!A166)))</f>
        <v xml:space="preserve"> </v>
      </c>
      <c r="B131" s="148">
        <f>IF(ISBLANK(Report!B166)=TRUE," ",(IF((MID(Report!B166,1,1))="&lt;",(MID(Report!B166,2,1))/2,Report!B166)))</f>
        <v>35695</v>
      </c>
      <c r="C131" s="166">
        <f>IF(ISBLANK(Report!I166)=TRUE," ",(IF((MID(Report!I166,1,1))="&lt;",(MID(Report!I166,2,1))/2,Report!I166)))</f>
        <v>452</v>
      </c>
      <c r="D131" s="172">
        <f>IF(ISBLANK(Report!AO166)=TRUE," ",(IF((MID(Report!AO166,1,1))="&lt;",(MID(Report!AO166,2,1))/2/1000,Report!AO166/1000)))</f>
        <v>0.1</v>
      </c>
    </row>
    <row r="132" spans="1:4" ht="15">
      <c r="A132" s="153" t="str">
        <f>IF(ISBLANK(Report!A167)=TRUE," ",(IF((MID(Report!A167,1,1))="&lt;",(MID(Report!A167,2,1))/2,Report!A167)))</f>
        <v xml:space="preserve"> </v>
      </c>
      <c r="B132" s="148">
        <f>IF(ISBLANK(Report!B167)=TRUE," ",(IF((MID(Report!B167,1,1))="&lt;",(MID(Report!B167,2,1))/2,Report!B167)))</f>
        <v>35961</v>
      </c>
      <c r="C132" s="166">
        <f>IF(ISBLANK(Report!I167)=TRUE," ",(IF((MID(Report!I167,1,1))="&lt;",(MID(Report!I167,2,1))/2,Report!I167)))</f>
        <v>725</v>
      </c>
      <c r="D132" s="172">
        <f>IF(ISBLANK(Report!AO167)=TRUE," ",(IF((MID(Report!AO167,1,1))="&lt;",(MID(Report!AO167,2,1))/2/1000,Report!AO167/1000)))</f>
        <v>0.08</v>
      </c>
    </row>
    <row r="133" spans="1:4" ht="15">
      <c r="A133" s="153" t="str">
        <f>IF(ISBLANK(Report!A168)=TRUE," ",(IF((MID(Report!A168,1,1))="&lt;",(MID(Report!A168,2,1))/2,Report!A168)))</f>
        <v xml:space="preserve"> </v>
      </c>
      <c r="B133" s="148">
        <f>IF(ISBLANK(Report!B168)=TRUE," ",(IF((MID(Report!B168,1,1))="&lt;",(MID(Report!B168,2,1))/2,Report!B168)))</f>
        <v>36099</v>
      </c>
      <c r="C133" s="166">
        <f>IF(ISBLANK(Report!I168)=TRUE," ",(IF((MID(Report!I168,1,1))="&lt;",(MID(Report!I168,2,1))/2,Report!I168)))</f>
        <v>550</v>
      </c>
      <c r="D133" s="172">
        <f>IF(ISBLANK(Report!AO168)=TRUE," ",(IF((MID(Report!AO168,1,1))="&lt;",(MID(Report!AO168,2,1))/2/1000,Report!AO168/1000)))</f>
        <v>0.14000000000000001</v>
      </c>
    </row>
    <row r="134" spans="1:4" ht="15">
      <c r="A134" s="153" t="str">
        <f>IF(ISBLANK(Report!A170)=TRUE," ",(IF((MID(Report!A170,1,1))="&lt;",(MID(Report!A170,2,1))/2,Report!A170)))</f>
        <v xml:space="preserve"> </v>
      </c>
      <c r="B134" s="148">
        <f>IF(ISBLANK(Report!B170)=TRUE," ",(IF((MID(Report!B170,1,1))="&lt;",(MID(Report!B170,2,1))/2,Report!B170)))</f>
        <v>36344</v>
      </c>
      <c r="C134" s="166">
        <f>IF(ISBLANK(Report!I170)=TRUE," ",(IF((MID(Report!I170,1,1))="&lt;",(MID(Report!I170,2,1))/2,Report!I170)))</f>
        <v>1300</v>
      </c>
      <c r="D134" s="172">
        <f>IF(ISBLANK(Report!AO170)=TRUE," ",(IF((MID(Report!AO170,1,1))="&lt;",(MID(Report!AO170,2,1))/2/1000,Report!AO170/1000)))</f>
        <v>7.0000000000000007E-2</v>
      </c>
    </row>
    <row r="135" spans="1:4" ht="15">
      <c r="A135" s="153" t="str">
        <f>IF(ISBLANK(Report!A171)=TRUE," ",(IF((MID(Report!A171,1,1))="&lt;",(MID(Report!A171,2,1))/2,Report!A171)))</f>
        <v xml:space="preserve"> </v>
      </c>
      <c r="B135" s="148">
        <f>IF(ISBLANK(Report!B171)=TRUE," ",(IF((MID(Report!B171,1,1))="&lt;",(MID(Report!B171,2,1))/2,Report!B171)))</f>
        <v>36464</v>
      </c>
      <c r="C135" s="166">
        <f>IF(ISBLANK(Report!I171)=TRUE," ",(IF((MID(Report!I171,1,1))="&lt;",(MID(Report!I171,2,1))/2,Report!I171)))</f>
        <v>345</v>
      </c>
      <c r="D135" s="172">
        <f>IF(ISBLANK(Report!AO171)=TRUE," ",(IF((MID(Report!AO171,1,1))="&lt;",(MID(Report!AO171,2,1))/2/1000,Report!AO171/1000)))</f>
        <v>0.2</v>
      </c>
    </row>
    <row r="136" spans="1:4" ht="15">
      <c r="A136" s="153" t="str">
        <f>IF(ISBLANK(Report!A172)=TRUE," ",(IF((MID(Report!A172,1,1))="&lt;",(MID(Report!A172,2,1))/2,Report!A172)))</f>
        <v xml:space="preserve"> </v>
      </c>
      <c r="B136" s="148">
        <f>IF(ISBLANK(Report!B172)=TRUE," ",(IF((MID(Report!B172,1,1))="&lt;",(MID(Report!B172,2,1))/2,Report!B172)))</f>
        <v>36732</v>
      </c>
      <c r="C136" s="166">
        <f>IF(ISBLANK(Report!I172)=TRUE," ",(IF((MID(Report!I172,1,1))="&lt;",(MID(Report!I172,2,1))/2,Report!I172)))</f>
        <v>388</v>
      </c>
      <c r="D136" s="172">
        <f>IF(ISBLANK(Report!AO172)=TRUE," ",(IF((MID(Report!AO172,1,1))="&lt;",(MID(Report!AO172,2,1))/2/1000,Report!AO172/1000)))</f>
        <v>0.22</v>
      </c>
    </row>
    <row r="137" spans="1:4" ht="15">
      <c r="A137" s="153" t="str">
        <f>IF(ISBLANK(Report!A173)=TRUE," ",(IF((MID(Report!A173,1,1))="&lt;",(MID(Report!A173,2,1))/2,Report!A173)))</f>
        <v xml:space="preserve"> </v>
      </c>
      <c r="B137" s="148">
        <f>IF(ISBLANK(Report!B173)=TRUE," ",(IF((MID(Report!B173,1,1))="&lt;",(MID(Report!B173,2,1))/2,Report!B173)))</f>
        <v>36821</v>
      </c>
      <c r="C137" s="166">
        <f>IF(ISBLANK(Report!I173)=TRUE," ",(IF((MID(Report!I173,1,1))="&lt;",(MID(Report!I173,2,1))/2,Report!I173)))</f>
        <v>696</v>
      </c>
      <c r="D137" s="172">
        <f>IF(ISBLANK(Report!AO173)=TRUE," ",(IF((MID(Report!AO173,1,1))="&lt;",(MID(Report!AO173,2,1))/2/1000,Report!AO173/1000)))</f>
        <v>0.05</v>
      </c>
    </row>
    <row r="138" spans="1:4" ht="15">
      <c r="A138" s="153" t="str">
        <f>IF(ISBLANK(Report!A174)=TRUE," ",(IF((MID(Report!A174,1,1))="&lt;",(MID(Report!A174,2,1))/2,Report!A174)))</f>
        <v xml:space="preserve"> </v>
      </c>
      <c r="B138" s="148">
        <f>IF(ISBLANK(Report!B174)=TRUE," ",(IF((MID(Report!B174,1,1))="&lt;",(MID(Report!B174,2,1))/2,Report!B174)))</f>
        <v>37048</v>
      </c>
      <c r="C138" s="166">
        <f>IF(ISBLANK(Report!I174)=TRUE," ",(IF((MID(Report!I174,1,1))="&lt;",(MID(Report!I174,2,1))/2,Report!I174)))</f>
        <v>1200</v>
      </c>
      <c r="D138" s="172">
        <f>IF(ISBLANK(Report!AO174)=TRUE," ",(IF((MID(Report!AO174,1,1))="&lt;",(MID(Report!AO174,2,1))/2/1000,Report!AO174/1000)))</f>
        <v>1.37</v>
      </c>
    </row>
    <row r="139" spans="1:4" ht="15">
      <c r="A139" s="153" t="str">
        <f>IF(ISBLANK(Report!A175)=TRUE," ",(IF((MID(Report!A175,1,1))="&lt;",(MID(Report!A175,2,1))/2,Report!A175)))</f>
        <v xml:space="preserve"> </v>
      </c>
      <c r="B139" s="148">
        <f>IF(ISBLANK(Report!B175)=TRUE," ",(IF((MID(Report!B175,1,1))="&lt;",(MID(Report!B175,2,1))/2,Report!B175)))</f>
        <v>37190</v>
      </c>
      <c r="C139" s="166">
        <f>IF(ISBLANK(Report!I175)=TRUE," ",(IF((MID(Report!I175,1,1))="&lt;",(MID(Report!I175,2,1))/2,Report!I175)))</f>
        <v>2210</v>
      </c>
      <c r="D139" s="172">
        <f>IF(ISBLANK(Report!AO175)=TRUE," ",(IF((MID(Report!AO175,1,1))="&lt;",(MID(Report!AO175,2,1))/2/1000,Report!AO175/1000)))</f>
        <v>0.19</v>
      </c>
    </row>
    <row r="140" spans="1:4" ht="15">
      <c r="A140" s="153" t="str">
        <f>IF(ISBLANK(Report!A176)=TRUE," ",(IF((MID(Report!A176,1,1))="&lt;",(MID(Report!A176,2,1))/2,Report!A176)))</f>
        <v xml:space="preserve"> </v>
      </c>
      <c r="B140" s="148">
        <f>IF(ISBLANK(Report!B176)=TRUE," ",(IF((MID(Report!B176,1,1))="&lt;",(MID(Report!B176,2,1))/2,Report!B176)))</f>
        <v>37419</v>
      </c>
      <c r="C140" s="166">
        <f>IF(ISBLANK(Report!I176)=TRUE," ",(IF((MID(Report!I176,1,1))="&lt;",(MID(Report!I176,2,1))/2,Report!I176)))</f>
        <v>2250</v>
      </c>
      <c r="D140" s="172">
        <f>IF(ISBLANK(Report!AO176)=TRUE," ",(IF((MID(Report!AO176,1,1))="&lt;",(MID(Report!AO176,2,1))/2/1000,Report!AO176/1000)))</f>
        <v>1.1000000000000001</v>
      </c>
    </row>
    <row r="141" spans="1:4" ht="15">
      <c r="A141" s="153" t="str">
        <f>IF(ISBLANK(Report!A177)=TRUE," ",(IF((MID(Report!A177,1,1))="&lt;",(MID(Report!A177,2,1))/2,Report!A177)))</f>
        <v xml:space="preserve"> </v>
      </c>
      <c r="B141" s="148">
        <f>IF(ISBLANK(Report!B177)=TRUE," ",(IF((MID(Report!B177,1,1))="&lt;",(MID(Report!B177,2,1))/2,Report!B177)))</f>
        <v>37524</v>
      </c>
      <c r="C141" s="166">
        <f>IF(ISBLANK(Report!I177)=TRUE," ",(IF((MID(Report!I177,1,1))="&lt;",(MID(Report!I177,2,1))/2,Report!I177)))</f>
        <v>2550</v>
      </c>
      <c r="D141" s="172">
        <f>IF(ISBLANK(Report!AO177)=TRUE," ",(IF((MID(Report!AO177,1,1))="&lt;",(MID(Report!AO177,2,1))/2/1000,Report!AO177/1000)))</f>
        <v>9.3000000000000007</v>
      </c>
    </row>
    <row r="142" spans="1:4" ht="15">
      <c r="A142" s="153" t="str">
        <f>IF(ISBLANK(Report!A178)=TRUE," ",(IF((MID(Report!A178,1,1))="&lt;",(MID(Report!A178,2,1))/2,Report!A178)))</f>
        <v xml:space="preserve"> </v>
      </c>
      <c r="B142" s="148">
        <f>IF(ISBLANK(Report!B178)=TRUE," ",(IF((MID(Report!B178,1,1))="&lt;",(MID(Report!B178,2,1))/2,Report!B178)))</f>
        <v>37778</v>
      </c>
      <c r="C142" s="166">
        <f>IF(ISBLANK(Report!I178)=TRUE," ",(IF((MID(Report!I178,1,1))="&lt;",(MID(Report!I178,2,1))/2,Report!I178)))</f>
        <v>2490</v>
      </c>
      <c r="D142" s="172">
        <f>IF(ISBLANK(Report!AO178)=TRUE," ",(IF((MID(Report!AO178,1,1))="&lt;",(MID(Report!AO178,2,1))/2/1000,Report!AO178/1000)))</f>
        <v>0.9</v>
      </c>
    </row>
    <row r="143" spans="1:4" ht="15">
      <c r="A143" s="153" t="str">
        <f>IF(ISBLANK(Report!A179)=TRUE," ",(IF((MID(Report!A179,1,1))="&lt;",(MID(Report!A179,2,1))/2,Report!A179)))</f>
        <v xml:space="preserve"> </v>
      </c>
      <c r="B143" s="148">
        <f>IF(ISBLANK(Report!B179)=TRUE," ",(IF((MID(Report!B179,1,1))="&lt;",(MID(Report!B179,2,1))/2,Report!B179)))</f>
        <v>37889</v>
      </c>
      <c r="C143" s="166">
        <f>IF(ISBLANK(Report!I179)=TRUE," ",(IF((MID(Report!I179,1,1))="&lt;",(MID(Report!I179,2,1))/2,Report!I179)))</f>
        <v>2410</v>
      </c>
      <c r="D143" s="172">
        <f>IF(ISBLANK(Report!AO179)=TRUE," ",(IF((MID(Report!AO179,1,1))="&lt;",(MID(Report!AO179,2,1))/2/1000,Report!AO179/1000)))</f>
        <v>0.73</v>
      </c>
    </row>
    <row r="144" spans="1:4" ht="15">
      <c r="A144" s="153" t="str">
        <f>IF(ISBLANK(Report!A180)=TRUE," ",(IF((MID(Report!A180,1,1))="&lt;",(MID(Report!A180,2,1))/2,Report!A180)))</f>
        <v xml:space="preserve"> </v>
      </c>
      <c r="B144" s="148">
        <f>IF(ISBLANK(Report!B180)=TRUE," ",(IF((MID(Report!B180,1,1))="&lt;",(MID(Report!B180,2,1))/2,Report!B180)))</f>
        <v>38148</v>
      </c>
      <c r="C144" s="166">
        <f>IF(ISBLANK(Report!I180)=TRUE," ",(IF((MID(Report!I180,1,1))="&lt;",(MID(Report!I180,2,1))/2,Report!I180)))</f>
        <v>1380</v>
      </c>
      <c r="D144" s="172">
        <f>IF(ISBLANK(Report!AO180)=TRUE," ",(IF((MID(Report!AO180,1,1))="&lt;",(MID(Report!AO180,2,1))/2/1000,Report!AO180/1000)))</f>
        <v>0.112</v>
      </c>
    </row>
    <row r="145" spans="1:19" ht="15">
      <c r="A145" s="153" t="str">
        <f>IF(ISBLANK(Report!A181)=TRUE," ",(IF((MID(Report!A181,1,1))="&lt;",(MID(Report!A181,2,1))/2,Report!A181)))</f>
        <v xml:space="preserve"> </v>
      </c>
      <c r="B145" s="148">
        <f>IF(ISBLANK(Report!B181)=TRUE," ",(IF((MID(Report!B181,1,1))="&lt;",(MID(Report!B181,2,1))/2,Report!B181)))</f>
        <v>38253</v>
      </c>
      <c r="C145" s="166">
        <f>IF(ISBLANK(Report!I181)=TRUE," ",(IF((MID(Report!I181,1,1))="&lt;",(MID(Report!I181,2,1))/2,Report!I181)))</f>
        <v>2370</v>
      </c>
      <c r="D145" s="172">
        <f>IF(ISBLANK(Report!AO181)=TRUE," ",(IF((MID(Report!AO181,1,1))="&lt;",(MID(Report!AO181,2,1))/2/1000,Report!AO181/1000)))</f>
        <v>29.6</v>
      </c>
    </row>
    <row r="146" spans="1:19" ht="15">
      <c r="A146" s="153" t="str">
        <f>IF(ISBLANK(Report!A182)=TRUE," ",(IF((MID(Report!A182,1,1))="&lt;",(MID(Report!A182,2,1))/2,Report!A182)))</f>
        <v xml:space="preserve"> </v>
      </c>
      <c r="B146" s="148">
        <f>IF(ISBLANK(Report!B182)=TRUE," ",(IF((MID(Report!B182,1,1))="&lt;",(MID(Report!B182,2,1))/2,Report!B182)))</f>
        <v>38477</v>
      </c>
      <c r="C146" s="166">
        <f>IF(ISBLANK(Report!I182)=TRUE," ",(IF((MID(Report!I182,1,1))="&lt;",(MID(Report!I182,2,1))/2,Report!I182)))</f>
        <v>1760</v>
      </c>
      <c r="D146" s="172">
        <f>IF(ISBLANK(Report!AO182)=TRUE," ",(IF((MID(Report!AO182,1,1))="&lt;",(MID(Report!AO182,2,1))/2/1000,Report!AO182/1000)))</f>
        <v>8.65</v>
      </c>
    </row>
    <row r="147" spans="1:19" ht="15">
      <c r="A147" s="153" t="str">
        <f>IF(ISBLANK(Report!A183)=TRUE," ",(IF((MID(Report!A183,1,1))="&lt;",(MID(Report!A183,2,1))/2,Report!A183)))</f>
        <v xml:space="preserve"> </v>
      </c>
      <c r="B147" s="148">
        <f>IF(ISBLANK(Report!B183)=TRUE," ",(IF((MID(Report!B183,1,1))="&lt;",(MID(Report!B183,2,1))/2,Report!B183)))</f>
        <v>38607</v>
      </c>
      <c r="C147" s="166">
        <f>IF(ISBLANK(Report!I183)=TRUE," ",(IF((MID(Report!I183,1,1))="&lt;",(MID(Report!I183,2,1))/2,Report!I183)))</f>
        <v>2510</v>
      </c>
      <c r="D147" s="172">
        <f>IF(ISBLANK(Report!AO183)=TRUE," ",(IF((MID(Report!AO183,1,1))="&lt;",(MID(Report!AO183,2,1))/2/1000,Report!AO183/1000)))</f>
        <v>1.19</v>
      </c>
    </row>
    <row r="148" spans="1:19" ht="15">
      <c r="A148" s="153" t="str">
        <f>IF(ISBLANK(Report!A184)=TRUE," ",(IF((MID(Report!A184,1,1))="&lt;",(MID(Report!A184,2,1))/2,Report!A184)))</f>
        <v xml:space="preserve"> </v>
      </c>
      <c r="B148" s="148">
        <f>IF(ISBLANK(Report!B184)=TRUE," ",(IF((MID(Report!B184,1,1))="&lt;",(MID(Report!B184,2,1))/2,Report!B184)))</f>
        <v>38874</v>
      </c>
      <c r="C148" s="166">
        <f>IF(ISBLANK(Report!I184)=TRUE," ",(IF((MID(Report!I184,1,1))="&lt;",(MID(Report!I184,2,1))/2,Report!I184)))</f>
        <v>3070</v>
      </c>
      <c r="D148" s="172">
        <f>IF(ISBLANK(Report!AO184)=TRUE," ",(IF((MID(Report!AO184,1,1))="&lt;",(MID(Report!AO184,2,1))/2/1000,Report!AO184/1000)))</f>
        <v>68.400000000000006</v>
      </c>
    </row>
    <row r="149" spans="1:19" ht="15">
      <c r="A149" s="153" t="str">
        <f>IF(ISBLANK(Report!A185)=TRUE," ",(IF((MID(Report!A185,1,1))="&lt;",(MID(Report!A185,2,1))/2,Report!A185)))</f>
        <v xml:space="preserve"> </v>
      </c>
      <c r="B149" s="148">
        <f>IF(ISBLANK(Report!B185)=TRUE," ",(IF((MID(Report!B185,1,1))="&lt;",(MID(Report!B185,2,1))/2,Report!B185)))</f>
        <v>38980</v>
      </c>
      <c r="C149" s="166">
        <f>IF(ISBLANK(Report!I185)=TRUE," ",(IF((MID(Report!I185,1,1))="&lt;",(MID(Report!I185,2,1))/2,Report!I185)))</f>
        <v>3230</v>
      </c>
      <c r="D149" s="172">
        <f>IF(ISBLANK(Report!AO185)=TRUE," ",(IF((MID(Report!AO185,1,1))="&lt;",(MID(Report!AO185,2,1))/2/1000,Report!AO185/1000)))</f>
        <v>29</v>
      </c>
    </row>
    <row r="150" spans="1:19" ht="15">
      <c r="A150" s="153" t="str">
        <f>IF(ISBLANK(Report!A186)=TRUE," ",(IF((MID(Report!A186,1,1))="&lt;",(MID(Report!A186,2,1))/2,Report!A186)))</f>
        <v xml:space="preserve"> </v>
      </c>
      <c r="B150" s="148">
        <f>IF(ISBLANK(Report!B186)=TRUE," ",(IF((MID(Report!B186,1,1))="&lt;",(MID(Report!B186,2,1))/2,Report!B186)))</f>
        <v>39230</v>
      </c>
      <c r="C150" s="166">
        <f>IF(ISBLANK(Report!I186)=TRUE," ",(IF((MID(Report!I186,1,1))="&lt;",(MID(Report!I186,2,1))/2,Report!I186)))</f>
        <v>3010</v>
      </c>
      <c r="D150" s="172">
        <f>IF(ISBLANK(Report!AO186)=TRUE," ",(IF((MID(Report!AO186,1,1))="&lt;",(MID(Report!AO186,2,1))/2/1000,Report!AO186/1000)))</f>
        <v>89.9</v>
      </c>
    </row>
    <row r="151" spans="1:19" ht="15">
      <c r="A151" s="153" t="str">
        <f>IF(ISBLANK(Report!A187)=TRUE," ",(IF((MID(Report!A187,1,1))="&lt;",(MID(Report!A187,2,1))/2,Report!A187)))</f>
        <v xml:space="preserve"> </v>
      </c>
      <c r="B151" s="148">
        <f>IF(ISBLANK(Report!B187)=TRUE," ",(IF((MID(Report!B187,1,1))="&lt;",(MID(Report!B187,2,1))/2,Report!B187)))</f>
        <v>39358</v>
      </c>
      <c r="C151" s="166">
        <f>IF(ISBLANK(Report!I187)=TRUE," ",(IF((MID(Report!I187,1,1))="&lt;",(MID(Report!I187,2,1))/2,Report!I187)))</f>
        <v>2960</v>
      </c>
      <c r="D151" s="172">
        <f>IF(ISBLANK(Report!AO187)=TRUE," ",(IF((MID(Report!AO187,1,1))="&lt;",(MID(Report!AO187,2,1))/2/1000,Report!AO187/1000)))</f>
        <v>20.5</v>
      </c>
    </row>
    <row r="152" spans="1:19" ht="15">
      <c r="A152" s="153" t="str">
        <f>IF(ISBLANK(Report!A188)=TRUE," ",(IF((MID(Report!A188,1,1))="&lt;",(MID(Report!A188,2,1))/2,Report!A188)))</f>
        <v xml:space="preserve"> </v>
      </c>
      <c r="B152" s="148">
        <f>IF(ISBLANK(Report!B188)=TRUE," ",(IF((MID(Report!B188,1,1))="&lt;",(MID(Report!B188,2,1))/2,Report!B188)))</f>
        <v>39963.625</v>
      </c>
      <c r="C152" s="166">
        <f>IF(ISBLANK(Report!I188)=TRUE," ",(IF((MID(Report!I188,1,1))="&lt;",(MID(Report!I188,2,1))/2,Report!I188)))</f>
        <v>5900</v>
      </c>
      <c r="D152" s="172">
        <f>IF(ISBLANK(Report!AO188)=TRUE," ",(IF((MID(Report!AO188,1,1))="&lt;",(MID(Report!AO188,2,1))/2/1000,Report!AO188/1000)))</f>
        <v>185</v>
      </c>
    </row>
    <row r="153" spans="1:19" ht="15">
      <c r="A153" s="153" t="str">
        <f>IF(ISBLANK(Report!A189)=TRUE," ",(IF((MID(Report!A189,1,1))="&lt;",(MID(Report!A189,2,1))/2,Report!A189)))</f>
        <v xml:space="preserve"> </v>
      </c>
      <c r="B153" s="148">
        <f>IF(ISBLANK(Report!B189)=TRUE," ",(IF((MID(Report!B189,1,1))="&lt;",(MID(Report!B189,2,1))/2,Report!B189)))</f>
        <v>40066.507638888892</v>
      </c>
      <c r="C153" s="166">
        <f>IF(ISBLANK(Report!I189)=TRUE," ",(IF((MID(Report!I189,1,1))="&lt;",(MID(Report!I189,2,1))/2,Report!I189)))</f>
        <v>6400</v>
      </c>
      <c r="D153" s="172">
        <f>IF(ISBLANK(Report!AO189)=TRUE," ",(IF((MID(Report!AO189,1,1))="&lt;",(MID(Report!AO189,2,1))/2/1000,Report!AO189/1000)))</f>
        <v>243</v>
      </c>
    </row>
    <row r="154" spans="1:19" ht="15">
      <c r="A154" s="153" t="str">
        <f>IF(ISBLANK(Report!A192)=TRUE," ",(IF((MID(Report!A192,1,1))="&lt;",(MID(Report!A192,2,1))/2,Report!A192)))</f>
        <v xml:space="preserve"> </v>
      </c>
      <c r="B154" s="148">
        <f>IF(ISBLANK(Report!B192)=TRUE," ",(IF((MID(Report!B192,1,1))="&lt;",(MID(Report!B192,2,1))/2,Report!B192)))</f>
        <v>40435.586805555555</v>
      </c>
      <c r="C154" s="166">
        <f>IF(ISBLANK(Report!I192)=TRUE," ",(IF((MID(Report!I192,1,1))="&lt;",(MID(Report!I192,2,1))/2,Report!I192)))</f>
        <v>7700</v>
      </c>
      <c r="D154" s="172">
        <f>IF(ISBLANK(Report!AO192)=TRUE," ",(IF((MID(Report!AO192,1,1))="&lt;",(MID(Report!AO192,2,1))/2/1000,Report!AO192/1000)))</f>
        <v>393</v>
      </c>
    </row>
    <row r="155" spans="1:19" s="147" customFormat="1" ht="15">
      <c r="A155" s="154" t="str">
        <f>IF(ISBLANK(Report!A193)=TRUE," ",(IF((MID(Report!A193,1,1))="&lt;",(MID(Report!A193,2,1))/2,Report!A193)))</f>
        <v>S3</v>
      </c>
      <c r="B155" s="146">
        <f>IF(ISBLANK(Report!B193)=TRUE," ",(IF((MID(Report!B193,1,1))="&lt;",(MID(Report!B193,2,1))/2,Report!B193)))</f>
        <v>35229</v>
      </c>
      <c r="C155" s="167">
        <f>IF(ISBLANK(Report!I193)=TRUE," ",(IF((MID(Report!I193,1,1))="&lt;",(MID(Report!I193,2,1))/2,Report!I193)))</f>
        <v>1371</v>
      </c>
      <c r="D155" s="173">
        <f>IF(ISBLANK(Report!AO193)=TRUE," ",(IF((MID(Report!AO193,1,1))="&lt;",(MID(Report!AO193,2,1))/2/1000,Report!AO193/1000)))</f>
        <v>0.09</v>
      </c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</row>
    <row r="156" spans="1:19" s="149" customFormat="1" ht="15">
      <c r="A156" s="153" t="str">
        <f>IF(ISBLANK(Report!A194)=TRUE," ",(IF((MID(Report!A194,1,1))="&lt;",(MID(Report!A194,2,1))/2,Report!A194)))</f>
        <v xml:space="preserve"> </v>
      </c>
      <c r="B156" s="148">
        <f>IF(ISBLANK(Report!B194)=TRUE," ",(IF((MID(Report!B194,1,1))="&lt;",(MID(Report!B194,2,1))/2,Report!B194)))</f>
        <v>35335</v>
      </c>
      <c r="C156" s="166">
        <f>IF(ISBLANK(Report!I194)=TRUE," ",(IF((MID(Report!I194,1,1))="&lt;",(MID(Report!I194,2,1))/2,Report!I194)))</f>
        <v>876</v>
      </c>
      <c r="D156" s="172">
        <f>IF(ISBLANK(Report!AO194)=TRUE," ",(IF((MID(Report!AO194,1,1))="&lt;",(MID(Report!AO194,2,1))/2/1000,Report!AO194/1000)))</f>
        <v>0.08</v>
      </c>
    </row>
    <row r="157" spans="1:19" s="149" customFormat="1" ht="15">
      <c r="A157" s="153" t="str">
        <f>IF(ISBLANK(Report!A195)=TRUE," ",(IF((MID(Report!A195,1,1))="&lt;",(MID(Report!A195,2,1))/2,Report!A195)))</f>
        <v xml:space="preserve"> </v>
      </c>
      <c r="B157" s="148">
        <f>IF(ISBLANK(Report!B195)=TRUE," ",(IF((MID(Report!B195,1,1))="&lt;",(MID(Report!B195,2,1))/2,Report!B195)))</f>
        <v>35563</v>
      </c>
      <c r="C157" s="166">
        <f>IF(ISBLANK(Report!I195)=TRUE," ",(IF((MID(Report!I195,1,1))="&lt;",(MID(Report!I195,2,1))/2,Report!I195)))</f>
        <v>1345</v>
      </c>
      <c r="D157" s="172">
        <f>IF(ISBLANK(Report!AO195)=TRUE," ",(IF((MID(Report!AO195,1,1))="&lt;",(MID(Report!AO195,2,1))/2/1000,Report!AO195/1000)))</f>
        <v>3.73</v>
      </c>
    </row>
    <row r="158" spans="1:19" s="149" customFormat="1" ht="15">
      <c r="A158" s="153" t="str">
        <f>IF(ISBLANK(Report!A196)=TRUE," ",(IF((MID(Report!A196,1,1))="&lt;",(MID(Report!A196,2,1))/2,Report!A196)))</f>
        <v xml:space="preserve"> </v>
      </c>
      <c r="B158" s="148">
        <f>IF(ISBLANK(Report!B196)=TRUE," ",(IF((MID(Report!B196,1,1))="&lt;",(MID(Report!B196,2,1))/2,Report!B196)))</f>
        <v>35695</v>
      </c>
      <c r="C158" s="166">
        <f>IF(ISBLANK(Report!I196)=TRUE," ",(IF((MID(Report!I196,1,1))="&lt;",(MID(Report!I196,2,1))/2,Report!I196)))</f>
        <v>708</v>
      </c>
      <c r="D158" s="172">
        <f>IF(ISBLANK(Report!AO196)=TRUE," ",(IF((MID(Report!AO196,1,1))="&lt;",(MID(Report!AO196,2,1))/2/1000,Report!AO196/1000)))</f>
        <v>0.12</v>
      </c>
    </row>
    <row r="159" spans="1:19" s="149" customFormat="1" ht="15">
      <c r="A159" s="153" t="str">
        <f>IF(ISBLANK(Report!A197)=TRUE," ",(IF((MID(Report!A197,1,1))="&lt;",(MID(Report!A197,2,1))/2,Report!A197)))</f>
        <v xml:space="preserve"> </v>
      </c>
      <c r="B159" s="148">
        <f>IF(ISBLANK(Report!B197)=TRUE," ",(IF((MID(Report!B197,1,1))="&lt;",(MID(Report!B197,2,1))/2,Report!B197)))</f>
        <v>35961</v>
      </c>
      <c r="C159" s="166">
        <f>IF(ISBLANK(Report!I197)=TRUE," ",(IF((MID(Report!I197,1,1))="&lt;",(MID(Report!I197,2,1))/2,Report!I197)))</f>
        <v>1323</v>
      </c>
      <c r="D159" s="172">
        <f>IF(ISBLANK(Report!AO197)=TRUE," ",(IF((MID(Report!AO197,1,1))="&lt;",(MID(Report!AO197,2,1))/2/1000,Report!AO197/1000)))</f>
        <v>0.11</v>
      </c>
    </row>
    <row r="160" spans="1:19" s="149" customFormat="1" ht="15">
      <c r="A160" s="153" t="str">
        <f>IF(ISBLANK(Report!A198)=TRUE," ",(IF((MID(Report!A198,1,1))="&lt;",(MID(Report!A198,2,1))/2,Report!A198)))</f>
        <v xml:space="preserve"> </v>
      </c>
      <c r="B160" s="148">
        <f>IF(ISBLANK(Report!B198)=TRUE," ",(IF((MID(Report!B198,1,1))="&lt;",(MID(Report!B198,2,1))/2,Report!B198)))</f>
        <v>36099</v>
      </c>
      <c r="C160" s="166">
        <f>IF(ISBLANK(Report!I198)=TRUE," ",(IF((MID(Report!I198,1,1))="&lt;",(MID(Report!I198,2,1))/2,Report!I198)))</f>
        <v>1862</v>
      </c>
      <c r="D160" s="172">
        <f>IF(ISBLANK(Report!AO198)=TRUE," ",(IF((MID(Report!AO198,1,1))="&lt;",(MID(Report!AO198,2,1))/2/1000,Report!AO198/1000)))</f>
        <v>0.1</v>
      </c>
    </row>
    <row r="161" spans="1:4" s="149" customFormat="1" ht="15">
      <c r="A161" s="153" t="str">
        <f>IF(ISBLANK(Report!A200)=TRUE," ",(IF((MID(Report!A200,1,1))="&lt;",(MID(Report!A200,2,1))/2,Report!A200)))</f>
        <v xml:space="preserve"> </v>
      </c>
      <c r="B161" s="148">
        <f>IF(ISBLANK(Report!B200)=TRUE," ",(IF((MID(Report!B200,1,1))="&lt;",(MID(Report!B200,2,1))/2,Report!B200)))</f>
        <v>36464</v>
      </c>
      <c r="C161" s="166">
        <f>IF(ISBLANK(Report!I200)=TRUE," ",(IF((MID(Report!I200,1,1))="&lt;",(MID(Report!I200,2,1))/2,Report!I200)))</f>
        <v>2119</v>
      </c>
      <c r="D161" s="172">
        <f>IF(ISBLANK(Report!AO200)=TRUE," ",(IF((MID(Report!AO200,1,1))="&lt;",(MID(Report!AO200,2,1))/2/1000,Report!AO200/1000)))</f>
        <v>0.03</v>
      </c>
    </row>
    <row r="162" spans="1:4" s="149" customFormat="1" ht="15">
      <c r="A162" s="153" t="str">
        <f>IF(ISBLANK(Report!A201)=TRUE," ",(IF((MID(Report!A201,1,1))="&lt;",(MID(Report!A201,2,1))/2,Report!A201)))</f>
        <v xml:space="preserve"> </v>
      </c>
      <c r="B162" s="148">
        <f>IF(ISBLANK(Report!B201)=TRUE," ",(IF((MID(Report!B201,1,1))="&lt;",(MID(Report!B201,2,1))/2,Report!B201)))</f>
        <v>36732</v>
      </c>
      <c r="C162" s="166">
        <f>IF(ISBLANK(Report!I201)=TRUE," ",(IF((MID(Report!I201,1,1))="&lt;",(MID(Report!I201,2,1))/2,Report!I201)))</f>
        <v>2025</v>
      </c>
      <c r="D162" s="172">
        <f>IF(ISBLANK(Report!AO201)=TRUE," ",(IF((MID(Report!AO201,1,1))="&lt;",(MID(Report!AO201,2,1))/2/1000,Report!AO201/1000)))</f>
        <v>0.24</v>
      </c>
    </row>
    <row r="163" spans="1:4" s="149" customFormat="1" ht="15">
      <c r="A163" s="153" t="str">
        <f>IF(ISBLANK(Report!A202)=TRUE," ",(IF((MID(Report!A202,1,1))="&lt;",(MID(Report!A202,2,1))/2,Report!A202)))</f>
        <v xml:space="preserve"> </v>
      </c>
      <c r="B163" s="148">
        <f>IF(ISBLANK(Report!B202)=TRUE," ",(IF((MID(Report!B202,1,1))="&lt;",(MID(Report!B202,2,1))/2,Report!B202)))</f>
        <v>36821</v>
      </c>
      <c r="C163" s="166">
        <f>IF(ISBLANK(Report!I202)=TRUE," ",(IF((MID(Report!I202,1,1))="&lt;",(MID(Report!I202,2,1))/2,Report!I202)))</f>
        <v>1994</v>
      </c>
      <c r="D163" s="172">
        <f>IF(ISBLANK(Report!AO202)=TRUE," ",(IF((MID(Report!AO202,1,1))="&lt;",(MID(Report!AO202,2,1))/2/1000,Report!AO202/1000)))</f>
        <v>0.05</v>
      </c>
    </row>
    <row r="164" spans="1:4" s="149" customFormat="1" ht="15">
      <c r="A164" s="153" t="str">
        <f>IF(ISBLANK(Report!A203)=TRUE," ",(IF((MID(Report!A203,1,1))="&lt;",(MID(Report!A203,2,1))/2,Report!A203)))</f>
        <v xml:space="preserve"> </v>
      </c>
      <c r="B164" s="148">
        <f>IF(ISBLANK(Report!B203)=TRUE," ",(IF((MID(Report!B203,1,1))="&lt;",(MID(Report!B203,2,1))/2,Report!B203)))</f>
        <v>37048</v>
      </c>
      <c r="C164" s="166">
        <f>IF(ISBLANK(Report!I203)=TRUE," ",(IF((MID(Report!I203,1,1))="&lt;",(MID(Report!I203,2,1))/2,Report!I203)))</f>
        <v>2792</v>
      </c>
      <c r="D164" s="172">
        <f>IF(ISBLANK(Report!AO203)=TRUE," ",(IF((MID(Report!AO203,1,1))="&lt;",(MID(Report!AO203,2,1))/2/1000,Report!AO203/1000)))</f>
        <v>0.03</v>
      </c>
    </row>
    <row r="165" spans="1:4" s="149" customFormat="1" ht="15">
      <c r="A165" s="153" t="str">
        <f>IF(ISBLANK(Report!A204)=TRUE," ",(IF((MID(Report!A204,1,1))="&lt;",(MID(Report!A204,2,1))/2,Report!A204)))</f>
        <v xml:space="preserve"> </v>
      </c>
      <c r="B165" s="148">
        <f>IF(ISBLANK(Report!B204)=TRUE," ",(IF((MID(Report!B204,1,1))="&lt;",(MID(Report!B204,2,1))/2,Report!B204)))</f>
        <v>37190</v>
      </c>
      <c r="C165" s="166">
        <f>IF(ISBLANK(Report!I204)=TRUE," ",(IF((MID(Report!I204,1,1))="&lt;",(MID(Report!I204,2,1))/2,Report!I204)))</f>
        <v>3210</v>
      </c>
      <c r="D165" s="172">
        <f>IF(ISBLANK(Report!AO204)=TRUE," ",(IF((MID(Report!AO204,1,1))="&lt;",(MID(Report!AO204,2,1))/2/1000,Report!AO204/1000)))</f>
        <v>4.18</v>
      </c>
    </row>
    <row r="166" spans="1:4" s="149" customFormat="1" ht="15">
      <c r="A166" s="153" t="str">
        <f>IF(ISBLANK(Report!A205)=TRUE," ",(IF((MID(Report!A205,1,1))="&lt;",(MID(Report!A205,2,1))/2,Report!A205)))</f>
        <v xml:space="preserve"> </v>
      </c>
      <c r="B166" s="148">
        <f>IF(ISBLANK(Report!B205)=TRUE," ",(IF((MID(Report!B205,1,1))="&lt;",(MID(Report!B205,2,1))/2,Report!B205)))</f>
        <v>37419</v>
      </c>
      <c r="C166" s="166">
        <f>IF(ISBLANK(Report!I205)=TRUE," ",(IF((MID(Report!I205,1,1))="&lt;",(MID(Report!I205,2,1))/2,Report!I205)))</f>
        <v>4420</v>
      </c>
      <c r="D166" s="172">
        <f>IF(ISBLANK(Report!AO205)=TRUE," ",(IF((MID(Report!AO205,1,1))="&lt;",(MID(Report!AO205,2,1))/2/1000,Report!AO205/1000)))</f>
        <v>17.5</v>
      </c>
    </row>
    <row r="167" spans="1:4" s="149" customFormat="1" ht="15">
      <c r="A167" s="153" t="str">
        <f>IF(ISBLANK(Report!A206)=TRUE," ",(IF((MID(Report!A206,1,1))="&lt;",(MID(Report!A206,2,1))/2,Report!A206)))</f>
        <v xml:space="preserve"> </v>
      </c>
      <c r="B167" s="148">
        <f>IF(ISBLANK(Report!B206)=TRUE," ",(IF((MID(Report!B206,1,1))="&lt;",(MID(Report!B206,2,1))/2,Report!B206)))</f>
        <v>37524</v>
      </c>
      <c r="C167" s="166">
        <f>IF(ISBLANK(Report!I206)=TRUE," ",(IF((MID(Report!I206,1,1))="&lt;",(MID(Report!I206,2,1))/2,Report!I206)))</f>
        <v>4350</v>
      </c>
      <c r="D167" s="172">
        <f>IF(ISBLANK(Report!AO206)=TRUE," ",(IF((MID(Report!AO206,1,1))="&lt;",(MID(Report!AO206,2,1))/2/1000,Report!AO206/1000)))</f>
        <v>23</v>
      </c>
    </row>
    <row r="168" spans="1:4" s="149" customFormat="1" ht="15">
      <c r="A168" s="153" t="str">
        <f>IF(ISBLANK(Report!A207)=TRUE," ",(IF((MID(Report!A207,1,1))="&lt;",(MID(Report!A207,2,1))/2,Report!A207)))</f>
        <v xml:space="preserve"> </v>
      </c>
      <c r="B168" s="148">
        <f>IF(ISBLANK(Report!B207)=TRUE," ",(IF((MID(Report!B207,1,1))="&lt;",(MID(Report!B207,2,1))/2,Report!B207)))</f>
        <v>37778</v>
      </c>
      <c r="C168" s="166">
        <f>IF(ISBLANK(Report!I207)=TRUE," ",(IF((MID(Report!I207,1,1))="&lt;",(MID(Report!I207,2,1))/2,Report!I207)))</f>
        <v>3440</v>
      </c>
      <c r="D168" s="172">
        <f>IF(ISBLANK(Report!AO207)=TRUE," ",(IF((MID(Report!AO207,1,1))="&lt;",(MID(Report!AO207,2,1))/2/1000,Report!AO207/1000)))</f>
        <v>43.1</v>
      </c>
    </row>
    <row r="169" spans="1:4" s="149" customFormat="1" ht="15">
      <c r="A169" s="153" t="str">
        <f>IF(ISBLANK(Report!A208)=TRUE," ",(IF((MID(Report!A208,1,1))="&lt;",(MID(Report!A208,2,1))/2,Report!A208)))</f>
        <v xml:space="preserve"> </v>
      </c>
      <c r="B169" s="148">
        <f>IF(ISBLANK(Report!B208)=TRUE," ",(IF((MID(Report!B208,1,1))="&lt;",(MID(Report!B208,2,1))/2,Report!B208)))</f>
        <v>37889</v>
      </c>
      <c r="C169" s="166">
        <f>IF(ISBLANK(Report!I208)=TRUE," ",(IF((MID(Report!I208,1,1))="&lt;",(MID(Report!I208,2,1))/2,Report!I208)))</f>
        <v>4080</v>
      </c>
      <c r="D169" s="172">
        <f>IF(ISBLANK(Report!AO208)=TRUE," ",(IF((MID(Report!AO208,1,1))="&lt;",(MID(Report!AO208,2,1))/2/1000,Report!AO208/1000)))</f>
        <v>68.2</v>
      </c>
    </row>
    <row r="170" spans="1:4" s="149" customFormat="1" ht="15">
      <c r="A170" s="153" t="str">
        <f>IF(ISBLANK(Report!A209)=TRUE," ",(IF((MID(Report!A209,1,1))="&lt;",(MID(Report!A209,2,1))/2,Report!A209)))</f>
        <v xml:space="preserve"> </v>
      </c>
      <c r="B170" s="148">
        <f>IF(ISBLANK(Report!B209)=TRUE," ",(IF((MID(Report!B209,1,1))="&lt;",(MID(Report!B209,2,1))/2,Report!B209)))</f>
        <v>38148</v>
      </c>
      <c r="C170" s="166">
        <f>IF(ISBLANK(Report!I209)=TRUE," ",(IF((MID(Report!I209,1,1))="&lt;",(MID(Report!I209,2,1))/2,Report!I209)))</f>
        <v>4790</v>
      </c>
      <c r="D170" s="172">
        <f>IF(ISBLANK(Report!AO209)=TRUE," ",(IF((MID(Report!AO209,1,1))="&lt;",(MID(Report!AO209,2,1))/2/1000,Report!AO209/1000)))</f>
        <v>101</v>
      </c>
    </row>
    <row r="171" spans="1:4" s="149" customFormat="1" ht="15">
      <c r="A171" s="153" t="str">
        <f>IF(ISBLANK(Report!A210)=TRUE," ",(IF((MID(Report!A210,1,1))="&lt;",(MID(Report!A210,2,1))/2,Report!A210)))</f>
        <v xml:space="preserve"> </v>
      </c>
      <c r="B171" s="148">
        <f>IF(ISBLANK(Report!B210)=TRUE," ",(IF((MID(Report!B210,1,1))="&lt;",(MID(Report!B210,2,1))/2,Report!B210)))</f>
        <v>38253</v>
      </c>
      <c r="C171" s="166">
        <f>IF(ISBLANK(Report!I210)=TRUE," ",(IF((MID(Report!I210,1,1))="&lt;",(MID(Report!I210,2,1))/2,Report!I210)))</f>
        <v>4560</v>
      </c>
      <c r="D171" s="172">
        <f>IF(ISBLANK(Report!AO210)=TRUE," ",(IF((MID(Report!AO210,1,1))="&lt;",(MID(Report!AO210,2,1))/2/1000,Report!AO210/1000)))</f>
        <v>86.7</v>
      </c>
    </row>
    <row r="172" spans="1:4" s="149" customFormat="1" ht="15">
      <c r="A172" s="153" t="str">
        <f>IF(ISBLANK(Report!A211)=TRUE," ",(IF((MID(Report!A211,1,1))="&lt;",(MID(Report!A211,2,1))/2,Report!A211)))</f>
        <v xml:space="preserve"> </v>
      </c>
      <c r="B172" s="148">
        <f>IF(ISBLANK(Report!B211)=TRUE," ",(IF((MID(Report!B211,1,1))="&lt;",(MID(Report!B211,2,1))/2,Report!B211)))</f>
        <v>38477</v>
      </c>
      <c r="C172" s="166">
        <f>IF(ISBLANK(Report!I211)=TRUE," ",(IF((MID(Report!I211,1,1))="&lt;",(MID(Report!I211,2,1))/2,Report!I211)))</f>
        <v>4610</v>
      </c>
      <c r="D172" s="172">
        <f>IF(ISBLANK(Report!AO211)=TRUE," ",(IF((MID(Report!AO211,1,1))="&lt;",(MID(Report!AO211,2,1))/2/1000,Report!AO211/1000)))</f>
        <v>158</v>
      </c>
    </row>
    <row r="173" spans="1:4" s="149" customFormat="1" ht="15">
      <c r="A173" s="153" t="str">
        <f>IF(ISBLANK(Report!A212)=TRUE," ",(IF((MID(Report!A212,1,1))="&lt;",(MID(Report!A212,2,1))/2,Report!A212)))</f>
        <v xml:space="preserve"> </v>
      </c>
      <c r="B173" s="148">
        <f>IF(ISBLANK(Report!B212)=TRUE," ",(IF((MID(Report!B212,1,1))="&lt;",(MID(Report!B212,2,1))/2,Report!B212)))</f>
        <v>38607</v>
      </c>
      <c r="C173" s="166">
        <f>IF(ISBLANK(Report!I212)=TRUE," ",(IF((MID(Report!I212,1,1))="&lt;",(MID(Report!I212,2,1))/2,Report!I212)))</f>
        <v>4360</v>
      </c>
      <c r="D173" s="172">
        <f>IF(ISBLANK(Report!AO212)=TRUE," ",(IF((MID(Report!AO212,1,1))="&lt;",(MID(Report!AO212,2,1))/2/1000,Report!AO212/1000)))</f>
        <v>165</v>
      </c>
    </row>
    <row r="174" spans="1:4" s="149" customFormat="1" ht="15">
      <c r="A174" s="153" t="str">
        <f>IF(ISBLANK(Report!A213)=TRUE," ",(IF((MID(Report!A213,1,1))="&lt;",(MID(Report!A213,2,1))/2,Report!A213)))</f>
        <v xml:space="preserve"> </v>
      </c>
      <c r="B174" s="148">
        <f>IF(ISBLANK(Report!B213)=TRUE," ",(IF((MID(Report!B213,1,1))="&lt;",(MID(Report!B213,2,1))/2,Report!B213)))</f>
        <v>38873</v>
      </c>
      <c r="C174" s="166">
        <f>IF(ISBLANK(Report!I213)=TRUE," ",(IF((MID(Report!I213,1,1))="&lt;",(MID(Report!I213,2,1))/2,Report!I213)))</f>
        <v>535</v>
      </c>
      <c r="D174" s="172">
        <f>IF(ISBLANK(Report!AO213)=TRUE," ",(IF((MID(Report!AO213,1,1))="&lt;",(MID(Report!AO213,2,1))/2/1000,Report!AO213/1000)))</f>
        <v>295</v>
      </c>
    </row>
    <row r="175" spans="1:4" s="149" customFormat="1" ht="15">
      <c r="A175" s="153" t="str">
        <f>IF(ISBLANK(Report!A214)=TRUE," ",(IF((MID(Report!A214,1,1))="&lt;",(MID(Report!A214,2,1))/2,Report!A214)))</f>
        <v xml:space="preserve"> </v>
      </c>
      <c r="B175" s="148">
        <f>IF(ISBLANK(Report!B214)=TRUE," ",(IF((MID(Report!B214,1,1))="&lt;",(MID(Report!B214,2,1))/2,Report!B214)))</f>
        <v>38980</v>
      </c>
      <c r="C175" s="166">
        <f>IF(ISBLANK(Report!I214)=TRUE," ",(IF((MID(Report!I214,1,1))="&lt;",(MID(Report!I214,2,1))/2,Report!I214)))</f>
        <v>5080</v>
      </c>
      <c r="D175" s="172">
        <f>IF(ISBLANK(Report!AO214)=TRUE," ",(IF((MID(Report!AO214,1,1))="&lt;",(MID(Report!AO214,2,1))/2/1000,Report!AO214/1000)))</f>
        <v>285</v>
      </c>
    </row>
    <row r="176" spans="1:4" s="149" customFormat="1" ht="15">
      <c r="A176" s="153" t="str">
        <f>IF(ISBLANK(Report!A215)=TRUE," ",(IF((MID(Report!A215,1,1))="&lt;",(MID(Report!A215,2,1))/2,Report!A215)))</f>
        <v xml:space="preserve"> </v>
      </c>
      <c r="B176" s="148">
        <f>IF(ISBLANK(Report!B215)=TRUE," ",(IF((MID(Report!B215,1,1))="&lt;",(MID(Report!B215,2,1))/2,Report!B215)))</f>
        <v>39231</v>
      </c>
      <c r="C176" s="166">
        <f>IF(ISBLANK(Report!I215)=TRUE," ",(IF((MID(Report!I215,1,1))="&lt;",(MID(Report!I215,2,1))/2,Report!I215)))</f>
        <v>4560</v>
      </c>
      <c r="D176" s="172">
        <f>IF(ISBLANK(Report!AO215)=TRUE," ",(IF((MID(Report!AO215,1,1))="&lt;",(MID(Report!AO215,2,1))/2/1000,Report!AO215/1000)))</f>
        <v>310</v>
      </c>
    </row>
    <row r="177" spans="1:19" s="151" customFormat="1" ht="15">
      <c r="A177" s="155" t="str">
        <f>IF(ISBLANK(Report!A216)=TRUE," ",(IF((MID(Report!A216,1,1))="&lt;",(MID(Report!A216,2,1))/2,Report!A216)))</f>
        <v xml:space="preserve"> </v>
      </c>
      <c r="B177" s="150">
        <f>IF(ISBLANK(Report!B216)=TRUE," ",(IF((MID(Report!B216,1,1))="&lt;",(MID(Report!B216,2,1))/2,Report!B216)))</f>
        <v>39358</v>
      </c>
      <c r="C177" s="168">
        <f>IF(ISBLANK(Report!I216)=TRUE," ",(IF((MID(Report!I216,1,1))="&lt;",(MID(Report!I216,2,1))/2,Report!I216)))</f>
        <v>5781</v>
      </c>
      <c r="D177" s="174">
        <f>IF(ISBLANK(Report!AO216)=TRUE," ",(IF((MID(Report!AO216,1,1))="&lt;",(MID(Report!AO216,2,1))/2/1000,Report!AO216/1000)))</f>
        <v>365</v>
      </c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</row>
    <row r="178" spans="1:19" ht="15">
      <c r="A178" s="153" t="str">
        <f>IF(ISBLANK(Report!A217)=TRUE," ",(IF((MID(Report!A217,1,1))="&lt;",(MID(Report!A217,2,1))/2,Report!A217)))</f>
        <v>SRK05-SP1A</v>
      </c>
      <c r="B178" s="148">
        <f>IF(ISBLANK(Report!B217)=TRUE," ",(IF((MID(Report!B217,1,1))="&lt;",(MID(Report!B217,2,1))/2,Report!B217)))</f>
        <v>38874</v>
      </c>
      <c r="C178" s="166">
        <f>IF(ISBLANK(Report!I217)=TRUE," ",(IF((MID(Report!I217,1,1))="&lt;",(MID(Report!I217,2,1))/2,Report!I217)))</f>
        <v>446</v>
      </c>
      <c r="D178" s="172">
        <f>IF(ISBLANK(Report!AO217)=TRUE," ",(IF((MID(Report!AO217,1,1))="&lt;",(MID(Report!AO217,2,1))/2/1000,Report!AO217/1000)))</f>
        <v>1.59</v>
      </c>
    </row>
    <row r="179" spans="1:19" ht="15">
      <c r="A179" s="153" t="str">
        <f>IF(ISBLANK(Report!A218)=TRUE," ",(IF((MID(Report!A218,1,1))="&lt;",(MID(Report!A218,2,1))/2,Report!A218)))</f>
        <v xml:space="preserve"> </v>
      </c>
      <c r="B179" s="148">
        <f>IF(ISBLANK(Report!B218)=TRUE," ",(IF((MID(Report!B218,1,1))="&lt;",(MID(Report!B218,2,1))/2,Report!B218)))</f>
        <v>38980</v>
      </c>
      <c r="C179" s="166">
        <f>IF(ISBLANK(Report!I218)=TRUE," ",(IF((MID(Report!I218,1,1))="&lt;",(MID(Report!I218,2,1))/2,Report!I218)))</f>
        <v>457</v>
      </c>
      <c r="D179" s="172">
        <f>IF(ISBLANK(Report!AO218)=TRUE," ",(IF((MID(Report!AO218,1,1))="&lt;",(MID(Report!AO218,2,1))/2/1000,Report!AO218/1000)))</f>
        <v>1.41</v>
      </c>
    </row>
    <row r="180" spans="1:19" ht="15">
      <c r="A180" s="153" t="str">
        <f>IF(ISBLANK(Report!A219)=TRUE," ",(IF((MID(Report!A219,1,1))="&lt;",(MID(Report!A219,2,1))/2,Report!A219)))</f>
        <v xml:space="preserve"> </v>
      </c>
      <c r="B180" s="148">
        <f>IF(ISBLANK(Report!B219)=TRUE," ",(IF((MID(Report!B219,1,1))="&lt;",(MID(Report!B219,2,1))/2,Report!B219)))</f>
        <v>39231</v>
      </c>
      <c r="C180" s="166">
        <f>IF(ISBLANK(Report!I219)=TRUE," ",(IF((MID(Report!I219,1,1))="&lt;",(MID(Report!I219,2,1))/2,Report!I219)))</f>
        <v>558</v>
      </c>
      <c r="D180" s="172">
        <f>IF(ISBLANK(Report!AO219)=TRUE," ",(IF((MID(Report!AO219,1,1))="&lt;",(MID(Report!AO219,2,1))/2/1000,Report!AO219/1000)))</f>
        <v>0.98299999999999998</v>
      </c>
    </row>
    <row r="181" spans="1:19" ht="15">
      <c r="A181" s="153" t="str">
        <f>IF(ISBLANK(Report!A220)=TRUE," ",(IF((MID(Report!A220,1,1))="&lt;",(MID(Report!A220,2,1))/2,Report!A220)))</f>
        <v xml:space="preserve"> </v>
      </c>
      <c r="B181" s="148">
        <f>IF(ISBLANK(Report!B220)=TRUE," ",(IF((MID(Report!B220,1,1))="&lt;",(MID(Report!B220,2,1))/2,Report!B220)))</f>
        <v>39358</v>
      </c>
      <c r="C181" s="166">
        <f>IF(ISBLANK(Report!I220)=TRUE," ",(IF((MID(Report!I220,1,1))="&lt;",(MID(Report!I220,2,1))/2,Report!I220)))</f>
        <v>460</v>
      </c>
      <c r="D181" s="172">
        <f>IF(ISBLANK(Report!AO220)=TRUE," ",(IF((MID(Report!AO220,1,1))="&lt;",(MID(Report!AO220,2,1))/2/1000,Report!AO220/1000)))</f>
        <v>1.46</v>
      </c>
    </row>
    <row r="182" spans="1:19" ht="15">
      <c r="A182" s="153" t="str">
        <f>IF(ISBLANK(Report!A221)=TRUE," ",(IF((MID(Report!A221,1,1))="&lt;",(MID(Report!A221,2,1))/2,Report!A221)))</f>
        <v xml:space="preserve"> </v>
      </c>
      <c r="B182" s="148">
        <f>IF(ISBLANK(Report!B221)=TRUE," ",(IF((MID(Report!B221,1,1))="&lt;",(MID(Report!B221,2,1))/2,Report!B221)))</f>
        <v>40067.569444444445</v>
      </c>
      <c r="C182" s="166">
        <f>IF(ISBLANK(Report!I221)=TRUE," ",(IF((MID(Report!I221,1,1))="&lt;",(MID(Report!I221,2,1))/2,Report!I221)))</f>
        <v>650</v>
      </c>
      <c r="D182" s="172">
        <f>IF(ISBLANK(Report!AO221)=TRUE," ",(IF((MID(Report!AO221,1,1))="&lt;",(MID(Report!AO221,2,1))/2/1000,Report!AO221/1000)))</f>
        <v>1.82</v>
      </c>
    </row>
    <row r="183" spans="1:19" ht="15">
      <c r="A183" s="153" t="str">
        <f>IF(ISBLANK(Report!A223)=TRUE," ",(IF((MID(Report!A223,1,1))="&lt;",(MID(Report!A223,2,1))/2,Report!A223)))</f>
        <v xml:space="preserve"> </v>
      </c>
      <c r="B183" s="148">
        <f>IF(ISBLANK(Report!B223)=TRUE," ",(IF((MID(Report!B223,1,1))="&lt;",(MID(Report!B223,2,1))/2,Report!B223)))</f>
        <v>40435.525694444441</v>
      </c>
      <c r="C183" s="166">
        <f>IF(ISBLANK(Report!I223)=TRUE," ",(IF((MID(Report!I223,1,1))="&lt;",(MID(Report!I223,2,1))/2,Report!I223)))</f>
        <v>770</v>
      </c>
      <c r="D183" s="172">
        <f>IF(ISBLANK(Report!AO223)=TRUE," ",(IF((MID(Report!AO223,1,1))="&lt;",(MID(Report!AO223,2,1))/2/1000,Report!AO223/1000)))</f>
        <v>2.14</v>
      </c>
    </row>
    <row r="184" spans="1:19" s="147" customFormat="1" ht="15">
      <c r="A184" s="154" t="str">
        <f>IF(ISBLANK(Report!A224)=TRUE," ",(IF((MID(Report!A224,1,1))="&lt;",(MID(Report!A224,2,1))/2,Report!A224)))</f>
        <v>SRK05-SP1B</v>
      </c>
      <c r="B184" s="146">
        <f>IF(ISBLANK(Report!B224)=TRUE," ",(IF((MID(Report!B224,1,1))="&lt;",(MID(Report!B224,2,1))/2,Report!B224)))</f>
        <v>38874</v>
      </c>
      <c r="C184" s="167">
        <f>IF(ISBLANK(Report!I224)=TRUE," ",(IF((MID(Report!I224,1,1))="&lt;",(MID(Report!I224,2,1))/2,Report!I224)))</f>
        <v>276</v>
      </c>
      <c r="D184" s="173">
        <f>IF(ISBLANK(Report!AO224)=TRUE," ",(IF((MID(Report!AO224,1,1))="&lt;",(MID(Report!AO224,2,1))/2/1000,Report!AO224/1000)))</f>
        <v>0.24299999999999999</v>
      </c>
      <c r="E184" s="149"/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</row>
    <row r="185" spans="1:19" s="149" customFormat="1" ht="15">
      <c r="A185" s="153" t="str">
        <f>IF(ISBLANK(Report!A225)=TRUE," ",(IF((MID(Report!A225,1,1))="&lt;",(MID(Report!A225,2,1))/2,Report!A225)))</f>
        <v xml:space="preserve"> </v>
      </c>
      <c r="B185" s="148">
        <f>IF(ISBLANK(Report!B225)=TRUE," ",(IF((MID(Report!B225,1,1))="&lt;",(MID(Report!B225,2,1))/2,Report!B225)))</f>
        <v>38980</v>
      </c>
      <c r="C185" s="166">
        <f>IF(ISBLANK(Report!I225)=TRUE," ",(IF((MID(Report!I225,1,1))="&lt;",(MID(Report!I225,2,1))/2,Report!I225)))</f>
        <v>217</v>
      </c>
      <c r="D185" s="172">
        <f>IF(ISBLANK(Report!AO225)=TRUE," ",(IF((MID(Report!AO225,1,1))="&lt;",(MID(Report!AO225,2,1))/2/1000,Report!AO225/1000)))</f>
        <v>0.27200000000000002</v>
      </c>
    </row>
    <row r="186" spans="1:19" s="149" customFormat="1" ht="15">
      <c r="A186" s="153" t="str">
        <f>IF(ISBLANK(Report!A226)=TRUE," ",(IF((MID(Report!A226,1,1))="&lt;",(MID(Report!A226,2,1))/2,Report!A226)))</f>
        <v xml:space="preserve"> </v>
      </c>
      <c r="B186" s="148">
        <f>IF(ISBLANK(Report!B226)=TRUE," ",(IF((MID(Report!B226,1,1))="&lt;",(MID(Report!B226,2,1))/2,Report!B226)))</f>
        <v>39231</v>
      </c>
      <c r="C186" s="166">
        <f>IF(ISBLANK(Report!I226)=TRUE," ",(IF((MID(Report!I226,1,1))="&lt;",(MID(Report!I226,2,1))/2,Report!I226)))</f>
        <v>276</v>
      </c>
      <c r="D186" s="172">
        <f>IF(ISBLANK(Report!AO226)=TRUE," ",(IF((MID(Report!AO226,1,1))="&lt;",(MID(Report!AO226,2,1))/2/1000,Report!AO226/1000)))</f>
        <v>0.27800000000000002</v>
      </c>
    </row>
    <row r="187" spans="1:19" s="149" customFormat="1" ht="15">
      <c r="A187" s="153" t="str">
        <f>IF(ISBLANK(Report!A227)=TRUE," ",(IF((MID(Report!A227,1,1))="&lt;",(MID(Report!A227,2,1))/2,Report!A227)))</f>
        <v xml:space="preserve"> </v>
      </c>
      <c r="B187" s="148">
        <f>IF(ISBLANK(Report!B227)=TRUE," ",(IF((MID(Report!B227,1,1))="&lt;",(MID(Report!B227,2,1))/2,Report!B227)))</f>
        <v>39358</v>
      </c>
      <c r="C187" s="166">
        <f>IF(ISBLANK(Report!I227)=TRUE," ",(IF((MID(Report!I227,1,1))="&lt;",(MID(Report!I227,2,1))/2,Report!I227)))</f>
        <v>249</v>
      </c>
      <c r="D187" s="172">
        <f>IF(ISBLANK(Report!AO227)=TRUE," ",(IF((MID(Report!AO227,1,1))="&lt;",(MID(Report!AO227,2,1))/2/1000,Report!AO227/1000)))</f>
        <v>0.218</v>
      </c>
    </row>
    <row r="188" spans="1:19" s="149" customFormat="1" ht="15">
      <c r="A188" s="153" t="str">
        <f>IF(ISBLANK(Report!A228)=TRUE," ",(IF((MID(Report!A228,1,1))="&lt;",(MID(Report!A228,2,1))/2,Report!A228)))</f>
        <v xml:space="preserve"> </v>
      </c>
      <c r="B188" s="148">
        <f>IF(ISBLANK(Report!B228)=TRUE," ",(IF((MID(Report!B228,1,1))="&lt;",(MID(Report!B228,2,1))/2,Report!B228)))</f>
        <v>40067.56527777778</v>
      </c>
      <c r="C188" s="166">
        <f>IF(ISBLANK(Report!I228)=TRUE," ",(IF((MID(Report!I228,1,1))="&lt;",(MID(Report!I228,2,1))/2,Report!I228)))</f>
        <v>280</v>
      </c>
      <c r="D188" s="172">
        <f>IF(ISBLANK(Report!AO228)=TRUE," ",(IF((MID(Report!AO228,1,1))="&lt;",(MID(Report!AO228,2,1))/2/1000,Report!AO228/1000)))</f>
        <v>0.16700000000000001</v>
      </c>
    </row>
    <row r="189" spans="1:19" s="151" customFormat="1" ht="15">
      <c r="A189" s="155" t="str">
        <f>IF(ISBLANK(Report!A230)=TRUE," ",(IF((MID(Report!A230,1,1))="&lt;",(MID(Report!A230,2,1))/2,Report!A230)))</f>
        <v xml:space="preserve"> </v>
      </c>
      <c r="B189" s="150">
        <f>IF(ISBLANK(Report!B230)=TRUE," ",(IF((MID(Report!B230,1,1))="&lt;",(MID(Report!B230,2,1))/2,Report!B230)))</f>
        <v>40435.506249999999</v>
      </c>
      <c r="C189" s="168">
        <f>IF(ISBLANK(Report!I230)=TRUE," ",(IF((MID(Report!I230,1,1))="&lt;",(MID(Report!I230,2,1))/2,Report!I230)))</f>
        <v>170</v>
      </c>
      <c r="D189" s="174">
        <f>IF(ISBLANK(Report!AO230)=TRUE," ",(IF((MID(Report!AO230,1,1))="&lt;",(MID(Report!AO230,2,1))/2/1000,Report!AO230/1000)))</f>
        <v>0.34200000000000003</v>
      </c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</row>
    <row r="190" spans="1:19" ht="15">
      <c r="A190" s="153" t="str">
        <f>IF(ISBLANK(Report!A231)=TRUE," ",(IF((MID(Report!A231,1,1))="&lt;",(MID(Report!A231,2,1))/2,Report!A231)))</f>
        <v>SRK05-SP2</v>
      </c>
      <c r="B190" s="148">
        <f>IF(ISBLANK(Report!B231)=TRUE," ",(IF((MID(Report!B231,1,1))="&lt;",(MID(Report!B231,2,1))/2,Report!B231)))</f>
        <v>38874</v>
      </c>
      <c r="C190" s="166">
        <f>IF(ISBLANK(Report!I231)=TRUE," ",(IF((MID(Report!I231,1,1))="&lt;",(MID(Report!I231,2,1))/2,Report!I231)))</f>
        <v>40.4</v>
      </c>
      <c r="D190" s="172">
        <f>IF(ISBLANK(Report!AO231)=TRUE," ",(IF((MID(Report!AO231,1,1))="&lt;",(MID(Report!AO231,2,1))/2/1000,Report!AO231/1000)))</f>
        <v>0.129</v>
      </c>
    </row>
    <row r="191" spans="1:19" ht="15">
      <c r="A191" s="153" t="str">
        <f>IF(ISBLANK(Report!A232)=TRUE," ",(IF((MID(Report!A232,1,1))="&lt;",(MID(Report!A232,2,1))/2,Report!A232)))</f>
        <v xml:space="preserve"> </v>
      </c>
      <c r="B191" s="148">
        <f>IF(ISBLANK(Report!B232)=TRUE," ",(IF((MID(Report!B232,1,1))="&lt;",(MID(Report!B232,2,1))/2,Report!B232)))</f>
        <v>38980</v>
      </c>
      <c r="C191" s="166">
        <f>IF(ISBLANK(Report!I232)=TRUE," ",(IF((MID(Report!I232,1,1))="&lt;",(MID(Report!I232,2,1))/2,Report!I232)))</f>
        <v>44.6</v>
      </c>
      <c r="D191" s="172">
        <f>IF(ISBLANK(Report!AO232)=TRUE," ",(IF((MID(Report!AO232,1,1))="&lt;",(MID(Report!AO232,2,1))/2/1000,Report!AO232/1000)))</f>
        <v>0.126</v>
      </c>
    </row>
    <row r="192" spans="1:19" ht="15">
      <c r="A192" s="153" t="str">
        <f>IF(ISBLANK(Report!A233)=TRUE," ",(IF((MID(Report!A233,1,1))="&lt;",(MID(Report!A233,2,1))/2,Report!A233)))</f>
        <v xml:space="preserve"> </v>
      </c>
      <c r="B192" s="148">
        <f>IF(ISBLANK(Report!B233)=TRUE," ",(IF((MID(Report!B233,1,1))="&lt;",(MID(Report!B233,2,1))/2,Report!B233)))</f>
        <v>39231</v>
      </c>
      <c r="C192" s="166">
        <f>IF(ISBLANK(Report!I233)=TRUE," ",(IF((MID(Report!I233,1,1))="&lt;",(MID(Report!I233,2,1))/2,Report!I233)))</f>
        <v>41.6</v>
      </c>
      <c r="D192" s="172">
        <f>IF(ISBLANK(Report!AO233)=TRUE," ",(IF((MID(Report!AO233,1,1))="&lt;",(MID(Report!AO233,2,1))/2/1000,Report!AO233/1000)))</f>
        <v>0.128</v>
      </c>
    </row>
    <row r="193" spans="1:19" ht="15">
      <c r="A193" s="153" t="str">
        <f>IF(ISBLANK(Report!A234)=TRUE," ",(IF((MID(Report!A234,1,1))="&lt;",(MID(Report!A234,2,1))/2,Report!A234)))</f>
        <v xml:space="preserve"> </v>
      </c>
      <c r="B193" s="148">
        <f>IF(ISBLANK(Report!B234)=TRUE," ",(IF((MID(Report!B234,1,1))="&lt;",(MID(Report!B234,2,1))/2,Report!B234)))</f>
        <v>39358</v>
      </c>
      <c r="C193" s="166">
        <f>IF(ISBLANK(Report!I234)=TRUE," ",(IF((MID(Report!I234,1,1))="&lt;",(MID(Report!I234,2,1))/2,Report!I234)))</f>
        <v>33.700000000000003</v>
      </c>
      <c r="D193" s="172">
        <f>IF(ISBLANK(Report!AO234)=TRUE," ",(IF((MID(Report!AO234,1,1))="&lt;",(MID(Report!AO234,2,1))/2/1000,Report!AO234/1000)))</f>
        <v>0.105</v>
      </c>
    </row>
    <row r="194" spans="1:19" ht="15">
      <c r="A194" s="153" t="str">
        <f>IF(ISBLANK(Report!A235)=TRUE," ",(IF((MID(Report!A235,1,1))="&lt;",(MID(Report!A235,2,1))/2,Report!A235)))</f>
        <v xml:space="preserve"> </v>
      </c>
      <c r="B194" s="148">
        <f>IF(ISBLANK(Report!B235)=TRUE," ",(IF((MID(Report!B235,1,1))="&lt;",(MID(Report!B235,2,1))/2,Report!B235)))</f>
        <v>40067.583333333336</v>
      </c>
      <c r="C194" s="166">
        <f>IF(ISBLANK(Report!I235)=TRUE," ",(IF((MID(Report!I235,1,1))="&lt;",(MID(Report!I235,2,1))/2,Report!I235)))</f>
        <v>38</v>
      </c>
      <c r="D194" s="172">
        <f>IF(ISBLANK(Report!AO235)=TRUE," ",(IF((MID(Report!AO235,1,1))="&lt;",(MID(Report!AO235,2,1))/2/1000,Report!AO235/1000)))</f>
        <v>0.107</v>
      </c>
    </row>
    <row r="195" spans="1:19" ht="15">
      <c r="A195" s="153" t="str">
        <f>IF(ISBLANK(Report!A237)=TRUE," ",(IF((MID(Report!A237,1,1))="&lt;",(MID(Report!A237,2,1))/2,Report!A237)))</f>
        <v xml:space="preserve"> </v>
      </c>
      <c r="B195" s="148">
        <f>IF(ISBLANK(Report!B237)=TRUE," ",(IF((MID(Report!B237,1,1))="&lt;",(MID(Report!B237,2,1))/2,Report!B237)))</f>
        <v>40435.481944444444</v>
      </c>
      <c r="C195" s="166">
        <f>IF(ISBLANK(Report!I237)=TRUE," ",(IF((MID(Report!I237,1,1))="&lt;",(MID(Report!I237,2,1))/2,Report!I237)))</f>
        <v>42</v>
      </c>
      <c r="D195" s="172">
        <f>IF(ISBLANK(Report!AO237)=TRUE," ",(IF((MID(Report!AO237,1,1))="&lt;",(MID(Report!AO237,2,1))/2/1000,Report!AO237/1000)))</f>
        <v>0.17100000000000001</v>
      </c>
    </row>
    <row r="196" spans="1:19" s="147" customFormat="1" ht="15">
      <c r="A196" s="154" t="str">
        <f>IF(ISBLANK(Report!A238)=TRUE," ",(IF((MID(Report!A238,1,1))="&lt;",(MID(Report!A238,2,1))/2,Report!A238)))</f>
        <v>SRK05-SP3A</v>
      </c>
      <c r="B196" s="146">
        <f>IF(ISBLANK(Report!B238)=TRUE," ",(IF((MID(Report!B238,1,1))="&lt;",(MID(Report!B238,2,1))/2,Report!B238)))</f>
        <v>38874</v>
      </c>
      <c r="C196" s="167">
        <f>IF(ISBLANK(Report!I238)=TRUE," ",(IF((MID(Report!I238,1,1))="&lt;",(MID(Report!I238,2,1))/2,Report!I238)))</f>
        <v>268</v>
      </c>
      <c r="D196" s="173">
        <f>IF(ISBLANK(Report!AO238)=TRUE," ",(IF((MID(Report!AO238,1,1))="&lt;",(MID(Report!AO238,2,1))/2/1000,Report!AO238/1000)))</f>
        <v>1.02</v>
      </c>
      <c r="E196" s="149"/>
      <c r="F196" s="149"/>
      <c r="G196" s="149"/>
      <c r="H196" s="149"/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</row>
    <row r="197" spans="1:19" s="149" customFormat="1" ht="15">
      <c r="A197" s="153" t="str">
        <f>IF(ISBLANK(Report!A239)=TRUE," ",(IF((MID(Report!A239,1,1))="&lt;",(MID(Report!A239,2,1))/2,Report!A239)))</f>
        <v xml:space="preserve"> </v>
      </c>
      <c r="B197" s="148">
        <f>IF(ISBLANK(Report!B239)=TRUE," ",(IF((MID(Report!B239,1,1))="&lt;",(MID(Report!B239,2,1))/2,Report!B239)))</f>
        <v>38980</v>
      </c>
      <c r="C197" s="166">
        <f>IF(ISBLANK(Report!I239)=TRUE," ",(IF((MID(Report!I239,1,1))="&lt;",(MID(Report!I239,2,1))/2,Report!I239)))</f>
        <v>239</v>
      </c>
      <c r="D197" s="172">
        <f>IF(ISBLANK(Report!AO239)=TRUE," ",(IF((MID(Report!AO239,1,1))="&lt;",(MID(Report!AO239,2,1))/2/1000,Report!AO239/1000)))</f>
        <v>1.02</v>
      </c>
    </row>
    <row r="198" spans="1:19" s="149" customFormat="1" ht="15">
      <c r="A198" s="153" t="str">
        <f>IF(ISBLANK(Report!A240)=TRUE," ",(IF((MID(Report!A240,1,1))="&lt;",(MID(Report!A240,2,1))/2,Report!A240)))</f>
        <v xml:space="preserve"> </v>
      </c>
      <c r="B198" s="148">
        <f>IF(ISBLANK(Report!B240)=TRUE," ",(IF((MID(Report!B240,1,1))="&lt;",(MID(Report!B240,2,1))/2,Report!B240)))</f>
        <v>39230</v>
      </c>
      <c r="C198" s="166">
        <f>IF(ISBLANK(Report!I240)=TRUE," ",(IF((MID(Report!I240,1,1))="&lt;",(MID(Report!I240,2,1))/2,Report!I240)))</f>
        <v>327</v>
      </c>
      <c r="D198" s="172">
        <f>IF(ISBLANK(Report!AO240)=TRUE," ",(IF((MID(Report!AO240,1,1))="&lt;",(MID(Report!AO240,2,1))/2/1000,Report!AO240/1000)))</f>
        <v>1.07</v>
      </c>
    </row>
    <row r="199" spans="1:19" s="149" customFormat="1" ht="15">
      <c r="A199" s="153" t="str">
        <f>IF(ISBLANK(Report!A241)=TRUE," ",(IF((MID(Report!A241,1,1))="&lt;",(MID(Report!A241,2,1))/2,Report!A241)))</f>
        <v xml:space="preserve"> </v>
      </c>
      <c r="B199" s="148">
        <f>IF(ISBLANK(Report!B241)=TRUE," ",(IF((MID(Report!B241,1,1))="&lt;",(MID(Report!B241,2,1))/2,Report!B241)))</f>
        <v>39358</v>
      </c>
      <c r="C199" s="166">
        <f>IF(ISBLANK(Report!I241)=TRUE," ",(IF((MID(Report!I241,1,1))="&lt;",(MID(Report!I241,2,1))/2,Report!I241)))</f>
        <v>295</v>
      </c>
      <c r="D199" s="172">
        <f>IF(ISBLANK(Report!AO241)=TRUE," ",(IF((MID(Report!AO241,1,1))="&lt;",(MID(Report!AO241,2,1))/2/1000,Report!AO241/1000)))</f>
        <v>1</v>
      </c>
    </row>
    <row r="200" spans="1:19" s="149" customFormat="1" ht="15">
      <c r="A200" s="153" t="str">
        <f>IF(ISBLANK(Report!A242)=TRUE," ",(IF((MID(Report!A242,1,1))="&lt;",(MID(Report!A242,2,1))/2,Report!A242)))</f>
        <v xml:space="preserve"> </v>
      </c>
      <c r="B200" s="148">
        <f>IF(ISBLANK(Report!B242)=TRUE," ",(IF((MID(Report!B242,1,1))="&lt;",(MID(Report!B242,2,1))/2,Report!B242)))</f>
        <v>40067.618055555555</v>
      </c>
      <c r="C200" s="166">
        <f>IF(ISBLANK(Report!I242)=TRUE," ",(IF((MID(Report!I242,1,1))="&lt;",(MID(Report!I242,2,1))/2,Report!I242)))</f>
        <v>470</v>
      </c>
      <c r="D200" s="172">
        <f>IF(ISBLANK(Report!AO242)=TRUE," ",(IF((MID(Report!AO242,1,1))="&lt;",(MID(Report!AO242,2,1))/2/1000,Report!AO242/1000)))</f>
        <v>1.4</v>
      </c>
    </row>
    <row r="201" spans="1:19" s="151" customFormat="1" ht="15">
      <c r="A201" s="155" t="str">
        <f>IF(ISBLANK(Report!A244)=TRUE," ",(IF((MID(Report!A244,1,1))="&lt;",(MID(Report!A244,2,1))/2,Report!A244)))</f>
        <v xml:space="preserve"> </v>
      </c>
      <c r="B201" s="150">
        <f>IF(ISBLANK(Report!B244)=TRUE," ",(IF((MID(Report!B244,1,1))="&lt;",(MID(Report!B244,2,1))/2,Report!B244)))</f>
        <v>40435.448611111111</v>
      </c>
      <c r="C201" s="168">
        <f>IF(ISBLANK(Report!I244)=TRUE," ",(IF((MID(Report!I244,1,1))="&lt;",(MID(Report!I244,2,1))/2,Report!I244)))</f>
        <v>490</v>
      </c>
      <c r="D201" s="174">
        <f>IF(ISBLANK(Report!AO244)=TRUE," ",(IF((MID(Report!AO244,1,1))="&lt;",(MID(Report!AO244,2,1))/2/1000,Report!AO244/1000)))</f>
        <v>1.47</v>
      </c>
      <c r="E201" s="149"/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</row>
    <row r="202" spans="1:19" ht="15">
      <c r="A202" s="153" t="str">
        <f>IF(ISBLANK(Report!A245)=TRUE," ",(IF((MID(Report!A245,1,1))="&lt;",(MID(Report!A245,2,1))/2,Report!A245)))</f>
        <v>SRK05-SP3B</v>
      </c>
      <c r="B202" s="148">
        <f>IF(ISBLANK(Report!B245)=TRUE," ",(IF((MID(Report!B245,1,1))="&lt;",(MID(Report!B245,2,1))/2,Report!B245)))</f>
        <v>38874</v>
      </c>
      <c r="C202" s="166">
        <f>IF(ISBLANK(Report!I245)=TRUE," ",(IF((MID(Report!I245,1,1))="&lt;",(MID(Report!I245,2,1))/2,Report!I245)))</f>
        <v>263</v>
      </c>
      <c r="D202" s="172">
        <f>IF(ISBLANK(Report!AO245)=TRUE," ",(IF((MID(Report!AO245,1,1))="&lt;",(MID(Report!AO245,2,1))/2/1000,Report!AO245/1000)))</f>
        <v>0.75700000000000001</v>
      </c>
    </row>
    <row r="203" spans="1:19" ht="15">
      <c r="A203" s="153" t="str">
        <f>IF(ISBLANK(Report!A246)=TRUE," ",(IF((MID(Report!A246,1,1))="&lt;",(MID(Report!A246,2,1))/2,Report!A246)))</f>
        <v xml:space="preserve"> </v>
      </c>
      <c r="B203" s="148">
        <f>IF(ISBLANK(Report!B246)=TRUE," ",(IF((MID(Report!B246,1,1))="&lt;",(MID(Report!B246,2,1))/2,Report!B246)))</f>
        <v>38980</v>
      </c>
      <c r="C203" s="166">
        <f>IF(ISBLANK(Report!I246)=TRUE," ",(IF((MID(Report!I246,1,1))="&lt;",(MID(Report!I246,2,1))/2,Report!I246)))</f>
        <v>257</v>
      </c>
      <c r="D203" s="172">
        <f>IF(ISBLANK(Report!AO246)=TRUE," ",(IF((MID(Report!AO246,1,1))="&lt;",(MID(Report!AO246,2,1))/2/1000,Report!AO246/1000)))</f>
        <v>0.75</v>
      </c>
    </row>
    <row r="204" spans="1:19" ht="15">
      <c r="A204" s="153" t="str">
        <f>IF(ISBLANK(Report!A247)=TRUE," ",(IF((MID(Report!A247,1,1))="&lt;",(MID(Report!A247,2,1))/2,Report!A247)))</f>
        <v xml:space="preserve"> </v>
      </c>
      <c r="B204" s="148">
        <f>IF(ISBLANK(Report!B247)=TRUE," ",(IF((MID(Report!B247,1,1))="&lt;",(MID(Report!B247,2,1))/2,Report!B247)))</f>
        <v>39230</v>
      </c>
      <c r="C204" s="166">
        <f>IF(ISBLANK(Report!I247)=TRUE," ",(IF((MID(Report!I247,1,1))="&lt;",(MID(Report!I247,2,1))/2,Report!I247)))</f>
        <v>277</v>
      </c>
      <c r="D204" s="172">
        <f>IF(ISBLANK(Report!AO247)=TRUE," ",(IF((MID(Report!AO247,1,1))="&lt;",(MID(Report!AO247,2,1))/2/1000,Report!AO247/1000)))</f>
        <v>0.78300000000000003</v>
      </c>
    </row>
    <row r="205" spans="1:19" ht="15">
      <c r="A205" s="153" t="str">
        <f>IF(ISBLANK(Report!A248)=TRUE," ",(IF((MID(Report!A248,1,1))="&lt;",(MID(Report!A248,2,1))/2,Report!A248)))</f>
        <v xml:space="preserve"> </v>
      </c>
      <c r="B205" s="148">
        <f>IF(ISBLANK(Report!B248)=TRUE," ",(IF((MID(Report!B248,1,1))="&lt;",(MID(Report!B248,2,1))/2,Report!B248)))</f>
        <v>39358</v>
      </c>
      <c r="C205" s="166">
        <f>IF(ISBLANK(Report!I248)=TRUE," ",(IF((MID(Report!I248,1,1))="&lt;",(MID(Report!I248,2,1))/2,Report!I248)))</f>
        <v>285</v>
      </c>
      <c r="D205" s="172">
        <f>IF(ISBLANK(Report!AO248)=TRUE," ",(IF((MID(Report!AO248,1,1))="&lt;",(MID(Report!AO248,2,1))/2/1000,Report!AO248/1000)))</f>
        <v>0.74399999999999999</v>
      </c>
    </row>
    <row r="206" spans="1:19" ht="15">
      <c r="A206" s="153" t="str">
        <f>IF(ISBLANK(Report!A249)=TRUE," ",(IF((MID(Report!A249,1,1))="&lt;",(MID(Report!A249,2,1))/2,Report!A249)))</f>
        <v xml:space="preserve"> </v>
      </c>
      <c r="B206" s="148">
        <f>IF(ISBLANK(Report!B249)=TRUE," ",(IF((MID(Report!B249,1,1))="&lt;",(MID(Report!B249,2,1))/2,Report!B249)))</f>
        <v>40067.614583333336</v>
      </c>
      <c r="C206" s="166">
        <f>IF(ISBLANK(Report!I249)=TRUE," ",(IF((MID(Report!I249,1,1))="&lt;",(MID(Report!I249,2,1))/2,Report!I249)))</f>
        <v>380</v>
      </c>
      <c r="D206" s="172">
        <f>IF(ISBLANK(Report!AO249)=TRUE," ",(IF((MID(Report!AO249,1,1))="&lt;",(MID(Report!AO249,2,1))/2/1000,Report!AO249/1000)))</f>
        <v>1.55</v>
      </c>
    </row>
    <row r="207" spans="1:19" ht="15">
      <c r="A207" s="153" t="str">
        <f>IF(ISBLANK(Report!A251)=TRUE," ",(IF((MID(Report!A251,1,1))="&lt;",(MID(Report!A251,2,1))/2,Report!A251)))</f>
        <v xml:space="preserve"> </v>
      </c>
      <c r="B207" s="148">
        <f>IF(ISBLANK(Report!B251)=TRUE," ",(IF((MID(Report!B251,1,1))="&lt;",(MID(Report!B251,2,1))/2,Report!B251)))</f>
        <v>40435.442361111112</v>
      </c>
      <c r="C207" s="166">
        <f>IF(ISBLANK(Report!I251)=TRUE," ",(IF((MID(Report!I251,1,1))="&lt;",(MID(Report!I251,2,1))/2,Report!I251)))</f>
        <v>320</v>
      </c>
      <c r="D207" s="172">
        <f>IF(ISBLANK(Report!AO251)=TRUE," ",(IF((MID(Report!AO251,1,1))="&lt;",(MID(Report!AO251,2,1))/2/1000,Report!AO251/1000)))</f>
        <v>1.66</v>
      </c>
    </row>
    <row r="208" spans="1:19" s="147" customFormat="1" ht="15">
      <c r="A208" s="154" t="str">
        <f>IF(ISBLANK(Report!A252)=TRUE," ",(IF((MID(Report!A252,1,1))="&lt;",(MID(Report!A252,2,1))/2,Report!A252)))</f>
        <v>SRK05-SP4A</v>
      </c>
      <c r="B208" s="146">
        <f>IF(ISBLANK(Report!B252)=TRUE," ",(IF((MID(Report!B252,1,1))="&lt;",(MID(Report!B252,2,1))/2,Report!B252)))</f>
        <v>38874</v>
      </c>
      <c r="C208" s="167">
        <f>IF(ISBLANK(Report!I252)=TRUE," ",(IF((MID(Report!I252,1,1))="&lt;",(MID(Report!I252,2,1))/2,Report!I252)))</f>
        <v>179</v>
      </c>
      <c r="D208" s="173">
        <f>IF(ISBLANK(Report!AO252)=TRUE," ",(IF((MID(Report!AO252,1,1))="&lt;",(MID(Report!AO252,2,1))/2/1000,Report!AO252/1000)))</f>
        <v>1.04</v>
      </c>
      <c r="E208" s="149"/>
      <c r="F208" s="149"/>
      <c r="G208" s="149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</row>
    <row r="209" spans="1:19" s="149" customFormat="1" ht="15">
      <c r="A209" s="153" t="str">
        <f>IF(ISBLANK(Report!A253)=TRUE," ",(IF((MID(Report!A253,1,1))="&lt;",(MID(Report!A253,2,1))/2,Report!A253)))</f>
        <v xml:space="preserve"> </v>
      </c>
      <c r="B209" s="148">
        <f>IF(ISBLANK(Report!B253)=TRUE," ",(IF((MID(Report!B253,1,1))="&lt;",(MID(Report!B253,2,1))/2,Report!B253)))</f>
        <v>38980</v>
      </c>
      <c r="C209" s="166">
        <f>IF(ISBLANK(Report!I253)=TRUE," ",(IF((MID(Report!I253,1,1))="&lt;",(MID(Report!I253,2,1))/2,Report!I253)))</f>
        <v>173</v>
      </c>
      <c r="D209" s="172">
        <f>IF(ISBLANK(Report!AO253)=TRUE," ",(IF((MID(Report!AO253,1,1))="&lt;",(MID(Report!AO253,2,1))/2/1000,Report!AO253/1000)))</f>
        <v>0.995</v>
      </c>
    </row>
    <row r="210" spans="1:19" s="149" customFormat="1" ht="15">
      <c r="A210" s="153" t="str">
        <f>IF(ISBLANK(Report!A254)=TRUE," ",(IF((MID(Report!A254,1,1))="&lt;",(MID(Report!A254,2,1))/2,Report!A254)))</f>
        <v xml:space="preserve"> </v>
      </c>
      <c r="B210" s="148">
        <f>IF(ISBLANK(Report!B254)=TRUE," ",(IF((MID(Report!B254,1,1))="&lt;",(MID(Report!B254,2,1))/2,Report!B254)))</f>
        <v>39230</v>
      </c>
      <c r="C210" s="166">
        <f>IF(ISBLANK(Report!I254)=TRUE," ",(IF((MID(Report!I254,1,1))="&lt;",(MID(Report!I254,2,1))/2,Report!I254)))</f>
        <v>292</v>
      </c>
      <c r="D210" s="172">
        <f>IF(ISBLANK(Report!AO254)=TRUE," ",(IF((MID(Report!AO254,1,1))="&lt;",(MID(Report!AO254,2,1))/2/1000,Report!AO254/1000)))</f>
        <v>0.95099999999999996</v>
      </c>
    </row>
    <row r="211" spans="1:19" s="149" customFormat="1" ht="15">
      <c r="A211" s="153" t="str">
        <f>IF(ISBLANK(Report!A255)=TRUE," ",(IF((MID(Report!A255,1,1))="&lt;",(MID(Report!A255,2,1))/2,Report!A255)))</f>
        <v xml:space="preserve"> </v>
      </c>
      <c r="B211" s="148">
        <f>IF(ISBLANK(Report!B255)=TRUE," ",(IF((MID(Report!B255,1,1))="&lt;",(MID(Report!B255,2,1))/2,Report!B255)))</f>
        <v>39358</v>
      </c>
      <c r="C211" s="166">
        <f>IF(ISBLANK(Report!I255)=TRUE," ",(IF((MID(Report!I255,1,1))="&lt;",(MID(Report!I255,2,1))/2,Report!I255)))</f>
        <v>296</v>
      </c>
      <c r="D211" s="172">
        <f>IF(ISBLANK(Report!AO255)=TRUE," ",(IF((MID(Report!AO255,1,1))="&lt;",(MID(Report!AO255,2,1))/2/1000,Report!AO255/1000)))</f>
        <v>1.1599999999999999</v>
      </c>
    </row>
    <row r="212" spans="1:19" s="149" customFormat="1" ht="15">
      <c r="A212" s="153" t="str">
        <f>IF(ISBLANK(Report!A257)=TRUE," ",(IF((MID(Report!A257,1,1))="&lt;",(MID(Report!A257,2,1))/2,Report!A257)))</f>
        <v xml:space="preserve"> </v>
      </c>
      <c r="B212" s="148">
        <f>IF(ISBLANK(Report!B257)=TRUE," ",(IF((MID(Report!B257,1,1))="&lt;",(MID(Report!B257,2,1))/2,Report!B257)))</f>
        <v>40029.615277777775</v>
      </c>
      <c r="C212" s="166">
        <f>IF(ISBLANK(Report!I257)=TRUE," ",(IF((MID(Report!I257,1,1))="&lt;",(MID(Report!I257,2,1))/2,Report!I257)))</f>
        <v>3900</v>
      </c>
      <c r="D212" s="172">
        <f>IF(ISBLANK(Report!AO257)=TRUE," ",(IF((MID(Report!AO257,1,1))="&lt;",(MID(Report!AO257,2,1))/2/1000,Report!AO257/1000)))</f>
        <v>190</v>
      </c>
    </row>
    <row r="213" spans="1:19" s="149" customFormat="1" ht="15">
      <c r="A213" s="153" t="str">
        <f>IF(ISBLANK(Report!A258)=TRUE," ",(IF((MID(Report!A258,1,1))="&lt;",(MID(Report!A258,2,1))/2,Report!A258)))</f>
        <v xml:space="preserve"> </v>
      </c>
      <c r="B213" s="148">
        <f>IF(ISBLANK(Report!B258)=TRUE," ",(IF((MID(Report!B258,1,1))="&lt;",(MID(Report!B258,2,1))/2,Report!B258)))</f>
        <v>40066.447916666664</v>
      </c>
      <c r="C213" s="166">
        <f>IF(ISBLANK(Report!I258)=TRUE," ",(IF((MID(Report!I258,1,1))="&lt;",(MID(Report!I258,2,1))/2,Report!I258)))</f>
        <v>450</v>
      </c>
      <c r="D213" s="172">
        <f>IF(ISBLANK(Report!AO258)=TRUE," ",(IF((MID(Report!AO258,1,1))="&lt;",(MID(Report!AO258,2,1))/2/1000,Report!AO258/1000)))</f>
        <v>18.100000000000001</v>
      </c>
    </row>
    <row r="214" spans="1:19" s="149" customFormat="1" ht="15">
      <c r="A214" s="153" t="str">
        <f>IF(ISBLANK(Report!A260)=TRUE," ",(IF((MID(Report!A260,1,1))="&lt;",(MID(Report!A260,2,1))/2,Report!A260)))</f>
        <v xml:space="preserve"> </v>
      </c>
      <c r="B214" s="148">
        <f>IF(ISBLANK(Report!B260)=TRUE," ",(IF((MID(Report!B260,1,1))="&lt;",(MID(Report!B260,2,1))/2,Report!B260)))</f>
        <v>40338.486111111109</v>
      </c>
      <c r="C214" s="166">
        <f>IF(ISBLANK(Report!I260)=TRUE," ",(IF((MID(Report!I260,1,1))="&lt;",(MID(Report!I260,2,1))/2,Report!I260)))</f>
        <v>270</v>
      </c>
      <c r="D214" s="172">
        <f>IF(ISBLANK(Report!AO260)=TRUE," ",(IF((MID(Report!AO260,1,1))="&lt;",(MID(Report!AO260,2,1))/2/1000,Report!AO260/1000)))</f>
        <v>1.96</v>
      </c>
    </row>
    <row r="215" spans="1:19" s="151" customFormat="1" ht="15">
      <c r="A215" s="155" t="str">
        <f>IF(ISBLANK(Report!A262)=TRUE," ",(IF((MID(Report!A262,1,1))="&lt;",(MID(Report!A262,2,1))/2,Report!A262)))</f>
        <v xml:space="preserve"> </v>
      </c>
      <c r="B215" s="150">
        <f>IF(ISBLANK(Report!B262)=TRUE," ",(IF((MID(Report!B262,1,1))="&lt;",(MID(Report!B262,2,1))/2,Report!B262)))</f>
        <v>40434.55972222222</v>
      </c>
      <c r="C215" s="168">
        <f>IF(ISBLANK(Report!I262)=TRUE," ",(IF((MID(Report!I262,1,1))="&lt;",(MID(Report!I262,2,1))/2,Report!I262)))</f>
        <v>240</v>
      </c>
      <c r="D215" s="174">
        <f>IF(ISBLANK(Report!AO262)=TRUE," ",(IF((MID(Report!AO262,1,1))="&lt;",(MID(Report!AO262,2,1))/2/1000,Report!AO262/1000)))</f>
        <v>1.82</v>
      </c>
      <c r="E215" s="149"/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</row>
    <row r="216" spans="1:19" ht="15">
      <c r="A216" s="153" t="str">
        <f>IF(ISBLANK(Report!A263)=TRUE," ",(IF((MID(Report!A263,1,1))="&lt;",(MID(Report!A263,2,1))/2,Report!A263)))</f>
        <v>SRK05-SP4B</v>
      </c>
      <c r="B216" s="148">
        <f>IF(ISBLANK(Report!B263)=TRUE," ",(IF((MID(Report!B263,1,1))="&lt;",(MID(Report!B263,2,1))/2,Report!B263)))</f>
        <v>38874</v>
      </c>
      <c r="C216" s="166">
        <f>IF(ISBLANK(Report!I263)=TRUE," ",(IF((MID(Report!I263,1,1))="&lt;",(MID(Report!I263,2,1))/2,Report!I263)))</f>
        <v>4790</v>
      </c>
      <c r="D216" s="172">
        <f>IF(ISBLANK(Report!AO263)=TRUE," ",(IF((MID(Report!AO263,1,1))="&lt;",(MID(Report!AO263,2,1))/2/1000,Report!AO263/1000)))</f>
        <v>362</v>
      </c>
    </row>
    <row r="217" spans="1:19" ht="15">
      <c r="A217" s="153" t="str">
        <f>IF(ISBLANK(Report!A264)=TRUE," ",(IF((MID(Report!A264,1,1))="&lt;",(MID(Report!A264,2,1))/2,Report!A264)))</f>
        <v xml:space="preserve"> </v>
      </c>
      <c r="B217" s="148">
        <f>IF(ISBLANK(Report!B264)=TRUE," ",(IF((MID(Report!B264,1,1))="&lt;",(MID(Report!B264,2,1))/2,Report!B264)))</f>
        <v>38980</v>
      </c>
      <c r="C217" s="166">
        <f>IF(ISBLANK(Report!I264)=TRUE," ",(IF((MID(Report!I264,1,1))="&lt;",(MID(Report!I264,2,1))/2,Report!I264)))</f>
        <v>3660</v>
      </c>
      <c r="D217" s="172">
        <f>IF(ISBLANK(Report!AO264)=TRUE," ",(IF((MID(Report!AO264,1,1))="&lt;",(MID(Report!AO264,2,1))/2/1000,Report!AO264/1000)))</f>
        <v>373</v>
      </c>
    </row>
    <row r="218" spans="1:19" ht="15">
      <c r="A218" s="153" t="str">
        <f>IF(ISBLANK(Report!A265)=TRUE," ",(IF((MID(Report!A265,1,1))="&lt;",(MID(Report!A265,2,1))/2,Report!A265)))</f>
        <v xml:space="preserve"> </v>
      </c>
      <c r="B218" s="148">
        <f>IF(ISBLANK(Report!B265)=TRUE," ",(IF((MID(Report!B265,1,1))="&lt;",(MID(Report!B265,2,1))/2,Report!B265)))</f>
        <v>39230</v>
      </c>
      <c r="C218" s="166">
        <f>IF(ISBLANK(Report!I265)=TRUE," ",(IF((MID(Report!I265,1,1))="&lt;",(MID(Report!I265,2,1))/2,Report!I265)))</f>
        <v>4760</v>
      </c>
      <c r="D218" s="172">
        <f>IF(ISBLANK(Report!AO265)=TRUE," ",(IF((MID(Report!AO265,1,1))="&lt;",(MID(Report!AO265,2,1))/2/1000,Report!AO265/1000)))</f>
        <v>318</v>
      </c>
    </row>
    <row r="219" spans="1:19" ht="15">
      <c r="A219" s="153" t="str">
        <f>IF(ISBLANK(Report!A266)=TRUE," ",(IF((MID(Report!A266,1,1))="&lt;",(MID(Report!A266,2,1))/2,Report!A266)))</f>
        <v xml:space="preserve"> </v>
      </c>
      <c r="B219" s="148">
        <f>IF(ISBLANK(Report!B266)=TRUE," ",(IF((MID(Report!B266,1,1))="&lt;",(MID(Report!B266,2,1))/2,Report!B266)))</f>
        <v>39358</v>
      </c>
      <c r="C219" s="166">
        <f>IF(ISBLANK(Report!I266)=TRUE," ",(IF((MID(Report!I266,1,1))="&lt;",(MID(Report!I266,2,1))/2,Report!I266)))</f>
        <v>4730</v>
      </c>
      <c r="D219" s="172">
        <f>IF(ISBLANK(Report!AO266)=TRUE," ",(IF((MID(Report!AO266,1,1))="&lt;",(MID(Report!AO266,2,1))/2/1000,Report!AO266/1000)))</f>
        <v>447</v>
      </c>
    </row>
    <row r="220" spans="1:19" ht="15">
      <c r="A220" s="153" t="str">
        <f>IF(ISBLANK(Report!A268)=TRUE," ",(IF((MID(Report!A268,1,1))="&lt;",(MID(Report!A268,2,1))/2,Report!A268)))</f>
        <v xml:space="preserve"> </v>
      </c>
      <c r="B220" s="148">
        <f>IF(ISBLANK(Report!B268)=TRUE," ",(IF((MID(Report!B268,1,1))="&lt;",(MID(Report!B268,2,1))/2,Report!B268)))</f>
        <v>40029.638194444444</v>
      </c>
      <c r="C220" s="166">
        <f>IF(ISBLANK(Report!I268)=TRUE," ",(IF((MID(Report!I268,1,1))="&lt;",(MID(Report!I268,2,1))/2,Report!I268)))</f>
        <v>4800</v>
      </c>
      <c r="D220" s="172">
        <f>IF(ISBLANK(Report!AO268)=TRUE," ",(IF((MID(Report!AO268,1,1))="&lt;",(MID(Report!AO268,2,1))/2/1000,Report!AO268/1000)))</f>
        <v>255</v>
      </c>
    </row>
    <row r="221" spans="1:19" ht="15">
      <c r="A221" s="153" t="str">
        <f>IF(ISBLANK(Report!A269)=TRUE," ",(IF((MID(Report!A269,1,1))="&lt;",(MID(Report!A269,2,1))/2,Report!A269)))</f>
        <v xml:space="preserve"> </v>
      </c>
      <c r="B221" s="148">
        <f>IF(ISBLANK(Report!B269)=TRUE," ",(IF((MID(Report!B269,1,1))="&lt;",(MID(Report!B269,2,1))/2,Report!B269)))</f>
        <v>40066.46875</v>
      </c>
      <c r="C221" s="166">
        <f>IF(ISBLANK(Report!I269)=TRUE," ",(IF((MID(Report!I269,1,1))="&lt;",(MID(Report!I269,2,1))/2,Report!I269)))</f>
        <v>5900</v>
      </c>
      <c r="D221" s="172">
        <f>IF(ISBLANK(Report!AO269)=TRUE," ",(IF((MID(Report!AO269,1,1))="&lt;",(MID(Report!AO269,2,1))/2/1000,Report!AO269/1000)))</f>
        <v>371</v>
      </c>
    </row>
    <row r="222" spans="1:19" s="147" customFormat="1" ht="15">
      <c r="A222" s="154" t="str">
        <f>IF(ISBLANK(Report!A273)=TRUE," ",(IF((MID(Report!A273,1,1))="&lt;",(MID(Report!A273,2,1))/2,Report!A273)))</f>
        <v>SRK05-SP5</v>
      </c>
      <c r="B222" s="146">
        <f>IF(ISBLANK(Report!B273)=TRUE," ",(IF((MID(Report!B273,1,1))="&lt;",(MID(Report!B273,2,1))/2,Report!B273)))</f>
        <v>38873</v>
      </c>
      <c r="C222" s="167">
        <f>IF(ISBLANK(Report!I273)=TRUE," ",(IF((MID(Report!I273,1,1))="&lt;",(MID(Report!I273,2,1))/2,Report!I273)))</f>
        <v>480</v>
      </c>
      <c r="D222" s="173">
        <f>IF(ISBLANK(Report!AO273)=TRUE," ",(IF((MID(Report!AO273,1,1))="&lt;",(MID(Report!AO273,2,1))/2/1000,Report!AO273/1000)))</f>
        <v>211</v>
      </c>
      <c r="E222" s="149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</row>
    <row r="223" spans="1:19" s="149" customFormat="1" ht="15">
      <c r="A223" s="153" t="str">
        <f>IF(ISBLANK(Report!A274)=TRUE," ",(IF((MID(Report!A274,1,1))="&lt;",(MID(Report!A274,2,1))/2,Report!A274)))</f>
        <v xml:space="preserve"> </v>
      </c>
      <c r="B223" s="148">
        <f>IF(ISBLANK(Report!B274)=TRUE," ",(IF((MID(Report!B274,1,1))="&lt;",(MID(Report!B274,2,1))/2,Report!B274)))</f>
        <v>38980</v>
      </c>
      <c r="C223" s="166">
        <f>IF(ISBLANK(Report!I274)=TRUE," ",(IF((MID(Report!I274,1,1))="&lt;",(MID(Report!I274,2,1))/2,Report!I274)))</f>
        <v>4360</v>
      </c>
      <c r="D223" s="172">
        <f>IF(ISBLANK(Report!AO274)=TRUE," ",(IF((MID(Report!AO274,1,1))="&lt;",(MID(Report!AO274,2,1))/2/1000,Report!AO274/1000)))</f>
        <v>218</v>
      </c>
    </row>
    <row r="224" spans="1:19" s="149" customFormat="1" ht="15">
      <c r="A224" s="153" t="str">
        <f>IF(ISBLANK(Report!A275)=TRUE," ",(IF((MID(Report!A275,1,1))="&lt;",(MID(Report!A275,2,1))/2,Report!A275)))</f>
        <v xml:space="preserve"> </v>
      </c>
      <c r="B224" s="148">
        <f>IF(ISBLANK(Report!B275)=TRUE," ",(IF((MID(Report!B275,1,1))="&lt;",(MID(Report!B275,2,1))/2,Report!B275)))</f>
        <v>39230</v>
      </c>
      <c r="C224" s="166">
        <f>IF(ISBLANK(Report!I275)=TRUE," ",(IF((MID(Report!I275,1,1))="&lt;",(MID(Report!I275,2,1))/2,Report!I275)))</f>
        <v>5180</v>
      </c>
      <c r="D224" s="172">
        <f>IF(ISBLANK(Report!AO275)=TRUE," ",(IF((MID(Report!AO275,1,1))="&lt;",(MID(Report!AO275,2,1))/2/1000,Report!AO275/1000)))</f>
        <v>234</v>
      </c>
    </row>
    <row r="225" spans="1:19" s="149" customFormat="1" ht="15">
      <c r="A225" s="153" t="str">
        <f>IF(ISBLANK(Report!A276)=TRUE," ",(IF((MID(Report!A276,1,1))="&lt;",(MID(Report!A276,2,1))/2,Report!A276)))</f>
        <v xml:space="preserve"> </v>
      </c>
      <c r="B225" s="148">
        <f>IF(ISBLANK(Report!B276)=TRUE," ",(IF((MID(Report!B276,1,1))="&lt;",(MID(Report!B276,2,1))/2,Report!B276)))</f>
        <v>39358</v>
      </c>
      <c r="C225" s="166">
        <f>IF(ISBLANK(Report!I276)=TRUE," ",(IF((MID(Report!I276,1,1))="&lt;",(MID(Report!I276,2,1))/2,Report!I276)))</f>
        <v>4800</v>
      </c>
      <c r="D225" s="172">
        <f>IF(ISBLANK(Report!AO276)=TRUE," ",(IF((MID(Report!AO276,1,1))="&lt;",(MID(Report!AO276,2,1))/2/1000,Report!AO276/1000)))</f>
        <v>324</v>
      </c>
    </row>
    <row r="226" spans="1:19" s="149" customFormat="1" ht="15">
      <c r="A226" s="153" t="str">
        <f>IF(ISBLANK(Report!A278)=TRUE," ",(IF((MID(Report!A278,1,1))="&lt;",(MID(Report!A278,2,1))/2,Report!A278)))</f>
        <v xml:space="preserve"> </v>
      </c>
      <c r="B226" s="148">
        <f>IF(ISBLANK(Report!B278)=TRUE," ",(IF((MID(Report!B278,1,1))="&lt;",(MID(Report!B278,2,1))/2,Report!B278)))</f>
        <v>40029.649305555555</v>
      </c>
      <c r="C226" s="166">
        <f>IF(ISBLANK(Report!I278)=TRUE," ",(IF((MID(Report!I278,1,1))="&lt;",(MID(Report!I278,2,1))/2,Report!I278)))</f>
        <v>4600</v>
      </c>
      <c r="D226" s="172">
        <f>IF(ISBLANK(Report!AO278)=TRUE," ",(IF((MID(Report!AO278,1,1))="&lt;",(MID(Report!AO278,2,1))/2/1000,Report!AO278/1000)))</f>
        <v>276</v>
      </c>
    </row>
    <row r="227" spans="1:19" s="149" customFormat="1" ht="15">
      <c r="A227" s="153" t="str">
        <f>IF(ISBLANK(Report!A279)=TRUE," ",(IF((MID(Report!A279,1,1))="&lt;",(MID(Report!A279,2,1))/2,Report!A279)))</f>
        <v xml:space="preserve"> </v>
      </c>
      <c r="B227" s="148">
        <f>IF(ISBLANK(Report!B279)=TRUE," ",(IF((MID(Report!B279,1,1))="&lt;",(MID(Report!B279,2,1))/2,Report!B279)))</f>
        <v>40067.416666666664</v>
      </c>
      <c r="C227" s="166">
        <f>IF(ISBLANK(Report!I279)=TRUE," ",(IF((MID(Report!I279,1,1))="&lt;",(MID(Report!I279,2,1))/2,Report!I279)))</f>
        <v>5700</v>
      </c>
      <c r="D227" s="172">
        <f>IF(ISBLANK(Report!AO279)=TRUE," ",(IF((MID(Report!AO279,1,1))="&lt;",(MID(Report!AO279,2,1))/2/1000,Report!AO279/1000)))</f>
        <v>346</v>
      </c>
    </row>
    <row r="228" spans="1:19" s="151" customFormat="1" ht="15">
      <c r="A228" s="155" t="str">
        <f>IF(ISBLANK(Report!A282)=TRUE," ",(IF((MID(Report!A282,1,1))="&lt;",(MID(Report!A282,2,1))/2,Report!A282)))</f>
        <v xml:space="preserve"> </v>
      </c>
      <c r="B228" s="150">
        <f>IF(ISBLANK(Report!B282)=TRUE," ",(IF((MID(Report!B282,1,1))="&lt;",(MID(Report!B282,2,1))/2,Report!B282)))</f>
        <v>40435.631249999999</v>
      </c>
      <c r="C228" s="168">
        <f>IF(ISBLANK(Report!I282)=TRUE," ",(IF((MID(Report!I282,1,1))="&lt;",(MID(Report!I282,2,1))/2,Report!I282)))</f>
        <v>5300</v>
      </c>
      <c r="D228" s="174">
        <f>IF(ISBLANK(Report!AO282)=TRUE," ",(IF((MID(Report!AO282,1,1))="&lt;",(MID(Report!AO282,2,1))/2/1000,Report!AO282/1000)))</f>
        <v>363</v>
      </c>
      <c r="E228" s="149"/>
      <c r="F228" s="149"/>
      <c r="G228" s="149"/>
      <c r="H228" s="149"/>
      <c r="I228" s="149"/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</row>
    <row r="229" spans="1:19" ht="15">
      <c r="A229" s="153" t="str">
        <f>IF(ISBLANK(Report!A283)=TRUE," ",(IF((MID(Report!A283,1,1))="&lt;",(MID(Report!A283,2,1))/2,Report!A283)))</f>
        <v>SRK05-SP6</v>
      </c>
      <c r="B229" s="148">
        <f>IF(ISBLANK(Report!B283)=TRUE," ",(IF((MID(Report!B283,1,1))="&lt;",(MID(Report!B283,2,1))/2,Report!B283)))</f>
        <v>39358</v>
      </c>
      <c r="C229" s="166">
        <f>IF(ISBLANK(Report!I283)=TRUE," ",(IF((MID(Report!I283,1,1))="&lt;",(MID(Report!I283,2,1))/2,Report!I283)))</f>
        <v>1380</v>
      </c>
      <c r="D229" s="172">
        <f>IF(ISBLANK(Report!AO283)=TRUE," ",(IF((MID(Report!AO283,1,1))="&lt;",(MID(Report!AO283,2,1))/2/1000,Report!AO283/1000)))</f>
        <v>8.0000000000000002E-3</v>
      </c>
    </row>
    <row r="230" spans="1:19" s="147" customFormat="1" ht="15">
      <c r="A230" s="154" t="str">
        <f>IF(ISBLANK(Report!A286)=TRUE," ",(IF((MID(Report!A286,1,1))="&lt;",(MID(Report!A286,2,1))/2,Report!A286)))</f>
        <v>SRK08-SBR1</v>
      </c>
      <c r="B230" s="146">
        <f>IF(ISBLANK(Report!B286)=TRUE," ",(IF((MID(Report!B286,1,1))="&lt;",(MID(Report!B286,2,1))/2,Report!B286)))</f>
        <v>39963.645833333336</v>
      </c>
      <c r="C230" s="167">
        <f>IF(ISBLANK(Report!I286)=TRUE," ",(IF((MID(Report!I286,1,1))="&lt;",(MID(Report!I286,2,1))/2,Report!I286)))</f>
        <v>2800</v>
      </c>
      <c r="D230" s="173">
        <f>IF(ISBLANK(Report!AO286)=TRUE," ",(IF((MID(Report!AO286,1,1))="&lt;",(MID(Report!AO286,2,1))/2/1000,Report!AO286/1000)))</f>
        <v>0.77300000000000002</v>
      </c>
      <c r="E230" s="149"/>
      <c r="F230" s="149"/>
      <c r="G230" s="149"/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</row>
    <row r="231" spans="1:19" s="149" customFormat="1" ht="15">
      <c r="A231" s="153" t="str">
        <f>IF(ISBLANK(Report!A287)=TRUE," ",(IF((MID(Report!A287,1,1))="&lt;",(MID(Report!A287,2,1))/2,Report!A287)))</f>
        <v xml:space="preserve"> </v>
      </c>
      <c r="B231" s="148">
        <f>IF(ISBLANK(Report!B287)=TRUE," ",(IF((MID(Report!B287,1,1))="&lt;",(MID(Report!B287,2,1))/2,Report!B287)))</f>
        <v>40066.413194444445</v>
      </c>
      <c r="C231" s="166">
        <f>IF(ISBLANK(Report!I287)=TRUE," ",(IF((MID(Report!I287,1,1))="&lt;",(MID(Report!I287,2,1))/2,Report!I287)))</f>
        <v>1700</v>
      </c>
      <c r="D231" s="172">
        <f>IF(ISBLANK(Report!AO287)=TRUE," ",(IF((MID(Report!AO287,1,1))="&lt;",(MID(Report!AO287,2,1))/2/1000,Report!AO287/1000)))</f>
        <v>0.755</v>
      </c>
    </row>
    <row r="232" spans="1:19" ht="15">
      <c r="A232" s="154" t="str">
        <f>IF(ISBLANK(Report!A290)=TRUE," ",(IF((MID(Report!A290,1,1))="&lt;",(MID(Report!A290,2,1))/2,Report!A290)))</f>
        <v>SRK08-SBR2</v>
      </c>
      <c r="B232" s="146">
        <f>IF(ISBLANK(Report!B290)=TRUE," ",(IF((MID(Report!B290,1,1))="&lt;",(MID(Report!B290,2,1))/2,Report!B290)))</f>
        <v>39963.6875</v>
      </c>
      <c r="C232" s="167">
        <f>IF(ISBLANK(Report!I290)=TRUE," ",(IF((MID(Report!I290,1,1))="&lt;",(MID(Report!I290,2,1))/2,Report!I290)))</f>
        <v>1300</v>
      </c>
      <c r="D232" s="173">
        <f>IF(ISBLANK(Report!AO290)=TRUE," ",(IF((MID(Report!AO290,1,1))="&lt;",(MID(Report!AO290,2,1))/2/1000,Report!AO290/1000)))</f>
        <v>20.6</v>
      </c>
    </row>
    <row r="233" spans="1:19" ht="15">
      <c r="A233" s="153" t="str">
        <f>IF(ISBLANK(Report!A291)=TRUE," ",(IF((MID(Report!A291,1,1))="&lt;",(MID(Report!A291,2,1))/2,Report!A291)))</f>
        <v xml:space="preserve"> </v>
      </c>
      <c r="B233" s="148">
        <f>IF(ISBLANK(Report!B291)=TRUE," ",(IF((MID(Report!B291,1,1))="&lt;",(MID(Report!B291,2,1))/2,Report!B291)))</f>
        <v>40066.5</v>
      </c>
      <c r="C233" s="166">
        <f>IF(ISBLANK(Report!I291)=TRUE," ",(IF((MID(Report!I291,1,1))="&lt;",(MID(Report!I291,2,1))/2,Report!I291)))</f>
        <v>1100</v>
      </c>
      <c r="D233" s="172">
        <f>IF(ISBLANK(Report!AO291)=TRUE," ",(IF((MID(Report!AO291,1,1))="&lt;",(MID(Report!AO291,2,1))/2/1000,Report!AO291/1000)))</f>
        <v>26.3</v>
      </c>
    </row>
    <row r="234" spans="1:19" ht="15">
      <c r="A234" s="155" t="str">
        <f>IF(ISBLANK(Report!A293)=TRUE," ",(IF((MID(Report!A293,1,1))="&lt;",(MID(Report!A293,2,1))/2,Report!A293)))</f>
        <v xml:space="preserve"> </v>
      </c>
      <c r="B234" s="150">
        <f>IF(ISBLANK(Report!B293)=TRUE," ",(IF((MID(Report!B293,1,1))="&lt;",(MID(Report!B293,2,1))/2,Report!B293)))</f>
        <v>40435.588194444441</v>
      </c>
      <c r="C234" s="168">
        <f>IF(ISBLANK(Report!I293)=TRUE," ",(IF((MID(Report!I293,1,1))="&lt;",(MID(Report!I293,2,1))/2,Report!I293)))</f>
        <v>440</v>
      </c>
      <c r="D234" s="174">
        <f>IF(ISBLANK(Report!AO293)=TRUE," ",(IF((MID(Report!AO293,1,1))="&lt;",(MID(Report!AO293,2,1))/2/1000,Report!AO293/1000)))</f>
        <v>6.15</v>
      </c>
    </row>
    <row r="235" spans="1:19" s="149" customFormat="1" ht="15">
      <c r="A235" s="153" t="str">
        <f>IF(ISBLANK(Report!A294)=TRUE," ",(IF((MID(Report!A294,1,1))="&lt;",(MID(Report!A294,2,1))/2,Report!A294)))</f>
        <v>SRK08-SBR3</v>
      </c>
      <c r="B235" s="148">
        <f>IF(ISBLANK(Report!B295)=TRUE," ",(IF((MID(Report!B295,1,1))="&lt;",(MID(Report!B295,2,1))/2,Report!B295)))</f>
        <v>40029.604166666664</v>
      </c>
      <c r="C235" s="166">
        <f>IF(ISBLANK(Report!I295)=TRUE," ",(IF((MID(Report!I295,1,1))="&lt;",(MID(Report!I295,2,1))/2,Report!I295)))</f>
        <v>1100</v>
      </c>
      <c r="D235" s="172">
        <f>IF(ISBLANK(Report!AO295)=TRUE," ",(IF((MID(Report!AO295,1,1))="&lt;",(MID(Report!AO295,2,1))/2/1000,Report!AO295/1000)))</f>
        <v>0.04</v>
      </c>
    </row>
    <row r="236" spans="1:19" s="149" customFormat="1" ht="15">
      <c r="A236" s="153" t="str">
        <f>IF(ISBLANK(Report!A296)=TRUE," ",(IF((MID(Report!A296,1,1))="&lt;",(MID(Report!A296,2,1))/2,Report!A296)))</f>
        <v xml:space="preserve"> </v>
      </c>
      <c r="B236" s="148">
        <f>IF(ISBLANK(Report!B296)=TRUE," ",(IF((MID(Report!B296,1,1))="&lt;",(MID(Report!B296,2,1))/2,Report!B296)))</f>
        <v>40066.479166666664</v>
      </c>
      <c r="C236" s="166">
        <f>IF(ISBLANK(Report!I296)=TRUE," ",(IF((MID(Report!I296,1,1))="&lt;",(MID(Report!I296,2,1))/2,Report!I296)))</f>
        <v>1800</v>
      </c>
      <c r="D236" s="172">
        <f>IF(ISBLANK(Report!AO296)=TRUE," ",(IF((MID(Report!AO296,1,1))="&lt;",(MID(Report!AO296,2,1))/2/1000,Report!AO296/1000)))</f>
        <v>7.5499999999999998E-2</v>
      </c>
    </row>
    <row r="237" spans="1:19" s="151" customFormat="1" ht="15">
      <c r="A237" s="155" t="str">
        <f>IF(ISBLANK(Report!A298)=TRUE," ",(IF((MID(Report!A298,1,1))="&lt;",(MID(Report!A298,2,1))/2,Report!A298)))</f>
        <v xml:space="preserve"> </v>
      </c>
      <c r="B237" s="150">
        <f>IF(ISBLANK(Report!B298)=TRUE," ",(IF((MID(Report!B298,1,1))="&lt;",(MID(Report!B298,2,1))/2,Report!B298)))</f>
        <v>40435.486111111109</v>
      </c>
      <c r="C237" s="168">
        <f>IF(ISBLANK(Report!I298)=TRUE," ",(IF((MID(Report!I298,1,1))="&lt;",(MID(Report!I298,2,1))/2,Report!I298)))</f>
        <v>1200</v>
      </c>
      <c r="D237" s="174">
        <f>IF(ISBLANK(Report!AO298)=TRUE," ",(IF((MID(Report!AO298,1,1))="&lt;",(MID(Report!AO298,2,1))/2/1000,Report!AO298/1000)))</f>
        <v>9.5000000000000001E-2</v>
      </c>
      <c r="E237" s="149"/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</row>
    <row r="238" spans="1:19" ht="15">
      <c r="A238" s="153" t="str">
        <f>IF(ISBLANK(Report!A299)=TRUE," ",(IF((MID(Report!A299,1,1))="&lt;",(MID(Report!A299,2,1))/2,Report!A299)))</f>
        <v>SRK08-SBR4</v>
      </c>
      <c r="B238" s="148">
        <f>IF(ISBLANK(Report!B299)=TRUE," ",(IF((MID(Report!B299,1,1))="&lt;",(MID(Report!B299,2,1))/2,Report!B299)))</f>
        <v>39963.680555555555</v>
      </c>
      <c r="C238" s="166">
        <f>IF(ISBLANK(Report!I299)=TRUE," ",(IF((MID(Report!I299,1,1))="&lt;",(MID(Report!I299,2,1))/2,Report!I299)))</f>
        <v>4400</v>
      </c>
      <c r="D238" s="172">
        <f>IF(ISBLANK(Report!AO299)=TRUE," ",(IF((MID(Report!AO299,1,1))="&lt;",(MID(Report!AO299,2,1))/2/1000,Report!AO299/1000)))</f>
        <v>153</v>
      </c>
    </row>
    <row r="239" spans="1:19" ht="15">
      <c r="A239" s="153" t="str">
        <f>IF(ISBLANK(Report!A300)=TRUE," ",(IF((MID(Report!A300,1,1))="&lt;",(MID(Report!A300,2,1))/2,Report!A300)))</f>
        <v xml:space="preserve"> </v>
      </c>
      <c r="B239" s="148">
        <f>IF(ISBLANK(Report!B300)=TRUE," ",(IF((MID(Report!B300,1,1))="&lt;",(MID(Report!B300,2,1))/2,Report!B300)))</f>
        <v>40066.427083333336</v>
      </c>
      <c r="C239" s="166">
        <f>IF(ISBLANK(Report!I300)=TRUE," ",(IF((MID(Report!I300,1,1))="&lt;",(MID(Report!I300,2,1))/2,Report!I300)))</f>
        <v>4500</v>
      </c>
      <c r="D239" s="172">
        <f>IF(ISBLANK(Report!AO300)=TRUE," ",(IF((MID(Report!AO300,1,1))="&lt;",(MID(Report!AO300,2,1))/2/1000,Report!AO300/1000)))</f>
        <v>204</v>
      </c>
    </row>
    <row r="240" spans="1:19" ht="15">
      <c r="A240" s="153" t="str">
        <f>IF(ISBLANK(Report!A302)=TRUE," ",(IF((MID(Report!A302,1,1))="&lt;",(MID(Report!A302,2,1))/2,Report!A302)))</f>
        <v xml:space="preserve"> </v>
      </c>
      <c r="B240" s="148">
        <f>IF(ISBLANK(Report!B302)=TRUE," ",(IF((MID(Report!B302,1,1))="&lt;",(MID(Report!B302,2,1))/2,Report!B302)))</f>
        <v>40435.628472222219</v>
      </c>
      <c r="C240" s="166">
        <f>IF(ISBLANK(Report!I302)=TRUE," ",(IF((MID(Report!I302,1,1))="&lt;",(MID(Report!I302,2,1))/2,Report!I302)))</f>
        <v>1300</v>
      </c>
      <c r="D240" s="172">
        <f>IF(ISBLANK(Report!AO302)=TRUE," ",(IF((MID(Report!AO302,1,1))="&lt;",(MID(Report!AO302,2,1))/2/1000,Report!AO302/1000)))</f>
        <v>27.3</v>
      </c>
    </row>
    <row r="241" spans="1:19" s="151" customFormat="1" ht="15">
      <c r="A241" s="156" t="str">
        <f>IF(ISBLANK(Report!A303)=TRUE," ",(IF((MID(Report!A303,1,1))="&lt;",(MID(Report!A303,2,1))/2,Report!A303)))</f>
        <v>SRK08-SP8A</v>
      </c>
      <c r="B241" s="152">
        <f>IF(ISBLANK(Report!B308)=TRUE," ",(IF((MID(Report!B308,1,1))="&lt;",(MID(Report!B308,2,1))/2,Report!B308)))</f>
        <v>40434.672222222223</v>
      </c>
      <c r="C241" s="169">
        <f>IF(ISBLANK(Report!I308)=TRUE," ",(IF((MID(Report!I308,1,1))="&lt;",(MID(Report!I308,2,1))/2,Report!I308)))</f>
        <v>860</v>
      </c>
      <c r="D241" s="175">
        <f>IF(ISBLANK(Report!AO308)=TRUE," ",(IF((MID(Report!AO308,1,1))="&lt;",(MID(Report!AO308,2,1))/2/1000,Report!AO308/1000)))</f>
        <v>0.45600000000000002</v>
      </c>
      <c r="E241" s="149"/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</row>
    <row r="242" spans="1:19" ht="15">
      <c r="A242" s="153" t="str">
        <f>IF(ISBLANK(Report!A309)=TRUE," ",(IF((MID(Report!A309,1,1))="&lt;",(MID(Report!A309,2,1))/2,Report!A309)))</f>
        <v>SRK08-SP8B</v>
      </c>
      <c r="B242" s="148">
        <f>IF(ISBLANK(Report!B313)=TRUE," ",(IF((MID(Report!B313,1,1))="&lt;",(MID(Report!B313,2,1))/2,Report!B313)))</f>
        <v>40434.679166666669</v>
      </c>
      <c r="C242" s="166">
        <f>IF(ISBLANK(Report!I313)=TRUE," ",(IF((MID(Report!I313,1,1))="&lt;",(MID(Report!I313,2,1))/2,Report!I313)))</f>
        <v>640</v>
      </c>
      <c r="D242" s="172">
        <f>IF(ISBLANK(Report!AO313)=TRUE," ",(IF((MID(Report!AO313,1,1))="&lt;",(MID(Report!AO313,2,1))/2/1000,Report!AO313/1000)))</f>
        <v>0.41299999999999998</v>
      </c>
    </row>
    <row r="243" spans="1:19" s="147" customFormat="1" ht="15">
      <c r="A243" s="154" t="str">
        <f>IF(ISBLANK(Report!A314)=TRUE," ",(IF((MID(Report!A314,1,1))="&lt;",(MID(Report!A314,2,1))/2,Report!A314)))</f>
        <v>SRK08-SPW1</v>
      </c>
      <c r="B243" s="146">
        <f>IF(ISBLANK(Report!B314)=TRUE," ",(IF((MID(Report!B314,1,1))="&lt;",(MID(Report!B314,2,1))/2,Report!B314)))</f>
        <v>39909.347222222219</v>
      </c>
      <c r="C243" s="167">
        <f>IF(ISBLANK(Report!I314)=TRUE," ",(IF((MID(Report!I314,1,1))="&lt;",(MID(Report!I314,2,1))/2,Report!I314)))</f>
        <v>430</v>
      </c>
      <c r="D243" s="173">
        <f>IF(ISBLANK(Report!AO314)=TRUE," ",(IF((MID(Report!AO314,1,1))="&lt;",(MID(Report!AO314,2,1))/2/1000,Report!AO314/1000)))</f>
        <v>1.34</v>
      </c>
      <c r="E243" s="149"/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</row>
    <row r="244" spans="1:19" s="149" customFormat="1" ht="15">
      <c r="A244" s="153" t="str">
        <f>IF(ISBLANK(Report!A315)=TRUE," ",(IF((MID(Report!A315,1,1))="&lt;",(MID(Report!A315,2,1))/2,Report!A315)))</f>
        <v xml:space="preserve"> </v>
      </c>
      <c r="B244" s="148">
        <f>IF(ISBLANK(Report!B315)=TRUE," ",(IF((MID(Report!B315,1,1))="&lt;",(MID(Report!B315,2,1))/2,Report!B315)))</f>
        <v>39938.447916666664</v>
      </c>
      <c r="C244" s="166">
        <f>IF(ISBLANK(Report!I315)=TRUE," ",(IF((MID(Report!I315,1,1))="&lt;",(MID(Report!I315,2,1))/2,Report!I315)))</f>
        <v>360</v>
      </c>
      <c r="D244" s="172">
        <f>IF(ISBLANK(Report!AO315)=TRUE," ",(IF((MID(Report!AO315,1,1))="&lt;",(MID(Report!AO315,2,1))/2/1000,Report!AO315/1000)))</f>
        <v>1.06</v>
      </c>
    </row>
    <row r="245" spans="1:19" s="149" customFormat="1" ht="15">
      <c r="A245" s="153" t="str">
        <f>IF(ISBLANK(Report!A316)=TRUE," ",(IF((MID(Report!A316,1,1))="&lt;",(MID(Report!A316,2,1))/2,Report!A316)))</f>
        <v xml:space="preserve"> </v>
      </c>
      <c r="B245" s="148">
        <f>IF(ISBLANK(Report!B316)=TRUE," ",(IF((MID(Report!B316,1,1))="&lt;",(MID(Report!B316,2,1))/2,Report!B316)))</f>
        <v>39974.677083333336</v>
      </c>
      <c r="C245" s="166">
        <f>IF(ISBLANK(Report!I316)=TRUE," ",(IF((MID(Report!I316,1,1))="&lt;",(MID(Report!I316,2,1))/2,Report!I316)))</f>
        <v>400</v>
      </c>
      <c r="D245" s="172">
        <f>IF(ISBLANK(Report!AO316)=TRUE," ",(IF((MID(Report!AO316,1,1))="&lt;",(MID(Report!AO316,2,1))/2/1000,Report!AO316/1000)))</f>
        <v>1.42</v>
      </c>
    </row>
    <row r="246" spans="1:19" s="149" customFormat="1" ht="15">
      <c r="A246" s="153" t="str">
        <f>IF(ISBLANK(Report!A317)=TRUE," ",(IF((MID(Report!A317,1,1))="&lt;",(MID(Report!A317,2,1))/2,Report!A317)))</f>
        <v xml:space="preserve"> </v>
      </c>
      <c r="B246" s="148">
        <f>IF(ISBLANK(Report!B317)=TRUE," ",(IF((MID(Report!B317,1,1))="&lt;",(MID(Report!B317,2,1))/2,Report!B317)))</f>
        <v>40007.604166666664</v>
      </c>
      <c r="C246" s="166">
        <f>IF(ISBLANK(Report!I317)=TRUE," ",(IF((MID(Report!I317,1,1))="&lt;",(MID(Report!I317,2,1))/2,Report!I317)))</f>
        <v>300</v>
      </c>
      <c r="D246" s="172">
        <f>IF(ISBLANK(Report!AO317)=TRUE," ",(IF((MID(Report!AO317,1,1))="&lt;",(MID(Report!AO317,2,1))/2/1000,Report!AO317/1000)))</f>
        <v>1.1599999999999999</v>
      </c>
    </row>
    <row r="247" spans="1:19" s="149" customFormat="1" ht="15">
      <c r="A247" s="153" t="str">
        <f>IF(ISBLANK(Report!A318)=TRUE," ",(IF((MID(Report!A318,1,1))="&lt;",(MID(Report!A318,2,1))/2,Report!A318)))</f>
        <v xml:space="preserve"> </v>
      </c>
      <c r="B247" s="148">
        <f>IF(ISBLANK(Report!B318)=TRUE," ",(IF((MID(Report!B318,1,1))="&lt;",(MID(Report!B318,2,1))/2,Report!B318)))</f>
        <v>40035.458333333336</v>
      </c>
      <c r="C247" s="166">
        <f>IF(ISBLANK(Report!I318)=TRUE," ",(IF((MID(Report!I318,1,1))="&lt;",(MID(Report!I318,2,1))/2,Report!I318)))</f>
        <v>3800</v>
      </c>
      <c r="D247" s="172">
        <f>IF(ISBLANK(Report!AO318)=TRUE," ",(IF((MID(Report!AO318,1,1))="&lt;",(MID(Report!AO318,2,1))/2/1000,Report!AO318/1000)))</f>
        <v>147</v>
      </c>
    </row>
    <row r="248" spans="1:19" s="149" customFormat="1" ht="15">
      <c r="A248" s="153" t="str">
        <f>IF(ISBLANK(Report!A319)=TRUE," ",(IF((MID(Report!A319,1,1))="&lt;",(MID(Report!A319,2,1))/2,Report!A319)))</f>
        <v xml:space="preserve"> </v>
      </c>
      <c r="B248" s="148">
        <f>IF(ISBLANK(Report!B319)=TRUE," ",(IF((MID(Report!B319,1,1))="&lt;",(MID(Report!B319,2,1))/2,Report!B319)))</f>
        <v>40057.659722222219</v>
      </c>
      <c r="C248" s="166">
        <f>IF(ISBLANK(Report!I319)=TRUE," ",(IF((MID(Report!I319,1,1))="&lt;",(MID(Report!I319,2,1))/2,Report!I319)))</f>
        <v>740</v>
      </c>
      <c r="D248" s="172">
        <f>IF(ISBLANK(Report!AO319)=TRUE," ",(IF((MID(Report!AO319,1,1))="&lt;",(MID(Report!AO319,2,1))/2/1000,Report!AO319/1000)))</f>
        <v>17.899999999999999</v>
      </c>
    </row>
    <row r="249" spans="1:19" s="149" customFormat="1" ht="15">
      <c r="A249" s="153" t="str">
        <f>IF(ISBLANK(Report!A320)=TRUE," ",(IF((MID(Report!A320,1,1))="&lt;",(MID(Report!A320,2,1))/2,Report!A320)))</f>
        <v xml:space="preserve"> </v>
      </c>
      <c r="B249" s="148">
        <f>IF(ISBLANK(Report!B320)=TRUE," ",(IF((MID(Report!B320,1,1))="&lt;",(MID(Report!B320,2,1))/2,Report!B320)))</f>
        <v>40091.727777777778</v>
      </c>
      <c r="C249" s="166">
        <f>IF(ISBLANK(Report!I320)=TRUE," ",(IF((MID(Report!I320,1,1))="&lt;",(MID(Report!I320,2,1))/2,Report!I320)))</f>
        <v>420</v>
      </c>
      <c r="D249" s="172">
        <f>IF(ISBLANK(Report!AO320)=TRUE," ",(IF((MID(Report!AO320,1,1))="&lt;",(MID(Report!AO320,2,1))/2/1000,Report!AO320/1000)))</f>
        <v>11.4</v>
      </c>
    </row>
    <row r="250" spans="1:19" s="149" customFormat="1" ht="15">
      <c r="A250" s="153" t="str">
        <f>IF(ISBLANK(Report!A321)=TRUE," ",(IF((MID(Report!A321,1,1))="&lt;",(MID(Report!A321,2,1))/2,Report!A321)))</f>
        <v xml:space="preserve"> </v>
      </c>
      <c r="B250" s="148">
        <f>IF(ISBLANK(Report!B321)=TRUE," ",(IF((MID(Report!B321,1,1))="&lt;",(MID(Report!B321,2,1))/2,Report!B321)))</f>
        <v>40121.572222222225</v>
      </c>
      <c r="C250" s="166">
        <f>IF(ISBLANK(Report!I321)=TRUE," ",(IF((MID(Report!I321,1,1))="&lt;",(MID(Report!I321,2,1))/2,Report!I321)))</f>
        <v>300</v>
      </c>
      <c r="D250" s="172">
        <f>IF(ISBLANK(Report!AO321)=TRUE," ",(IF((MID(Report!AO321,1,1))="&lt;",(MID(Report!AO321,2,1))/2/1000,Report!AO321/1000)))</f>
        <v>7.07</v>
      </c>
    </row>
    <row r="251" spans="1:19" s="149" customFormat="1" ht="15">
      <c r="A251" s="153" t="str">
        <f>IF(ISBLANK(Report!A322)=TRUE," ",(IF((MID(Report!A322,1,1))="&lt;",(MID(Report!A322,2,1))/2,Report!A322)))</f>
        <v xml:space="preserve"> </v>
      </c>
      <c r="B251" s="148">
        <f>IF(ISBLANK(Report!B322)=TRUE," ",(IF((MID(Report!B322,1,1))="&lt;",(MID(Report!B322,2,1))/2,Report!B322)))</f>
        <v>40148.539583333331</v>
      </c>
      <c r="C251" s="166">
        <f>IF(ISBLANK(Report!I322)=TRUE," ",(IF((MID(Report!I322,1,1))="&lt;",(MID(Report!I322,2,1))/2,Report!I322)))</f>
        <v>320</v>
      </c>
      <c r="D251" s="172">
        <f>IF(ISBLANK(Report!AO322)=TRUE," ",(IF((MID(Report!AO322,1,1))="&lt;",(MID(Report!AO322,2,1))/2/1000,Report!AO322/1000)))</f>
        <v>3.97</v>
      </c>
    </row>
    <row r="252" spans="1:19" s="149" customFormat="1" ht="15">
      <c r="A252" s="153" t="str">
        <f>IF(ISBLANK(Report!A323)=TRUE," ",(IF((MID(Report!A323,1,1))="&lt;",(MID(Report!A323,2,1))/2,Report!A323)))</f>
        <v xml:space="preserve"> </v>
      </c>
      <c r="B252" s="148">
        <f>IF(ISBLANK(Report!B323)=TRUE," ",(IF((MID(Report!B323,1,1))="&lt;",(MID(Report!B323,2,1))/2,Report!B323)))</f>
        <v>40164.576388888891</v>
      </c>
      <c r="C252" s="166">
        <f>IF(ISBLANK(Report!I323)=TRUE," ",(IF((MID(Report!I323,1,1))="&lt;",(MID(Report!I323,2,1))/2,Report!I323)))</f>
        <v>330</v>
      </c>
      <c r="D252" s="172">
        <f>IF(ISBLANK(Report!AO323)=TRUE," ",(IF((MID(Report!AO323,1,1))="&lt;",(MID(Report!AO323,2,1))/2/1000,Report!AO323/1000)))</f>
        <v>3.42</v>
      </c>
    </row>
    <row r="253" spans="1:19" s="149" customFormat="1" ht="15">
      <c r="A253" s="153" t="str">
        <f>IF(ISBLANK(Report!A324)=TRUE," ",(IF((MID(Report!A324,1,1))="&lt;",(MID(Report!A324,2,1))/2,Report!A324)))</f>
        <v xml:space="preserve"> </v>
      </c>
      <c r="B253" s="148">
        <f>IF(ISBLANK(Report!B324)=TRUE," ",(IF((MID(Report!B324,1,1))="&lt;",(MID(Report!B324,2,1))/2,Report!B324)))</f>
        <v>40184.557638888888</v>
      </c>
      <c r="C253" s="166">
        <f>IF(ISBLANK(Report!I324)=TRUE," ",(IF((MID(Report!I324,1,1))="&lt;",(MID(Report!I324,2,1))/2,Report!I324)))</f>
        <v>360</v>
      </c>
      <c r="D253" s="172">
        <f>IF(ISBLANK(Report!AO324)=TRUE," ",(IF((MID(Report!AO324,1,1))="&lt;",(MID(Report!AO324,2,1))/2/1000,Report!AO324/1000)))</f>
        <v>2.29</v>
      </c>
    </row>
    <row r="254" spans="1:19" s="149" customFormat="1" ht="15">
      <c r="A254" s="153" t="str">
        <f>IF(ISBLANK(Report!A325)=TRUE," ",(IF((MID(Report!A325,1,1))="&lt;",(MID(Report!A325,2,1))/2,Report!A325)))</f>
        <v xml:space="preserve"> </v>
      </c>
      <c r="B254" s="148">
        <f>IF(ISBLANK(Report!B325)=TRUE," ",(IF((MID(Report!B325,1,1))="&lt;",(MID(Report!B325,2,1))/2,Report!B325)))</f>
        <v>40226.402777777781</v>
      </c>
      <c r="C254" s="166">
        <f>IF(ISBLANK(Report!I325)=TRUE," ",(IF((MID(Report!I325,1,1))="&lt;",(MID(Report!I325,2,1))/2,Report!I325)))</f>
        <v>250</v>
      </c>
      <c r="D254" s="172">
        <f>IF(ISBLANK(Report!AO325)=TRUE," ",(IF((MID(Report!AO325,1,1))="&lt;",(MID(Report!AO325,2,1))/2/1000,Report!AO325/1000)))</f>
        <v>1.57</v>
      </c>
    </row>
    <row r="255" spans="1:19" s="149" customFormat="1" ht="15">
      <c r="A255" s="153" t="str">
        <f>IF(ISBLANK(Report!A326)=TRUE," ",(IF((MID(Report!A326,1,1))="&lt;",(MID(Report!A326,2,1))/2,Report!A326)))</f>
        <v xml:space="preserve"> </v>
      </c>
      <c r="B255" s="148">
        <f>IF(ISBLANK(Report!B326)=TRUE," ",(IF((MID(Report!B326,1,1))="&lt;",(MID(Report!B326,2,1))/2,Report!B326)))</f>
        <v>40246.277777777781</v>
      </c>
      <c r="C255" s="166">
        <f>IF(ISBLANK(Report!I326)=TRUE," ",(IF((MID(Report!I326,1,1))="&lt;",(MID(Report!I326,2,1))/2,Report!I326)))</f>
        <v>230</v>
      </c>
      <c r="D255" s="172">
        <f>IF(ISBLANK(Report!AO326)=TRUE," ",(IF((MID(Report!AO326,1,1))="&lt;",(MID(Report!AO326,2,1))/2/1000,Report!AO326/1000)))</f>
        <v>1.51</v>
      </c>
    </row>
    <row r="256" spans="1:19" s="149" customFormat="1" ht="15">
      <c r="A256" s="153" t="str">
        <f>IF(ISBLANK(Report!A327)=TRUE," ",(IF((MID(Report!A327,1,1))="&lt;",(MID(Report!A327,2,1))/2,Report!A327)))</f>
        <v xml:space="preserve"> </v>
      </c>
      <c r="B256" s="148">
        <f>IF(ISBLANK(Report!B327)=TRUE," ",(IF((MID(Report!B327,1,1))="&lt;",(MID(Report!B327,2,1))/2,Report!B327)))</f>
        <v>40281.613194444442</v>
      </c>
      <c r="C256" s="166">
        <f>IF(ISBLANK(Report!I327)=TRUE," ",(IF((MID(Report!I327,1,1))="&lt;",(MID(Report!I327,2,1))/2,Report!I327)))</f>
        <v>280</v>
      </c>
      <c r="D256" s="172">
        <f>IF(ISBLANK(Report!AO327)=TRUE," ",(IF((MID(Report!AO327,1,1))="&lt;",(MID(Report!AO327,2,1))/2/1000,Report!AO327/1000)))</f>
        <v>1.29</v>
      </c>
    </row>
    <row r="257" spans="1:4" s="149" customFormat="1" ht="15">
      <c r="A257" s="153" t="str">
        <f>IF(ISBLANK(Report!A328)=TRUE," ",(IF((MID(Report!A328,1,1))="&lt;",(MID(Report!A328,2,1))/2,Report!A328)))</f>
        <v xml:space="preserve"> </v>
      </c>
      <c r="B257" s="148">
        <f>IF(ISBLANK(Report!B328)=TRUE," ",(IF((MID(Report!B328,1,1))="&lt;",(MID(Report!B328,2,1))/2,Report!B328)))</f>
        <v>40301.711805555555</v>
      </c>
      <c r="C257" s="166">
        <f>IF(ISBLANK(Report!I328)=TRUE," ",(IF((MID(Report!I328,1,1))="&lt;",(MID(Report!I328,2,1))/2,Report!I328)))</f>
        <v>340</v>
      </c>
      <c r="D257" s="172">
        <f>IF(ISBLANK(Report!AO328)=TRUE," ",(IF((MID(Report!AO328,1,1))="&lt;",(MID(Report!AO328,2,1))/2/1000,Report!AO328/1000)))</f>
        <v>1.4</v>
      </c>
    </row>
    <row r="258" spans="1:4" s="149" customFormat="1" ht="15">
      <c r="A258" s="153" t="str">
        <f>IF(ISBLANK(Report!A329)=TRUE," ",(IF((MID(Report!A329,1,1))="&lt;",(MID(Report!A329,2,1))/2,Report!A329)))</f>
        <v xml:space="preserve"> </v>
      </c>
      <c r="B258" s="148">
        <f>IF(ISBLANK(Report!B329)=TRUE," ",(IF((MID(Report!B329,1,1))="&lt;",(MID(Report!B329,2,1))/2,Report!B329)))</f>
        <v>40342.586805555555</v>
      </c>
      <c r="C258" s="166">
        <f>IF(ISBLANK(Report!I329)=TRUE," ",(IF((MID(Report!I329,1,1))="&lt;",(MID(Report!I329,2,1))/2,Report!I329)))</f>
        <v>280</v>
      </c>
      <c r="D258" s="172">
        <f>IF(ISBLANK(Report!AO329)=TRUE," ",(IF((MID(Report!AO329,1,1))="&lt;",(MID(Report!AO329,2,1))/2/1000,Report!AO329/1000)))</f>
        <v>1.72</v>
      </c>
    </row>
    <row r="259" spans="1:4" s="149" customFormat="1" ht="15">
      <c r="A259" s="153" t="str">
        <f>IF(ISBLANK(Report!A330)=TRUE," ",(IF((MID(Report!A330,1,1))="&lt;",(MID(Report!A330,2,1))/2,Report!A330)))</f>
        <v xml:space="preserve"> </v>
      </c>
      <c r="B259" s="148">
        <f>IF(ISBLANK(Report!B330)=TRUE," ",(IF((MID(Report!B330,1,1))="&lt;",(MID(Report!B330,2,1))/2,Report!B330)))</f>
        <v>40369.366666666669</v>
      </c>
      <c r="C259" s="166">
        <f>IF(ISBLANK(Report!I330)=TRUE," ",(IF((MID(Report!I330,1,1))="&lt;",(MID(Report!I330,2,1))/2,Report!I330)))</f>
        <v>280</v>
      </c>
      <c r="D259" s="172">
        <f>IF(ISBLANK(Report!AO330)=TRUE," ",(IF((MID(Report!AO330,1,1))="&lt;",(MID(Report!AO330,2,1))/2/1000,Report!AO330/1000)))</f>
        <v>1.52</v>
      </c>
    </row>
    <row r="260" spans="1:4" s="149" customFormat="1" ht="15">
      <c r="A260" s="153" t="str">
        <f>IF(ISBLANK(Report!A331)=TRUE," ",(IF((MID(Report!A331,1,1))="&lt;",(MID(Report!A331,2,1))/2,Report!A331)))</f>
        <v xml:space="preserve"> </v>
      </c>
      <c r="B260" s="148">
        <f>IF(ISBLANK(Report!B331)=TRUE," ",(IF((MID(Report!B331,1,1))="&lt;",(MID(Report!B331,2,1))/2,Report!B331)))</f>
        <v>40393.504861111112</v>
      </c>
      <c r="C260" s="166">
        <f>IF(ISBLANK(Report!I331)=TRUE," ",(IF((MID(Report!I331,1,1))="&lt;",(MID(Report!I331,2,1))/2,Report!I331)))</f>
        <v>300</v>
      </c>
      <c r="D260" s="172">
        <f>IF(ISBLANK(Report!AO331)=TRUE," ",(IF((MID(Report!AO331,1,1))="&lt;",(MID(Report!AO331,2,1))/2/1000,Report!AO331/1000)))</f>
        <v>1.63</v>
      </c>
    </row>
    <row r="261" spans="1:4" s="149" customFormat="1" ht="15">
      <c r="A261" s="153" t="str">
        <f>IF(ISBLANK(Report!A332)=TRUE," ",(IF((MID(Report!A332,1,1))="&lt;",(MID(Report!A332,2,1))/2,Report!A332)))</f>
        <v xml:space="preserve"> </v>
      </c>
      <c r="B261" s="148">
        <f>IF(ISBLANK(Report!B332)=TRUE," ",(IF((MID(Report!B332,1,1))="&lt;",(MID(Report!B332,2,1))/2,Report!B332)))</f>
        <v>40422.443055555559</v>
      </c>
      <c r="C261" s="166">
        <f>IF(ISBLANK(Report!I332)=TRUE," ",(IF((MID(Report!I332,1,1))="&lt;",(MID(Report!I332,2,1))/2,Report!I332)))</f>
        <v>300</v>
      </c>
      <c r="D261" s="172">
        <f>IF(ISBLANK(Report!AO332)=TRUE," ",(IF((MID(Report!AO332,1,1))="&lt;",(MID(Report!AO332,2,1))/2/1000,Report!AO332/1000)))</f>
        <v>1.56</v>
      </c>
    </row>
    <row r="262" spans="1:4" s="149" customFormat="1" ht="15">
      <c r="A262" s="153" t="str">
        <f>IF(ISBLANK(Report!A333)=TRUE," ",(IF((MID(Report!A333,1,1))="&lt;",(MID(Report!A333,2,1))/2,Report!A333)))</f>
        <v xml:space="preserve"> </v>
      </c>
      <c r="B262" s="148">
        <f>IF(ISBLANK(Report!B333)=TRUE," ",(IF((MID(Report!B333,1,1))="&lt;",(MID(Report!B333,2,1))/2,Report!B333)))</f>
        <v>40458.584027777775</v>
      </c>
      <c r="C262" s="166">
        <f>IF(ISBLANK(Report!I333)=TRUE," ",(IF((MID(Report!I333,1,1))="&lt;",(MID(Report!I333,2,1))/2,Report!I333)))</f>
        <v>290</v>
      </c>
      <c r="D262" s="172">
        <f>IF(ISBLANK(Report!AO333)=TRUE," ",(IF((MID(Report!AO333,1,1))="&lt;",(MID(Report!AO333,2,1))/2/1000,Report!AO333/1000)))</f>
        <v>1.47</v>
      </c>
    </row>
    <row r="263" spans="1:4" s="149" customFormat="1" ht="15">
      <c r="A263" s="153" t="str">
        <f>IF(ISBLANK(Report!A334)=TRUE," ",(IF((MID(Report!A334,1,1))="&lt;",(MID(Report!A334,2,1))/2,Report!A334)))</f>
        <v xml:space="preserve"> </v>
      </c>
      <c r="B263" s="148">
        <f>IF(ISBLANK(Report!B334)=TRUE," ",(IF((MID(Report!B334,1,1))="&lt;",(MID(Report!B334,2,1))/2,Report!B334)))</f>
        <v>40490.479861111111</v>
      </c>
      <c r="C263" s="166">
        <f>IF(ISBLANK(Report!I334)=TRUE," ",(IF((MID(Report!I334,1,1))="&lt;",(MID(Report!I334,2,1))/2,Report!I334)))</f>
        <v>280</v>
      </c>
      <c r="D263" s="172">
        <f>IF(ISBLANK(Report!AO334)=TRUE," ",(IF((MID(Report!AO334,1,1))="&lt;",(MID(Report!AO334,2,1))/2/1000,Report!AO334/1000)))</f>
        <v>1.85</v>
      </c>
    </row>
    <row r="264" spans="1:4" ht="15">
      <c r="A264" s="154" t="str">
        <f>IF(ISBLANK(Report!A336)=TRUE," ",(IF((MID(Report!A336,1,1))="&lt;",(MID(Report!A336,2,1))/2,Report!A336)))</f>
        <v>SRK08-SPW2</v>
      </c>
      <c r="B264" s="146">
        <f>IF(ISBLANK(Report!B336)=TRUE," ",(IF((MID(Report!B336,1,1))="&lt;",(MID(Report!B336,2,1))/2,Report!B336)))</f>
        <v>39909.350694444445</v>
      </c>
      <c r="C264" s="167">
        <f>IF(ISBLANK(Report!I336)=TRUE," ",(IF((MID(Report!I336,1,1))="&lt;",(MID(Report!I336,2,1))/2,Report!I336)))</f>
        <v>5600</v>
      </c>
      <c r="D264" s="173">
        <f>IF(ISBLANK(Report!AO336)=TRUE," ",(IF((MID(Report!AO336,1,1))="&lt;",(MID(Report!AO336,2,1))/2/1000,Report!AO336/1000)))</f>
        <v>280</v>
      </c>
    </row>
    <row r="265" spans="1:4" ht="15">
      <c r="A265" s="153" t="str">
        <f>IF(ISBLANK(Report!A337)=TRUE," ",(IF((MID(Report!A337,1,1))="&lt;",(MID(Report!A337,2,1))/2,Report!A337)))</f>
        <v xml:space="preserve"> </v>
      </c>
      <c r="B265" s="148">
        <f>IF(ISBLANK(Report!B337)=TRUE," ",(IF((MID(Report!B337,1,1))="&lt;",(MID(Report!B337,2,1))/2,Report!B337)))</f>
        <v>39938.451388888891</v>
      </c>
      <c r="C265" s="166">
        <f>IF(ISBLANK(Report!I337)=TRUE," ",(IF((MID(Report!I337,1,1))="&lt;",(MID(Report!I337,2,1))/2,Report!I337)))</f>
        <v>3400</v>
      </c>
      <c r="D265" s="172">
        <f>IF(ISBLANK(Report!AO337)=TRUE," ",(IF((MID(Report!AO337,1,1))="&lt;",(MID(Report!AO337,2,1))/2/1000,Report!AO337/1000)))</f>
        <v>257</v>
      </c>
    </row>
    <row r="266" spans="1:4" ht="15">
      <c r="A266" s="153" t="str">
        <f>IF(ISBLANK(Report!A338)=TRUE," ",(IF((MID(Report!A338,1,1))="&lt;",(MID(Report!A338,2,1))/2,Report!A338)))</f>
        <v xml:space="preserve"> </v>
      </c>
      <c r="B266" s="148">
        <f>IF(ISBLANK(Report!B338)=TRUE," ",(IF((MID(Report!B338,1,1))="&lt;",(MID(Report!B338,2,1))/2,Report!B338)))</f>
        <v>39974.680555555555</v>
      </c>
      <c r="C266" s="166">
        <f>IF(ISBLANK(Report!I338)=TRUE," ",(IF((MID(Report!I338,1,1))="&lt;",(MID(Report!I338,2,1))/2,Report!I338)))</f>
        <v>5100</v>
      </c>
      <c r="D266" s="172">
        <f>IF(ISBLANK(Report!AO338)=TRUE," ",(IF((MID(Report!AO338,1,1))="&lt;",(MID(Report!AO338,2,1))/2/1000,Report!AO338/1000)))</f>
        <v>223</v>
      </c>
    </row>
    <row r="267" spans="1:4" ht="15">
      <c r="A267" s="153" t="str">
        <f>IF(ISBLANK(Report!A339)=TRUE," ",(IF((MID(Report!A339,1,1))="&lt;",(MID(Report!A339,2,1))/2,Report!A339)))</f>
        <v xml:space="preserve"> </v>
      </c>
      <c r="B267" s="148">
        <f>IF(ISBLANK(Report!B339)=TRUE," ",(IF((MID(Report!B339,1,1))="&lt;",(MID(Report!B339,2,1))/2,Report!B339)))</f>
        <v>40007.611111111109</v>
      </c>
      <c r="C267" s="166">
        <f>IF(ISBLANK(Report!I339)=TRUE," ",(IF((MID(Report!I339,1,1))="&lt;",(MID(Report!I339,2,1))/2,Report!I339)))</f>
        <v>4500</v>
      </c>
      <c r="D267" s="172">
        <f>IF(ISBLANK(Report!AO339)=TRUE," ",(IF((MID(Report!AO339,1,1))="&lt;",(MID(Report!AO339,2,1))/2/1000,Report!AO339/1000)))</f>
        <v>199</v>
      </c>
    </row>
    <row r="268" spans="1:4" ht="15">
      <c r="A268" s="153" t="str">
        <f>IF(ISBLANK(Report!A340)=TRUE," ",(IF((MID(Report!A340,1,1))="&lt;",(MID(Report!A340,2,1))/2,Report!A340)))</f>
        <v xml:space="preserve"> </v>
      </c>
      <c r="B268" s="148">
        <f>IF(ISBLANK(Report!B340)=TRUE," ",(IF((MID(Report!B340,1,1))="&lt;",(MID(Report!B340,2,1))/2,Report!B340)))</f>
        <v>40035.461805555555</v>
      </c>
      <c r="C268" s="166">
        <f>IF(ISBLANK(Report!I340)=TRUE," ",(IF((MID(Report!I340,1,1))="&lt;",(MID(Report!I340,2,1))/2,Report!I340)))</f>
        <v>4400</v>
      </c>
      <c r="D268" s="172">
        <f>IF(ISBLANK(Report!AO340)=TRUE," ",(IF((MID(Report!AO340,1,1))="&lt;",(MID(Report!AO340,2,1))/2/1000,Report!AO340/1000)))</f>
        <v>198</v>
      </c>
    </row>
    <row r="269" spans="1:4" ht="15">
      <c r="A269" s="153" t="str">
        <f>IF(ISBLANK(Report!A341)=TRUE," ",(IF((MID(Report!A341,1,1))="&lt;",(MID(Report!A341,2,1))/2,Report!A341)))</f>
        <v xml:space="preserve"> </v>
      </c>
      <c r="B269" s="148">
        <f>IF(ISBLANK(Report!B341)=TRUE," ",(IF((MID(Report!B341,1,1))="&lt;",(MID(Report!B341,2,1))/2,Report!B341)))</f>
        <v>40057.520833333336</v>
      </c>
      <c r="C269" s="166">
        <f>IF(ISBLANK(Report!I341)=TRUE," ",(IF((MID(Report!I341,1,1))="&lt;",(MID(Report!I341,2,1))/2,Report!I341)))</f>
        <v>5100</v>
      </c>
      <c r="D269" s="172">
        <f>IF(ISBLANK(Report!AO341)=TRUE," ",(IF((MID(Report!AO341,1,1))="&lt;",(MID(Report!AO341,2,1))/2/1000,Report!AO341/1000)))</f>
        <v>233</v>
      </c>
    </row>
    <row r="270" spans="1:4" ht="15">
      <c r="A270" s="153" t="str">
        <f>IF(ISBLANK(Report!A342)=TRUE," ",(IF((MID(Report!A342,1,1))="&lt;",(MID(Report!A342,2,1))/2,Report!A342)))</f>
        <v xml:space="preserve"> </v>
      </c>
      <c r="B270" s="148">
        <f>IF(ISBLANK(Report!B342)=TRUE," ",(IF((MID(Report!B342,1,1))="&lt;",(MID(Report!B342,2,1))/2,Report!B342)))</f>
        <v>40091.731249999997</v>
      </c>
      <c r="C270" s="166">
        <f>IF(ISBLANK(Report!I342)=TRUE," ",(IF((MID(Report!I342,1,1))="&lt;",(MID(Report!I342,2,1))/2,Report!I342)))</f>
        <v>4400</v>
      </c>
      <c r="D270" s="172">
        <f>IF(ISBLANK(Report!AO342)=TRUE," ",(IF((MID(Report!AO342,1,1))="&lt;",(MID(Report!AO342,2,1))/2/1000,Report!AO342/1000)))</f>
        <v>231</v>
      </c>
    </row>
    <row r="271" spans="1:4" ht="15">
      <c r="A271" s="153" t="str">
        <f>IF(ISBLANK(Report!A343)=TRUE," ",(IF((MID(Report!A343,1,1))="&lt;",(MID(Report!A343,2,1))/2,Report!A343)))</f>
        <v xml:space="preserve"> </v>
      </c>
      <c r="B271" s="148">
        <f>IF(ISBLANK(Report!B343)=TRUE," ",(IF((MID(Report!B343,1,1))="&lt;",(MID(Report!B343,2,1))/2,Report!B343)))</f>
        <v>40121.520833333336</v>
      </c>
      <c r="C271" s="166">
        <f>IF(ISBLANK(Report!I343)=TRUE," ",(IF((MID(Report!I343,1,1))="&lt;",(MID(Report!I343,2,1))/2,Report!I343)))</f>
        <v>4300</v>
      </c>
      <c r="D271" s="172">
        <f>IF(ISBLANK(Report!AO343)=TRUE," ",(IF((MID(Report!AO343,1,1))="&lt;",(MID(Report!AO343,2,1))/2/1000,Report!AO343/1000)))</f>
        <v>263</v>
      </c>
    </row>
    <row r="272" spans="1:4" ht="15">
      <c r="A272" s="153" t="str">
        <f>IF(ISBLANK(Report!A344)=TRUE," ",(IF((MID(Report!A344,1,1))="&lt;",(MID(Report!A344,2,1))/2,Report!A344)))</f>
        <v xml:space="preserve"> </v>
      </c>
      <c r="B272" s="148">
        <f>IF(ISBLANK(Report!B344)=TRUE," ",(IF((MID(Report!B344,1,1))="&lt;",(MID(Report!B344,2,1))/2,Report!B344)))</f>
        <v>40148.543749999997</v>
      </c>
      <c r="C272" s="166">
        <f>IF(ISBLANK(Report!I344)=TRUE," ",(IF((MID(Report!I344,1,1))="&lt;",(MID(Report!I344,2,1))/2,Report!I344)))</f>
        <v>3600</v>
      </c>
      <c r="D272" s="172">
        <f>IF(ISBLANK(Report!AO344)=TRUE," ",(IF((MID(Report!AO344,1,1))="&lt;",(MID(Report!AO344,2,1))/2/1000,Report!AO344/1000)))</f>
        <v>160</v>
      </c>
    </row>
    <row r="273" spans="1:4" ht="15">
      <c r="A273" s="153" t="str">
        <f>IF(ISBLANK(Report!A345)=TRUE," ",(IF((MID(Report!A345,1,1))="&lt;",(MID(Report!A345,2,1))/2,Report!A345)))</f>
        <v xml:space="preserve"> </v>
      </c>
      <c r="B273" s="148">
        <f>IF(ISBLANK(Report!B345)=TRUE," ",(IF((MID(Report!B345,1,1))="&lt;",(MID(Report!B345,2,1))/2,Report!B345)))</f>
        <v>40164.583333333336</v>
      </c>
      <c r="C273" s="166">
        <f>IF(ISBLANK(Report!I345)=TRUE," ",(IF((MID(Report!I345,1,1))="&lt;",(MID(Report!I345,2,1))/2,Report!I345)))</f>
        <v>4100</v>
      </c>
      <c r="D273" s="172">
        <f>IF(ISBLANK(Report!AO345)=TRUE," ",(IF((MID(Report!AO345,1,1))="&lt;",(MID(Report!AO345,2,1))/2/1000,Report!AO345/1000)))</f>
        <v>198</v>
      </c>
    </row>
    <row r="274" spans="1:4" ht="15">
      <c r="A274" s="153" t="str">
        <f>IF(ISBLANK(Report!A346)=TRUE," ",(IF((MID(Report!A346,1,1))="&lt;",(MID(Report!A346,2,1))/2,Report!A346)))</f>
        <v xml:space="preserve"> </v>
      </c>
      <c r="B274" s="148">
        <f>IF(ISBLANK(Report!B346)=TRUE," ",(IF((MID(Report!B346,1,1))="&lt;",(MID(Report!B346,2,1))/2,Report!B346)))</f>
        <v>40184.559027777781</v>
      </c>
      <c r="C274" s="166">
        <f>IF(ISBLANK(Report!I346)=TRUE," ",(IF((MID(Report!I346,1,1))="&lt;",(MID(Report!I346,2,1))/2,Report!I346)))</f>
        <v>4200</v>
      </c>
      <c r="D274" s="172">
        <f>IF(ISBLANK(Report!AO346)=TRUE," ",(IF((MID(Report!AO346,1,1))="&lt;",(MID(Report!AO346,2,1))/2/1000,Report!AO346/1000)))</f>
        <v>185</v>
      </c>
    </row>
    <row r="275" spans="1:4" ht="15">
      <c r="A275" s="153" t="str">
        <f>IF(ISBLANK(Report!A347)=TRUE," ",(IF((MID(Report!A347,1,1))="&lt;",(MID(Report!A347,2,1))/2,Report!A347)))</f>
        <v xml:space="preserve"> </v>
      </c>
      <c r="B275" s="148">
        <f>IF(ISBLANK(Report!B347)=TRUE," ",(IF((MID(Report!B347,1,1))="&lt;",(MID(Report!B347,2,1))/2,Report!B347)))</f>
        <v>40226.40625</v>
      </c>
      <c r="C275" s="166">
        <f>IF(ISBLANK(Report!I347)=TRUE," ",(IF((MID(Report!I347,1,1))="&lt;",(MID(Report!I347,2,1))/2,Report!I347)))</f>
        <v>3800</v>
      </c>
      <c r="D275" s="172">
        <f>IF(ISBLANK(Report!AO347)=TRUE," ",(IF((MID(Report!AO347,1,1))="&lt;",(MID(Report!AO347,2,1))/2/1000,Report!AO347/1000)))</f>
        <v>193</v>
      </c>
    </row>
    <row r="276" spans="1:4" ht="15">
      <c r="A276" s="153" t="str">
        <f>IF(ISBLANK(Report!A348)=TRUE," ",(IF((MID(Report!A348,1,1))="&lt;",(MID(Report!A348,2,1))/2,Report!A348)))</f>
        <v xml:space="preserve"> </v>
      </c>
      <c r="B276" s="148">
        <f>IF(ISBLANK(Report!B348)=TRUE," ",(IF((MID(Report!B348,1,1))="&lt;",(MID(Report!B348,2,1))/2,Report!B348)))</f>
        <v>40246.28125</v>
      </c>
      <c r="C276" s="166">
        <f>IF(ISBLANK(Report!I348)=TRUE," ",(IF((MID(Report!I348,1,1))="&lt;",(MID(Report!I348,2,1))/2,Report!I348)))</f>
        <v>3000</v>
      </c>
      <c r="D276" s="172">
        <f>IF(ISBLANK(Report!AO348)=TRUE," ",(IF((MID(Report!AO348,1,1))="&lt;",(MID(Report!AO348,2,1))/2/1000,Report!AO348/1000)))</f>
        <v>176</v>
      </c>
    </row>
    <row r="277" spans="1:4" ht="15">
      <c r="A277" s="153" t="str">
        <f>IF(ISBLANK(Report!A349)=TRUE," ",(IF((MID(Report!A349,1,1))="&lt;",(MID(Report!A349,2,1))/2,Report!A349)))</f>
        <v xml:space="preserve"> </v>
      </c>
      <c r="B277" s="148">
        <f>IF(ISBLANK(Report!B349)=TRUE," ",(IF((MID(Report!B349,1,1))="&lt;",(MID(Report!B349,2,1))/2,Report!B349)))</f>
        <v>40281.61041666667</v>
      </c>
      <c r="C277" s="166">
        <f>IF(ISBLANK(Report!I349)=TRUE," ",(IF((MID(Report!I349,1,1))="&lt;",(MID(Report!I349,2,1))/2,Report!I349)))</f>
        <v>3700</v>
      </c>
      <c r="D277" s="172">
        <f>IF(ISBLANK(Report!AO349)=TRUE," ",(IF((MID(Report!AO349,1,1))="&lt;",(MID(Report!AO349,2,1))/2/1000,Report!AO349/1000)))</f>
        <v>144</v>
      </c>
    </row>
    <row r="278" spans="1:4" ht="15">
      <c r="A278" s="153" t="str">
        <f>IF(ISBLANK(Report!A350)=TRUE," ",(IF((MID(Report!A350,1,1))="&lt;",(MID(Report!A350,2,1))/2,Report!A350)))</f>
        <v xml:space="preserve"> </v>
      </c>
      <c r="B278" s="148">
        <f>IF(ISBLANK(Report!B350)=TRUE," ",(IF((MID(Report!B350,1,1))="&lt;",(MID(Report!B350,2,1))/2,Report!B350)))</f>
        <v>40301.703472222223</v>
      </c>
      <c r="C278" s="166">
        <f>IF(ISBLANK(Report!I350)=TRUE," ",(IF((MID(Report!I350,1,1))="&lt;",(MID(Report!I350,2,1))/2,Report!I350)))</f>
        <v>3400</v>
      </c>
      <c r="D278" s="172">
        <f>IF(ISBLANK(Report!AO350)=TRUE," ",(IF((MID(Report!AO350,1,1))="&lt;",(MID(Report!AO350,2,1))/2/1000,Report!AO350/1000)))</f>
        <v>177</v>
      </c>
    </row>
    <row r="279" spans="1:4" ht="15">
      <c r="A279" s="153" t="str">
        <f>IF(ISBLANK(Report!A351)=TRUE," ",(IF((MID(Report!A351,1,1))="&lt;",(MID(Report!A351,2,1))/2,Report!A351)))</f>
        <v xml:space="preserve"> </v>
      </c>
      <c r="B279" s="148">
        <f>IF(ISBLANK(Report!B351)=TRUE," ",(IF((MID(Report!B351,1,1))="&lt;",(MID(Report!B351,2,1))/2,Report!B351)))</f>
        <v>40342.59097222222</v>
      </c>
      <c r="C279" s="166">
        <f>IF(ISBLANK(Report!I351)=TRUE," ",(IF((MID(Report!I351,1,1))="&lt;",(MID(Report!I351,2,1))/2,Report!I351)))</f>
        <v>2800</v>
      </c>
      <c r="D279" s="172">
        <f>IF(ISBLANK(Report!AO351)=TRUE," ",(IF((MID(Report!AO351,1,1))="&lt;",(MID(Report!AO351,2,1))/2/1000,Report!AO351/1000)))</f>
        <v>148</v>
      </c>
    </row>
    <row r="280" spans="1:4" ht="15">
      <c r="A280" s="153" t="str">
        <f>IF(ISBLANK(Report!A352)=TRUE," ",(IF((MID(Report!A352,1,1))="&lt;",(MID(Report!A352,2,1))/2,Report!A352)))</f>
        <v xml:space="preserve"> </v>
      </c>
      <c r="B280" s="148">
        <f>IF(ISBLANK(Report!B352)=TRUE," ",(IF((MID(Report!B352,1,1))="&lt;",(MID(Report!B352,2,1))/2,Report!B352)))</f>
        <v>40369.376388888886</v>
      </c>
      <c r="C280" s="166">
        <f>IF(ISBLANK(Report!I352)=TRUE," ",(IF((MID(Report!I352,1,1))="&lt;",(MID(Report!I352,2,1))/2,Report!I352)))</f>
        <v>2800</v>
      </c>
      <c r="D280" s="172">
        <f>IF(ISBLANK(Report!AO352)=TRUE," ",(IF((MID(Report!AO352,1,1))="&lt;",(MID(Report!AO352,2,1))/2/1000,Report!AO352/1000)))</f>
        <v>163</v>
      </c>
    </row>
    <row r="281" spans="1:4" ht="15">
      <c r="A281" s="153" t="str">
        <f>IF(ISBLANK(Report!A353)=TRUE," ",(IF((MID(Report!A353,1,1))="&lt;",(MID(Report!A353,2,1))/2,Report!A353)))</f>
        <v xml:space="preserve"> </v>
      </c>
      <c r="B281" s="148">
        <f>IF(ISBLANK(Report!B353)=TRUE," ",(IF((MID(Report!B353,1,1))="&lt;",(MID(Report!B353,2,1))/2,Report!B353)))</f>
        <v>40393.499305555553</v>
      </c>
      <c r="C281" s="166">
        <f>IF(ISBLANK(Report!I353)=TRUE," ",(IF((MID(Report!I353,1,1))="&lt;",(MID(Report!I353,2,1))/2,Report!I353)))</f>
        <v>2800</v>
      </c>
      <c r="D281" s="172">
        <f>IF(ISBLANK(Report!AO353)=TRUE," ",(IF((MID(Report!AO353,1,1))="&lt;",(MID(Report!AO353,2,1))/2/1000,Report!AO353/1000)))</f>
        <v>153</v>
      </c>
    </row>
    <row r="282" spans="1:4" ht="15">
      <c r="A282" s="153" t="str">
        <f>IF(ISBLANK(Report!A354)=TRUE," ",(IF((MID(Report!A354,1,1))="&lt;",(MID(Report!A354,2,1))/2,Report!A354)))</f>
        <v xml:space="preserve"> </v>
      </c>
      <c r="B282" s="148">
        <f>IF(ISBLANK(Report!B354)=TRUE," ",(IF((MID(Report!B354,1,1))="&lt;",(MID(Report!B354,2,1))/2,Report!B354)))</f>
        <v>40422.449305555558</v>
      </c>
      <c r="C282" s="166">
        <f>IF(ISBLANK(Report!I354)=TRUE," ",(IF((MID(Report!I354,1,1))="&lt;",(MID(Report!I354,2,1))/2,Report!I354)))</f>
        <v>2700</v>
      </c>
      <c r="D282" s="172">
        <f>IF(ISBLANK(Report!AO354)=TRUE," ",(IF((MID(Report!AO354,1,1))="&lt;",(MID(Report!AO354,2,1))/2/1000,Report!AO354/1000)))</f>
        <v>141</v>
      </c>
    </row>
    <row r="283" spans="1:4" ht="15">
      <c r="A283" s="153" t="str">
        <f>IF(ISBLANK(Report!A355)=TRUE," ",(IF((MID(Report!A355,1,1))="&lt;",(MID(Report!A355,2,1))/2,Report!A355)))</f>
        <v xml:space="preserve"> </v>
      </c>
      <c r="B283" s="148">
        <f>IF(ISBLANK(Report!B355)=TRUE," ",(IF((MID(Report!B355,1,1))="&lt;",(MID(Report!B355,2,1))/2,Report!B355)))</f>
        <v>40458.575694444444</v>
      </c>
      <c r="C283" s="166">
        <f>IF(ISBLANK(Report!I355)=TRUE," ",(IF((MID(Report!I355,1,1))="&lt;",(MID(Report!I355,2,1))/2,Report!I355)))</f>
        <v>2700</v>
      </c>
      <c r="D283" s="172">
        <f>IF(ISBLANK(Report!AO355)=TRUE," ",(IF((MID(Report!AO355,1,1))="&lt;",(MID(Report!AO355,2,1))/2/1000,Report!AO355/1000)))</f>
        <v>159</v>
      </c>
    </row>
    <row r="284" spans="1:4" ht="15">
      <c r="A284" s="153" t="str">
        <f>IF(ISBLANK(Report!A356)=TRUE," ",(IF((MID(Report!A356,1,1))="&lt;",(MID(Report!A356,2,1))/2,Report!A356)))</f>
        <v xml:space="preserve"> </v>
      </c>
      <c r="B284" s="148">
        <f>IF(ISBLANK(Report!B356)=TRUE," ",(IF((MID(Report!B356,1,1))="&lt;",(MID(Report!B356,2,1))/2,Report!B356)))</f>
        <v>40490.472222222219</v>
      </c>
      <c r="C284" s="166">
        <f>IF(ISBLANK(Report!I356)=TRUE," ",(IF((MID(Report!I356,1,1))="&lt;",(MID(Report!I356,2,1))/2,Report!I356)))</f>
        <v>2800</v>
      </c>
      <c r="D284" s="172">
        <f>IF(ISBLANK(Report!AO356)=TRUE," ",(IF((MID(Report!AO356,1,1))="&lt;",(MID(Report!AO356,2,1))/2/1000,Report!AO356/1000)))</f>
        <v>163</v>
      </c>
    </row>
    <row r="285" spans="1:4" ht="15">
      <c r="A285" s="155" t="str">
        <f>IF(ISBLANK(Report!A357)=TRUE," ",(IF((MID(Report!A357,1,1))="&lt;",(MID(Report!A357,2,1))/2,Report!A357)))</f>
        <v xml:space="preserve"> </v>
      </c>
      <c r="B285" s="150">
        <f>IF(ISBLANK(Report!B357)=TRUE," ",(IF((MID(Report!B357,1,1))="&lt;",(MID(Report!B357,2,1))/2,Report!B357)))</f>
        <v>40513.416666666664</v>
      </c>
      <c r="C285" s="168">
        <f>IF(ISBLANK(Report!I357)=TRUE," ",(IF((MID(Report!I357,1,1))="&lt;",(MID(Report!I357,2,1))/2,Report!I357)))</f>
        <v>3000</v>
      </c>
      <c r="D285" s="174">
        <f>IF(ISBLANK(Report!AO357)=TRUE," ",(IF((MID(Report!AO357,1,1))="&lt;",(MID(Report!AO357,2,1))/2/1000,Report!AO357/1000)))</f>
        <v>153</v>
      </c>
    </row>
    <row r="286" spans="1:4" s="149" customFormat="1" ht="15">
      <c r="A286" s="153" t="str">
        <f>IF(ISBLANK(Report!A358)=TRUE," ",(IF((MID(Report!A358,1,1))="&lt;",(MID(Report!A358,2,1))/2,Report!A358)))</f>
        <v>SRK08-SPW3</v>
      </c>
      <c r="B286" s="148">
        <f>IF(ISBLANK(Report!B358)=TRUE," ",(IF((MID(Report!B358,1,1))="&lt;",(MID(Report!B358,2,1))/2,Report!B358)))</f>
        <v>39909.354166666664</v>
      </c>
      <c r="C286" s="166">
        <f>IF(ISBLANK(Report!I358)=TRUE," ",(IF((MID(Report!I358,1,1))="&lt;",(MID(Report!I358,2,1))/2,Report!I358)))</f>
        <v>3000</v>
      </c>
      <c r="D286" s="172">
        <f>IF(ISBLANK(Report!AO358)=TRUE," ",(IF((MID(Report!AO358,1,1))="&lt;",(MID(Report!AO358,2,1))/2/1000,Report!AO358/1000)))</f>
        <v>232</v>
      </c>
    </row>
    <row r="287" spans="1:4" s="149" customFormat="1" ht="15">
      <c r="A287" s="153" t="str">
        <f>IF(ISBLANK(Report!A359)=TRUE," ",(IF((MID(Report!A359,1,1))="&lt;",(MID(Report!A359,2,1))/2,Report!A359)))</f>
        <v xml:space="preserve"> </v>
      </c>
      <c r="B287" s="148">
        <f>IF(ISBLANK(Report!B359)=TRUE," ",(IF((MID(Report!B359,1,1))="&lt;",(MID(Report!B359,2,1))/2,Report!B359)))</f>
        <v>39938.454861111109</v>
      </c>
      <c r="C287" s="166">
        <f>IF(ISBLANK(Report!I359)=TRUE," ",(IF((MID(Report!I359,1,1))="&lt;",(MID(Report!I359,2,1))/2,Report!I359)))</f>
        <v>5000</v>
      </c>
      <c r="D287" s="172">
        <f>IF(ISBLANK(Report!AO359)=TRUE," ",(IF((MID(Report!AO359,1,1))="&lt;",(MID(Report!AO359,2,1))/2/1000,Report!AO359/1000)))</f>
        <v>410</v>
      </c>
    </row>
    <row r="288" spans="1:4" s="149" customFormat="1" ht="15">
      <c r="A288" s="153" t="str">
        <f>IF(ISBLANK(Report!A360)=TRUE," ",(IF((MID(Report!A360,1,1))="&lt;",(MID(Report!A360,2,1))/2,Report!A360)))</f>
        <v xml:space="preserve"> </v>
      </c>
      <c r="B288" s="148">
        <f>IF(ISBLANK(Report!B360)=TRUE," ",(IF((MID(Report!B360,1,1))="&lt;",(MID(Report!B360,2,1))/2,Report!B360)))</f>
        <v>39974.684027777781</v>
      </c>
      <c r="C288" s="166">
        <f>IF(ISBLANK(Report!I360)=TRUE," ",(IF((MID(Report!I360,1,1))="&lt;",(MID(Report!I360,2,1))/2,Report!I360)))</f>
        <v>4400</v>
      </c>
      <c r="D288" s="172">
        <f>IF(ISBLANK(Report!AO360)=TRUE," ",(IF((MID(Report!AO360,1,1))="&lt;",(MID(Report!AO360,2,1))/2/1000,Report!AO360/1000)))</f>
        <v>208</v>
      </c>
    </row>
    <row r="289" spans="1:4" s="149" customFormat="1" ht="15">
      <c r="A289" s="153" t="str">
        <f>IF(ISBLANK(Report!A361)=TRUE," ",(IF((MID(Report!A361,1,1))="&lt;",(MID(Report!A361,2,1))/2,Report!A361)))</f>
        <v xml:space="preserve"> </v>
      </c>
      <c r="B289" s="148">
        <f>IF(ISBLANK(Report!B361)=TRUE," ",(IF((MID(Report!B361,1,1))="&lt;",(MID(Report!B361,2,1))/2,Report!B361)))</f>
        <v>40007.618055555555</v>
      </c>
      <c r="C289" s="166">
        <f>IF(ISBLANK(Report!I361)=TRUE," ",(IF((MID(Report!I361,1,1))="&lt;",(MID(Report!I361,2,1))/2,Report!I361)))</f>
        <v>6500</v>
      </c>
      <c r="D289" s="172">
        <f>IF(ISBLANK(Report!AO361)=TRUE," ",(IF((MID(Report!AO361,1,1))="&lt;",(MID(Report!AO361,2,1))/2/1000,Report!AO361/1000)))</f>
        <v>354</v>
      </c>
    </row>
    <row r="290" spans="1:4" s="149" customFormat="1" ht="15">
      <c r="A290" s="153" t="str">
        <f>IF(ISBLANK(Report!A362)=TRUE," ",(IF((MID(Report!A362,1,1))="&lt;",(MID(Report!A362,2,1))/2,Report!A362)))</f>
        <v xml:space="preserve"> </v>
      </c>
      <c r="B290" s="148">
        <f>IF(ISBLANK(Report!B362)=TRUE," ",(IF((MID(Report!B362,1,1))="&lt;",(MID(Report!B362,2,1))/2,Report!B362)))</f>
        <v>40035.465277777781</v>
      </c>
      <c r="C290" s="166">
        <f>IF(ISBLANK(Report!I362)=TRUE," ",(IF((MID(Report!I362,1,1))="&lt;",(MID(Report!I362,2,1))/2,Report!I362)))</f>
        <v>7500</v>
      </c>
      <c r="D290" s="172">
        <f>IF(ISBLANK(Report!AO362)=TRUE," ",(IF((MID(Report!AO362,1,1))="&lt;",(MID(Report!AO362,2,1))/2/1000,Report!AO362/1000)))</f>
        <v>486</v>
      </c>
    </row>
    <row r="291" spans="1:4" s="149" customFormat="1" ht="15">
      <c r="A291" s="153" t="str">
        <f>IF(ISBLANK(Report!A363)=TRUE," ",(IF((MID(Report!A363,1,1))="&lt;",(MID(Report!A363,2,1))/2,Report!A363)))</f>
        <v xml:space="preserve"> </v>
      </c>
      <c r="B291" s="148">
        <f>IF(ISBLANK(Report!B363)=TRUE," ",(IF((MID(Report!B363,1,1))="&lt;",(MID(Report!B363,2,1))/2,Report!B363)))</f>
        <v>40057.524305555555</v>
      </c>
      <c r="C291" s="166">
        <f>IF(ISBLANK(Report!I363)=TRUE," ",(IF((MID(Report!I363,1,1))="&lt;",(MID(Report!I363,2,1))/2,Report!I363)))</f>
        <v>6800</v>
      </c>
      <c r="D291" s="172">
        <f>IF(ISBLANK(Report!AO363)=TRUE," ",(IF((MID(Report!AO363,1,1))="&lt;",(MID(Report!AO363,2,1))/2/1000,Report!AO363/1000)))</f>
        <v>385</v>
      </c>
    </row>
    <row r="292" spans="1:4" s="149" customFormat="1" ht="15">
      <c r="A292" s="153" t="str">
        <f>IF(ISBLANK(Report!A364)=TRUE," ",(IF((MID(Report!A364,1,1))="&lt;",(MID(Report!A364,2,1))/2,Report!A364)))</f>
        <v xml:space="preserve"> </v>
      </c>
      <c r="B292" s="148">
        <f>IF(ISBLANK(Report!B364)=TRUE," ",(IF((MID(Report!B364,1,1))="&lt;",(MID(Report!B364,2,1))/2,Report!B364)))</f>
        <v>40091.736111111109</v>
      </c>
      <c r="C292" s="166">
        <f>IF(ISBLANK(Report!I364)=TRUE," ",(IF((MID(Report!I364,1,1))="&lt;",(MID(Report!I364,2,1))/2,Report!I364)))</f>
        <v>5900</v>
      </c>
      <c r="D292" s="172">
        <f>IF(ISBLANK(Report!AO364)=TRUE," ",(IF((MID(Report!AO364,1,1))="&lt;",(MID(Report!AO364,2,1))/2/1000,Report!AO364/1000)))</f>
        <v>392</v>
      </c>
    </row>
    <row r="293" spans="1:4" s="149" customFormat="1" ht="15">
      <c r="A293" s="153" t="str">
        <f>IF(ISBLANK(Report!A365)=TRUE," ",(IF((MID(Report!A365,1,1))="&lt;",(MID(Report!A365,2,1))/2,Report!A365)))</f>
        <v xml:space="preserve"> </v>
      </c>
      <c r="B293" s="148">
        <f>IF(ISBLANK(Report!B365)=TRUE," ",(IF((MID(Report!B365,1,1))="&lt;",(MID(Report!B365,2,1))/2,Report!B365)))</f>
        <v>40121.523611111108</v>
      </c>
      <c r="C293" s="166">
        <f>IF(ISBLANK(Report!I365)=TRUE," ",(IF((MID(Report!I365,1,1))="&lt;",(MID(Report!I365,2,1))/2,Report!I365)))</f>
        <v>6300</v>
      </c>
      <c r="D293" s="172">
        <f>IF(ISBLANK(Report!AO365)=TRUE," ",(IF((MID(Report!AO365,1,1))="&lt;",(MID(Report!AO365,2,1))/2/1000,Report!AO365/1000)))</f>
        <v>469</v>
      </c>
    </row>
    <row r="294" spans="1:4" s="149" customFormat="1" ht="15">
      <c r="A294" s="153" t="str">
        <f>IF(ISBLANK(Report!A366)=TRUE," ",(IF((MID(Report!A366,1,1))="&lt;",(MID(Report!A366,2,1))/2,Report!A366)))</f>
        <v xml:space="preserve"> </v>
      </c>
      <c r="B294" s="148">
        <f>IF(ISBLANK(Report!B366)=TRUE," ",(IF((MID(Report!B366,1,1))="&lt;",(MID(Report!B366,2,1))/2,Report!B366)))</f>
        <v>40148.54583333333</v>
      </c>
      <c r="C294" s="166">
        <f>IF(ISBLANK(Report!I366)=TRUE," ",(IF((MID(Report!I366,1,1))="&lt;",(MID(Report!I366,2,1))/2,Report!I366)))</f>
        <v>4400</v>
      </c>
      <c r="D294" s="172">
        <f>IF(ISBLANK(Report!AO366)=TRUE," ",(IF((MID(Report!AO366,1,1))="&lt;",(MID(Report!AO366,2,1))/2/1000,Report!AO366/1000)))</f>
        <v>283</v>
      </c>
    </row>
    <row r="295" spans="1:4" s="149" customFormat="1" ht="15">
      <c r="A295" s="153" t="str">
        <f>IF(ISBLANK(Report!A367)=TRUE," ",(IF((MID(Report!A367,1,1))="&lt;",(MID(Report!A367,2,1))/2,Report!A367)))</f>
        <v xml:space="preserve"> </v>
      </c>
      <c r="B295" s="148">
        <f>IF(ISBLANK(Report!B367)=TRUE," ",(IF((MID(Report!B367,1,1))="&lt;",(MID(Report!B367,2,1))/2,Report!B367)))</f>
        <v>40164.59375</v>
      </c>
      <c r="C295" s="166">
        <f>IF(ISBLANK(Report!I367)=TRUE," ",(IF((MID(Report!I367,1,1))="&lt;",(MID(Report!I367,2,1))/2,Report!I367)))</f>
        <v>4300</v>
      </c>
      <c r="D295" s="172">
        <f>IF(ISBLANK(Report!AO367)=TRUE," ",(IF((MID(Report!AO367,1,1))="&lt;",(MID(Report!AO367,2,1))/2/1000,Report!AO367/1000)))</f>
        <v>296</v>
      </c>
    </row>
    <row r="296" spans="1:4" s="149" customFormat="1" ht="15">
      <c r="A296" s="153" t="str">
        <f>IF(ISBLANK(Report!A368)=TRUE," ",(IF((MID(Report!A368,1,1))="&lt;",(MID(Report!A368,2,1))/2,Report!A368)))</f>
        <v xml:space="preserve"> </v>
      </c>
      <c r="B296" s="148">
        <f>IF(ISBLANK(Report!B368)=TRUE," ",(IF((MID(Report!B368,1,1))="&lt;",(MID(Report!B368,2,1))/2,Report!B368)))</f>
        <v>40184.558333333334</v>
      </c>
      <c r="C296" s="166">
        <f>IF(ISBLANK(Report!I368)=TRUE," ",(IF((MID(Report!I368,1,1))="&lt;",(MID(Report!I368,2,1))/2,Report!I368)))</f>
        <v>4300</v>
      </c>
      <c r="D296" s="172">
        <f>IF(ISBLANK(Report!AO368)=TRUE," ",(IF((MID(Report!AO368,1,1))="&lt;",(MID(Report!AO368,2,1))/2/1000,Report!AO368/1000)))</f>
        <v>291</v>
      </c>
    </row>
    <row r="297" spans="1:4" s="149" customFormat="1" ht="15">
      <c r="A297" s="153" t="str">
        <f>IF(ISBLANK(Report!A369)=TRUE," ",(IF((MID(Report!A369,1,1))="&lt;",(MID(Report!A369,2,1))/2,Report!A369)))</f>
        <v xml:space="preserve"> </v>
      </c>
      <c r="B297" s="148">
        <f>IF(ISBLANK(Report!B369)=TRUE," ",(IF((MID(Report!B369,1,1))="&lt;",(MID(Report!B369,2,1))/2,Report!B369)))</f>
        <v>40226.413194444445</v>
      </c>
      <c r="C297" s="166">
        <f>IF(ISBLANK(Report!I369)=TRUE," ",(IF((MID(Report!I369,1,1))="&lt;",(MID(Report!I369,2,1))/2,Report!I369)))</f>
        <v>5800</v>
      </c>
      <c r="D297" s="172">
        <f>IF(ISBLANK(Report!AO369)=TRUE," ",(IF((MID(Report!AO369,1,1))="&lt;",(MID(Report!AO369,2,1))/2/1000,Report!AO369/1000)))</f>
        <v>434</v>
      </c>
    </row>
    <row r="298" spans="1:4" s="149" customFormat="1" ht="15">
      <c r="A298" s="153" t="str">
        <f>IF(ISBLANK(Report!A370)=TRUE," ",(IF((MID(Report!A370,1,1))="&lt;",(MID(Report!A370,2,1))/2,Report!A370)))</f>
        <v xml:space="preserve"> </v>
      </c>
      <c r="B298" s="148">
        <f>IF(ISBLANK(Report!B370)=TRUE," ",(IF((MID(Report!B370,1,1))="&lt;",(MID(Report!B370,2,1))/2,Report!B370)))</f>
        <v>40246.288194444445</v>
      </c>
      <c r="C298" s="166">
        <f>IF(ISBLANK(Report!I370)=TRUE," ",(IF((MID(Report!I370,1,1))="&lt;",(MID(Report!I370,2,1))/2,Report!I370)))</f>
        <v>4400</v>
      </c>
      <c r="D298" s="172">
        <f>IF(ISBLANK(Report!AO370)=TRUE," ",(IF((MID(Report!AO370,1,1))="&lt;",(MID(Report!AO370,2,1))/2/1000,Report!AO370/1000)))</f>
        <v>368</v>
      </c>
    </row>
    <row r="299" spans="1:4" s="149" customFormat="1" ht="15">
      <c r="A299" s="153" t="str">
        <f>IF(ISBLANK(Report!A371)=TRUE," ",(IF((MID(Report!A371,1,1))="&lt;",(MID(Report!A371,2,1))/2,Report!A371)))</f>
        <v xml:space="preserve"> </v>
      </c>
      <c r="B299" s="148">
        <f>IF(ISBLANK(Report!B371)=TRUE," ",(IF((MID(Report!B371,1,1))="&lt;",(MID(Report!B371,2,1))/2,Report!B371)))</f>
        <v>40281.599305555559</v>
      </c>
      <c r="C299" s="166">
        <f>IF(ISBLANK(Report!I371)=TRUE," ",(IF((MID(Report!I371,1,1))="&lt;",(MID(Report!I371,2,1))/2,Report!I371)))</f>
        <v>6300</v>
      </c>
      <c r="D299" s="172">
        <f>IF(ISBLANK(Report!AO371)=TRUE," ",(IF((MID(Report!AO371,1,1))="&lt;",(MID(Report!AO371,2,1))/2/1000,Report!AO371/1000)))</f>
        <v>366</v>
      </c>
    </row>
    <row r="300" spans="1:4" s="149" customFormat="1" ht="15">
      <c r="A300" s="153" t="str">
        <f>IF(ISBLANK(Report!A372)=TRUE," ",(IF((MID(Report!A372,1,1))="&lt;",(MID(Report!A372,2,1))/2,Report!A372)))</f>
        <v xml:space="preserve"> </v>
      </c>
      <c r="B300" s="148">
        <f>IF(ISBLANK(Report!B372)=TRUE," ",(IF((MID(Report!B372,1,1))="&lt;",(MID(Report!B372,2,1))/2,Report!B372)))</f>
        <v>40301.70208333333</v>
      </c>
      <c r="C300" s="166">
        <f>IF(ISBLANK(Report!I372)=TRUE," ",(IF((MID(Report!I372,1,1))="&lt;",(MID(Report!I372,2,1))/2,Report!I372)))</f>
        <v>7300</v>
      </c>
      <c r="D300" s="172">
        <f>IF(ISBLANK(Report!AO372)=TRUE," ",(IF((MID(Report!AO372,1,1))="&lt;",(MID(Report!AO372,2,1))/2/1000,Report!AO372/1000)))</f>
        <v>520</v>
      </c>
    </row>
    <row r="301" spans="1:4" s="149" customFormat="1" ht="15">
      <c r="A301" s="153" t="str">
        <f>IF(ISBLANK(Report!A373)=TRUE," ",(IF((MID(Report!A373,1,1))="&lt;",(MID(Report!A373,2,1))/2,Report!A373)))</f>
        <v xml:space="preserve"> </v>
      </c>
      <c r="B301" s="148">
        <f>IF(ISBLANK(Report!B373)=TRUE," ",(IF((MID(Report!B373,1,1))="&lt;",(MID(Report!B373,2,1))/2,Report!B373)))</f>
        <v>40342.584722222222</v>
      </c>
      <c r="C301" s="166">
        <f>IF(ISBLANK(Report!I373)=TRUE," ",(IF((MID(Report!I373,1,1))="&lt;",(MID(Report!I373,2,1))/2,Report!I373)))</f>
        <v>5100</v>
      </c>
      <c r="D301" s="172">
        <f>IF(ISBLANK(Report!AO373)=TRUE," ",(IF((MID(Report!AO373,1,1))="&lt;",(MID(Report!AO373,2,1))/2/1000,Report!AO373/1000)))</f>
        <v>329</v>
      </c>
    </row>
    <row r="302" spans="1:4" s="149" customFormat="1" ht="15">
      <c r="A302" s="153" t="str">
        <f>IF(ISBLANK(Report!A374)=TRUE," ",(IF((MID(Report!A374,1,1))="&lt;",(MID(Report!A374,2,1))/2,Report!A374)))</f>
        <v xml:space="preserve"> </v>
      </c>
      <c r="B302" s="148">
        <f>IF(ISBLANK(Report!B374)=TRUE," ",(IF((MID(Report!B374,1,1))="&lt;",(MID(Report!B374,2,1))/2,Report!B374)))</f>
        <v>40369.371527777781</v>
      </c>
      <c r="C302" s="166">
        <f>IF(ISBLANK(Report!I374)=TRUE," ",(IF((MID(Report!I374,1,1))="&lt;",(MID(Report!I374,2,1))/2,Report!I374)))</f>
        <v>3000</v>
      </c>
      <c r="D302" s="172">
        <f>IF(ISBLANK(Report!AO374)=TRUE," ",(IF((MID(Report!AO374,1,1))="&lt;",(MID(Report!AO374,2,1))/2/1000,Report!AO374/1000)))</f>
        <v>227</v>
      </c>
    </row>
    <row r="303" spans="1:4" s="149" customFormat="1" ht="15">
      <c r="A303" s="153" t="str">
        <f>IF(ISBLANK(Report!A375)=TRUE," ",(IF((MID(Report!A375,1,1))="&lt;",(MID(Report!A375,2,1))/2,Report!A375)))</f>
        <v xml:space="preserve"> </v>
      </c>
      <c r="B303" s="148">
        <f>IF(ISBLANK(Report!B375)=TRUE," ",(IF((MID(Report!B375,1,1))="&lt;",(MID(Report!B375,2,1))/2,Report!B375)))</f>
        <v>40393.492361111108</v>
      </c>
      <c r="C303" s="166">
        <f>IF(ISBLANK(Report!I375)=TRUE," ",(IF((MID(Report!I375,1,1))="&lt;",(MID(Report!I375,2,1))/2,Report!I375)))</f>
        <v>4700</v>
      </c>
      <c r="D303" s="172">
        <f>IF(ISBLANK(Report!AO375)=TRUE," ",(IF((MID(Report!AO375,1,1))="&lt;",(MID(Report!AO375,2,1))/2/1000,Report!AO375/1000)))</f>
        <v>307</v>
      </c>
    </row>
    <row r="304" spans="1:4" s="149" customFormat="1" ht="15">
      <c r="A304" s="153" t="str">
        <f>IF(ISBLANK(Report!A376)=TRUE," ",(IF((MID(Report!A376,1,1))="&lt;",(MID(Report!A376,2,1))/2,Report!A376)))</f>
        <v xml:space="preserve"> </v>
      </c>
      <c r="B304" s="148">
        <f>IF(ISBLANK(Report!B376)=TRUE," ",(IF((MID(Report!B376,1,1))="&lt;",(MID(Report!B376,2,1))/2,Report!B376)))</f>
        <v>40422.452777777777</v>
      </c>
      <c r="C304" s="166">
        <f>IF(ISBLANK(Report!I376)=TRUE," ",(IF((MID(Report!I376,1,1))="&lt;",(MID(Report!I376,2,1))/2,Report!I376)))</f>
        <v>3200</v>
      </c>
      <c r="D304" s="172">
        <f>IF(ISBLANK(Report!AO376)=TRUE," ",(IF((MID(Report!AO376,1,1))="&lt;",(MID(Report!AO376,2,1))/2/1000,Report!AO376/1000)))</f>
        <v>200</v>
      </c>
    </row>
    <row r="305" spans="1:19" s="149" customFormat="1" ht="15">
      <c r="A305" s="153" t="str">
        <f>IF(ISBLANK(Report!A377)=TRUE," ",(IF((MID(Report!A377,1,1))="&lt;",(MID(Report!A377,2,1))/2,Report!A377)))</f>
        <v xml:space="preserve"> </v>
      </c>
      <c r="B305" s="148">
        <f>IF(ISBLANK(Report!B377)=TRUE," ",(IF((MID(Report!B377,1,1))="&lt;",(MID(Report!B377,2,1))/2,Report!B377)))</f>
        <v>40458.569444444445</v>
      </c>
      <c r="C305" s="166">
        <f>IF(ISBLANK(Report!I377)=TRUE," ",(IF((MID(Report!I377,1,1))="&lt;",(MID(Report!I377,2,1))/2,Report!I377)))</f>
        <v>4600</v>
      </c>
      <c r="D305" s="172">
        <f>IF(ISBLANK(Report!AO377)=TRUE," ",(IF((MID(Report!AO377,1,1))="&lt;",(MID(Report!AO377,2,1))/2/1000,Report!AO377/1000)))</f>
        <v>328</v>
      </c>
    </row>
    <row r="306" spans="1:19" s="149" customFormat="1" ht="15">
      <c r="A306" s="153" t="str">
        <f>IF(ISBLANK(Report!A378)=TRUE," ",(IF((MID(Report!A378,1,1))="&lt;",(MID(Report!A378,2,1))/2,Report!A378)))</f>
        <v xml:space="preserve"> </v>
      </c>
      <c r="B306" s="148">
        <f>IF(ISBLANK(Report!B378)=TRUE," ",(IF((MID(Report!B378,1,1))="&lt;",(MID(Report!B378,2,1))/2,Report!B378)))</f>
        <v>40490.473611111112</v>
      </c>
      <c r="C306" s="166">
        <f>IF(ISBLANK(Report!I378)=TRUE," ",(IF((MID(Report!I378,1,1))="&lt;",(MID(Report!I378,2,1))/2,Report!I378)))</f>
        <v>4600</v>
      </c>
      <c r="D306" s="172">
        <f>IF(ISBLANK(Report!AO378)=TRUE," ",(IF((MID(Report!AO378,1,1))="&lt;",(MID(Report!AO378,2,1))/2/1000,Report!AO378/1000)))</f>
        <v>291</v>
      </c>
    </row>
    <row r="307" spans="1:19" s="151" customFormat="1" ht="15.75" thickBot="1">
      <c r="A307" s="157" t="str">
        <f>IF(ISBLANK(Report!A379)=TRUE," ",(IF((MID(Report!A379,1,1))="&lt;",(MID(Report!A379,2,1))/2,Report!A379)))</f>
        <v xml:space="preserve"> </v>
      </c>
      <c r="B307" s="158">
        <f>IF(ISBLANK(Report!B379)=TRUE," ",(IF((MID(Report!B379,1,1))="&lt;",(MID(Report!B379,2,1))/2,Report!B379)))</f>
        <v>40513.438194444447</v>
      </c>
      <c r="C307" s="170">
        <f>IF(ISBLANK(Report!I379)=TRUE," ",(IF((MID(Report!I379,1,1))="&lt;",(MID(Report!I379,2,1))/2,Report!I379)))</f>
        <v>5100</v>
      </c>
      <c r="D307" s="176">
        <f>IF(ISBLANK(Report!AO379)=TRUE," ",(IF((MID(Report!AO379,1,1))="&lt;",(MID(Report!AO379,2,1))/2/1000,Report!AO379/1000)))</f>
        <v>349</v>
      </c>
      <c r="E307" s="149"/>
      <c r="F307" s="149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</row>
  </sheetData>
  <pageMargins left="0.70866141732283472" right="0.70866141732283472" top="0.74803149606299213" bottom="0.74803149606299213" header="0.31496062992125984" footer="0.31496062992125984"/>
  <pageSetup scale="50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24</vt:i4>
      </vt:variant>
      <vt:variant>
        <vt:lpstr>Named Ranges</vt:lpstr>
      </vt:variant>
      <vt:variant>
        <vt:i4>1</vt:i4>
      </vt:variant>
    </vt:vector>
  </HeadingPairs>
  <TitlesOfParts>
    <vt:vector size="28" baseType="lpstr">
      <vt:lpstr>Report</vt:lpstr>
      <vt:lpstr>Table 6-3</vt:lpstr>
      <vt:lpstr>Updated Report For Graphs</vt:lpstr>
      <vt:lpstr>SulfateS1A+B(6-3)</vt:lpstr>
      <vt:lpstr>ChartZinc S1A&amp;B(6-4)</vt:lpstr>
      <vt:lpstr>SulfateS2A+B,S3(6-5)</vt:lpstr>
      <vt:lpstr>ChartZinc S2A&amp;B, S3(6-6)</vt:lpstr>
      <vt:lpstr>SulfateSRK05-SP1A+B,SP2(6-7)</vt:lpstr>
      <vt:lpstr>ChartZinc SRK05-SP1A&amp;B,SP2(6-8)</vt:lpstr>
      <vt:lpstr>SulfateSRK05-SP3A+B(6-9)</vt:lpstr>
      <vt:lpstr>ChartZincSRK05-SP3A+B(6-10)</vt:lpstr>
      <vt:lpstr>SulfateSRK05-SP4A+B(6-11)</vt:lpstr>
      <vt:lpstr>ChartZincSRK05-SP4A+B(6-12)</vt:lpstr>
      <vt:lpstr>SulfateSRK05-SP5+6(6-13)</vt:lpstr>
      <vt:lpstr>ChartZincSRK05-SP5+6(6-14)</vt:lpstr>
      <vt:lpstr>SulfateSRK08-SP8A+B(6-15)</vt:lpstr>
      <vt:lpstr>ChartZincSRK08-SP8A+B(6-16)</vt:lpstr>
      <vt:lpstr>SulfateSRK08-SPW1,2+3(6-17)</vt:lpstr>
      <vt:lpstr>ChartZincSRK08-SPW1,2+3(6-18)</vt:lpstr>
      <vt:lpstr>SulfateSRK08-SBR1,2,3+4(6-19)</vt:lpstr>
      <vt:lpstr>ChartZincSRK08-SBR1,2,3+4(6-20)</vt:lpstr>
      <vt:lpstr>SulfateP09-SIS1,2+3(6-21)</vt:lpstr>
      <vt:lpstr>ChartZincP09-SIS1,S2+S3(6-22)</vt:lpstr>
      <vt:lpstr>SulfateP09-SIS4,5+6(6-23)</vt:lpstr>
      <vt:lpstr>ChartZincP09-SIS4,S5+S6(6-24)</vt:lpstr>
      <vt:lpstr>SulfateP96-6(6-25)</vt:lpstr>
      <vt:lpstr>ChartZincP96-6(6-26)</vt:lpstr>
      <vt:lpstr>'Updated Report For Graphs'!Print_Area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Platz</dc:creator>
  <cp:lastModifiedBy>jplatz</cp:lastModifiedBy>
  <cp:lastPrinted>2011-03-10T20:46:32Z</cp:lastPrinted>
  <dcterms:created xsi:type="dcterms:W3CDTF">1996-10-14T23:33:28Z</dcterms:created>
  <dcterms:modified xsi:type="dcterms:W3CDTF">2011-03-10T20:51:38Z</dcterms:modified>
</cp:coreProperties>
</file>