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985" yWindow="45" windowWidth="12030" windowHeight="10245" activeTab="3"/>
  </bookViews>
  <sheets>
    <sheet name="A.2_T1" sheetId="1" r:id="rId1"/>
    <sheet name="A.2_T2" sheetId="2" r:id="rId2"/>
    <sheet name="A.-3_T3" sheetId="3" r:id="rId3"/>
    <sheet name="A.4_T4" sheetId="4" r:id="rId4"/>
    <sheet name="A.5_T5" sheetId="5" r:id="rId5"/>
    <sheet name="A.6_T6" sheetId="6" r:id="rId6"/>
    <sheet name="A.1_Static Test_before" sheetId="7" r:id="rId7"/>
    <sheet name="A.1_Static Test _after" sheetId="8" r:id="rId8"/>
  </sheets>
  <definedNames>
    <definedName name="_xlnm.Print_Area" localSheetId="7">'A.1_Static Test _after'!$A$1:$AY$8</definedName>
    <definedName name="_xlnm.Print_Area" localSheetId="6">'A.1_Static Test_before'!$A$1:$AX$8</definedName>
    <definedName name="_xlnm.Print_Area" localSheetId="0">A.2_T1!$A$1:$AU$106</definedName>
    <definedName name="_xlnm.Print_Area" localSheetId="1">A.2_T2!$A$1:$AV$106</definedName>
    <definedName name="_xlnm.Print_Area" localSheetId="2">'A.-3_T3'!$A$1:$AU$106</definedName>
    <definedName name="_xlnm.Print_Area" localSheetId="3">A.4_T4!$A$1:$AU$67</definedName>
    <definedName name="_xlnm.Print_Area" localSheetId="4">A.5_T5!$A$1:$AU$67</definedName>
    <definedName name="_xlnm.Print_Area" localSheetId="5">A.6_T6!$A$1:$AU$67</definedName>
    <definedName name="_xlnm.Print_Titles" localSheetId="7">'A.1_Static Test _after'!$A:$D,'A.1_Static Test _after'!$1:$4</definedName>
    <definedName name="_xlnm.Print_Titles" localSheetId="6">'A.1_Static Test_before'!$A:$C,'A.1_Static Test_before'!$1:$4</definedName>
    <definedName name="_xlnm.Print_Titles" localSheetId="0">A.2_T1!$A:$D,A.2_T1!$1:$6</definedName>
    <definedName name="_xlnm.Print_Titles" localSheetId="1">A.2_T2!$A:$D,A.2_T2!$1:$6</definedName>
    <definedName name="_xlnm.Print_Titles" localSheetId="2">'A.-3_T3'!$A:$D,'A.-3_T3'!$1:$6</definedName>
    <definedName name="_xlnm.Print_Titles" localSheetId="3">A.4_T4!$A:$D,A.4_T4!$1:$6</definedName>
    <definedName name="_xlnm.Print_Titles" localSheetId="4">A.5_T5!$A:$D,A.5_T5!$1:$6</definedName>
    <definedName name="_xlnm.Print_Titles" localSheetId="5">A.6_T6!$A:$D,A.6_T6!$1:$6</definedName>
  </definedNames>
  <calcPr calcId="125725"/>
</workbook>
</file>

<file path=xl/calcChain.xml><?xml version="1.0" encoding="utf-8"?>
<calcChain xmlns="http://schemas.openxmlformats.org/spreadsheetml/2006/main">
  <c r="AR100" i="1"/>
  <c r="AO100"/>
  <c r="AD100"/>
  <c r="AA100"/>
  <c r="K100"/>
  <c r="G100"/>
  <c r="AR96"/>
  <c r="AO96"/>
  <c r="AD96"/>
  <c r="AA96"/>
  <c r="K96"/>
  <c r="G96"/>
  <c r="AR92"/>
  <c r="AO92"/>
  <c r="AD92"/>
  <c r="AA92"/>
  <c r="K92"/>
  <c r="G92"/>
  <c r="AR88"/>
  <c r="AO88"/>
  <c r="AD88"/>
  <c r="AA88"/>
  <c r="K88"/>
  <c r="G88"/>
  <c r="AR84"/>
  <c r="AO84"/>
  <c r="AD84"/>
  <c r="AA84"/>
  <c r="K84"/>
  <c r="G84"/>
  <c r="AR80"/>
  <c r="AO80"/>
  <c r="AD80"/>
  <c r="AA80"/>
  <c r="K80"/>
  <c r="G80"/>
  <c r="AR76"/>
  <c r="AO76"/>
  <c r="AD76"/>
  <c r="AA76"/>
  <c r="K76"/>
  <c r="G76"/>
  <c r="AR72"/>
  <c r="AO72"/>
  <c r="AD72"/>
  <c r="AA72"/>
  <c r="K72"/>
  <c r="G72"/>
  <c r="G68"/>
  <c r="G66"/>
  <c r="G64"/>
  <c r="G62"/>
  <c r="G60"/>
  <c r="G58"/>
  <c r="G56"/>
  <c r="G54"/>
  <c r="G52"/>
  <c r="G50"/>
  <c r="G48"/>
  <c r="G46"/>
  <c r="G45"/>
  <c r="G44"/>
  <c r="G42"/>
  <c r="G40"/>
  <c r="G38"/>
  <c r="G36"/>
  <c r="G34"/>
  <c r="G32"/>
  <c r="G30"/>
  <c r="G28"/>
  <c r="G26"/>
  <c r="G24"/>
  <c r="G22"/>
  <c r="G20"/>
  <c r="G18"/>
  <c r="G16"/>
  <c r="G14"/>
  <c r="G12"/>
  <c r="G10"/>
  <c r="G9"/>
  <c r="C9"/>
  <c r="G8"/>
  <c r="B8"/>
  <c r="A8"/>
  <c r="G7"/>
  <c r="C10" l="1"/>
  <c r="B9"/>
  <c r="A9" s="1"/>
  <c r="B10" l="1"/>
  <c r="A10" s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B100"/>
  <c r="B101"/>
  <c r="B102"/>
  <c r="B103"/>
  <c r="C101"/>
  <c r="C102"/>
  <c r="A103"/>
  <c r="C103"/>
</calcChain>
</file>

<file path=xl/sharedStrings.xml><?xml version="1.0" encoding="utf-8"?>
<sst xmlns="http://schemas.openxmlformats.org/spreadsheetml/2006/main" count="3407" uniqueCount="138">
  <si>
    <t>Results of Leachate Analysis</t>
  </si>
  <si>
    <t>Humidity Cell T1 (Clay Composite)</t>
  </si>
  <si>
    <t>Humidity Cell T2 (Sand-Silt Composite)</t>
  </si>
  <si>
    <t>Humidity Cell T3 (Silt-Clay Composite)</t>
  </si>
  <si>
    <t>Humidity Cell T4 (CaNP depleted Clay Composite)</t>
  </si>
  <si>
    <t>Humidity Cell T5 (CaNP depleted Sand-Silt Composite)</t>
  </si>
  <si>
    <t>Date</t>
  </si>
  <si>
    <t xml:space="preserve">Cycle </t>
  </si>
  <si>
    <t>Volume mL</t>
  </si>
  <si>
    <t>pH</t>
  </si>
  <si>
    <t>Cond.</t>
  </si>
  <si>
    <t>Acidity</t>
  </si>
  <si>
    <t>Alkalinity</t>
  </si>
  <si>
    <t>Sulphate</t>
  </si>
  <si>
    <t>Chloride</t>
  </si>
  <si>
    <t xml:space="preserve">Hardness </t>
  </si>
  <si>
    <t>Al</t>
  </si>
  <si>
    <t>Sb</t>
  </si>
  <si>
    <t>As</t>
  </si>
  <si>
    <t>Ba</t>
  </si>
  <si>
    <t>Be</t>
  </si>
  <si>
    <t>Bi</t>
  </si>
  <si>
    <t>B</t>
  </si>
  <si>
    <t>Cd</t>
  </si>
  <si>
    <t>Ca</t>
  </si>
  <si>
    <t>Cr</t>
  </si>
  <si>
    <t>Co</t>
  </si>
  <si>
    <t>Cu</t>
  </si>
  <si>
    <t>Fe</t>
  </si>
  <si>
    <t>Pb</t>
  </si>
  <si>
    <t>Li</t>
  </si>
  <si>
    <t>Mg</t>
  </si>
  <si>
    <t>Mn</t>
  </si>
  <si>
    <t>Hg</t>
  </si>
  <si>
    <t>Mo</t>
  </si>
  <si>
    <t>Ni</t>
  </si>
  <si>
    <t>P</t>
  </si>
  <si>
    <t>K</t>
  </si>
  <si>
    <t>Se</t>
  </si>
  <si>
    <t>Si</t>
  </si>
  <si>
    <t>Ag</t>
  </si>
  <si>
    <t>Na</t>
  </si>
  <si>
    <t>Sr</t>
  </si>
  <si>
    <t>S</t>
  </si>
  <si>
    <t>Tl</t>
  </si>
  <si>
    <t>Sn</t>
  </si>
  <si>
    <t>Ti</t>
  </si>
  <si>
    <t>U</t>
  </si>
  <si>
    <t>V</t>
  </si>
  <si>
    <t>Zn</t>
  </si>
  <si>
    <t>Zr</t>
  </si>
  <si>
    <t>No.</t>
  </si>
  <si>
    <t>Input</t>
  </si>
  <si>
    <t>Output</t>
  </si>
  <si>
    <t>umhos/cm</t>
  </si>
  <si>
    <t>(pH 4.5)</t>
  </si>
  <si>
    <t>(pH 8.3)</t>
  </si>
  <si>
    <r>
      <t>mg CaCO</t>
    </r>
    <r>
      <rPr>
        <b/>
        <vertAlign val="subscript"/>
        <sz val="10"/>
        <rFont val="Times New Roman"/>
        <family val="1"/>
      </rPr>
      <t>3</t>
    </r>
    <r>
      <rPr>
        <b/>
        <sz val="10"/>
        <rFont val="Times New Roman"/>
        <family val="1"/>
      </rPr>
      <t>/L</t>
    </r>
  </si>
  <si>
    <t>mg/L</t>
  </si>
  <si>
    <t>ug/L</t>
  </si>
  <si>
    <t>&lt;0.02</t>
  </si>
  <si>
    <t>&lt;0.001</t>
  </si>
  <si>
    <t>&lt;0.0005</t>
  </si>
  <si>
    <t>&lt;5</t>
  </si>
  <si>
    <t>&lt;0.01</t>
  </si>
  <si>
    <t>&lt;0.1</t>
  </si>
  <si>
    <t>&lt;0.05</t>
  </si>
  <si>
    <t>&lt;0.2</t>
  </si>
  <si>
    <t>&lt;10</t>
  </si>
  <si>
    <t>&lt;0.00005</t>
  </si>
  <si>
    <t>&lt;0.00003</t>
  </si>
  <si>
    <t>&lt;0.3</t>
  </si>
  <si>
    <t>&lt;0.003</t>
  </si>
  <si>
    <t>&lt;0.5</t>
  </si>
  <si>
    <t>&lt;0.00001</t>
  </si>
  <si>
    <t>&lt;0.000005</t>
  </si>
  <si>
    <t>&lt;0.0001</t>
  </si>
  <si>
    <t>&lt;0.0002</t>
  </si>
  <si>
    <t>&lt;0.002</t>
  </si>
  <si>
    <t>&lt;0.00004</t>
  </si>
  <si>
    <t>&lt;0.005</t>
  </si>
  <si>
    <t>&lt;0.03</t>
  </si>
  <si>
    <r>
      <rPr>
        <b/>
        <u/>
        <sz val="8"/>
        <rFont val="Times New Roman"/>
        <family val="1"/>
      </rPr>
      <t>Notes</t>
    </r>
    <r>
      <rPr>
        <sz val="8"/>
        <rFont val="Times New Roman"/>
        <family val="1"/>
      </rPr>
      <t>:</t>
    </r>
  </si>
  <si>
    <t>Values in red are below the detection limit. For calculation purposes, values below detection were set at half the value of the analytical limit.</t>
  </si>
  <si>
    <t>&lt;0.0004</t>
  </si>
  <si>
    <t>&lt;50</t>
  </si>
  <si>
    <t>&lt;0.0003</t>
  </si>
  <si>
    <t>&lt;3</t>
  </si>
  <si>
    <t>&lt;1</t>
  </si>
  <si>
    <t>&lt;0.04</t>
  </si>
  <si>
    <t>&lt;0.0008</t>
  </si>
  <si>
    <t>&lt;0.004</t>
  </si>
  <si>
    <t>&lt;500</t>
  </si>
  <si>
    <t>Humidity Cell T6 (CaNP depleted Silt-Clay Composite)</t>
  </si>
  <si>
    <t>&lt;0.000002</t>
  </si>
  <si>
    <t>&lt;1000</t>
  </si>
  <si>
    <t>Sample ID</t>
  </si>
  <si>
    <t>Paste</t>
  </si>
  <si>
    <t>TIC</t>
  </si>
  <si>
    <t>CaCO3</t>
  </si>
  <si>
    <t>S(T)</t>
  </si>
  <si>
    <t>S(SO4)</t>
  </si>
  <si>
    <t>S(S-2)</t>
  </si>
  <si>
    <t>Insoluble S</t>
  </si>
  <si>
    <t>AP</t>
  </si>
  <si>
    <t>NP</t>
  </si>
  <si>
    <t>Net</t>
  </si>
  <si>
    <t>Fizz Test</t>
  </si>
  <si>
    <t>%</t>
  </si>
  <si>
    <t>Clay Composite</t>
  </si>
  <si>
    <t>Slight</t>
  </si>
  <si>
    <t>Sand Silt Composite</t>
  </si>
  <si>
    <t>Silt Clay Composite</t>
  </si>
  <si>
    <t>Au</t>
  </si>
  <si>
    <t>Th</t>
  </si>
  <si>
    <t>La</t>
  </si>
  <si>
    <t>W</t>
  </si>
  <si>
    <t>Sc</t>
  </si>
  <si>
    <t>Te</t>
  </si>
  <si>
    <t>Ga</t>
  </si>
  <si>
    <t>ppm</t>
  </si>
  <si>
    <t>ppb</t>
  </si>
  <si>
    <t>&lt;20</t>
  </si>
  <si>
    <t>T1</t>
  </si>
  <si>
    <t>T2</t>
  </si>
  <si>
    <t>T3</t>
  </si>
  <si>
    <t>Material</t>
  </si>
  <si>
    <t>Static Testing Results</t>
  </si>
  <si>
    <r>
      <t xml:space="preserve">Static testing results </t>
    </r>
    <r>
      <rPr>
        <b/>
        <u/>
        <sz val="10"/>
        <rFont val="Times New Roman"/>
        <family val="1"/>
      </rPr>
      <t>before</t>
    </r>
    <r>
      <rPr>
        <b/>
        <sz val="10"/>
        <rFont val="Times New Roman"/>
        <family val="1"/>
      </rPr>
      <t xml:space="preserve"> humidity cell experiments</t>
    </r>
  </si>
  <si>
    <t>Final Dry Wt.</t>
  </si>
  <si>
    <t>g</t>
  </si>
  <si>
    <t>slight</t>
  </si>
  <si>
    <r>
      <t xml:space="preserve">Static testing results </t>
    </r>
    <r>
      <rPr>
        <b/>
        <u/>
        <sz val="10"/>
        <rFont val="Times New Roman"/>
        <family val="1"/>
      </rPr>
      <t>after</t>
    </r>
    <r>
      <rPr>
        <b/>
        <sz val="10"/>
        <rFont val="Times New Roman"/>
        <family val="1"/>
      </rPr>
      <t xml:space="preserve"> humidity cell experiments</t>
    </r>
  </si>
  <si>
    <t>calculation purposes, values below detection were set at half the value</t>
  </si>
  <si>
    <t>cell experiments</t>
  </si>
  <si>
    <t>Appendix A-1</t>
  </si>
  <si>
    <t>Appendix A-2</t>
  </si>
  <si>
    <t>Appendix B-2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</si>
</sst>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)"/>
  </numFmts>
  <fonts count="13">
    <font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sz val="10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vertAlign val="subscript"/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u/>
      <sz val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indexed="22"/>
      </top>
      <bottom/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 style="medium">
        <color indexed="22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indexed="22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medium">
        <color indexed="22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theme="0" tint="-0.249977111117893"/>
      </left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theme="0" tint="-0.249977111117893"/>
      </right>
      <top/>
      <bottom style="thin">
        <color theme="0" tint="-0.24994659260841701"/>
      </bottom>
      <diagonal/>
    </border>
    <border>
      <left style="medium">
        <color theme="0" tint="-0.249977111117893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11" fillId="0" borderId="0">
      <alignment horizontal="left"/>
    </xf>
    <xf numFmtId="0" fontId="11" fillId="0" borderId="0">
      <alignment horizontal="right"/>
    </xf>
  </cellStyleXfs>
  <cellXfs count="13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/>
    <xf numFmtId="15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5" fontId="4" fillId="0" borderId="0" xfId="0" applyNumberFormat="1" applyFont="1" applyFill="1" applyBorder="1" applyAlignment="1" applyProtection="1">
      <alignment vertical="center"/>
      <protection locked="0"/>
    </xf>
    <xf numFmtId="15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5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/>
    <xf numFmtId="15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2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center"/>
    </xf>
    <xf numFmtId="15" fontId="8" fillId="0" borderId="3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15" fontId="2" fillId="0" borderId="12" xfId="0" applyNumberFormat="1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0" fontId="12" fillId="0" borderId="0" xfId="0" applyFont="1" applyBorder="1"/>
    <xf numFmtId="0" fontId="2" fillId="0" borderId="0" xfId="1" applyFont="1" applyBorder="1">
      <alignment horizontal="left"/>
    </xf>
    <xf numFmtId="0" fontId="2" fillId="0" borderId="0" xfId="2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4" fillId="0" borderId="15" xfId="0" applyFont="1" applyFill="1" applyBorder="1" applyAlignment="1" applyProtection="1">
      <alignment horizontal="center"/>
    </xf>
    <xf numFmtId="0" fontId="4" fillId="0" borderId="15" xfId="0" applyNumberFormat="1" applyFont="1" applyFill="1" applyBorder="1" applyAlignment="1" applyProtection="1">
      <alignment horizontal="center"/>
    </xf>
    <xf numFmtId="0" fontId="0" fillId="0" borderId="15" xfId="0" applyBorder="1"/>
    <xf numFmtId="0" fontId="7" fillId="0" borderId="12" xfId="0" applyFont="1" applyBorder="1"/>
    <xf numFmtId="164" fontId="4" fillId="0" borderId="12" xfId="0" applyNumberFormat="1" applyFont="1" applyFill="1" applyBorder="1" applyAlignment="1" applyProtection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0" fillId="0" borderId="12" xfId="0" applyBorder="1"/>
    <xf numFmtId="0" fontId="12" fillId="0" borderId="12" xfId="0" applyFont="1" applyBorder="1"/>
    <xf numFmtId="0" fontId="2" fillId="0" borderId="12" xfId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0" fontId="2" fillId="0" borderId="12" xfId="1" applyFont="1" applyBorder="1">
      <alignment horizontal="left"/>
    </xf>
    <xf numFmtId="0" fontId="7" fillId="0" borderId="15" xfId="0" applyFont="1" applyBorder="1"/>
    <xf numFmtId="0" fontId="4" fillId="0" borderId="1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15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3" xfId="0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0" borderId="12" xfId="1" applyFont="1" applyBorder="1" applyAlignment="1">
      <alignment horizontal="left"/>
    </xf>
    <xf numFmtId="0" fontId="4" fillId="0" borderId="15" xfId="0" applyFont="1" applyBorder="1" applyAlignment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164" fontId="4" fillId="0" borderId="15" xfId="0" applyNumberFormat="1" applyFont="1" applyFill="1" applyBorder="1" applyAlignment="1" applyProtection="1">
      <alignment horizontal="center" wrapText="1"/>
    </xf>
    <xf numFmtId="15" fontId="8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5" fontId="2" fillId="0" borderId="16" xfId="0" applyNumberFormat="1" applyFont="1" applyFill="1" applyBorder="1" applyAlignment="1">
      <alignment horizontal="left"/>
    </xf>
    <xf numFmtId="0" fontId="2" fillId="0" borderId="17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2" fontId="2" fillId="0" borderId="16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0" fontId="0" fillId="0" borderId="16" xfId="0" applyBorder="1"/>
    <xf numFmtId="1" fontId="2" fillId="0" borderId="0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3">
    <cellStyle name="Left" xfId="1"/>
    <cellStyle name="Normal" xfId="0" builtinId="0"/>
    <cellStyle name="Right" xfId="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107"/>
  <sheetViews>
    <sheetView view="pageBreakPreview" zoomScale="62" zoomScaleNormal="100" zoomScaleSheetLayoutView="62" workbookViewId="0"/>
  </sheetViews>
  <sheetFormatPr defaultRowHeight="15"/>
  <cols>
    <col min="1" max="1" width="10.85546875" customWidth="1"/>
    <col min="2" max="2" width="6.7109375" customWidth="1"/>
    <col min="3" max="3" width="7" customWidth="1"/>
    <col min="4" max="4" width="7.7109375" customWidth="1"/>
    <col min="5" max="5" width="6.85546875" customWidth="1"/>
    <col min="7" max="9" width="11.140625" bestFit="1" customWidth="1"/>
    <col min="10" max="11" width="8" customWidth="1"/>
    <col min="13" max="16" width="7.7109375" customWidth="1"/>
    <col min="17" max="18" width="9.140625" customWidth="1"/>
    <col min="19" max="25" width="7.7109375" customWidth="1"/>
    <col min="26" max="47" width="8.85546875" customWidth="1"/>
    <col min="48" max="89" width="9.140625" style="102"/>
  </cols>
  <sheetData>
    <row r="1" spans="1:89" s="6" customFormat="1" ht="13.5">
      <c r="A1" s="1" t="s">
        <v>136</v>
      </c>
      <c r="B1" s="2"/>
      <c r="C1" s="2"/>
      <c r="D1" s="2"/>
      <c r="E1" s="2"/>
      <c r="F1" s="3"/>
      <c r="G1" s="2"/>
      <c r="H1" s="3"/>
      <c r="I1" s="4"/>
      <c r="J1" s="4"/>
      <c r="K1" s="5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97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</row>
    <row r="2" spans="1:89" s="6" customFormat="1" ht="13.5">
      <c r="A2" s="12" t="s">
        <v>1</v>
      </c>
      <c r="B2" s="2"/>
      <c r="C2" s="2"/>
      <c r="D2" s="2"/>
      <c r="E2" s="3"/>
      <c r="F2" s="2"/>
      <c r="G2" s="3"/>
      <c r="H2" s="4"/>
      <c r="I2" s="4"/>
      <c r="J2" s="5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97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</row>
    <row r="3" spans="1:89" s="11" customFormat="1" ht="14.25" thickBot="1">
      <c r="A3" s="7" t="s">
        <v>0</v>
      </c>
      <c r="B3" s="2"/>
      <c r="C3" s="4"/>
      <c r="D3" s="2"/>
      <c r="E3" s="2"/>
      <c r="F3" s="3"/>
      <c r="G3" s="2"/>
      <c r="H3" s="8"/>
      <c r="I3" s="9"/>
      <c r="J3" s="9"/>
      <c r="K3" s="5"/>
      <c r="L3" s="9"/>
      <c r="M3" s="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58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</row>
    <row r="4" spans="1:89" s="14" customFormat="1" ht="12.75">
      <c r="A4" s="13" t="s">
        <v>6</v>
      </c>
      <c r="B4" s="47" t="s">
        <v>7</v>
      </c>
      <c r="C4" s="134" t="s">
        <v>8</v>
      </c>
      <c r="D4" s="135"/>
      <c r="E4" s="15" t="s">
        <v>9</v>
      </c>
      <c r="F4" s="14" t="s">
        <v>10</v>
      </c>
      <c r="G4" s="16" t="s">
        <v>11</v>
      </c>
      <c r="H4" s="16" t="s">
        <v>11</v>
      </c>
      <c r="I4" s="16" t="s">
        <v>12</v>
      </c>
      <c r="J4" s="17" t="s">
        <v>13</v>
      </c>
      <c r="K4" s="17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34</v>
      </c>
      <c r="AF4" s="14" t="s">
        <v>35</v>
      </c>
      <c r="AG4" s="14" t="s">
        <v>36</v>
      </c>
      <c r="AH4" s="14" t="s">
        <v>37</v>
      </c>
      <c r="AI4" s="14" t="s">
        <v>38</v>
      </c>
      <c r="AJ4" s="14" t="s">
        <v>39</v>
      </c>
      <c r="AK4" s="14" t="s">
        <v>40</v>
      </c>
      <c r="AL4" s="14" t="s">
        <v>41</v>
      </c>
      <c r="AM4" s="14" t="s">
        <v>42</v>
      </c>
      <c r="AN4" s="14" t="s">
        <v>43</v>
      </c>
      <c r="AO4" s="14" t="s">
        <v>44</v>
      </c>
      <c r="AP4" s="14" t="s">
        <v>45</v>
      </c>
      <c r="AQ4" s="14" t="s">
        <v>46</v>
      </c>
      <c r="AR4" s="14" t="s">
        <v>47</v>
      </c>
      <c r="AS4" s="14" t="s">
        <v>48</v>
      </c>
      <c r="AT4" s="14" t="s">
        <v>49</v>
      </c>
      <c r="AU4" s="14" t="s">
        <v>50</v>
      </c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</row>
    <row r="5" spans="1:89" s="19" customFormat="1" ht="12.75">
      <c r="A5" s="18"/>
      <c r="B5" s="48" t="s">
        <v>51</v>
      </c>
      <c r="C5" s="52" t="s">
        <v>52</v>
      </c>
      <c r="D5" s="48" t="s">
        <v>53</v>
      </c>
      <c r="E5" s="20"/>
      <c r="F5" s="19" t="s">
        <v>54</v>
      </c>
      <c r="G5" s="21" t="s">
        <v>55</v>
      </c>
      <c r="H5" s="21" t="s">
        <v>56</v>
      </c>
    </row>
    <row r="6" spans="1:89" s="27" customFormat="1" thickBot="1">
      <c r="A6" s="22"/>
      <c r="B6" s="49"/>
      <c r="C6" s="53"/>
      <c r="D6" s="49"/>
      <c r="E6" s="24"/>
      <c r="F6" s="23"/>
      <c r="G6" s="25" t="s">
        <v>57</v>
      </c>
      <c r="H6" s="25" t="s">
        <v>57</v>
      </c>
      <c r="I6" s="25" t="s">
        <v>57</v>
      </c>
      <c r="J6" s="26" t="s">
        <v>58</v>
      </c>
      <c r="K6" s="26" t="s">
        <v>58</v>
      </c>
      <c r="L6" s="25" t="s">
        <v>57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58</v>
      </c>
      <c r="AB6" s="23" t="s">
        <v>58</v>
      </c>
      <c r="AC6" s="23" t="s">
        <v>58</v>
      </c>
      <c r="AD6" s="23" t="s">
        <v>59</v>
      </c>
      <c r="AE6" s="23" t="s">
        <v>58</v>
      </c>
      <c r="AF6" s="23" t="s">
        <v>58</v>
      </c>
      <c r="AG6" s="23" t="s">
        <v>58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58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  <c r="AV6" s="19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</row>
    <row r="7" spans="1:89" s="11" customFormat="1" ht="12.75">
      <c r="A7" s="28">
        <v>40022</v>
      </c>
      <c r="B7" s="50">
        <v>0</v>
      </c>
      <c r="C7" s="54">
        <v>750</v>
      </c>
      <c r="D7" s="50">
        <v>210</v>
      </c>
      <c r="E7" s="31">
        <v>7.45</v>
      </c>
      <c r="F7" s="32">
        <v>4548.16</v>
      </c>
      <c r="G7" s="33" t="e">
        <f>NA()</f>
        <v>#N/A</v>
      </c>
      <c r="H7" s="33">
        <v>22.21</v>
      </c>
      <c r="I7" s="33">
        <v>67.2</v>
      </c>
      <c r="J7" s="29">
        <v>2640</v>
      </c>
      <c r="K7" s="34">
        <v>340</v>
      </c>
      <c r="L7" s="34">
        <v>1970</v>
      </c>
      <c r="M7" s="34" t="s">
        <v>60</v>
      </c>
      <c r="N7" s="34">
        <v>0.215</v>
      </c>
      <c r="O7" s="34">
        <v>0.19900000000000001</v>
      </c>
      <c r="P7" s="34">
        <v>3.4000000000000002E-2</v>
      </c>
      <c r="Q7" s="34" t="s">
        <v>61</v>
      </c>
      <c r="R7" s="34" t="s">
        <v>62</v>
      </c>
      <c r="S7" s="34" t="s">
        <v>63</v>
      </c>
      <c r="T7" s="34">
        <v>2.06E-2</v>
      </c>
      <c r="U7" s="34">
        <v>565</v>
      </c>
      <c r="V7" s="34" t="s">
        <v>64</v>
      </c>
      <c r="W7" s="34">
        <v>1.5800000000000002E-2</v>
      </c>
      <c r="X7" s="34">
        <v>9.4E-2</v>
      </c>
      <c r="Y7" s="34" t="s">
        <v>65</v>
      </c>
      <c r="Z7" s="34">
        <v>1E-3</v>
      </c>
      <c r="AA7" s="34" t="s">
        <v>66</v>
      </c>
      <c r="AB7" s="34">
        <v>135</v>
      </c>
      <c r="AC7" s="34">
        <v>9.43</v>
      </c>
      <c r="AD7" s="34">
        <v>69</v>
      </c>
      <c r="AE7" s="34">
        <v>3.4000000000000002E-2</v>
      </c>
      <c r="AF7" s="34">
        <v>2.7E-2</v>
      </c>
      <c r="AG7" s="34" t="s">
        <v>67</v>
      </c>
      <c r="AH7" s="34">
        <v>85</v>
      </c>
      <c r="AI7" s="34">
        <v>4.0000000000000001E-3</v>
      </c>
      <c r="AJ7" s="34" t="s">
        <v>68</v>
      </c>
      <c r="AK7" s="34">
        <v>0.16800000000000001</v>
      </c>
      <c r="AL7" s="34">
        <v>520</v>
      </c>
      <c r="AM7" s="34">
        <v>1.57</v>
      </c>
      <c r="AN7" s="34">
        <v>1500</v>
      </c>
      <c r="AO7" s="34">
        <v>4.8999999999999998E-3</v>
      </c>
      <c r="AP7" s="34">
        <v>1.9E-2</v>
      </c>
      <c r="AQ7" s="34" t="s">
        <v>66</v>
      </c>
      <c r="AR7" s="34">
        <v>1.6000000000000001E-3</v>
      </c>
      <c r="AS7" s="34" t="s">
        <v>60</v>
      </c>
      <c r="AT7" s="34">
        <v>6.5000000000000002E-2</v>
      </c>
      <c r="AU7" s="34" t="s">
        <v>64</v>
      </c>
      <c r="AV7" s="76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99"/>
      <c r="CK7" s="99"/>
    </row>
    <row r="8" spans="1:89" s="11" customFormat="1" ht="12.75">
      <c r="A8" s="28">
        <f t="shared" ref="A8:A50" si="0">A7+7</f>
        <v>40029</v>
      </c>
      <c r="B8" s="50">
        <f t="shared" ref="B8:B50" si="1">B7+1</f>
        <v>1</v>
      </c>
      <c r="C8" s="54">
        <v>500</v>
      </c>
      <c r="D8" s="50">
        <v>455</v>
      </c>
      <c r="E8" s="31">
        <v>7.28</v>
      </c>
      <c r="F8" s="32">
        <v>2019.41</v>
      </c>
      <c r="G8" s="33" t="e">
        <f>NA()</f>
        <v>#N/A</v>
      </c>
      <c r="H8" s="33">
        <v>9.16</v>
      </c>
      <c r="I8" s="33">
        <v>21.77</v>
      </c>
      <c r="J8" s="29">
        <v>1224</v>
      </c>
      <c r="K8" s="34">
        <v>18</v>
      </c>
      <c r="L8" s="34">
        <v>1020</v>
      </c>
      <c r="M8" s="34">
        <v>8.0000000000000002E-3</v>
      </c>
      <c r="N8" s="34">
        <v>8.6199999999999999E-2</v>
      </c>
      <c r="O8" s="34">
        <v>0.13400000000000001</v>
      </c>
      <c r="P8" s="34">
        <v>9.2999999999999992E-3</v>
      </c>
      <c r="Q8" s="34" t="s">
        <v>69</v>
      </c>
      <c r="R8" s="34" t="s">
        <v>70</v>
      </c>
      <c r="S8" s="34" t="s">
        <v>71</v>
      </c>
      <c r="T8" s="34">
        <v>1.6900000000000001E-3</v>
      </c>
      <c r="U8" s="34">
        <v>352</v>
      </c>
      <c r="V8" s="34" t="s">
        <v>62</v>
      </c>
      <c r="W8" s="34">
        <v>3.9500000000000004E-3</v>
      </c>
      <c r="X8" s="34">
        <v>3.5999999999999999E-3</v>
      </c>
      <c r="Y8" s="34">
        <v>8.0000000000000002E-3</v>
      </c>
      <c r="Z8" s="34">
        <v>8.0000000000000004E-4</v>
      </c>
      <c r="AA8" s="34">
        <v>1.0999999999999999E-2</v>
      </c>
      <c r="AB8" s="34">
        <v>35.299999999999997</v>
      </c>
      <c r="AC8" s="34">
        <v>4.16</v>
      </c>
      <c r="AD8" s="34">
        <v>0.28000000000000003</v>
      </c>
      <c r="AE8" s="34">
        <v>8.2000000000000007E-3</v>
      </c>
      <c r="AF8" s="34">
        <v>3.8E-3</v>
      </c>
      <c r="AG8" s="34" t="s">
        <v>64</v>
      </c>
      <c r="AH8" s="34">
        <v>26.9</v>
      </c>
      <c r="AI8" s="34">
        <v>4.0000000000000002E-4</v>
      </c>
      <c r="AJ8" s="34">
        <v>2.57</v>
      </c>
      <c r="AK8" s="34" t="s">
        <v>70</v>
      </c>
      <c r="AL8" s="34">
        <v>91.4</v>
      </c>
      <c r="AM8" s="34">
        <v>0.63200000000000001</v>
      </c>
      <c r="AN8" s="34">
        <v>457</v>
      </c>
      <c r="AO8" s="34">
        <v>2.1700000000000001E-3</v>
      </c>
      <c r="AP8" s="34">
        <v>4.7400000000000003E-3</v>
      </c>
      <c r="AQ8" s="34" t="s">
        <v>72</v>
      </c>
      <c r="AR8" s="34">
        <v>2.7999999999999998E-4</v>
      </c>
      <c r="AS8" s="34" t="s">
        <v>61</v>
      </c>
      <c r="AT8" s="34">
        <v>3.0499999999999999E-2</v>
      </c>
      <c r="AU8" s="34" t="s">
        <v>62</v>
      </c>
      <c r="AV8" s="76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</row>
    <row r="9" spans="1:89" s="11" customFormat="1" ht="12.75">
      <c r="A9" s="28">
        <f t="shared" si="0"/>
        <v>40036</v>
      </c>
      <c r="B9" s="50">
        <f t="shared" si="1"/>
        <v>2</v>
      </c>
      <c r="C9" s="54">
        <f t="shared" ref="C9:C50" si="2">C8</f>
        <v>500</v>
      </c>
      <c r="D9" s="50">
        <v>395</v>
      </c>
      <c r="E9" s="31">
        <v>7.49</v>
      </c>
      <c r="F9" s="32">
        <v>2798.76</v>
      </c>
      <c r="G9" s="33" t="e">
        <f>NA()</f>
        <v>#N/A</v>
      </c>
      <c r="H9" s="33">
        <v>12.37</v>
      </c>
      <c r="I9" s="33">
        <v>41.02</v>
      </c>
      <c r="J9" s="29">
        <v>2032</v>
      </c>
      <c r="K9" s="34">
        <v>2.8</v>
      </c>
      <c r="L9" s="34">
        <v>1580</v>
      </c>
      <c r="M9" s="34">
        <v>6.0000000000000001E-3</v>
      </c>
      <c r="N9" s="34">
        <v>0.28199999999999997</v>
      </c>
      <c r="O9" s="34">
        <v>0.14899999999999999</v>
      </c>
      <c r="P9" s="34">
        <v>1.1299999999999999E-2</v>
      </c>
      <c r="Q9" s="34" t="s">
        <v>69</v>
      </c>
      <c r="R9" s="34" t="s">
        <v>70</v>
      </c>
      <c r="S9" s="34" t="s">
        <v>71</v>
      </c>
      <c r="T9" s="34">
        <v>1.17E-2</v>
      </c>
      <c r="U9" s="34">
        <v>535</v>
      </c>
      <c r="V9" s="34" t="s">
        <v>62</v>
      </c>
      <c r="W9" s="34">
        <v>4.3899999999999998E-3</v>
      </c>
      <c r="X9" s="34">
        <v>1.09E-2</v>
      </c>
      <c r="Y9" s="34">
        <v>2.1999999999999999E-2</v>
      </c>
      <c r="Z9" s="34">
        <v>6.3000000000000003E-4</v>
      </c>
      <c r="AA9" s="34">
        <v>1.7000000000000001E-2</v>
      </c>
      <c r="AB9" s="34">
        <v>59.6</v>
      </c>
      <c r="AC9" s="34">
        <v>8.26</v>
      </c>
      <c r="AD9" s="34" t="s">
        <v>66</v>
      </c>
      <c r="AE9" s="34">
        <v>1.21E-2</v>
      </c>
      <c r="AF9" s="34">
        <v>4.3E-3</v>
      </c>
      <c r="AG9" s="34" t="s">
        <v>64</v>
      </c>
      <c r="AH9" s="34">
        <v>37.799999999999997</v>
      </c>
      <c r="AI9" s="34">
        <v>5.0000000000000001E-4</v>
      </c>
      <c r="AJ9" s="34">
        <v>4.76</v>
      </c>
      <c r="AK9" s="34" t="s">
        <v>70</v>
      </c>
      <c r="AL9" s="34">
        <v>136</v>
      </c>
      <c r="AM9" s="34">
        <v>1.05</v>
      </c>
      <c r="AN9" s="34">
        <v>675</v>
      </c>
      <c r="AO9" s="34">
        <v>3.1199999999999999E-3</v>
      </c>
      <c r="AP9" s="34">
        <v>7.1000000000000004E-3</v>
      </c>
      <c r="AQ9" s="34" t="s">
        <v>72</v>
      </c>
      <c r="AR9" s="34">
        <v>6.6E-4</v>
      </c>
      <c r="AS9" s="34" t="s">
        <v>61</v>
      </c>
      <c r="AT9" s="34">
        <v>6.88E-2</v>
      </c>
      <c r="AU9" s="34" t="s">
        <v>62</v>
      </c>
      <c r="AV9" s="76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99"/>
      <c r="BS9" s="99"/>
      <c r="BT9" s="99"/>
      <c r="BU9" s="99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99"/>
      <c r="CG9" s="99"/>
      <c r="CH9" s="99"/>
      <c r="CI9" s="99"/>
      <c r="CJ9" s="99"/>
      <c r="CK9" s="99"/>
    </row>
    <row r="10" spans="1:89" s="11" customFormat="1" ht="12.75">
      <c r="A10" s="28">
        <f t="shared" si="0"/>
        <v>40043</v>
      </c>
      <c r="B10" s="50">
        <f t="shared" si="1"/>
        <v>3</v>
      </c>
      <c r="C10" s="54">
        <f t="shared" si="2"/>
        <v>500</v>
      </c>
      <c r="D10" s="50">
        <v>440</v>
      </c>
      <c r="E10" s="31">
        <v>7.42</v>
      </c>
      <c r="F10" s="32">
        <v>2194.48</v>
      </c>
      <c r="G10" s="33" t="e">
        <f>NA()</f>
        <v>#N/A</v>
      </c>
      <c r="H10" s="33">
        <v>9.75</v>
      </c>
      <c r="I10" s="33">
        <v>34.090000000000003</v>
      </c>
      <c r="J10" s="29">
        <v>1445</v>
      </c>
      <c r="K10" s="34">
        <v>1.9</v>
      </c>
      <c r="L10" s="34">
        <v>1290</v>
      </c>
      <c r="M10" s="34">
        <v>4.0000000000000001E-3</v>
      </c>
      <c r="N10" s="34">
        <v>0.22500000000000001</v>
      </c>
      <c r="O10" s="34">
        <v>0.104</v>
      </c>
      <c r="P10" s="34">
        <v>1.14E-2</v>
      </c>
      <c r="Q10" s="34" t="s">
        <v>69</v>
      </c>
      <c r="R10" s="34" t="s">
        <v>70</v>
      </c>
      <c r="S10" s="34" t="s">
        <v>71</v>
      </c>
      <c r="T10" s="34">
        <v>1.14E-2</v>
      </c>
      <c r="U10" s="34">
        <v>450</v>
      </c>
      <c r="V10" s="34" t="s">
        <v>62</v>
      </c>
      <c r="W10" s="34">
        <v>2.6700000000000001E-3</v>
      </c>
      <c r="X10" s="34">
        <v>7.4000000000000003E-3</v>
      </c>
      <c r="Y10" s="34">
        <v>8.9999999999999993E-3</v>
      </c>
      <c r="Z10" s="34">
        <v>8.7000000000000001E-4</v>
      </c>
      <c r="AA10" s="34">
        <v>1.4E-2</v>
      </c>
      <c r="AB10" s="34">
        <v>40.200000000000003</v>
      </c>
      <c r="AC10" s="34">
        <v>6.72</v>
      </c>
      <c r="AD10" s="34" t="s">
        <v>66</v>
      </c>
      <c r="AE10" s="34">
        <v>7.6E-3</v>
      </c>
      <c r="AF10" s="34">
        <v>2.2000000000000001E-3</v>
      </c>
      <c r="AG10" s="34" t="s">
        <v>64</v>
      </c>
      <c r="AH10" s="34">
        <v>29.4</v>
      </c>
      <c r="AI10" s="34">
        <v>6.9999999999999999E-4</v>
      </c>
      <c r="AJ10" s="34">
        <v>2.84</v>
      </c>
      <c r="AK10" s="34">
        <v>3.0000000000000001E-5</v>
      </c>
      <c r="AL10" s="34">
        <v>73.7</v>
      </c>
      <c r="AM10" s="34">
        <v>0.77</v>
      </c>
      <c r="AN10" s="34">
        <v>539</v>
      </c>
      <c r="AO10" s="34">
        <v>2.4299999999999999E-3</v>
      </c>
      <c r="AP10" s="34">
        <v>4.4400000000000004E-3</v>
      </c>
      <c r="AQ10" s="34" t="s">
        <v>72</v>
      </c>
      <c r="AR10" s="34">
        <v>3.3E-4</v>
      </c>
      <c r="AS10" s="34" t="s">
        <v>61</v>
      </c>
      <c r="AT10" s="34">
        <v>0.114</v>
      </c>
      <c r="AU10" s="34" t="s">
        <v>62</v>
      </c>
      <c r="AV10" s="58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</row>
    <row r="11" spans="1:89" s="11" customFormat="1" ht="12.75">
      <c r="A11" s="28">
        <f t="shared" si="0"/>
        <v>40050</v>
      </c>
      <c r="B11" s="50">
        <f t="shared" si="1"/>
        <v>4</v>
      </c>
      <c r="C11" s="54">
        <f t="shared" si="2"/>
        <v>500</v>
      </c>
      <c r="D11" s="50">
        <v>465</v>
      </c>
      <c r="E11" s="31">
        <v>7.5</v>
      </c>
      <c r="F11" s="32">
        <v>2048.89</v>
      </c>
      <c r="G11" s="33"/>
      <c r="H11" s="33"/>
      <c r="I11" s="33"/>
      <c r="J11" s="29">
        <v>1361</v>
      </c>
      <c r="K11" s="2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58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</row>
    <row r="12" spans="1:89" s="11" customFormat="1" ht="12.75">
      <c r="A12" s="28">
        <f t="shared" si="0"/>
        <v>40057</v>
      </c>
      <c r="B12" s="50">
        <f t="shared" si="1"/>
        <v>5</v>
      </c>
      <c r="C12" s="54">
        <f t="shared" si="2"/>
        <v>500</v>
      </c>
      <c r="D12" s="50">
        <v>430</v>
      </c>
      <c r="E12" s="35">
        <v>7.58</v>
      </c>
      <c r="F12" s="32">
        <v>1897.29</v>
      </c>
      <c r="G12" s="10" t="e">
        <f>NA()</f>
        <v>#N/A</v>
      </c>
      <c r="H12" s="33">
        <v>9.02</v>
      </c>
      <c r="I12" s="33">
        <v>37.25</v>
      </c>
      <c r="J12" s="29">
        <v>1264</v>
      </c>
      <c r="K12" s="34">
        <v>1</v>
      </c>
      <c r="L12" s="34">
        <v>1130</v>
      </c>
      <c r="M12" s="34">
        <v>1.0999999999999999E-2</v>
      </c>
      <c r="N12" s="34">
        <v>0.15</v>
      </c>
      <c r="O12" s="34">
        <v>6.2100000000000002E-2</v>
      </c>
      <c r="P12" s="34">
        <v>1.3599999999999999E-2</v>
      </c>
      <c r="Q12" s="34" t="s">
        <v>69</v>
      </c>
      <c r="R12" s="34" t="s">
        <v>70</v>
      </c>
      <c r="S12" s="34" t="s">
        <v>71</v>
      </c>
      <c r="T12" s="34">
        <v>1.15E-2</v>
      </c>
      <c r="U12" s="34">
        <v>393</v>
      </c>
      <c r="V12" s="34" t="s">
        <v>62</v>
      </c>
      <c r="W12" s="34">
        <v>2.4499999999999999E-3</v>
      </c>
      <c r="X12" s="34">
        <v>1.21E-2</v>
      </c>
      <c r="Y12" s="34">
        <v>1.7999999999999999E-2</v>
      </c>
      <c r="Z12" s="34">
        <v>5.8E-4</v>
      </c>
      <c r="AA12" s="34">
        <v>1.2999999999999999E-2</v>
      </c>
      <c r="AB12" s="34">
        <v>37.200000000000003</v>
      </c>
      <c r="AC12" s="34">
        <v>6.6</v>
      </c>
      <c r="AD12" s="34" t="s">
        <v>66</v>
      </c>
      <c r="AE12" s="34">
        <v>5.3E-3</v>
      </c>
      <c r="AF12" s="34">
        <v>2.3999999999999998E-3</v>
      </c>
      <c r="AG12" s="34" t="s">
        <v>64</v>
      </c>
      <c r="AH12" s="34">
        <v>22.1</v>
      </c>
      <c r="AI12" s="34">
        <v>2.9999999999999997E-4</v>
      </c>
      <c r="AJ12" s="34">
        <v>2.83</v>
      </c>
      <c r="AK12" s="34">
        <v>4.0000000000000003E-5</v>
      </c>
      <c r="AL12" s="34">
        <v>48.3</v>
      </c>
      <c r="AM12" s="34">
        <v>0.69699999999999995</v>
      </c>
      <c r="AN12" s="34">
        <v>381</v>
      </c>
      <c r="AO12" s="34">
        <v>1.99E-3</v>
      </c>
      <c r="AP12" s="34">
        <v>2.8900000000000002E-3</v>
      </c>
      <c r="AQ12" s="34" t="s">
        <v>72</v>
      </c>
      <c r="AR12" s="34">
        <v>2.3000000000000001E-4</v>
      </c>
      <c r="AS12" s="34" t="s">
        <v>61</v>
      </c>
      <c r="AT12" s="34">
        <v>0.127</v>
      </c>
      <c r="AU12" s="34" t="s">
        <v>62</v>
      </c>
      <c r="AV12" s="58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99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99"/>
      <c r="CI12" s="99"/>
      <c r="CJ12" s="99"/>
      <c r="CK12" s="99"/>
    </row>
    <row r="13" spans="1:89" s="11" customFormat="1" ht="12.75">
      <c r="A13" s="28">
        <f t="shared" si="0"/>
        <v>40064</v>
      </c>
      <c r="B13" s="50">
        <f t="shared" si="1"/>
        <v>6</v>
      </c>
      <c r="C13" s="54">
        <f t="shared" si="2"/>
        <v>500</v>
      </c>
      <c r="D13" s="50">
        <v>425</v>
      </c>
      <c r="E13" s="35">
        <v>7.31</v>
      </c>
      <c r="F13" s="32">
        <v>1518.23</v>
      </c>
      <c r="G13" s="10"/>
      <c r="H13" s="33"/>
      <c r="I13" s="33"/>
      <c r="J13" s="29">
        <v>1006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58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</row>
    <row r="14" spans="1:89" s="11" customFormat="1" ht="12.75">
      <c r="A14" s="28">
        <f t="shared" si="0"/>
        <v>40071</v>
      </c>
      <c r="B14" s="50">
        <f t="shared" si="1"/>
        <v>7</v>
      </c>
      <c r="C14" s="54">
        <f t="shared" si="2"/>
        <v>500</v>
      </c>
      <c r="D14" s="50">
        <v>400</v>
      </c>
      <c r="E14" s="35">
        <v>7.59</v>
      </c>
      <c r="F14" s="32">
        <v>2560.4</v>
      </c>
      <c r="G14" s="35" t="e">
        <f>NA()</f>
        <v>#N/A</v>
      </c>
      <c r="H14" s="33">
        <v>14.35</v>
      </c>
      <c r="I14" s="33">
        <v>84.66</v>
      </c>
      <c r="J14" s="29">
        <v>1587</v>
      </c>
      <c r="K14" s="34">
        <v>0.9</v>
      </c>
      <c r="L14" s="34">
        <v>1650</v>
      </c>
      <c r="M14" s="34">
        <v>4.0000000000000001E-3</v>
      </c>
      <c r="N14" s="34">
        <v>0.21199999999999999</v>
      </c>
      <c r="O14" s="34">
        <v>9.5299999999999996E-2</v>
      </c>
      <c r="P14" s="34">
        <v>2.0899999999999998E-2</v>
      </c>
      <c r="Q14" s="34" t="s">
        <v>69</v>
      </c>
      <c r="R14" s="34" t="s">
        <v>70</v>
      </c>
      <c r="S14" s="34" t="s">
        <v>71</v>
      </c>
      <c r="T14" s="34">
        <v>3.4599999999999999E-2</v>
      </c>
      <c r="U14" s="34">
        <v>550</v>
      </c>
      <c r="V14" s="34" t="s">
        <v>62</v>
      </c>
      <c r="W14" s="34">
        <v>7.3800000000000003E-3</v>
      </c>
      <c r="X14" s="34">
        <v>1.7299999999999999E-2</v>
      </c>
      <c r="Y14" s="34">
        <v>2.4E-2</v>
      </c>
      <c r="Z14" s="34">
        <v>1.47E-3</v>
      </c>
      <c r="AA14" s="34">
        <v>2.5000000000000001E-2</v>
      </c>
      <c r="AB14" s="34">
        <v>66.400000000000006</v>
      </c>
      <c r="AC14" s="34">
        <v>16.5</v>
      </c>
      <c r="AD14" s="34">
        <v>0.12</v>
      </c>
      <c r="AE14" s="34">
        <v>5.8999999999999999E-3</v>
      </c>
      <c r="AF14" s="34">
        <v>7.7999999999999996E-3</v>
      </c>
      <c r="AG14" s="34" t="s">
        <v>64</v>
      </c>
      <c r="AH14" s="34">
        <v>28.6</v>
      </c>
      <c r="AI14" s="34">
        <v>5.9999999999999995E-4</v>
      </c>
      <c r="AJ14" s="34">
        <v>6.86</v>
      </c>
      <c r="AK14" s="34" t="s">
        <v>70</v>
      </c>
      <c r="AL14" s="34">
        <v>56.1</v>
      </c>
      <c r="AM14" s="34">
        <v>1.18</v>
      </c>
      <c r="AN14" s="34">
        <v>631</v>
      </c>
      <c r="AO14" s="34">
        <v>2.3600000000000001E-3</v>
      </c>
      <c r="AP14" s="34">
        <v>5.1200000000000004E-3</v>
      </c>
      <c r="AQ14" s="34" t="s">
        <v>72</v>
      </c>
      <c r="AR14" s="34">
        <v>3.8999999999999999E-4</v>
      </c>
      <c r="AS14" s="34" t="s">
        <v>61</v>
      </c>
      <c r="AT14" s="34">
        <v>0.61599999999999999</v>
      </c>
      <c r="AU14" s="34" t="s">
        <v>62</v>
      </c>
      <c r="AV14" s="58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</row>
    <row r="15" spans="1:89" s="11" customFormat="1" ht="12.75">
      <c r="A15" s="28">
        <f t="shared" si="0"/>
        <v>40078</v>
      </c>
      <c r="B15" s="50">
        <f t="shared" si="1"/>
        <v>8</v>
      </c>
      <c r="C15" s="54">
        <f t="shared" si="2"/>
        <v>500</v>
      </c>
      <c r="D15" s="50">
        <v>515</v>
      </c>
      <c r="E15" s="35">
        <v>7.38</v>
      </c>
      <c r="F15" s="32">
        <v>2404.71</v>
      </c>
      <c r="G15" s="35"/>
      <c r="H15" s="33"/>
      <c r="I15" s="33"/>
      <c r="J15" s="29">
        <v>1798</v>
      </c>
      <c r="K15" s="2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58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  <c r="BP15" s="99"/>
      <c r="BQ15" s="99"/>
      <c r="BR15" s="99"/>
      <c r="BS15" s="99"/>
      <c r="BT15" s="99"/>
      <c r="BU15" s="99"/>
      <c r="BV15" s="99"/>
      <c r="BW15" s="99"/>
      <c r="BX15" s="99"/>
      <c r="BY15" s="99"/>
      <c r="BZ15" s="99"/>
      <c r="CA15" s="99"/>
      <c r="CB15" s="99"/>
      <c r="CC15" s="99"/>
      <c r="CD15" s="99"/>
      <c r="CE15" s="99"/>
      <c r="CF15" s="99"/>
      <c r="CG15" s="99"/>
      <c r="CH15" s="99"/>
      <c r="CI15" s="99"/>
      <c r="CJ15" s="99"/>
      <c r="CK15" s="99"/>
    </row>
    <row r="16" spans="1:89" s="11" customFormat="1" ht="12.75">
      <c r="A16" s="28">
        <f t="shared" si="0"/>
        <v>40085</v>
      </c>
      <c r="B16" s="50">
        <f t="shared" si="1"/>
        <v>9</v>
      </c>
      <c r="C16" s="54">
        <f t="shared" si="2"/>
        <v>500</v>
      </c>
      <c r="D16" s="50">
        <v>490</v>
      </c>
      <c r="E16" s="35">
        <v>7.37</v>
      </c>
      <c r="F16" s="32">
        <v>1383.53</v>
      </c>
      <c r="G16" s="35" t="e">
        <f>NA()</f>
        <v>#N/A</v>
      </c>
      <c r="H16" s="33">
        <v>7.55</v>
      </c>
      <c r="I16" s="33">
        <v>39.14</v>
      </c>
      <c r="J16" s="29">
        <v>1022</v>
      </c>
      <c r="K16" s="34" t="s">
        <v>73</v>
      </c>
      <c r="L16" s="34">
        <v>850</v>
      </c>
      <c r="M16" s="34">
        <v>4.0000000000000001E-3</v>
      </c>
      <c r="N16" s="34">
        <v>0.105</v>
      </c>
      <c r="O16" s="34">
        <v>5.2299999999999999E-2</v>
      </c>
      <c r="P16" s="34">
        <v>1.0800000000000001E-2</v>
      </c>
      <c r="Q16" s="34" t="s">
        <v>69</v>
      </c>
      <c r="R16" s="34" t="s">
        <v>70</v>
      </c>
      <c r="S16" s="34" t="s">
        <v>71</v>
      </c>
      <c r="T16" s="34">
        <v>1.4999999999999999E-2</v>
      </c>
      <c r="U16" s="34">
        <v>301</v>
      </c>
      <c r="V16" s="34" t="s">
        <v>62</v>
      </c>
      <c r="W16" s="34">
        <v>8.6899999999999998E-3</v>
      </c>
      <c r="X16" s="34">
        <v>6.8999999999999999E-3</v>
      </c>
      <c r="Y16" s="34">
        <v>5.7000000000000002E-2</v>
      </c>
      <c r="Z16" s="34">
        <v>8.8000000000000003E-4</v>
      </c>
      <c r="AA16" s="34">
        <v>0.01</v>
      </c>
      <c r="AB16" s="34">
        <v>24.3</v>
      </c>
      <c r="AC16" s="34">
        <v>7.11</v>
      </c>
      <c r="AD16" s="34" t="s">
        <v>66</v>
      </c>
      <c r="AE16" s="34">
        <v>3.0000000000000001E-3</v>
      </c>
      <c r="AF16" s="34">
        <v>2.5000000000000001E-3</v>
      </c>
      <c r="AG16" s="34" t="s">
        <v>64</v>
      </c>
      <c r="AH16" s="34">
        <v>10.4</v>
      </c>
      <c r="AI16" s="34">
        <v>2.9999999999999997E-4</v>
      </c>
      <c r="AJ16" s="34">
        <v>2.93</v>
      </c>
      <c r="AK16" s="34" t="s">
        <v>70</v>
      </c>
      <c r="AL16" s="34">
        <v>11.3</v>
      </c>
      <c r="AM16" s="34">
        <v>0.49099999999999999</v>
      </c>
      <c r="AN16" s="34">
        <v>300</v>
      </c>
      <c r="AO16" s="34">
        <v>6.2E-4</v>
      </c>
      <c r="AP16" s="34">
        <v>2.9099999999999998E-3</v>
      </c>
      <c r="AQ16" s="34" t="s">
        <v>72</v>
      </c>
      <c r="AR16" s="34">
        <v>1.1E-4</v>
      </c>
      <c r="AS16" s="34" t="s">
        <v>61</v>
      </c>
      <c r="AT16" s="34">
        <v>0.247</v>
      </c>
      <c r="AU16" s="34" t="s">
        <v>62</v>
      </c>
      <c r="AV16" s="58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</row>
    <row r="17" spans="1:89" s="11" customFormat="1" ht="12.75">
      <c r="A17" s="28">
        <f t="shared" si="0"/>
        <v>40092</v>
      </c>
      <c r="B17" s="50">
        <f t="shared" si="1"/>
        <v>10</v>
      </c>
      <c r="C17" s="54">
        <f t="shared" si="2"/>
        <v>500</v>
      </c>
      <c r="D17" s="50">
        <v>445</v>
      </c>
      <c r="E17" s="31">
        <v>7.31</v>
      </c>
      <c r="F17" s="32">
        <v>1473.86</v>
      </c>
      <c r="G17" s="33"/>
      <c r="H17" s="33"/>
      <c r="I17" s="33"/>
      <c r="J17" s="29">
        <v>1094</v>
      </c>
      <c r="K17" s="2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58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</row>
    <row r="18" spans="1:89" s="11" customFormat="1" ht="12.75">
      <c r="A18" s="28">
        <f t="shared" si="0"/>
        <v>40099</v>
      </c>
      <c r="B18" s="50">
        <f t="shared" si="1"/>
        <v>11</v>
      </c>
      <c r="C18" s="54">
        <f t="shared" si="2"/>
        <v>500</v>
      </c>
      <c r="D18" s="50">
        <v>465</v>
      </c>
      <c r="E18" s="35">
        <v>7.48</v>
      </c>
      <c r="F18" s="32">
        <v>1321.57</v>
      </c>
      <c r="G18" s="33" t="e">
        <f>NA()</f>
        <v>#N/A</v>
      </c>
      <c r="H18" s="33">
        <v>4.82</v>
      </c>
      <c r="I18" s="33">
        <v>33.21</v>
      </c>
      <c r="J18" s="29">
        <v>713</v>
      </c>
      <c r="K18" s="34" t="s">
        <v>73</v>
      </c>
      <c r="L18" s="34">
        <v>765</v>
      </c>
      <c r="M18" s="34">
        <v>4.1000000000000003E-3</v>
      </c>
      <c r="N18" s="34">
        <v>8.3500000000000005E-2</v>
      </c>
      <c r="O18" s="34">
        <v>4.3099999999999999E-2</v>
      </c>
      <c r="P18" s="34">
        <v>1.12E-2</v>
      </c>
      <c r="Q18" s="34" t="s">
        <v>74</v>
      </c>
      <c r="R18" s="34" t="s">
        <v>75</v>
      </c>
      <c r="S18" s="34" t="s">
        <v>66</v>
      </c>
      <c r="T18" s="34">
        <v>1.17E-2</v>
      </c>
      <c r="U18" s="34">
        <v>276</v>
      </c>
      <c r="V18" s="34" t="s">
        <v>76</v>
      </c>
      <c r="W18" s="34">
        <v>1.8499999999999999E-2</v>
      </c>
      <c r="X18" s="34">
        <v>6.2199999999999998E-3</v>
      </c>
      <c r="Y18" s="34">
        <v>1.7999999999999999E-2</v>
      </c>
      <c r="Z18" s="34">
        <v>2.7300000000000002E-4</v>
      </c>
      <c r="AA18" s="34">
        <v>8.6999999999999994E-3</v>
      </c>
      <c r="AB18" s="34">
        <v>18.399999999999999</v>
      </c>
      <c r="AC18" s="34">
        <v>6.66</v>
      </c>
      <c r="AD18" s="34">
        <v>0.01</v>
      </c>
      <c r="AE18" s="34">
        <v>2.4299999999999999E-3</v>
      </c>
      <c r="AF18" s="34">
        <v>1.6800000000000001E-3</v>
      </c>
      <c r="AG18" s="34">
        <v>4.0000000000000001E-3</v>
      </c>
      <c r="AH18" s="34">
        <v>7.89</v>
      </c>
      <c r="AI18" s="34">
        <v>1.2E-4</v>
      </c>
      <c r="AJ18" s="34">
        <v>2.4300000000000002</v>
      </c>
      <c r="AK18" s="34" t="s">
        <v>75</v>
      </c>
      <c r="AL18" s="34">
        <v>6.16</v>
      </c>
      <c r="AM18" s="34">
        <v>0.439</v>
      </c>
      <c r="AN18" s="34">
        <v>283</v>
      </c>
      <c r="AO18" s="34">
        <v>3.9800000000000002E-4</v>
      </c>
      <c r="AP18" s="34">
        <v>1.8799999999999999E-3</v>
      </c>
      <c r="AQ18" s="34" t="s">
        <v>62</v>
      </c>
      <c r="AR18" s="34">
        <v>1.05E-4</v>
      </c>
      <c r="AS18" s="34" t="s">
        <v>77</v>
      </c>
      <c r="AT18" s="34">
        <v>0.189</v>
      </c>
      <c r="AU18" s="34" t="s">
        <v>76</v>
      </c>
      <c r="AV18" s="58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99"/>
      <c r="BW18" s="99"/>
      <c r="BX18" s="99"/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99"/>
    </row>
    <row r="19" spans="1:89" s="11" customFormat="1" ht="12.75">
      <c r="A19" s="28">
        <f t="shared" si="0"/>
        <v>40106</v>
      </c>
      <c r="B19" s="50">
        <f t="shared" si="1"/>
        <v>12</v>
      </c>
      <c r="C19" s="54">
        <f t="shared" si="2"/>
        <v>500</v>
      </c>
      <c r="D19" s="50">
        <v>480</v>
      </c>
      <c r="E19" s="35">
        <v>7.37</v>
      </c>
      <c r="F19" s="32">
        <v>1217.8800000000001</v>
      </c>
      <c r="G19" s="33"/>
      <c r="H19" s="33"/>
      <c r="I19" s="33"/>
      <c r="J19" s="29">
        <v>817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58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</row>
    <row r="20" spans="1:89" s="11" customFormat="1" ht="12.75">
      <c r="A20" s="28">
        <f t="shared" si="0"/>
        <v>40113</v>
      </c>
      <c r="B20" s="50">
        <f t="shared" si="1"/>
        <v>13</v>
      </c>
      <c r="C20" s="54">
        <f t="shared" si="2"/>
        <v>500</v>
      </c>
      <c r="D20" s="50">
        <v>420</v>
      </c>
      <c r="E20" s="35">
        <v>7.41</v>
      </c>
      <c r="F20" s="32">
        <v>1771.97</v>
      </c>
      <c r="G20" s="33" t="e">
        <f>NA()</f>
        <v>#N/A</v>
      </c>
      <c r="H20" s="33">
        <v>4.8899999999999997</v>
      </c>
      <c r="I20" s="33">
        <v>26.73</v>
      </c>
      <c r="J20" s="29">
        <v>1198</v>
      </c>
      <c r="K20" s="34">
        <v>0.8</v>
      </c>
      <c r="L20" s="34">
        <v>1070</v>
      </c>
      <c r="M20" s="34">
        <v>6.0000000000000001E-3</v>
      </c>
      <c r="N20" s="34">
        <v>0.10199999999999999</v>
      </c>
      <c r="O20" s="34">
        <v>6.0299999999999999E-2</v>
      </c>
      <c r="P20" s="34">
        <v>9.7999999999999997E-3</v>
      </c>
      <c r="Q20" s="34" t="s">
        <v>69</v>
      </c>
      <c r="R20" s="34" t="s">
        <v>70</v>
      </c>
      <c r="S20" s="34" t="s">
        <v>71</v>
      </c>
      <c r="T20" s="34">
        <v>1.23E-2</v>
      </c>
      <c r="U20" s="34">
        <v>392</v>
      </c>
      <c r="V20" s="34" t="s">
        <v>62</v>
      </c>
      <c r="W20" s="34">
        <v>2.2800000000000001E-2</v>
      </c>
      <c r="X20" s="34">
        <v>6.3E-3</v>
      </c>
      <c r="Y20" s="34">
        <v>1.9E-2</v>
      </c>
      <c r="Z20" s="34">
        <v>8.1999999999999998E-4</v>
      </c>
      <c r="AA20" s="34">
        <v>1.0999999999999999E-2</v>
      </c>
      <c r="AB20" s="34">
        <v>21.6</v>
      </c>
      <c r="AC20" s="34">
        <v>8.06</v>
      </c>
      <c r="AD20" s="34">
        <v>0.09</v>
      </c>
      <c r="AE20" s="34">
        <v>3.3E-3</v>
      </c>
      <c r="AF20" s="34">
        <v>4.7999999999999996E-3</v>
      </c>
      <c r="AG20" s="34" t="s">
        <v>64</v>
      </c>
      <c r="AH20" s="34">
        <v>8.7799999999999994</v>
      </c>
      <c r="AI20" s="34" t="s">
        <v>77</v>
      </c>
      <c r="AJ20" s="34">
        <v>3.48</v>
      </c>
      <c r="AK20" s="34">
        <v>6.0000000000000002E-5</v>
      </c>
      <c r="AL20" s="34">
        <v>5.79</v>
      </c>
      <c r="AM20" s="34">
        <v>0.57799999999999996</v>
      </c>
      <c r="AN20" s="34">
        <v>377</v>
      </c>
      <c r="AO20" s="34">
        <v>5.6999999999999998E-4</v>
      </c>
      <c r="AP20" s="34">
        <v>3.9100000000000003E-3</v>
      </c>
      <c r="AQ20" s="34" t="s">
        <v>72</v>
      </c>
      <c r="AR20" s="34">
        <v>1.2999999999999999E-4</v>
      </c>
      <c r="AS20" s="34" t="s">
        <v>61</v>
      </c>
      <c r="AT20" s="34">
        <v>0.155</v>
      </c>
      <c r="AU20" s="34" t="s">
        <v>62</v>
      </c>
      <c r="AV20" s="58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  <c r="BV20" s="99"/>
      <c r="BW20" s="99"/>
      <c r="BX20" s="99"/>
      <c r="BY20" s="99"/>
      <c r="BZ20" s="99"/>
      <c r="CA20" s="99"/>
      <c r="CB20" s="99"/>
      <c r="CC20" s="99"/>
      <c r="CD20" s="99"/>
      <c r="CE20" s="99"/>
      <c r="CF20" s="99"/>
      <c r="CG20" s="99"/>
      <c r="CH20" s="99"/>
      <c r="CI20" s="99"/>
      <c r="CJ20" s="99"/>
      <c r="CK20" s="99"/>
    </row>
    <row r="21" spans="1:89" s="11" customFormat="1" ht="12.75">
      <c r="A21" s="28">
        <f t="shared" si="0"/>
        <v>40120</v>
      </c>
      <c r="B21" s="50">
        <f t="shared" si="1"/>
        <v>14</v>
      </c>
      <c r="C21" s="54">
        <f t="shared" si="2"/>
        <v>500</v>
      </c>
      <c r="D21" s="50">
        <v>445</v>
      </c>
      <c r="E21" s="35">
        <v>7.27</v>
      </c>
      <c r="F21" s="32">
        <v>1764.8</v>
      </c>
      <c r="G21" s="33"/>
      <c r="H21" s="33"/>
      <c r="I21" s="33"/>
      <c r="J21" s="29">
        <v>1189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58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99"/>
      <c r="BR21" s="99"/>
      <c r="BS21" s="99"/>
      <c r="BT21" s="99"/>
      <c r="BU21" s="99"/>
      <c r="BV21" s="99"/>
      <c r="BW21" s="99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</row>
    <row r="22" spans="1:89" s="11" customFormat="1" ht="12.75">
      <c r="A22" s="28">
        <f t="shared" si="0"/>
        <v>40127</v>
      </c>
      <c r="B22" s="50">
        <f t="shared" si="1"/>
        <v>15</v>
      </c>
      <c r="C22" s="54">
        <f t="shared" si="2"/>
        <v>500</v>
      </c>
      <c r="D22" s="50">
        <v>470</v>
      </c>
      <c r="E22" s="31">
        <v>7.1</v>
      </c>
      <c r="F22" s="32">
        <v>1802.44</v>
      </c>
      <c r="G22" s="33" t="e">
        <f>NA()</f>
        <v>#N/A</v>
      </c>
      <c r="H22" s="33">
        <v>7.66</v>
      </c>
      <c r="I22" s="33">
        <v>28.24</v>
      </c>
      <c r="J22" s="29">
        <v>1290</v>
      </c>
      <c r="K22" s="34">
        <v>1.5</v>
      </c>
      <c r="L22" s="34">
        <v>1160</v>
      </c>
      <c r="M22" s="34">
        <v>3.8E-3</v>
      </c>
      <c r="N22" s="34">
        <v>0.109</v>
      </c>
      <c r="O22" s="34">
        <v>8.1699999999999995E-2</v>
      </c>
      <c r="P22" s="34">
        <v>1.0999999999999999E-2</v>
      </c>
      <c r="Q22" s="34" t="s">
        <v>74</v>
      </c>
      <c r="R22" s="34" t="s">
        <v>75</v>
      </c>
      <c r="S22" s="34">
        <v>5.1999999999999998E-2</v>
      </c>
      <c r="T22" s="34">
        <v>1.4800000000000001E-2</v>
      </c>
      <c r="U22" s="34">
        <v>424</v>
      </c>
      <c r="V22" s="34" t="s">
        <v>76</v>
      </c>
      <c r="W22" s="34">
        <v>2.6800000000000001E-2</v>
      </c>
      <c r="X22" s="34">
        <v>5.0099999999999997E-3</v>
      </c>
      <c r="Y22" s="34">
        <v>2.5000000000000001E-2</v>
      </c>
      <c r="Z22" s="34">
        <v>6.0300000000000002E-4</v>
      </c>
      <c r="AA22" s="34">
        <v>1.2E-2</v>
      </c>
      <c r="AB22" s="34">
        <v>23.9</v>
      </c>
      <c r="AC22" s="34">
        <v>9.8800000000000008</v>
      </c>
      <c r="AD22" s="34">
        <v>0.04</v>
      </c>
      <c r="AE22" s="34">
        <v>3.2699999999999999E-3</v>
      </c>
      <c r="AF22" s="34">
        <v>2.4299999999999999E-3</v>
      </c>
      <c r="AG22" s="34">
        <v>6.0000000000000001E-3</v>
      </c>
      <c r="AH22" s="34">
        <v>8.94</v>
      </c>
      <c r="AI22" s="34">
        <v>1.7000000000000001E-4</v>
      </c>
      <c r="AJ22" s="34">
        <v>4.16</v>
      </c>
      <c r="AK22" s="34">
        <v>1.2E-5</v>
      </c>
      <c r="AL22" s="34">
        <v>4.4400000000000004</v>
      </c>
      <c r="AM22" s="34">
        <v>0.63800000000000001</v>
      </c>
      <c r="AN22" s="34">
        <v>432</v>
      </c>
      <c r="AO22" s="34">
        <v>4.8899999999999996E-4</v>
      </c>
      <c r="AP22" s="34">
        <v>3.0200000000000001E-3</v>
      </c>
      <c r="AQ22" s="34" t="s">
        <v>62</v>
      </c>
      <c r="AR22" s="34">
        <v>1.55E-4</v>
      </c>
      <c r="AS22" s="34" t="s">
        <v>77</v>
      </c>
      <c r="AT22" s="34">
        <v>0.21199999999999999</v>
      </c>
      <c r="AU22" s="34" t="s">
        <v>76</v>
      </c>
      <c r="AV22" s="58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</row>
    <row r="23" spans="1:89" s="11" customFormat="1" ht="12.75">
      <c r="A23" s="28">
        <f t="shared" si="0"/>
        <v>40134</v>
      </c>
      <c r="B23" s="50">
        <f t="shared" si="1"/>
        <v>16</v>
      </c>
      <c r="C23" s="54">
        <f t="shared" si="2"/>
        <v>500</v>
      </c>
      <c r="D23" s="50">
        <v>465</v>
      </c>
      <c r="E23" s="31">
        <v>7.18</v>
      </c>
      <c r="F23" s="32">
        <v>1875.58</v>
      </c>
      <c r="G23" s="33"/>
      <c r="H23" s="33"/>
      <c r="I23" s="33"/>
      <c r="J23" s="29">
        <v>1292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99"/>
      <c r="CG23" s="99"/>
      <c r="CH23" s="99"/>
      <c r="CI23" s="99"/>
      <c r="CJ23" s="99"/>
      <c r="CK23" s="99"/>
    </row>
    <row r="24" spans="1:89" s="11" customFormat="1" ht="12.75">
      <c r="A24" s="28">
        <f t="shared" si="0"/>
        <v>40141</v>
      </c>
      <c r="B24" s="50">
        <f t="shared" si="1"/>
        <v>17</v>
      </c>
      <c r="C24" s="54">
        <f t="shared" si="2"/>
        <v>500</v>
      </c>
      <c r="D24" s="50">
        <v>490</v>
      </c>
      <c r="E24" s="31">
        <v>7.62</v>
      </c>
      <c r="F24" s="32">
        <v>2164.61</v>
      </c>
      <c r="G24" s="33" t="e">
        <f>NA()</f>
        <v>#N/A</v>
      </c>
      <c r="H24" s="33">
        <v>5.71</v>
      </c>
      <c r="I24" s="33">
        <v>46.47</v>
      </c>
      <c r="J24" s="29">
        <v>1444</v>
      </c>
      <c r="K24" s="34">
        <v>1.4</v>
      </c>
      <c r="L24" s="34">
        <v>1380</v>
      </c>
      <c r="M24" s="34">
        <v>3.0000000000000001E-3</v>
      </c>
      <c r="N24" s="34">
        <v>0.13200000000000001</v>
      </c>
      <c r="O24" s="34">
        <v>0.108</v>
      </c>
      <c r="P24" s="34">
        <v>1.1599999999999999E-2</v>
      </c>
      <c r="Q24" s="34" t="s">
        <v>69</v>
      </c>
      <c r="R24" s="34" t="s">
        <v>70</v>
      </c>
      <c r="S24" s="34" t="s">
        <v>71</v>
      </c>
      <c r="T24" s="34">
        <v>2.1000000000000001E-2</v>
      </c>
      <c r="U24" s="34">
        <v>506</v>
      </c>
      <c r="V24" s="34" t="s">
        <v>62</v>
      </c>
      <c r="W24" s="34">
        <v>2.7199999999999998E-2</v>
      </c>
      <c r="X24" s="34">
        <v>1.6E-2</v>
      </c>
      <c r="Y24" s="34">
        <v>1.4999999999999999E-2</v>
      </c>
      <c r="Z24" s="34">
        <v>1.34E-3</v>
      </c>
      <c r="AA24" s="34">
        <v>1.4E-2</v>
      </c>
      <c r="AB24" s="34">
        <v>28.5</v>
      </c>
      <c r="AC24" s="34">
        <v>12.3</v>
      </c>
      <c r="AD24" s="34" t="s">
        <v>66</v>
      </c>
      <c r="AE24" s="34">
        <v>3.3E-3</v>
      </c>
      <c r="AF24" s="34">
        <v>3.0000000000000001E-3</v>
      </c>
      <c r="AG24" s="34" t="s">
        <v>64</v>
      </c>
      <c r="AH24" s="34">
        <v>8.93</v>
      </c>
      <c r="AI24" s="34" t="s">
        <v>77</v>
      </c>
      <c r="AJ24" s="34">
        <v>5.87</v>
      </c>
      <c r="AK24" s="34" t="s">
        <v>70</v>
      </c>
      <c r="AL24" s="34">
        <v>3.65</v>
      </c>
      <c r="AM24" s="34">
        <v>0.74299999999999999</v>
      </c>
      <c r="AN24" s="34">
        <v>483</v>
      </c>
      <c r="AO24" s="34">
        <v>5.9000000000000003E-4</v>
      </c>
      <c r="AP24" s="34">
        <v>5.6600000000000001E-3</v>
      </c>
      <c r="AQ24" s="34" t="s">
        <v>72</v>
      </c>
      <c r="AR24" s="34">
        <v>2.7999999999999998E-4</v>
      </c>
      <c r="AS24" s="34" t="s">
        <v>61</v>
      </c>
      <c r="AT24" s="34">
        <v>0.4</v>
      </c>
      <c r="AU24" s="34" t="s">
        <v>62</v>
      </c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</row>
    <row r="25" spans="1:89" s="11" customFormat="1" ht="12.75">
      <c r="A25" s="28">
        <f t="shared" si="0"/>
        <v>40148</v>
      </c>
      <c r="B25" s="50">
        <f t="shared" si="1"/>
        <v>18</v>
      </c>
      <c r="C25" s="54">
        <f t="shared" si="2"/>
        <v>500</v>
      </c>
      <c r="D25" s="50">
        <v>490</v>
      </c>
      <c r="E25" s="31">
        <v>7.5</v>
      </c>
      <c r="F25" s="32">
        <v>1970.07</v>
      </c>
      <c r="G25" s="33"/>
      <c r="H25" s="33"/>
      <c r="I25" s="33"/>
      <c r="J25" s="35">
        <v>1338</v>
      </c>
      <c r="K25" s="33"/>
      <c r="L25" s="33"/>
      <c r="M25" s="37"/>
      <c r="N25" s="37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9"/>
      <c r="CA25" s="99"/>
      <c r="CB25" s="99"/>
      <c r="CC25" s="99"/>
      <c r="CD25" s="99"/>
      <c r="CE25" s="99"/>
      <c r="CF25" s="99"/>
      <c r="CG25" s="99"/>
      <c r="CH25" s="99"/>
      <c r="CI25" s="99"/>
      <c r="CJ25" s="99"/>
      <c r="CK25" s="99"/>
    </row>
    <row r="26" spans="1:89" s="11" customFormat="1" ht="12.75">
      <c r="A26" s="28">
        <f t="shared" si="0"/>
        <v>40155</v>
      </c>
      <c r="B26" s="50">
        <f t="shared" si="1"/>
        <v>19</v>
      </c>
      <c r="C26" s="54">
        <f t="shared" si="2"/>
        <v>500</v>
      </c>
      <c r="D26" s="50">
        <v>450</v>
      </c>
      <c r="E26" s="35">
        <v>7.32</v>
      </c>
      <c r="F26" s="32">
        <v>2046.75</v>
      </c>
      <c r="G26" s="33" t="e">
        <f>NA()</f>
        <v>#N/A</v>
      </c>
      <c r="H26" s="33">
        <v>8.25</v>
      </c>
      <c r="I26" s="33">
        <v>52.53</v>
      </c>
      <c r="J26" s="35">
        <v>1305</v>
      </c>
      <c r="K26" s="34" t="s">
        <v>73</v>
      </c>
      <c r="L26" s="34">
        <v>1330</v>
      </c>
      <c r="M26" s="34">
        <v>3.0000000000000001E-3</v>
      </c>
      <c r="N26" s="34">
        <v>9.6600000000000005E-2</v>
      </c>
      <c r="O26" s="34">
        <v>0.10199999999999999</v>
      </c>
      <c r="P26" s="34">
        <v>1.0500000000000001E-2</v>
      </c>
      <c r="Q26" s="34" t="s">
        <v>69</v>
      </c>
      <c r="R26" s="34" t="s">
        <v>70</v>
      </c>
      <c r="S26" s="34" t="s">
        <v>71</v>
      </c>
      <c r="T26" s="34">
        <v>1.6E-2</v>
      </c>
      <c r="U26" s="34">
        <v>485</v>
      </c>
      <c r="V26" s="34" t="s">
        <v>62</v>
      </c>
      <c r="W26" s="34">
        <v>2.41E-2</v>
      </c>
      <c r="X26" s="34">
        <v>7.0000000000000001E-3</v>
      </c>
      <c r="Y26" s="34">
        <v>0.02</v>
      </c>
      <c r="Z26" s="34">
        <v>8.4999999999999995E-4</v>
      </c>
      <c r="AA26" s="34">
        <v>1.4E-2</v>
      </c>
      <c r="AB26" s="34">
        <v>28</v>
      </c>
      <c r="AC26" s="34">
        <v>8.19</v>
      </c>
      <c r="AD26" s="34">
        <v>0.08</v>
      </c>
      <c r="AE26" s="34">
        <v>2.5999999999999999E-3</v>
      </c>
      <c r="AF26" s="34">
        <v>3.0000000000000001E-3</v>
      </c>
      <c r="AG26" s="34" t="s">
        <v>64</v>
      </c>
      <c r="AH26" s="34">
        <v>7.56</v>
      </c>
      <c r="AI26" s="34">
        <v>2.0000000000000001E-4</v>
      </c>
      <c r="AJ26" s="34">
        <v>4.7</v>
      </c>
      <c r="AK26" s="34">
        <v>1.1E-4</v>
      </c>
      <c r="AL26" s="34">
        <v>2.2999999999999998</v>
      </c>
      <c r="AM26" s="34">
        <v>0.67900000000000005</v>
      </c>
      <c r="AN26" s="34">
        <v>433</v>
      </c>
      <c r="AO26" s="34">
        <v>4.8999999999999998E-4</v>
      </c>
      <c r="AP26" s="34">
        <v>1.4400000000000001E-3</v>
      </c>
      <c r="AQ26" s="34">
        <v>4.0000000000000001E-3</v>
      </c>
      <c r="AR26" s="34">
        <v>4.6999999999999999E-4</v>
      </c>
      <c r="AS26" s="34" t="s">
        <v>61</v>
      </c>
      <c r="AT26" s="34">
        <v>0.32</v>
      </c>
      <c r="AU26" s="34" t="s">
        <v>62</v>
      </c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  <c r="BP26" s="99"/>
      <c r="BQ26" s="99"/>
      <c r="BR26" s="99"/>
      <c r="BS26" s="99"/>
      <c r="BT26" s="99"/>
      <c r="BU26" s="99"/>
      <c r="BV26" s="99"/>
      <c r="BW26" s="99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</row>
    <row r="27" spans="1:89" s="11" customFormat="1" ht="12.75">
      <c r="A27" s="28">
        <f t="shared" si="0"/>
        <v>40162</v>
      </c>
      <c r="B27" s="50">
        <f t="shared" si="1"/>
        <v>20</v>
      </c>
      <c r="C27" s="54">
        <f t="shared" si="2"/>
        <v>500</v>
      </c>
      <c r="D27" s="50">
        <v>490</v>
      </c>
      <c r="E27" s="35">
        <v>7.36</v>
      </c>
      <c r="F27" s="32">
        <v>1085.28</v>
      </c>
      <c r="G27" s="35"/>
      <c r="H27" s="33"/>
      <c r="I27" s="33"/>
      <c r="J27" s="35">
        <v>680</v>
      </c>
      <c r="K27" s="33"/>
      <c r="L27" s="33"/>
      <c r="M27" s="37"/>
      <c r="N27" s="37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</row>
    <row r="28" spans="1:89" s="11" customFormat="1" ht="12.75">
      <c r="A28" s="28">
        <f t="shared" si="0"/>
        <v>40169</v>
      </c>
      <c r="B28" s="50">
        <f t="shared" si="1"/>
        <v>21</v>
      </c>
      <c r="C28" s="54">
        <f t="shared" si="2"/>
        <v>500</v>
      </c>
      <c r="D28" s="50">
        <v>475</v>
      </c>
      <c r="E28" s="31">
        <v>7.6</v>
      </c>
      <c r="F28" s="32">
        <v>1273.97</v>
      </c>
      <c r="G28" s="35" t="e">
        <f>NA()</f>
        <v>#N/A</v>
      </c>
      <c r="H28" s="33">
        <v>3.99</v>
      </c>
      <c r="I28" s="33">
        <v>36.64</v>
      </c>
      <c r="J28" s="35">
        <v>737</v>
      </c>
      <c r="K28" s="34" t="s">
        <v>73</v>
      </c>
      <c r="L28" s="34">
        <v>854</v>
      </c>
      <c r="M28" s="34">
        <v>7.0000000000000001E-3</v>
      </c>
      <c r="N28" s="34">
        <v>6.7599999999999993E-2</v>
      </c>
      <c r="O28" s="34">
        <v>7.1900000000000006E-2</v>
      </c>
      <c r="P28" s="34">
        <v>9.7000000000000003E-3</v>
      </c>
      <c r="Q28" s="34" t="s">
        <v>69</v>
      </c>
      <c r="R28" s="34" t="s">
        <v>70</v>
      </c>
      <c r="S28" s="34" t="s">
        <v>71</v>
      </c>
      <c r="T28" s="34">
        <v>7.9500000000000005E-3</v>
      </c>
      <c r="U28" s="34">
        <v>310</v>
      </c>
      <c r="V28" s="34" t="s">
        <v>62</v>
      </c>
      <c r="W28" s="34">
        <v>1.29E-2</v>
      </c>
      <c r="X28" s="34">
        <v>6.0000000000000001E-3</v>
      </c>
      <c r="Y28" s="34">
        <v>1.9E-2</v>
      </c>
      <c r="Z28" s="34">
        <v>4.0999999999999999E-4</v>
      </c>
      <c r="AA28" s="34">
        <v>0.01</v>
      </c>
      <c r="AB28" s="34">
        <v>19.2</v>
      </c>
      <c r="AC28" s="34">
        <v>3.3</v>
      </c>
      <c r="AD28" s="34" t="s">
        <v>66</v>
      </c>
      <c r="AE28" s="34">
        <v>1.5E-3</v>
      </c>
      <c r="AF28" s="34">
        <v>3.0000000000000001E-3</v>
      </c>
      <c r="AG28" s="34" t="s">
        <v>64</v>
      </c>
      <c r="AH28" s="34">
        <v>5.7</v>
      </c>
      <c r="AI28" s="34" t="s">
        <v>77</v>
      </c>
      <c r="AJ28" s="34">
        <v>3.37</v>
      </c>
      <c r="AK28" s="34" t="s">
        <v>70</v>
      </c>
      <c r="AL28" s="34">
        <v>1.36</v>
      </c>
      <c r="AM28" s="34">
        <v>0.43099999999999999</v>
      </c>
      <c r="AN28" s="34">
        <v>291</v>
      </c>
      <c r="AO28" s="34">
        <v>3.2000000000000003E-4</v>
      </c>
      <c r="AP28" s="34">
        <v>3.0000000000000001E-3</v>
      </c>
      <c r="AQ28" s="34" t="s">
        <v>72</v>
      </c>
      <c r="AR28" s="34">
        <v>2.7E-4</v>
      </c>
      <c r="AS28" s="34" t="s">
        <v>61</v>
      </c>
      <c r="AT28" s="34">
        <v>0.14099999999999999</v>
      </c>
      <c r="AU28" s="34" t="s">
        <v>62</v>
      </c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</row>
    <row r="29" spans="1:89" s="11" customFormat="1" ht="12.75">
      <c r="A29" s="28">
        <f t="shared" si="0"/>
        <v>40176</v>
      </c>
      <c r="B29" s="50">
        <f t="shared" si="1"/>
        <v>22</v>
      </c>
      <c r="C29" s="54">
        <f t="shared" si="2"/>
        <v>500</v>
      </c>
      <c r="D29" s="50">
        <v>475</v>
      </c>
      <c r="E29" s="35">
        <v>7.53</v>
      </c>
      <c r="F29" s="32">
        <v>1075.4000000000001</v>
      </c>
      <c r="G29" s="35"/>
      <c r="H29" s="33"/>
      <c r="I29" s="33"/>
      <c r="J29" s="35">
        <v>635</v>
      </c>
      <c r="K29" s="33"/>
      <c r="L29" s="33"/>
      <c r="M29" s="37"/>
      <c r="N29" s="35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</row>
    <row r="30" spans="1:89" s="11" customFormat="1" ht="12.75">
      <c r="A30" s="28">
        <f t="shared" si="0"/>
        <v>40183</v>
      </c>
      <c r="B30" s="50">
        <f t="shared" si="1"/>
        <v>23</v>
      </c>
      <c r="C30" s="54">
        <f t="shared" si="2"/>
        <v>500</v>
      </c>
      <c r="D30" s="50">
        <v>435</v>
      </c>
      <c r="E30" s="31">
        <v>7.3</v>
      </c>
      <c r="F30" s="32">
        <v>771.16</v>
      </c>
      <c r="G30" s="35" t="e">
        <f>NA()</f>
        <v>#N/A</v>
      </c>
      <c r="H30" s="33">
        <v>3.75</v>
      </c>
      <c r="I30" s="33">
        <v>22.16</v>
      </c>
      <c r="J30" s="35">
        <v>378</v>
      </c>
      <c r="K30" s="34" t="s">
        <v>73</v>
      </c>
      <c r="L30" s="34">
        <v>404</v>
      </c>
      <c r="M30" s="34">
        <v>4.7000000000000002E-3</v>
      </c>
      <c r="N30" s="34">
        <v>3.4000000000000002E-2</v>
      </c>
      <c r="O30" s="34">
        <v>3.44E-2</v>
      </c>
      <c r="P30" s="34">
        <v>7.1500000000000001E-3</v>
      </c>
      <c r="Q30" s="34" t="s">
        <v>74</v>
      </c>
      <c r="R30" s="34" t="s">
        <v>75</v>
      </c>
      <c r="S30" s="34" t="s">
        <v>66</v>
      </c>
      <c r="T30" s="34">
        <v>3.0100000000000001E-3</v>
      </c>
      <c r="U30" s="34">
        <v>145</v>
      </c>
      <c r="V30" s="34" t="s">
        <v>76</v>
      </c>
      <c r="W30" s="34">
        <v>5.2500000000000003E-3</v>
      </c>
      <c r="X30" s="34">
        <v>2.8900000000000002E-3</v>
      </c>
      <c r="Y30" s="34">
        <v>6.0000000000000001E-3</v>
      </c>
      <c r="Z30" s="34">
        <v>1.9599999999999999E-4</v>
      </c>
      <c r="AA30" s="34">
        <v>4.7000000000000002E-3</v>
      </c>
      <c r="AB30" s="34">
        <v>10.3</v>
      </c>
      <c r="AC30" s="34">
        <v>0.625</v>
      </c>
      <c r="AD30" s="34">
        <v>0.01</v>
      </c>
      <c r="AE30" s="34">
        <v>6.7000000000000002E-4</v>
      </c>
      <c r="AF30" s="34">
        <v>4.2999999999999999E-4</v>
      </c>
      <c r="AG30" s="34" t="s">
        <v>78</v>
      </c>
      <c r="AH30" s="34">
        <v>2.88</v>
      </c>
      <c r="AI30" s="34">
        <v>8.0000000000000007E-5</v>
      </c>
      <c r="AJ30" s="34">
        <v>1.75</v>
      </c>
      <c r="AK30" s="34" t="s">
        <v>75</v>
      </c>
      <c r="AL30" s="34">
        <v>0.57999999999999996</v>
      </c>
      <c r="AM30" s="34">
        <v>0.19900000000000001</v>
      </c>
      <c r="AN30" s="34">
        <v>141</v>
      </c>
      <c r="AO30" s="34">
        <v>1.6100000000000001E-4</v>
      </c>
      <c r="AP30" s="34">
        <v>2.3500000000000001E-3</v>
      </c>
      <c r="AQ30" s="34" t="s">
        <v>62</v>
      </c>
      <c r="AR30" s="34">
        <v>1.7000000000000001E-4</v>
      </c>
      <c r="AS30" s="34" t="s">
        <v>77</v>
      </c>
      <c r="AT30" s="34">
        <v>6.3299999999999995E-2</v>
      </c>
      <c r="AU30" s="34" t="s">
        <v>76</v>
      </c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/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</row>
    <row r="31" spans="1:89" s="11" customFormat="1" ht="12.75">
      <c r="A31" s="28">
        <f t="shared" si="0"/>
        <v>40190</v>
      </c>
      <c r="B31" s="50">
        <f t="shared" si="1"/>
        <v>24</v>
      </c>
      <c r="C31" s="54">
        <f t="shared" si="2"/>
        <v>500</v>
      </c>
      <c r="D31" s="50">
        <v>430</v>
      </c>
      <c r="E31" s="35">
        <v>7.31</v>
      </c>
      <c r="F31" s="32">
        <v>640.9</v>
      </c>
      <c r="G31" s="35"/>
      <c r="H31" s="33"/>
      <c r="I31" s="33"/>
      <c r="J31" s="35">
        <v>326</v>
      </c>
      <c r="K31" s="33"/>
      <c r="L31" s="33"/>
      <c r="M31" s="37"/>
      <c r="N31" s="35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</row>
    <row r="32" spans="1:89" s="11" customFormat="1" ht="12.75">
      <c r="A32" s="28">
        <f t="shared" si="0"/>
        <v>40197</v>
      </c>
      <c r="B32" s="50">
        <f t="shared" si="1"/>
        <v>25</v>
      </c>
      <c r="C32" s="54">
        <f t="shared" si="2"/>
        <v>500</v>
      </c>
      <c r="D32" s="50">
        <v>425</v>
      </c>
      <c r="E32" s="31">
        <v>7.38</v>
      </c>
      <c r="F32" s="32">
        <v>790.58</v>
      </c>
      <c r="G32" s="33" t="e">
        <f>NA()</f>
        <v>#N/A</v>
      </c>
      <c r="H32" s="33">
        <v>4.9800000000000004</v>
      </c>
      <c r="I32" s="33">
        <v>23.47</v>
      </c>
      <c r="J32" s="35">
        <v>463</v>
      </c>
      <c r="K32" s="34" t="s">
        <v>73</v>
      </c>
      <c r="L32" s="34">
        <v>431</v>
      </c>
      <c r="M32" s="34">
        <v>6.7000000000000002E-3</v>
      </c>
      <c r="N32" s="34">
        <v>3.1600000000000003E-2</v>
      </c>
      <c r="O32" s="34">
        <v>2.92E-2</v>
      </c>
      <c r="P32" s="34">
        <v>8.4700000000000001E-3</v>
      </c>
      <c r="Q32" s="34" t="s">
        <v>74</v>
      </c>
      <c r="R32" s="34" t="s">
        <v>75</v>
      </c>
      <c r="S32" s="34" t="s">
        <v>66</v>
      </c>
      <c r="T32" s="34">
        <v>3.2499999999999999E-3</v>
      </c>
      <c r="U32" s="34">
        <v>153</v>
      </c>
      <c r="V32" s="34">
        <v>1E-4</v>
      </c>
      <c r="W32" s="34">
        <v>5.2100000000000002E-3</v>
      </c>
      <c r="X32" s="34">
        <v>2.3600000000000001E-3</v>
      </c>
      <c r="Y32" s="34">
        <v>7.0000000000000001E-3</v>
      </c>
      <c r="Z32" s="34">
        <v>1.74E-4</v>
      </c>
      <c r="AA32" s="34">
        <v>4.4000000000000003E-3</v>
      </c>
      <c r="AB32" s="34">
        <v>11.5</v>
      </c>
      <c r="AC32" s="34">
        <v>0.44500000000000001</v>
      </c>
      <c r="AD32" s="34" t="s">
        <v>64</v>
      </c>
      <c r="AE32" s="34">
        <v>6.3000000000000003E-4</v>
      </c>
      <c r="AF32" s="34">
        <v>4.2999999999999999E-4</v>
      </c>
      <c r="AG32" s="34">
        <v>7.0000000000000001E-3</v>
      </c>
      <c r="AH32" s="34">
        <v>2.92</v>
      </c>
      <c r="AI32" s="34">
        <v>1.9000000000000001E-4</v>
      </c>
      <c r="AJ32" s="34">
        <v>1.89</v>
      </c>
      <c r="AK32" s="34" t="s">
        <v>75</v>
      </c>
      <c r="AL32" s="34">
        <v>0.56000000000000005</v>
      </c>
      <c r="AM32" s="34">
        <v>0.20100000000000001</v>
      </c>
      <c r="AN32" s="34">
        <v>144</v>
      </c>
      <c r="AO32" s="34">
        <v>1.5100000000000001E-4</v>
      </c>
      <c r="AP32" s="34">
        <v>2.5500000000000002E-3</v>
      </c>
      <c r="AQ32" s="34">
        <v>5.9999999999999995E-4</v>
      </c>
      <c r="AR32" s="34">
        <v>1.03E-4</v>
      </c>
      <c r="AS32" s="34" t="s">
        <v>77</v>
      </c>
      <c r="AT32" s="34">
        <v>7.1999999999999995E-2</v>
      </c>
      <c r="AU32" s="34" t="s">
        <v>76</v>
      </c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99"/>
      <c r="CK32" s="99"/>
    </row>
    <row r="33" spans="1:89" s="11" customFormat="1" ht="12.75">
      <c r="A33" s="28">
        <f t="shared" si="0"/>
        <v>40204</v>
      </c>
      <c r="B33" s="50">
        <f t="shared" si="1"/>
        <v>26</v>
      </c>
      <c r="C33" s="54">
        <f t="shared" si="2"/>
        <v>500</v>
      </c>
      <c r="D33" s="50">
        <v>425</v>
      </c>
      <c r="E33" s="10">
        <v>7.23</v>
      </c>
      <c r="F33" s="29">
        <v>324.85000000000002</v>
      </c>
      <c r="G33" s="10"/>
      <c r="H33" s="9"/>
      <c r="I33" s="9"/>
      <c r="J33" s="35">
        <v>162</v>
      </c>
      <c r="K33" s="33"/>
      <c r="L33" s="33"/>
      <c r="M33" s="37"/>
      <c r="N33" s="37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  <c r="CI33" s="99"/>
      <c r="CJ33" s="99"/>
      <c r="CK33" s="99"/>
    </row>
    <row r="34" spans="1:89" s="11" customFormat="1" ht="12.75">
      <c r="A34" s="28">
        <f t="shared" si="0"/>
        <v>40211</v>
      </c>
      <c r="B34" s="50">
        <f t="shared" si="1"/>
        <v>27</v>
      </c>
      <c r="C34" s="54">
        <f t="shared" si="2"/>
        <v>500</v>
      </c>
      <c r="D34" s="50">
        <v>465</v>
      </c>
      <c r="E34" s="10">
        <v>7.01</v>
      </c>
      <c r="F34" s="32">
        <v>264.2</v>
      </c>
      <c r="G34" s="35" t="e">
        <f>NA()</f>
        <v>#N/A</v>
      </c>
      <c r="H34" s="33">
        <v>2.93</v>
      </c>
      <c r="I34" s="33">
        <v>9.77</v>
      </c>
      <c r="J34" s="35">
        <v>157</v>
      </c>
      <c r="K34" s="34" t="s">
        <v>73</v>
      </c>
      <c r="L34" s="34">
        <v>160</v>
      </c>
      <c r="M34" s="34">
        <v>5.4000000000000003E-3</v>
      </c>
      <c r="N34" s="34">
        <v>1.37E-2</v>
      </c>
      <c r="O34" s="34">
        <v>1.8200000000000001E-2</v>
      </c>
      <c r="P34" s="34">
        <v>6.5399999999999998E-3</v>
      </c>
      <c r="Q34" s="34" t="s">
        <v>74</v>
      </c>
      <c r="R34" s="34" t="s">
        <v>75</v>
      </c>
      <c r="S34" s="34" t="s">
        <v>66</v>
      </c>
      <c r="T34" s="34">
        <v>1.9599999999999999E-3</v>
      </c>
      <c r="U34" s="34">
        <v>56.6</v>
      </c>
      <c r="V34" s="34" t="s">
        <v>76</v>
      </c>
      <c r="W34" s="34">
        <v>1.65E-3</v>
      </c>
      <c r="X34" s="34">
        <v>1.2999999999999999E-3</v>
      </c>
      <c r="Y34" s="34">
        <v>4.0000000000000001E-3</v>
      </c>
      <c r="Z34" s="34">
        <v>1.63E-4</v>
      </c>
      <c r="AA34" s="34">
        <v>1.6999999999999999E-3</v>
      </c>
      <c r="AB34" s="34">
        <v>4.4400000000000004</v>
      </c>
      <c r="AC34" s="34">
        <v>0.24099999999999999</v>
      </c>
      <c r="AD34" s="34" t="s">
        <v>64</v>
      </c>
      <c r="AE34" s="34">
        <v>2.5999999999999998E-4</v>
      </c>
      <c r="AF34" s="34">
        <v>2.9E-4</v>
      </c>
      <c r="AG34" s="34" t="s">
        <v>78</v>
      </c>
      <c r="AH34" s="34">
        <v>1.0900000000000001</v>
      </c>
      <c r="AI34" s="34" t="s">
        <v>79</v>
      </c>
      <c r="AJ34" s="34">
        <v>0.89300000000000002</v>
      </c>
      <c r="AK34" s="34">
        <v>3.6999999999999998E-5</v>
      </c>
      <c r="AL34" s="34">
        <v>0.26</v>
      </c>
      <c r="AM34" s="34">
        <v>7.0000000000000007E-2</v>
      </c>
      <c r="AN34" s="34">
        <v>53</v>
      </c>
      <c r="AO34" s="34">
        <v>7.1000000000000005E-5</v>
      </c>
      <c r="AP34" s="34">
        <v>1.32E-3</v>
      </c>
      <c r="AQ34" s="34" t="s">
        <v>62</v>
      </c>
      <c r="AR34" s="34">
        <v>2.8E-5</v>
      </c>
      <c r="AS34" s="34" t="s">
        <v>77</v>
      </c>
      <c r="AT34" s="34">
        <v>6.0600000000000001E-2</v>
      </c>
      <c r="AU34" s="34" t="s">
        <v>76</v>
      </c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9"/>
      <c r="CA34" s="99"/>
      <c r="CB34" s="99"/>
      <c r="CC34" s="99"/>
      <c r="CD34" s="99"/>
      <c r="CE34" s="99"/>
      <c r="CF34" s="99"/>
      <c r="CG34" s="99"/>
      <c r="CH34" s="99"/>
      <c r="CI34" s="99"/>
      <c r="CJ34" s="99"/>
      <c r="CK34" s="99"/>
    </row>
    <row r="35" spans="1:89" s="11" customFormat="1" ht="12.75">
      <c r="A35" s="28">
        <f t="shared" si="0"/>
        <v>40218</v>
      </c>
      <c r="B35" s="50">
        <f t="shared" si="1"/>
        <v>28</v>
      </c>
      <c r="C35" s="54">
        <f t="shared" si="2"/>
        <v>500</v>
      </c>
      <c r="D35" s="50">
        <v>440</v>
      </c>
      <c r="E35" s="35">
        <v>7.51</v>
      </c>
      <c r="F35" s="32">
        <v>1465.59</v>
      </c>
      <c r="G35" s="35"/>
      <c r="H35" s="33"/>
      <c r="I35" s="33"/>
      <c r="J35" s="35">
        <v>927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</row>
    <row r="36" spans="1:89" s="11" customFormat="1" ht="12.75">
      <c r="A36" s="28">
        <f t="shared" si="0"/>
        <v>40225</v>
      </c>
      <c r="B36" s="50">
        <f t="shared" si="1"/>
        <v>29</v>
      </c>
      <c r="C36" s="54">
        <f t="shared" si="2"/>
        <v>500</v>
      </c>
      <c r="D36" s="50">
        <v>495</v>
      </c>
      <c r="E36" s="31">
        <v>7.39</v>
      </c>
      <c r="F36" s="32">
        <v>1509.37</v>
      </c>
      <c r="G36" s="35" t="e">
        <f>NA()</f>
        <v>#N/A</v>
      </c>
      <c r="H36" s="33">
        <v>5.99</v>
      </c>
      <c r="I36" s="33">
        <v>36.479999999999997</v>
      </c>
      <c r="J36" s="35">
        <v>1028</v>
      </c>
      <c r="K36" s="34">
        <v>9.1999999999999993</v>
      </c>
      <c r="L36" s="34">
        <v>1100</v>
      </c>
      <c r="M36" s="34">
        <v>3.8E-3</v>
      </c>
      <c r="N36" s="34">
        <v>6.7100000000000007E-2</v>
      </c>
      <c r="O36" s="34">
        <v>9.4500000000000001E-2</v>
      </c>
      <c r="P36" s="34">
        <v>1.03E-2</v>
      </c>
      <c r="Q36" s="34" t="s">
        <v>74</v>
      </c>
      <c r="R36" s="34" t="s">
        <v>75</v>
      </c>
      <c r="S36" s="34" t="s">
        <v>66</v>
      </c>
      <c r="T36" s="34">
        <v>8.0099999999999998E-3</v>
      </c>
      <c r="U36" s="34">
        <v>389</v>
      </c>
      <c r="V36" s="34" t="s">
        <v>76</v>
      </c>
      <c r="W36" s="34">
        <v>9.5399999999999999E-3</v>
      </c>
      <c r="X36" s="34">
        <v>4.0499999999999998E-3</v>
      </c>
      <c r="Y36" s="34">
        <v>8.0000000000000002E-3</v>
      </c>
      <c r="Z36" s="34">
        <v>5.1599999999999997E-4</v>
      </c>
      <c r="AA36" s="34">
        <v>9.4999999999999998E-3</v>
      </c>
      <c r="AB36" s="34">
        <v>30.6</v>
      </c>
      <c r="AC36" s="34">
        <v>1.41</v>
      </c>
      <c r="AD36" s="34">
        <v>0.01</v>
      </c>
      <c r="AE36" s="34">
        <v>1.1999999999999999E-3</v>
      </c>
      <c r="AF36" s="34">
        <v>9.7000000000000005E-4</v>
      </c>
      <c r="AG36" s="34">
        <v>2E-3</v>
      </c>
      <c r="AH36" s="34">
        <v>5.85</v>
      </c>
      <c r="AI36" s="34">
        <v>1.6000000000000001E-4</v>
      </c>
      <c r="AJ36" s="34">
        <v>6.19</v>
      </c>
      <c r="AK36" s="34" t="s">
        <v>75</v>
      </c>
      <c r="AL36" s="34">
        <v>1.08</v>
      </c>
      <c r="AM36" s="34">
        <v>0.53100000000000003</v>
      </c>
      <c r="AN36" s="34">
        <v>379</v>
      </c>
      <c r="AO36" s="34">
        <v>3.5799999999999997E-4</v>
      </c>
      <c r="AP36" s="34">
        <v>5.8300000000000001E-3</v>
      </c>
      <c r="AQ36" s="34" t="s">
        <v>62</v>
      </c>
      <c r="AR36" s="34">
        <v>3.9100000000000002E-4</v>
      </c>
      <c r="AS36" s="34" t="s">
        <v>77</v>
      </c>
      <c r="AT36" s="34">
        <v>0.16200000000000001</v>
      </c>
      <c r="AU36" s="34" t="s">
        <v>76</v>
      </c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/>
      <c r="CC36" s="99"/>
      <c r="CD36" s="99"/>
      <c r="CE36" s="99"/>
      <c r="CF36" s="99"/>
      <c r="CG36" s="99"/>
      <c r="CH36" s="99"/>
      <c r="CI36" s="99"/>
      <c r="CJ36" s="99"/>
      <c r="CK36" s="99"/>
    </row>
    <row r="37" spans="1:89" s="11" customFormat="1" ht="12.75">
      <c r="A37" s="28">
        <f t="shared" si="0"/>
        <v>40232</v>
      </c>
      <c r="B37" s="50">
        <f t="shared" si="1"/>
        <v>30</v>
      </c>
      <c r="C37" s="54">
        <f t="shared" si="2"/>
        <v>500</v>
      </c>
      <c r="D37" s="50">
        <v>475</v>
      </c>
      <c r="E37" s="31">
        <v>7.5</v>
      </c>
      <c r="F37" s="32">
        <v>1133.67</v>
      </c>
      <c r="G37" s="35"/>
      <c r="H37" s="33"/>
      <c r="I37" s="33"/>
      <c r="J37" s="35">
        <v>816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  <c r="CD37" s="99"/>
      <c r="CE37" s="99"/>
      <c r="CF37" s="99"/>
      <c r="CG37" s="99"/>
      <c r="CH37" s="99"/>
      <c r="CI37" s="99"/>
      <c r="CJ37" s="99"/>
      <c r="CK37" s="99"/>
    </row>
    <row r="38" spans="1:89" s="11" customFormat="1" ht="12.75">
      <c r="A38" s="28">
        <f t="shared" si="0"/>
        <v>40239</v>
      </c>
      <c r="B38" s="50">
        <f t="shared" si="1"/>
        <v>31</v>
      </c>
      <c r="C38" s="54">
        <f t="shared" si="2"/>
        <v>500</v>
      </c>
      <c r="D38" s="50">
        <v>445</v>
      </c>
      <c r="E38" s="35">
        <v>7.53</v>
      </c>
      <c r="F38" s="32">
        <v>1208.1400000000001</v>
      </c>
      <c r="G38" s="35" t="e">
        <f>NA()</f>
        <v>#N/A</v>
      </c>
      <c r="H38" s="33">
        <v>3.09</v>
      </c>
      <c r="I38" s="33">
        <v>29.3</v>
      </c>
      <c r="J38" s="35">
        <v>724</v>
      </c>
      <c r="K38" s="34">
        <v>7.3</v>
      </c>
      <c r="L38" s="34">
        <v>798</v>
      </c>
      <c r="M38" s="34">
        <v>5.4999999999999997E-3</v>
      </c>
      <c r="N38" s="34">
        <v>5.4399999999999997E-2</v>
      </c>
      <c r="O38" s="34">
        <v>7.5300000000000006E-2</v>
      </c>
      <c r="P38" s="34">
        <v>7.7799999999999996E-3</v>
      </c>
      <c r="Q38" s="34" t="s">
        <v>74</v>
      </c>
      <c r="R38" s="34" t="s">
        <v>75</v>
      </c>
      <c r="S38" s="34" t="s">
        <v>66</v>
      </c>
      <c r="T38" s="34">
        <v>3.9899999999999996E-3</v>
      </c>
      <c r="U38" s="34">
        <v>281</v>
      </c>
      <c r="V38" s="34" t="s">
        <v>76</v>
      </c>
      <c r="W38" s="34">
        <v>7.92E-3</v>
      </c>
      <c r="X38" s="34">
        <v>2.97E-3</v>
      </c>
      <c r="Y38" s="34">
        <v>4.0000000000000001E-3</v>
      </c>
      <c r="Z38" s="34">
        <v>1.8699999999999999E-4</v>
      </c>
      <c r="AA38" s="34">
        <v>7.4000000000000003E-3</v>
      </c>
      <c r="AB38" s="34">
        <v>23.3</v>
      </c>
      <c r="AC38" s="34">
        <v>0.74399999999999999</v>
      </c>
      <c r="AD38" s="34">
        <v>0.01</v>
      </c>
      <c r="AE38" s="34">
        <v>1.1900000000000001E-3</v>
      </c>
      <c r="AF38" s="34">
        <v>5.4000000000000001E-4</v>
      </c>
      <c r="AG38" s="34">
        <v>4.0000000000000001E-3</v>
      </c>
      <c r="AH38" s="34">
        <v>4.5999999999999996</v>
      </c>
      <c r="AI38" s="34">
        <v>1.4999999999999999E-4</v>
      </c>
      <c r="AJ38" s="34">
        <v>3.28</v>
      </c>
      <c r="AK38" s="34" t="s">
        <v>75</v>
      </c>
      <c r="AL38" s="34">
        <v>0.72</v>
      </c>
      <c r="AM38" s="34">
        <v>0.36599999999999999</v>
      </c>
      <c r="AN38" s="34">
        <v>268</v>
      </c>
      <c r="AO38" s="34">
        <v>2.4000000000000001E-4</v>
      </c>
      <c r="AP38" s="34">
        <v>4.9800000000000001E-3</v>
      </c>
      <c r="AQ38" s="34" t="s">
        <v>62</v>
      </c>
      <c r="AR38" s="34">
        <v>2.99E-4</v>
      </c>
      <c r="AS38" s="34" t="s">
        <v>77</v>
      </c>
      <c r="AT38" s="34">
        <v>7.2700000000000001E-2</v>
      </c>
      <c r="AU38" s="34" t="s">
        <v>76</v>
      </c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</row>
    <row r="39" spans="1:89" s="11" customFormat="1" ht="12.75">
      <c r="A39" s="28">
        <f t="shared" si="0"/>
        <v>40246</v>
      </c>
      <c r="B39" s="50">
        <f t="shared" si="1"/>
        <v>32</v>
      </c>
      <c r="C39" s="54">
        <f t="shared" si="2"/>
        <v>500</v>
      </c>
      <c r="D39" s="50">
        <v>430</v>
      </c>
      <c r="E39" s="31">
        <v>7.45</v>
      </c>
      <c r="F39" s="32">
        <v>1508.05</v>
      </c>
      <c r="G39" s="33"/>
      <c r="H39" s="33"/>
      <c r="I39" s="33"/>
      <c r="J39" s="35">
        <v>1017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</row>
    <row r="40" spans="1:89" s="11" customFormat="1" ht="12.75">
      <c r="A40" s="28">
        <f t="shared" si="0"/>
        <v>40253</v>
      </c>
      <c r="B40" s="50">
        <f t="shared" si="1"/>
        <v>33</v>
      </c>
      <c r="C40" s="54">
        <f t="shared" si="2"/>
        <v>500</v>
      </c>
      <c r="D40" s="50">
        <v>475</v>
      </c>
      <c r="E40" s="31">
        <v>7.44</v>
      </c>
      <c r="F40" s="32">
        <v>1336.1</v>
      </c>
      <c r="G40" s="33" t="e">
        <f>NA()</f>
        <v>#N/A</v>
      </c>
      <c r="H40" s="33">
        <v>4.8499999999999996</v>
      </c>
      <c r="I40" s="33">
        <v>33.28</v>
      </c>
      <c r="J40" s="35">
        <v>819</v>
      </c>
      <c r="K40" s="34">
        <v>4.8</v>
      </c>
      <c r="L40" s="34">
        <v>901</v>
      </c>
      <c r="M40" s="34">
        <v>6.0000000000000001E-3</v>
      </c>
      <c r="N40" s="34">
        <v>6.0499999999999998E-2</v>
      </c>
      <c r="O40" s="34">
        <v>6.9599999999999995E-2</v>
      </c>
      <c r="P40" s="34">
        <v>7.7999999999999996E-3</v>
      </c>
      <c r="Q40" s="34" t="s">
        <v>69</v>
      </c>
      <c r="R40" s="34" t="s">
        <v>70</v>
      </c>
      <c r="S40" s="34" t="s">
        <v>71</v>
      </c>
      <c r="T40" s="34">
        <v>5.4599999999999996E-3</v>
      </c>
      <c r="U40" s="34">
        <v>320</v>
      </c>
      <c r="V40" s="34" t="s">
        <v>62</v>
      </c>
      <c r="W40" s="34">
        <v>7.9900000000000006E-3</v>
      </c>
      <c r="X40" s="34">
        <v>3.3E-3</v>
      </c>
      <c r="Y40" s="34">
        <v>5.0000000000000001E-3</v>
      </c>
      <c r="Z40" s="34">
        <v>5.6999999999999998E-4</v>
      </c>
      <c r="AA40" s="34">
        <v>8.0000000000000002E-3</v>
      </c>
      <c r="AB40" s="34">
        <v>24.5</v>
      </c>
      <c r="AC40" s="34">
        <v>0.627</v>
      </c>
      <c r="AD40" s="34" t="s">
        <v>66</v>
      </c>
      <c r="AE40" s="34">
        <v>1.1000000000000001E-3</v>
      </c>
      <c r="AF40" s="34">
        <v>6.9999999999999999E-4</v>
      </c>
      <c r="AG40" s="34" t="s">
        <v>64</v>
      </c>
      <c r="AH40" s="34">
        <v>4.2</v>
      </c>
      <c r="AI40" s="34" t="s">
        <v>77</v>
      </c>
      <c r="AJ40" s="34">
        <v>3.4</v>
      </c>
      <c r="AK40" s="34" t="s">
        <v>70</v>
      </c>
      <c r="AL40" s="34">
        <v>0.6</v>
      </c>
      <c r="AM40" s="34">
        <v>0.40699999999999997</v>
      </c>
      <c r="AN40" s="34">
        <v>316</v>
      </c>
      <c r="AO40" s="34">
        <v>2.7E-4</v>
      </c>
      <c r="AP40" s="34">
        <v>4.4299999999999999E-3</v>
      </c>
      <c r="AQ40" s="34" t="s">
        <v>72</v>
      </c>
      <c r="AR40" s="34">
        <v>4.0000000000000002E-4</v>
      </c>
      <c r="AS40" s="34" t="s">
        <v>61</v>
      </c>
      <c r="AT40" s="34">
        <v>0.113</v>
      </c>
      <c r="AU40" s="34" t="s">
        <v>62</v>
      </c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</row>
    <row r="41" spans="1:89" s="11" customFormat="1" ht="12.75">
      <c r="A41" s="28">
        <f t="shared" si="0"/>
        <v>40260</v>
      </c>
      <c r="B41" s="50">
        <f t="shared" si="1"/>
        <v>34</v>
      </c>
      <c r="C41" s="54">
        <f t="shared" si="2"/>
        <v>500</v>
      </c>
      <c r="D41" s="50">
        <v>455</v>
      </c>
      <c r="E41" s="31">
        <v>7.52</v>
      </c>
      <c r="F41" s="32">
        <v>1550.6</v>
      </c>
      <c r="G41" s="33"/>
      <c r="H41" s="33"/>
      <c r="I41" s="33"/>
      <c r="J41" s="35">
        <v>1110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</row>
    <row r="42" spans="1:89" s="11" customFormat="1" ht="12.75">
      <c r="A42" s="28">
        <f t="shared" si="0"/>
        <v>40267</v>
      </c>
      <c r="B42" s="50">
        <f t="shared" si="1"/>
        <v>35</v>
      </c>
      <c r="C42" s="54">
        <f t="shared" si="2"/>
        <v>500</v>
      </c>
      <c r="D42" s="50">
        <v>470</v>
      </c>
      <c r="E42" s="31">
        <v>7.52</v>
      </c>
      <c r="F42" s="32">
        <v>1627.02</v>
      </c>
      <c r="G42" s="33" t="e">
        <f>NA()</f>
        <v>#N/A</v>
      </c>
      <c r="H42" s="33">
        <v>4.3899999999999997</v>
      </c>
      <c r="I42" s="33">
        <v>39.56</v>
      </c>
      <c r="J42" s="29">
        <v>1114</v>
      </c>
      <c r="K42" s="34">
        <v>3.3</v>
      </c>
      <c r="L42" s="34">
        <v>1020</v>
      </c>
      <c r="M42" s="34">
        <v>6.0000000000000001E-3</v>
      </c>
      <c r="N42" s="34">
        <v>6.7500000000000004E-2</v>
      </c>
      <c r="O42" s="34">
        <v>6.9599999999999995E-2</v>
      </c>
      <c r="P42" s="34">
        <v>8.8999999999999999E-3</v>
      </c>
      <c r="Q42" s="34" t="s">
        <v>69</v>
      </c>
      <c r="R42" s="34" t="s">
        <v>70</v>
      </c>
      <c r="S42" s="34" t="s">
        <v>71</v>
      </c>
      <c r="T42" s="34">
        <v>5.11E-3</v>
      </c>
      <c r="U42" s="34">
        <v>364</v>
      </c>
      <c r="V42" s="34" t="s">
        <v>62</v>
      </c>
      <c r="W42" s="34">
        <v>8.7799999999999996E-3</v>
      </c>
      <c r="X42" s="34">
        <v>4.1999999999999997E-3</v>
      </c>
      <c r="Y42" s="34">
        <v>5.0000000000000001E-3</v>
      </c>
      <c r="Z42" s="34">
        <v>2.7E-4</v>
      </c>
      <c r="AA42" s="34">
        <v>8.9999999999999993E-3</v>
      </c>
      <c r="AB42" s="34">
        <v>27</v>
      </c>
      <c r="AC42" s="34">
        <v>0.52500000000000002</v>
      </c>
      <c r="AD42" s="34" t="s">
        <v>66</v>
      </c>
      <c r="AE42" s="34">
        <v>3.3999999999999998E-3</v>
      </c>
      <c r="AF42" s="34">
        <v>5.9999999999999995E-4</v>
      </c>
      <c r="AG42" s="34" t="s">
        <v>64</v>
      </c>
      <c r="AH42" s="34">
        <v>4.3</v>
      </c>
      <c r="AI42" s="34" t="s">
        <v>77</v>
      </c>
      <c r="AJ42" s="34">
        <v>2.41</v>
      </c>
      <c r="AK42" s="34" t="s">
        <v>70</v>
      </c>
      <c r="AL42" s="34">
        <v>0.61</v>
      </c>
      <c r="AM42" s="34">
        <v>0.432</v>
      </c>
      <c r="AN42" s="34">
        <v>339</v>
      </c>
      <c r="AO42" s="34">
        <v>2.1000000000000001E-4</v>
      </c>
      <c r="AP42" s="34">
        <v>7.5700000000000003E-3</v>
      </c>
      <c r="AQ42" s="34" t="s">
        <v>72</v>
      </c>
      <c r="AR42" s="34">
        <v>5.4000000000000001E-4</v>
      </c>
      <c r="AS42" s="34" t="s">
        <v>61</v>
      </c>
      <c r="AT42" s="34">
        <v>0.105</v>
      </c>
      <c r="AU42" s="34" t="s">
        <v>62</v>
      </c>
      <c r="AV42" s="58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</row>
    <row r="43" spans="1:89" s="11" customFormat="1" ht="12.75">
      <c r="A43" s="28">
        <f t="shared" si="0"/>
        <v>40274</v>
      </c>
      <c r="B43" s="50">
        <f t="shared" si="1"/>
        <v>36</v>
      </c>
      <c r="C43" s="54">
        <f t="shared" si="2"/>
        <v>500</v>
      </c>
      <c r="D43" s="50">
        <v>435</v>
      </c>
      <c r="E43" s="31">
        <v>7.53</v>
      </c>
      <c r="F43" s="32">
        <v>1729.38</v>
      </c>
      <c r="G43" s="33"/>
      <c r="H43" s="33"/>
      <c r="I43" s="33"/>
      <c r="J43" s="35">
        <v>1029</v>
      </c>
      <c r="K43" s="2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58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</row>
    <row r="44" spans="1:89" s="11" customFormat="1" ht="12.75">
      <c r="A44" s="28">
        <f t="shared" si="0"/>
        <v>40281</v>
      </c>
      <c r="B44" s="50">
        <f t="shared" si="1"/>
        <v>37</v>
      </c>
      <c r="C44" s="54">
        <f t="shared" si="2"/>
        <v>500</v>
      </c>
      <c r="D44" s="50">
        <v>445</v>
      </c>
      <c r="E44" s="35">
        <v>7.55</v>
      </c>
      <c r="F44" s="32">
        <v>1883.11</v>
      </c>
      <c r="G44" s="35" t="e">
        <f>NA()</f>
        <v>#N/A</v>
      </c>
      <c r="H44" s="33">
        <v>7.46</v>
      </c>
      <c r="I44" s="33">
        <v>46.92</v>
      </c>
      <c r="J44" s="35">
        <v>1297</v>
      </c>
      <c r="K44" s="34">
        <v>2</v>
      </c>
      <c r="L44" s="34">
        <v>1260</v>
      </c>
      <c r="M44" s="34">
        <v>7.0000000000000001E-3</v>
      </c>
      <c r="N44" s="34">
        <v>7.8E-2</v>
      </c>
      <c r="O44" s="34">
        <v>7.8E-2</v>
      </c>
      <c r="P44" s="34">
        <v>1.15E-2</v>
      </c>
      <c r="Q44" s="34" t="s">
        <v>69</v>
      </c>
      <c r="R44" s="34" t="s">
        <v>70</v>
      </c>
      <c r="S44" s="34" t="s">
        <v>71</v>
      </c>
      <c r="T44" s="34">
        <v>6.94E-3</v>
      </c>
      <c r="U44" s="34">
        <v>454</v>
      </c>
      <c r="V44" s="34" t="s">
        <v>62</v>
      </c>
      <c r="W44" s="34">
        <v>1.09E-2</v>
      </c>
      <c r="X44" s="34">
        <v>3.0000000000000001E-3</v>
      </c>
      <c r="Y44" s="34">
        <v>1.4E-2</v>
      </c>
      <c r="Z44" s="34">
        <v>3.3E-4</v>
      </c>
      <c r="AA44" s="34">
        <v>8.9999999999999993E-3</v>
      </c>
      <c r="AB44" s="34">
        <v>31.7</v>
      </c>
      <c r="AC44" s="34">
        <v>0.60399999999999998</v>
      </c>
      <c r="AD44" s="34" t="s">
        <v>66</v>
      </c>
      <c r="AE44" s="34">
        <v>1.8E-3</v>
      </c>
      <c r="AF44" s="34">
        <v>8.9999999999999998E-4</v>
      </c>
      <c r="AG44" s="34" t="s">
        <v>64</v>
      </c>
      <c r="AH44" s="34">
        <v>4.5999999999999996</v>
      </c>
      <c r="AI44" s="34" t="s">
        <v>77</v>
      </c>
      <c r="AJ44" s="34">
        <v>4.25</v>
      </c>
      <c r="AK44" s="34" t="s">
        <v>70</v>
      </c>
      <c r="AL44" s="34">
        <v>0.5</v>
      </c>
      <c r="AM44" s="34">
        <v>0.51500000000000001</v>
      </c>
      <c r="AN44" s="34">
        <v>422</v>
      </c>
      <c r="AO44" s="34">
        <v>2.7E-4</v>
      </c>
      <c r="AP44" s="34">
        <v>1.09E-2</v>
      </c>
      <c r="AQ44" s="34" t="s">
        <v>72</v>
      </c>
      <c r="AR44" s="34">
        <v>8.1999999999999998E-4</v>
      </c>
      <c r="AS44" s="34" t="s">
        <v>61</v>
      </c>
      <c r="AT44" s="34">
        <v>0.13900000000000001</v>
      </c>
      <c r="AU44" s="34" t="s">
        <v>62</v>
      </c>
      <c r="AV44" s="58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</row>
    <row r="45" spans="1:89" s="11" customFormat="1" ht="12.75">
      <c r="A45" s="28">
        <f t="shared" si="0"/>
        <v>40288</v>
      </c>
      <c r="B45" s="50">
        <f t="shared" si="1"/>
        <v>38</v>
      </c>
      <c r="C45" s="54">
        <f t="shared" si="2"/>
        <v>500</v>
      </c>
      <c r="D45" s="50">
        <v>460</v>
      </c>
      <c r="E45" s="31">
        <v>7.65</v>
      </c>
      <c r="F45" s="32">
        <v>1791.03</v>
      </c>
      <c r="G45" s="35" t="e">
        <f>NA()</f>
        <v>#N/A</v>
      </c>
      <c r="H45" s="33">
        <v>5.62</v>
      </c>
      <c r="I45" s="33">
        <v>50.61</v>
      </c>
      <c r="J45" s="35">
        <v>1149</v>
      </c>
      <c r="K45" s="34">
        <v>2</v>
      </c>
      <c r="L45" s="34">
        <v>1090</v>
      </c>
      <c r="M45" s="34">
        <v>7.0000000000000001E-3</v>
      </c>
      <c r="N45" s="34">
        <v>8.3599999999999994E-2</v>
      </c>
      <c r="O45" s="34">
        <v>7.3200000000000001E-2</v>
      </c>
      <c r="P45" s="34">
        <v>1.29E-2</v>
      </c>
      <c r="Q45" s="34" t="s">
        <v>69</v>
      </c>
      <c r="R45" s="34" t="s">
        <v>70</v>
      </c>
      <c r="S45" s="34" t="s">
        <v>71</v>
      </c>
      <c r="T45" s="34">
        <v>5.7499999999999999E-3</v>
      </c>
      <c r="U45" s="34">
        <v>392</v>
      </c>
      <c r="V45" s="34" t="s">
        <v>62</v>
      </c>
      <c r="W45" s="34">
        <v>8.9800000000000001E-3</v>
      </c>
      <c r="X45" s="34">
        <v>4.0000000000000001E-3</v>
      </c>
      <c r="Y45" s="34">
        <v>1.2999999999999999E-2</v>
      </c>
      <c r="Z45" s="34">
        <v>3.6999999999999999E-4</v>
      </c>
      <c r="AA45" s="34">
        <v>0.01</v>
      </c>
      <c r="AB45" s="34">
        <v>27.8</v>
      </c>
      <c r="AC45" s="34">
        <v>0.496</v>
      </c>
      <c r="AD45" s="34" t="s">
        <v>66</v>
      </c>
      <c r="AE45" s="34">
        <v>1.8E-3</v>
      </c>
      <c r="AF45" s="34">
        <v>5.9999999999999995E-4</v>
      </c>
      <c r="AG45" s="34" t="s">
        <v>64</v>
      </c>
      <c r="AH45" s="34">
        <v>4.2</v>
      </c>
      <c r="AI45" s="34" t="s">
        <v>77</v>
      </c>
      <c r="AJ45" s="34">
        <v>3.62</v>
      </c>
      <c r="AK45" s="34">
        <v>6.0000000000000002E-5</v>
      </c>
      <c r="AL45" s="34">
        <v>0.5</v>
      </c>
      <c r="AM45" s="34">
        <v>0.47599999999999998</v>
      </c>
      <c r="AN45" s="34">
        <v>342</v>
      </c>
      <c r="AO45" s="34">
        <v>2.7E-4</v>
      </c>
      <c r="AP45" s="34">
        <v>1.2200000000000001E-2</v>
      </c>
      <c r="AQ45" s="34" t="s">
        <v>72</v>
      </c>
      <c r="AR45" s="34">
        <v>7.9000000000000001E-4</v>
      </c>
      <c r="AS45" s="34" t="s">
        <v>61</v>
      </c>
      <c r="AT45" s="34">
        <v>0.111</v>
      </c>
      <c r="AU45" s="34" t="s">
        <v>62</v>
      </c>
      <c r="AV45" s="101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</row>
    <row r="46" spans="1:89" s="11" customFormat="1" ht="12.75">
      <c r="A46" s="28">
        <f t="shared" si="0"/>
        <v>40295</v>
      </c>
      <c r="B46" s="50">
        <f t="shared" si="1"/>
        <v>39</v>
      </c>
      <c r="C46" s="54">
        <f t="shared" si="2"/>
        <v>500</v>
      </c>
      <c r="D46" s="50">
        <v>410</v>
      </c>
      <c r="E46" s="31">
        <v>7.66</v>
      </c>
      <c r="F46" s="32">
        <v>1774.11</v>
      </c>
      <c r="G46" s="32" t="e">
        <f>NA()</f>
        <v>#N/A</v>
      </c>
      <c r="H46" s="33">
        <v>3.53</v>
      </c>
      <c r="I46" s="33">
        <v>47.98</v>
      </c>
      <c r="J46" s="35">
        <v>1169</v>
      </c>
      <c r="K46" s="34">
        <v>1.6</v>
      </c>
      <c r="L46" s="34">
        <v>1120</v>
      </c>
      <c r="M46" s="34">
        <v>6.0000000000000001E-3</v>
      </c>
      <c r="N46" s="34">
        <v>8.1699999999999995E-2</v>
      </c>
      <c r="O46" s="34">
        <v>7.5399999999999995E-2</v>
      </c>
      <c r="P46" s="34">
        <v>1.11E-2</v>
      </c>
      <c r="Q46" s="34" t="s">
        <v>69</v>
      </c>
      <c r="R46" s="34" t="s">
        <v>70</v>
      </c>
      <c r="S46" s="34" t="s">
        <v>71</v>
      </c>
      <c r="T46" s="34">
        <v>5.6800000000000002E-3</v>
      </c>
      <c r="U46" s="34">
        <v>405</v>
      </c>
      <c r="V46" s="34" t="s">
        <v>62</v>
      </c>
      <c r="W46" s="34">
        <v>9.0500000000000008E-3</v>
      </c>
      <c r="X46" s="34">
        <v>3.0999999999999999E-3</v>
      </c>
      <c r="Y46" s="34" t="s">
        <v>80</v>
      </c>
      <c r="Z46" s="34">
        <v>2.9E-4</v>
      </c>
      <c r="AA46" s="34">
        <v>8.9999999999999993E-3</v>
      </c>
      <c r="AB46" s="34">
        <v>27.2</v>
      </c>
      <c r="AC46" s="34">
        <v>0.46899999999999997</v>
      </c>
      <c r="AD46" s="34" t="s">
        <v>66</v>
      </c>
      <c r="AE46" s="34">
        <v>1.6000000000000001E-3</v>
      </c>
      <c r="AF46" s="34">
        <v>1E-3</v>
      </c>
      <c r="AG46" s="34" t="s">
        <v>64</v>
      </c>
      <c r="AH46" s="34">
        <v>4.2</v>
      </c>
      <c r="AI46" s="34">
        <v>2.9999999999999997E-4</v>
      </c>
      <c r="AJ46" s="34">
        <v>3.77</v>
      </c>
      <c r="AK46" s="34" t="s">
        <v>70</v>
      </c>
      <c r="AL46" s="34">
        <v>0.5</v>
      </c>
      <c r="AM46" s="34">
        <v>0.44600000000000001</v>
      </c>
      <c r="AN46" s="34">
        <v>383</v>
      </c>
      <c r="AO46" s="34">
        <v>2.1000000000000001E-4</v>
      </c>
      <c r="AP46" s="34">
        <v>1.03E-2</v>
      </c>
      <c r="AQ46" s="34" t="s">
        <v>72</v>
      </c>
      <c r="AR46" s="34">
        <v>7.9000000000000001E-4</v>
      </c>
      <c r="AS46" s="34" t="s">
        <v>61</v>
      </c>
      <c r="AT46" s="34">
        <v>0.114</v>
      </c>
      <c r="AU46" s="34" t="s">
        <v>62</v>
      </c>
      <c r="AV46" s="58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</row>
    <row r="47" spans="1:89" s="11" customFormat="1" ht="12.75">
      <c r="A47" s="28">
        <f t="shared" si="0"/>
        <v>40302</v>
      </c>
      <c r="B47" s="50">
        <f t="shared" si="1"/>
        <v>40</v>
      </c>
      <c r="C47" s="54">
        <f t="shared" si="2"/>
        <v>500</v>
      </c>
      <c r="D47" s="50">
        <v>475</v>
      </c>
      <c r="E47" s="31">
        <v>7.6</v>
      </c>
      <c r="F47" s="32">
        <v>1661.16</v>
      </c>
      <c r="G47" s="32"/>
      <c r="H47" s="33"/>
      <c r="I47" s="33"/>
      <c r="J47" s="35">
        <v>1073</v>
      </c>
      <c r="K47" s="2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58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</row>
    <row r="48" spans="1:89" s="11" customFormat="1" ht="12.75">
      <c r="A48" s="28">
        <f t="shared" si="0"/>
        <v>40309</v>
      </c>
      <c r="B48" s="50">
        <f t="shared" si="1"/>
        <v>41</v>
      </c>
      <c r="C48" s="54">
        <f t="shared" si="2"/>
        <v>500</v>
      </c>
      <c r="D48" s="50">
        <v>455</v>
      </c>
      <c r="E48" s="35">
        <v>7.64</v>
      </c>
      <c r="F48" s="32">
        <v>1546.38</v>
      </c>
      <c r="G48" s="32" t="e">
        <f>NA()</f>
        <v>#N/A</v>
      </c>
      <c r="H48" s="33">
        <v>5.55</v>
      </c>
      <c r="I48" s="33">
        <v>49.06</v>
      </c>
      <c r="J48" s="35">
        <v>949</v>
      </c>
      <c r="K48" s="34">
        <v>1.3</v>
      </c>
      <c r="L48" s="34">
        <v>950</v>
      </c>
      <c r="M48" s="34">
        <v>8.9999999999999993E-3</v>
      </c>
      <c r="N48" s="34">
        <v>9.2200000000000004E-2</v>
      </c>
      <c r="O48" s="34">
        <v>7.4800000000000005E-2</v>
      </c>
      <c r="P48" s="34">
        <v>1.03E-2</v>
      </c>
      <c r="Q48" s="34" t="s">
        <v>69</v>
      </c>
      <c r="R48" s="34" t="s">
        <v>70</v>
      </c>
      <c r="S48" s="34" t="s">
        <v>71</v>
      </c>
      <c r="T48" s="34">
        <v>4.7600000000000003E-3</v>
      </c>
      <c r="U48" s="34">
        <v>346</v>
      </c>
      <c r="V48" s="34" t="s">
        <v>62</v>
      </c>
      <c r="W48" s="34">
        <v>6.1000000000000004E-3</v>
      </c>
      <c r="X48" s="34">
        <v>3.0999999999999999E-3</v>
      </c>
      <c r="Y48" s="34">
        <v>1.2E-2</v>
      </c>
      <c r="Z48" s="34">
        <v>2.7E-4</v>
      </c>
      <c r="AA48" s="34">
        <v>7.0000000000000001E-3</v>
      </c>
      <c r="AB48" s="34">
        <v>20.8</v>
      </c>
      <c r="AC48" s="34">
        <v>0.31900000000000001</v>
      </c>
      <c r="AD48" s="34" t="s">
        <v>66</v>
      </c>
      <c r="AE48" s="34">
        <v>1.6000000000000001E-3</v>
      </c>
      <c r="AF48" s="34">
        <v>5.0000000000000001E-4</v>
      </c>
      <c r="AG48" s="34" t="s">
        <v>64</v>
      </c>
      <c r="AH48" s="34">
        <v>3.8</v>
      </c>
      <c r="AI48" s="34">
        <v>6.9999999999999999E-4</v>
      </c>
      <c r="AJ48" s="34">
        <v>3.95</v>
      </c>
      <c r="AK48" s="34" t="s">
        <v>70</v>
      </c>
      <c r="AL48" s="34">
        <v>0.4</v>
      </c>
      <c r="AM48" s="34">
        <v>0.38900000000000001</v>
      </c>
      <c r="AN48" s="34">
        <v>339</v>
      </c>
      <c r="AO48" s="34">
        <v>2.5000000000000001E-4</v>
      </c>
      <c r="AP48" s="34">
        <v>9.4199999999999996E-3</v>
      </c>
      <c r="AQ48" s="34" t="s">
        <v>72</v>
      </c>
      <c r="AR48" s="34">
        <v>7.1000000000000002E-4</v>
      </c>
      <c r="AS48" s="34" t="s">
        <v>61</v>
      </c>
      <c r="AT48" s="34">
        <v>8.4400000000000003E-2</v>
      </c>
      <c r="AU48" s="34" t="s">
        <v>62</v>
      </c>
      <c r="AV48" s="58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</row>
    <row r="49" spans="1:89" s="11" customFormat="1" ht="12.75">
      <c r="A49" s="28">
        <f t="shared" si="0"/>
        <v>40316</v>
      </c>
      <c r="B49" s="50">
        <f t="shared" si="1"/>
        <v>42</v>
      </c>
      <c r="C49" s="54">
        <f t="shared" si="2"/>
        <v>500</v>
      </c>
      <c r="D49" s="50">
        <v>445</v>
      </c>
      <c r="E49" s="35">
        <v>7.53</v>
      </c>
      <c r="F49" s="32">
        <v>1377.52</v>
      </c>
      <c r="G49" s="32"/>
      <c r="H49" s="33"/>
      <c r="I49" s="33"/>
      <c r="J49" s="35">
        <v>797</v>
      </c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58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</row>
    <row r="50" spans="1:89" s="11" customFormat="1" ht="12.75">
      <c r="A50" s="28">
        <f t="shared" si="0"/>
        <v>40323</v>
      </c>
      <c r="B50" s="50">
        <f t="shared" si="1"/>
        <v>43</v>
      </c>
      <c r="C50" s="54">
        <f t="shared" si="2"/>
        <v>500</v>
      </c>
      <c r="D50" s="50">
        <v>420</v>
      </c>
      <c r="E50" s="35">
        <v>7.54</v>
      </c>
      <c r="F50" s="32">
        <v>1289.47</v>
      </c>
      <c r="G50" s="32" t="e">
        <f>NA()</f>
        <v>#N/A</v>
      </c>
      <c r="H50" s="33">
        <v>7.72</v>
      </c>
      <c r="I50" s="33">
        <v>44.87</v>
      </c>
      <c r="J50" s="35">
        <v>602</v>
      </c>
      <c r="K50" s="34" t="s">
        <v>73</v>
      </c>
      <c r="L50" s="34">
        <v>813</v>
      </c>
      <c r="M50" s="34">
        <v>8.0000000000000002E-3</v>
      </c>
      <c r="N50" s="34">
        <v>8.3099999999999993E-2</v>
      </c>
      <c r="O50" s="34">
        <v>7.1400000000000005E-2</v>
      </c>
      <c r="P50" s="34">
        <v>1.06E-2</v>
      </c>
      <c r="Q50" s="34" t="s">
        <v>69</v>
      </c>
      <c r="R50" s="34" t="s">
        <v>70</v>
      </c>
      <c r="S50" s="34" t="s">
        <v>71</v>
      </c>
      <c r="T50" s="34">
        <v>3.5599999999999998E-3</v>
      </c>
      <c r="U50" s="34">
        <v>297</v>
      </c>
      <c r="V50" s="34" t="s">
        <v>62</v>
      </c>
      <c r="W50" s="34">
        <v>5.3299999999999997E-3</v>
      </c>
      <c r="X50" s="34">
        <v>2.8999999999999998E-3</v>
      </c>
      <c r="Y50" s="34">
        <v>8.0000000000000002E-3</v>
      </c>
      <c r="Z50" s="34">
        <v>2.3000000000000001E-4</v>
      </c>
      <c r="AA50" s="34">
        <v>6.0000000000000001E-3</v>
      </c>
      <c r="AB50" s="34">
        <v>17.399999999999999</v>
      </c>
      <c r="AC50" s="34">
        <v>0.21</v>
      </c>
      <c r="AD50" s="34" t="s">
        <v>66</v>
      </c>
      <c r="AE50" s="34">
        <v>2.3E-3</v>
      </c>
      <c r="AF50" s="34">
        <v>6.9999999999999999E-4</v>
      </c>
      <c r="AG50" s="34" t="s">
        <v>64</v>
      </c>
      <c r="AH50" s="34">
        <v>3.2</v>
      </c>
      <c r="AI50" s="34" t="s">
        <v>77</v>
      </c>
      <c r="AJ50" s="34">
        <v>2.86</v>
      </c>
      <c r="AK50" s="34">
        <v>5.0000000000000002E-5</v>
      </c>
      <c r="AL50" s="34">
        <v>0.3</v>
      </c>
      <c r="AM50" s="34">
        <v>0.308</v>
      </c>
      <c r="AN50" s="34">
        <v>259</v>
      </c>
      <c r="AO50" s="34">
        <v>2.0000000000000001E-4</v>
      </c>
      <c r="AP50" s="34">
        <v>7.4900000000000001E-3</v>
      </c>
      <c r="AQ50" s="34" t="s">
        <v>72</v>
      </c>
      <c r="AR50" s="34">
        <v>5.5999999999999995E-4</v>
      </c>
      <c r="AS50" s="34" t="s">
        <v>61</v>
      </c>
      <c r="AT50" s="34">
        <v>6.0900000000000003E-2</v>
      </c>
      <c r="AU50" s="34" t="s">
        <v>62</v>
      </c>
      <c r="AV50" s="58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</row>
    <row r="51" spans="1:89" s="11" customFormat="1" ht="12.75">
      <c r="A51" s="28">
        <f>A50+7</f>
        <v>40330</v>
      </c>
      <c r="B51" s="50">
        <f>B50+1</f>
        <v>44</v>
      </c>
      <c r="C51" s="54">
        <f>C50</f>
        <v>500</v>
      </c>
      <c r="D51" s="50">
        <v>425</v>
      </c>
      <c r="E51" s="31">
        <v>7.59</v>
      </c>
      <c r="F51" s="32">
        <v>1213.8399999999999</v>
      </c>
      <c r="G51" s="33"/>
      <c r="H51" s="33"/>
      <c r="I51" s="33"/>
      <c r="J51" s="35">
        <v>623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58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</row>
    <row r="52" spans="1:89" s="11" customFormat="1" ht="12.75">
      <c r="A52" s="28">
        <f>A51+7</f>
        <v>40337</v>
      </c>
      <c r="B52" s="50">
        <f>B51+1</f>
        <v>45</v>
      </c>
      <c r="C52" s="54">
        <f>C51</f>
        <v>500</v>
      </c>
      <c r="D52" s="50">
        <v>460</v>
      </c>
      <c r="E52" s="31">
        <v>7.7</v>
      </c>
      <c r="F52" s="32">
        <v>1593.51</v>
      </c>
      <c r="G52" s="35" t="e">
        <f>NA()</f>
        <v>#N/A</v>
      </c>
      <c r="H52" s="33">
        <v>5.93</v>
      </c>
      <c r="I52" s="33">
        <v>54.32</v>
      </c>
      <c r="J52" s="35">
        <v>1058</v>
      </c>
      <c r="K52" s="34">
        <v>0.8</v>
      </c>
      <c r="L52" s="34">
        <v>1310</v>
      </c>
      <c r="M52" s="34">
        <v>7.0000000000000001E-3</v>
      </c>
      <c r="N52" s="34">
        <v>9.1399999999999995E-2</v>
      </c>
      <c r="O52" s="34">
        <v>7.85E-2</v>
      </c>
      <c r="P52" s="34">
        <v>1.3899999999999999E-2</v>
      </c>
      <c r="Q52" s="34" t="s">
        <v>69</v>
      </c>
      <c r="R52" s="34" t="s">
        <v>70</v>
      </c>
      <c r="S52" s="34" t="s">
        <v>71</v>
      </c>
      <c r="T52" s="34">
        <v>6.0200000000000002E-3</v>
      </c>
      <c r="U52" s="34">
        <v>481</v>
      </c>
      <c r="V52" s="34" t="s">
        <v>62</v>
      </c>
      <c r="W52" s="34">
        <v>8.43E-3</v>
      </c>
      <c r="X52" s="34">
        <v>3.5999999999999999E-3</v>
      </c>
      <c r="Y52" s="34">
        <v>7.0000000000000001E-3</v>
      </c>
      <c r="Z52" s="34">
        <v>2.9999999999999997E-4</v>
      </c>
      <c r="AA52" s="34">
        <v>8.0000000000000002E-3</v>
      </c>
      <c r="AB52" s="34">
        <v>27</v>
      </c>
      <c r="AC52" s="34">
        <v>0.43099999999999999</v>
      </c>
      <c r="AD52" s="34" t="s">
        <v>66</v>
      </c>
      <c r="AE52" s="34">
        <v>2E-3</v>
      </c>
      <c r="AF52" s="34">
        <v>6.9999999999999999E-4</v>
      </c>
      <c r="AG52" s="34" t="s">
        <v>64</v>
      </c>
      <c r="AH52" s="34">
        <v>4.0999999999999996</v>
      </c>
      <c r="AI52" s="34" t="s">
        <v>77</v>
      </c>
      <c r="AJ52" s="34">
        <v>5.12</v>
      </c>
      <c r="AK52" s="34">
        <v>3.0000000000000001E-5</v>
      </c>
      <c r="AL52" s="34">
        <v>0.4</v>
      </c>
      <c r="AM52" s="34">
        <v>0.44400000000000001</v>
      </c>
      <c r="AN52" s="34">
        <v>391</v>
      </c>
      <c r="AO52" s="34">
        <v>2.7E-4</v>
      </c>
      <c r="AP52" s="34">
        <v>1.23E-2</v>
      </c>
      <c r="AQ52" s="34" t="s">
        <v>72</v>
      </c>
      <c r="AR52" s="34">
        <v>9.8999999999999999E-4</v>
      </c>
      <c r="AS52" s="34" t="s">
        <v>61</v>
      </c>
      <c r="AT52" s="34">
        <v>0.122</v>
      </c>
      <c r="AU52" s="34" t="s">
        <v>62</v>
      </c>
      <c r="AV52" s="58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</row>
    <row r="53" spans="1:89" s="11" customFormat="1" ht="12.75">
      <c r="A53" s="28">
        <f t="shared" ref="A53:A65" si="3">A52+7</f>
        <v>40344</v>
      </c>
      <c r="B53" s="50">
        <f t="shared" ref="B53:B65" si="4">B52+1</f>
        <v>46</v>
      </c>
      <c r="C53" s="54">
        <f t="shared" ref="C53:C65" si="5">C52</f>
        <v>500</v>
      </c>
      <c r="D53" s="50">
        <v>405</v>
      </c>
      <c r="E53" s="31">
        <v>7.78</v>
      </c>
      <c r="F53" s="32">
        <v>1606.93</v>
      </c>
      <c r="G53" s="35"/>
      <c r="H53" s="33"/>
      <c r="I53" s="33"/>
      <c r="J53" s="35">
        <v>771</v>
      </c>
      <c r="K53" s="2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58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</row>
    <row r="54" spans="1:89" s="11" customFormat="1" ht="12.75">
      <c r="A54" s="28">
        <f t="shared" si="3"/>
        <v>40351</v>
      </c>
      <c r="B54" s="50">
        <f t="shared" si="4"/>
        <v>47</v>
      </c>
      <c r="C54" s="54">
        <f t="shared" si="5"/>
        <v>500</v>
      </c>
      <c r="D54" s="50">
        <v>445</v>
      </c>
      <c r="E54" s="31">
        <v>7.8</v>
      </c>
      <c r="F54" s="32">
        <v>1783.49</v>
      </c>
      <c r="G54" s="35" t="e">
        <f>NA()</f>
        <v>#N/A</v>
      </c>
      <c r="H54" s="33">
        <v>5.87</v>
      </c>
      <c r="I54" s="33">
        <v>68.47</v>
      </c>
      <c r="J54" s="35">
        <v>1001</v>
      </c>
      <c r="K54" s="34" t="s">
        <v>73</v>
      </c>
      <c r="L54" s="34">
        <v>1170</v>
      </c>
      <c r="M54" s="34">
        <v>6.0000000000000001E-3</v>
      </c>
      <c r="N54" s="34">
        <v>0.1</v>
      </c>
      <c r="O54" s="34">
        <v>7.3999999999999996E-2</v>
      </c>
      <c r="P54" s="34">
        <v>1.3599999999999999E-2</v>
      </c>
      <c r="Q54" s="34" t="s">
        <v>69</v>
      </c>
      <c r="R54" s="34" t="s">
        <v>70</v>
      </c>
      <c r="S54" s="34" t="s">
        <v>71</v>
      </c>
      <c r="T54" s="34">
        <v>7.7799999999999996E-3</v>
      </c>
      <c r="U54" s="34">
        <v>430</v>
      </c>
      <c r="V54" s="34" t="s">
        <v>62</v>
      </c>
      <c r="W54" s="34">
        <v>6.6699999999999997E-3</v>
      </c>
      <c r="X54" s="34">
        <v>4.4999999999999997E-3</v>
      </c>
      <c r="Y54" s="34">
        <v>8.9999999999999993E-3</v>
      </c>
      <c r="Z54" s="34">
        <v>3.5E-4</v>
      </c>
      <c r="AA54" s="34">
        <v>8.0000000000000002E-3</v>
      </c>
      <c r="AB54" s="34">
        <v>22.6</v>
      </c>
      <c r="AC54" s="34">
        <v>0.39200000000000002</v>
      </c>
      <c r="AD54" s="34" t="s">
        <v>66</v>
      </c>
      <c r="AE54" s="34">
        <v>1.6000000000000001E-3</v>
      </c>
      <c r="AF54" s="34">
        <v>8.0000000000000004E-4</v>
      </c>
      <c r="AG54" s="34" t="s">
        <v>64</v>
      </c>
      <c r="AH54" s="34">
        <v>3.6</v>
      </c>
      <c r="AI54" s="34" t="s">
        <v>77</v>
      </c>
      <c r="AJ54" s="34">
        <v>4.5199999999999996</v>
      </c>
      <c r="AK54" s="34" t="s">
        <v>70</v>
      </c>
      <c r="AL54" s="34">
        <v>0.3</v>
      </c>
      <c r="AM54" s="34">
        <v>0.45700000000000002</v>
      </c>
      <c r="AN54" s="34">
        <v>413</v>
      </c>
      <c r="AO54" s="34">
        <v>2.7999999999999998E-4</v>
      </c>
      <c r="AP54" s="34">
        <v>8.7600000000000004E-3</v>
      </c>
      <c r="AQ54" s="34" t="s">
        <v>72</v>
      </c>
      <c r="AR54" s="34">
        <v>1.1199999999999999E-3</v>
      </c>
      <c r="AS54" s="34" t="s">
        <v>61</v>
      </c>
      <c r="AT54" s="34">
        <v>0.186</v>
      </c>
      <c r="AU54" s="34" t="s">
        <v>62</v>
      </c>
      <c r="AV54" s="58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</row>
    <row r="55" spans="1:89" s="11" customFormat="1" ht="12.75">
      <c r="A55" s="28">
        <f t="shared" si="3"/>
        <v>40358</v>
      </c>
      <c r="B55" s="50">
        <f t="shared" si="4"/>
        <v>48</v>
      </c>
      <c r="C55" s="54">
        <f t="shared" si="5"/>
        <v>500</v>
      </c>
      <c r="D55" s="50">
        <v>475</v>
      </c>
      <c r="E55" s="30">
        <v>7.51</v>
      </c>
      <c r="F55" s="32">
        <v>1717.2</v>
      </c>
      <c r="G55" s="35"/>
      <c r="H55" s="33"/>
      <c r="I55" s="33"/>
      <c r="J55" s="35">
        <v>823</v>
      </c>
      <c r="K55" s="2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58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</row>
    <row r="56" spans="1:89" s="11" customFormat="1" ht="12.75">
      <c r="A56" s="28">
        <f t="shared" si="3"/>
        <v>40365</v>
      </c>
      <c r="B56" s="50">
        <f t="shared" si="4"/>
        <v>49</v>
      </c>
      <c r="C56" s="54">
        <f t="shared" si="5"/>
        <v>500</v>
      </c>
      <c r="D56" s="50">
        <v>435</v>
      </c>
      <c r="E56" s="31">
        <v>7.84</v>
      </c>
      <c r="F56" s="32">
        <v>1494.29</v>
      </c>
      <c r="G56" s="35" t="e">
        <f>NA()</f>
        <v>#N/A</v>
      </c>
      <c r="H56" s="33">
        <v>4.92</v>
      </c>
      <c r="I56" s="33">
        <v>72.180000000000007</v>
      </c>
      <c r="J56" s="35">
        <v>848</v>
      </c>
      <c r="K56" s="34" t="s">
        <v>73</v>
      </c>
      <c r="L56" s="34">
        <v>1090</v>
      </c>
      <c r="M56" s="34">
        <v>1.7000000000000001E-2</v>
      </c>
      <c r="N56" s="34">
        <v>0.10199999999999999</v>
      </c>
      <c r="O56" s="34">
        <v>6.8199999999999997E-2</v>
      </c>
      <c r="P56" s="34">
        <v>1.29E-2</v>
      </c>
      <c r="Q56" s="34" t="s">
        <v>69</v>
      </c>
      <c r="R56" s="34" t="s">
        <v>70</v>
      </c>
      <c r="S56" s="34" t="s">
        <v>71</v>
      </c>
      <c r="T56" s="34">
        <v>8.6999999999999994E-3</v>
      </c>
      <c r="U56" s="34">
        <v>404</v>
      </c>
      <c r="V56" s="34" t="s">
        <v>62</v>
      </c>
      <c r="W56" s="34">
        <v>5.0200000000000002E-3</v>
      </c>
      <c r="X56" s="34">
        <v>4.7000000000000002E-3</v>
      </c>
      <c r="Y56" s="34">
        <v>2.5000000000000001E-2</v>
      </c>
      <c r="Z56" s="34">
        <v>4.6000000000000001E-4</v>
      </c>
      <c r="AA56" s="34">
        <v>8.0000000000000002E-3</v>
      </c>
      <c r="AB56" s="34">
        <v>20.3</v>
      </c>
      <c r="AC56" s="34">
        <v>0.39300000000000002</v>
      </c>
      <c r="AD56" s="34" t="s">
        <v>66</v>
      </c>
      <c r="AE56" s="34">
        <v>2.3999999999999998E-3</v>
      </c>
      <c r="AF56" s="34">
        <v>6.9999999999999999E-4</v>
      </c>
      <c r="AG56" s="34" t="s">
        <v>64</v>
      </c>
      <c r="AH56" s="34">
        <v>3.6</v>
      </c>
      <c r="AI56" s="34" t="s">
        <v>77</v>
      </c>
      <c r="AJ56" s="34">
        <v>4.09</v>
      </c>
      <c r="AK56" s="34">
        <v>6.0000000000000002E-5</v>
      </c>
      <c r="AL56" s="34">
        <v>0.4</v>
      </c>
      <c r="AM56" s="34">
        <v>0.41299999999999998</v>
      </c>
      <c r="AN56" s="34">
        <v>356</v>
      </c>
      <c r="AO56" s="34">
        <v>2.7E-4</v>
      </c>
      <c r="AP56" s="34">
        <v>7.77E-3</v>
      </c>
      <c r="AQ56" s="34" t="s">
        <v>72</v>
      </c>
      <c r="AR56" s="34">
        <v>1.07E-3</v>
      </c>
      <c r="AS56" s="34" t="s">
        <v>61</v>
      </c>
      <c r="AT56" s="34">
        <v>0.26800000000000002</v>
      </c>
      <c r="AU56" s="34" t="s">
        <v>62</v>
      </c>
      <c r="AV56" s="58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</row>
    <row r="57" spans="1:89" s="11" customFormat="1" ht="12.75">
      <c r="A57" s="28">
        <f t="shared" si="3"/>
        <v>40372</v>
      </c>
      <c r="B57" s="50">
        <f t="shared" si="4"/>
        <v>50</v>
      </c>
      <c r="C57" s="54">
        <f t="shared" si="5"/>
        <v>500</v>
      </c>
      <c r="D57" s="50">
        <v>475</v>
      </c>
      <c r="E57" s="31">
        <v>7.71</v>
      </c>
      <c r="F57" s="32">
        <v>1351.02</v>
      </c>
      <c r="G57" s="35"/>
      <c r="H57" s="33"/>
      <c r="I57" s="33"/>
      <c r="J57" s="35">
        <v>511</v>
      </c>
      <c r="K57" s="2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58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</row>
    <row r="58" spans="1:89" s="129" customFormat="1" ht="12.75">
      <c r="A58" s="120">
        <f t="shared" si="3"/>
        <v>40379</v>
      </c>
      <c r="B58" s="121">
        <f t="shared" si="4"/>
        <v>51</v>
      </c>
      <c r="C58" s="122">
        <f t="shared" si="5"/>
        <v>500</v>
      </c>
      <c r="D58" s="121">
        <v>440</v>
      </c>
      <c r="E58" s="123">
        <v>7.7</v>
      </c>
      <c r="F58" s="124">
        <v>1526.31</v>
      </c>
      <c r="G58" s="125" t="e">
        <f>NA()</f>
        <v>#N/A</v>
      </c>
      <c r="H58" s="126">
        <v>8.42</v>
      </c>
      <c r="I58" s="126">
        <v>80.8</v>
      </c>
      <c r="J58" s="125">
        <v>840</v>
      </c>
      <c r="K58" s="127">
        <v>2.9</v>
      </c>
      <c r="L58" s="127">
        <v>1050</v>
      </c>
      <c r="M58" s="127">
        <v>6.0000000000000001E-3</v>
      </c>
      <c r="N58" s="127">
        <v>9.8900000000000002E-2</v>
      </c>
      <c r="O58" s="127">
        <v>6.4100000000000004E-2</v>
      </c>
      <c r="P58" s="127">
        <v>1.29E-2</v>
      </c>
      <c r="Q58" s="127" t="s">
        <v>69</v>
      </c>
      <c r="R58" s="127" t="s">
        <v>70</v>
      </c>
      <c r="S58" s="127" t="s">
        <v>71</v>
      </c>
      <c r="T58" s="127">
        <v>8.7399999999999995E-3</v>
      </c>
      <c r="U58" s="127">
        <v>392</v>
      </c>
      <c r="V58" s="127" t="s">
        <v>62</v>
      </c>
      <c r="W58" s="127">
        <v>6.0499999999999998E-3</v>
      </c>
      <c r="X58" s="127">
        <v>3.0999999999999999E-3</v>
      </c>
      <c r="Y58" s="127">
        <v>8.9999999999999993E-3</v>
      </c>
      <c r="Z58" s="127">
        <v>3.6000000000000002E-4</v>
      </c>
      <c r="AA58" s="127">
        <v>7.0000000000000001E-3</v>
      </c>
      <c r="AB58" s="127">
        <v>17.2</v>
      </c>
      <c r="AC58" s="127">
        <v>0.30499999999999999</v>
      </c>
      <c r="AD58" s="127" t="s">
        <v>66</v>
      </c>
      <c r="AE58" s="127">
        <v>1.4E-3</v>
      </c>
      <c r="AF58" s="127">
        <v>3.7000000000000002E-3</v>
      </c>
      <c r="AG58" s="127" t="s">
        <v>64</v>
      </c>
      <c r="AH58" s="127">
        <v>2.9</v>
      </c>
      <c r="AI58" s="127" t="s">
        <v>77</v>
      </c>
      <c r="AJ58" s="127">
        <v>4.38</v>
      </c>
      <c r="AK58" s="127" t="s">
        <v>70</v>
      </c>
      <c r="AL58" s="127" t="s">
        <v>71</v>
      </c>
      <c r="AM58" s="127">
        <v>0.373</v>
      </c>
      <c r="AN58" s="127">
        <v>314</v>
      </c>
      <c r="AO58" s="127">
        <v>2.5000000000000001E-4</v>
      </c>
      <c r="AP58" s="127">
        <v>8.4399999999999996E-3</v>
      </c>
      <c r="AQ58" s="127" t="s">
        <v>72</v>
      </c>
      <c r="AR58" s="127">
        <v>1.1800000000000001E-3</v>
      </c>
      <c r="AS58" s="127" t="s">
        <v>61</v>
      </c>
      <c r="AT58" s="127">
        <v>0.25800000000000001</v>
      </c>
      <c r="AU58" s="127" t="s">
        <v>62</v>
      </c>
      <c r="AV58" s="128"/>
    </row>
    <row r="59" spans="1:89" s="11" customFormat="1" ht="12.75">
      <c r="A59" s="28">
        <f t="shared" si="3"/>
        <v>40386</v>
      </c>
      <c r="B59" s="50">
        <f t="shared" si="4"/>
        <v>52</v>
      </c>
      <c r="C59" s="54">
        <f t="shared" si="5"/>
        <v>500</v>
      </c>
      <c r="D59" s="50">
        <v>485</v>
      </c>
      <c r="E59" s="31">
        <v>7.78</v>
      </c>
      <c r="F59" s="32">
        <v>1643.79</v>
      </c>
      <c r="G59" s="33"/>
      <c r="H59" s="33"/>
      <c r="I59" s="33"/>
      <c r="J59" s="29">
        <v>1124</v>
      </c>
      <c r="K59" s="2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58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</row>
    <row r="60" spans="1:89" s="11" customFormat="1" ht="12.75">
      <c r="A60" s="28">
        <f t="shared" si="3"/>
        <v>40393</v>
      </c>
      <c r="B60" s="50">
        <f t="shared" si="4"/>
        <v>53</v>
      </c>
      <c r="C60" s="54">
        <f t="shared" si="5"/>
        <v>500</v>
      </c>
      <c r="D60" s="50">
        <v>485</v>
      </c>
      <c r="E60" s="31">
        <v>7.85</v>
      </c>
      <c r="F60" s="32">
        <v>1289.8699999999999</v>
      </c>
      <c r="G60" s="33" t="e">
        <f>NA()</f>
        <v>#N/A</v>
      </c>
      <c r="H60" s="33">
        <v>7.76</v>
      </c>
      <c r="I60" s="33">
        <v>83.78</v>
      </c>
      <c r="J60" s="29">
        <v>754</v>
      </c>
      <c r="K60" s="34" t="s">
        <v>73</v>
      </c>
      <c r="L60" s="34">
        <v>867</v>
      </c>
      <c r="M60" s="34">
        <v>6.0000000000000001E-3</v>
      </c>
      <c r="N60" s="34">
        <v>0.112</v>
      </c>
      <c r="O60" s="34">
        <v>6.9900000000000004E-2</v>
      </c>
      <c r="P60" s="34">
        <v>1.2800000000000001E-2</v>
      </c>
      <c r="Q60" s="34" t="s">
        <v>69</v>
      </c>
      <c r="R60" s="34" t="s">
        <v>70</v>
      </c>
      <c r="S60" s="34" t="s">
        <v>71</v>
      </c>
      <c r="T60" s="34">
        <v>8.7600000000000004E-3</v>
      </c>
      <c r="U60" s="34">
        <v>324</v>
      </c>
      <c r="V60" s="34" t="s">
        <v>62</v>
      </c>
      <c r="W60" s="34">
        <v>4.5599999999999998E-3</v>
      </c>
      <c r="X60" s="34">
        <v>4.0000000000000001E-3</v>
      </c>
      <c r="Y60" s="34" t="s">
        <v>80</v>
      </c>
      <c r="Z60" s="34">
        <v>5.1000000000000004E-4</v>
      </c>
      <c r="AA60" s="34">
        <v>7.0000000000000001E-3</v>
      </c>
      <c r="AB60" s="34">
        <v>14.2</v>
      </c>
      <c r="AC60" s="34">
        <v>0.36</v>
      </c>
      <c r="AD60" s="34" t="s">
        <v>66</v>
      </c>
      <c r="AE60" s="34">
        <v>1.6000000000000001E-3</v>
      </c>
      <c r="AF60" s="34">
        <v>2.5999999999999999E-3</v>
      </c>
      <c r="AG60" s="34" t="s">
        <v>64</v>
      </c>
      <c r="AH60" s="34">
        <v>2.9</v>
      </c>
      <c r="AI60" s="34" t="s">
        <v>77</v>
      </c>
      <c r="AJ60" s="34">
        <v>4.07</v>
      </c>
      <c r="AK60" s="34" t="s">
        <v>70</v>
      </c>
      <c r="AL60" s="34" t="s">
        <v>71</v>
      </c>
      <c r="AM60" s="34">
        <v>0.32900000000000001</v>
      </c>
      <c r="AN60" s="34">
        <v>311</v>
      </c>
      <c r="AO60" s="34">
        <v>2.4000000000000001E-4</v>
      </c>
      <c r="AP60" s="34">
        <v>7.3400000000000002E-3</v>
      </c>
      <c r="AQ60" s="34" t="s">
        <v>72</v>
      </c>
      <c r="AR60" s="34">
        <v>1.0300000000000001E-3</v>
      </c>
      <c r="AS60" s="34" t="s">
        <v>61</v>
      </c>
      <c r="AT60" s="34">
        <v>0.28699999999999998</v>
      </c>
      <c r="AU60" s="34" t="s">
        <v>62</v>
      </c>
      <c r="AV60" s="101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</row>
    <row r="61" spans="1:89" s="11" customFormat="1" ht="12.75">
      <c r="A61" s="28">
        <f t="shared" si="3"/>
        <v>40400</v>
      </c>
      <c r="B61" s="50">
        <f t="shared" si="4"/>
        <v>54</v>
      </c>
      <c r="C61" s="54">
        <f t="shared" si="5"/>
        <v>500</v>
      </c>
      <c r="D61" s="50">
        <v>485</v>
      </c>
      <c r="E61" s="31">
        <v>7.83</v>
      </c>
      <c r="F61" s="32">
        <v>1222.68</v>
      </c>
      <c r="G61" s="33"/>
      <c r="H61" s="33"/>
      <c r="I61" s="9"/>
      <c r="J61" s="29">
        <v>813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58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</row>
    <row r="62" spans="1:89" s="11" customFormat="1" ht="12.75">
      <c r="A62" s="28">
        <f t="shared" si="3"/>
        <v>40407</v>
      </c>
      <c r="B62" s="50">
        <f t="shared" si="4"/>
        <v>55</v>
      </c>
      <c r="C62" s="54">
        <f t="shared" si="5"/>
        <v>500</v>
      </c>
      <c r="D62" s="50">
        <v>440</v>
      </c>
      <c r="E62" s="31">
        <v>7.92</v>
      </c>
      <c r="F62" s="32">
        <v>960.3</v>
      </c>
      <c r="G62" s="33" t="e">
        <f>NA()</f>
        <v>#N/A</v>
      </c>
      <c r="H62" s="33">
        <v>5.4</v>
      </c>
      <c r="I62" s="33">
        <v>80.209999999999994</v>
      </c>
      <c r="J62" s="35">
        <v>429</v>
      </c>
      <c r="K62" s="34">
        <v>0.8</v>
      </c>
      <c r="L62" s="34">
        <v>602</v>
      </c>
      <c r="M62" s="34">
        <v>6.0000000000000001E-3</v>
      </c>
      <c r="N62" s="34">
        <v>0.12</v>
      </c>
      <c r="O62" s="34">
        <v>6.8199999999999997E-2</v>
      </c>
      <c r="P62" s="34">
        <v>1.3100000000000001E-2</v>
      </c>
      <c r="Q62" s="34" t="s">
        <v>74</v>
      </c>
      <c r="R62" s="34" t="s">
        <v>75</v>
      </c>
      <c r="S62" s="34" t="s">
        <v>66</v>
      </c>
      <c r="T62" s="34">
        <v>6.1599999999999997E-3</v>
      </c>
      <c r="U62" s="34">
        <v>224</v>
      </c>
      <c r="V62" s="34" t="s">
        <v>76</v>
      </c>
      <c r="W62" s="34">
        <v>3.0500000000000002E-3</v>
      </c>
      <c r="X62" s="34">
        <v>5.0299999999999997E-3</v>
      </c>
      <c r="Y62" s="34">
        <v>3.0000000000000001E-3</v>
      </c>
      <c r="Z62" s="34">
        <v>4.6000000000000001E-4</v>
      </c>
      <c r="AA62" s="34">
        <v>5.7000000000000002E-3</v>
      </c>
      <c r="AB62" s="34">
        <v>10.3</v>
      </c>
      <c r="AC62" s="34">
        <v>0.23</v>
      </c>
      <c r="AD62" s="34" t="s">
        <v>64</v>
      </c>
      <c r="AE62" s="34">
        <v>1.41E-3</v>
      </c>
      <c r="AF62" s="34">
        <v>5.6999999999999998E-4</v>
      </c>
      <c r="AG62" s="34">
        <v>4.0000000000000001E-3</v>
      </c>
      <c r="AH62" s="34">
        <v>2.39</v>
      </c>
      <c r="AI62" s="34">
        <v>1E-4</v>
      </c>
      <c r="AJ62" s="34">
        <v>3.82</v>
      </c>
      <c r="AK62" s="34" t="s">
        <v>75</v>
      </c>
      <c r="AL62" s="34">
        <v>0.26</v>
      </c>
      <c r="AM62" s="34">
        <v>0.223</v>
      </c>
      <c r="AN62" s="34">
        <v>198</v>
      </c>
      <c r="AO62" s="34">
        <v>1.9599999999999999E-4</v>
      </c>
      <c r="AP62" s="34">
        <v>5.2900000000000004E-3</v>
      </c>
      <c r="AQ62" s="34" t="s">
        <v>62</v>
      </c>
      <c r="AR62" s="34">
        <v>7.0899999999999999E-4</v>
      </c>
      <c r="AS62" s="34" t="s">
        <v>77</v>
      </c>
      <c r="AT62" s="34">
        <v>0.187</v>
      </c>
      <c r="AU62" s="34" t="s">
        <v>76</v>
      </c>
      <c r="AV62" s="58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</row>
    <row r="63" spans="1:89" s="11" customFormat="1" ht="12.75">
      <c r="A63" s="28">
        <f t="shared" si="3"/>
        <v>40414</v>
      </c>
      <c r="B63" s="50">
        <f t="shared" si="4"/>
        <v>56</v>
      </c>
      <c r="C63" s="54">
        <f t="shared" si="5"/>
        <v>500</v>
      </c>
      <c r="D63" s="50">
        <v>475</v>
      </c>
      <c r="E63" s="35">
        <v>7.73</v>
      </c>
      <c r="F63" s="32">
        <v>666.12</v>
      </c>
      <c r="G63" s="35"/>
      <c r="H63" s="33"/>
      <c r="I63" s="33"/>
      <c r="J63" s="35">
        <v>239</v>
      </c>
      <c r="K63" s="2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58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</row>
    <row r="64" spans="1:89" s="11" customFormat="1" ht="12.75">
      <c r="A64" s="28">
        <f t="shared" si="3"/>
        <v>40421</v>
      </c>
      <c r="B64" s="50">
        <f t="shared" si="4"/>
        <v>57</v>
      </c>
      <c r="C64" s="54">
        <f t="shared" si="5"/>
        <v>500</v>
      </c>
      <c r="D64" s="50">
        <v>481</v>
      </c>
      <c r="E64" s="35">
        <v>7.77</v>
      </c>
      <c r="F64" s="32">
        <v>392.67</v>
      </c>
      <c r="G64" s="35" t="e">
        <f>NA()</f>
        <v>#N/A</v>
      </c>
      <c r="H64" s="33">
        <v>7.77</v>
      </c>
      <c r="I64" s="33">
        <v>43.29</v>
      </c>
      <c r="J64" s="35">
        <v>212</v>
      </c>
      <c r="K64" s="34" t="s">
        <v>73</v>
      </c>
      <c r="L64" s="34">
        <v>206</v>
      </c>
      <c r="M64" s="34">
        <v>6.3E-3</v>
      </c>
      <c r="N64" s="34">
        <v>7.7100000000000002E-2</v>
      </c>
      <c r="O64" s="34">
        <v>5.7799999999999997E-2</v>
      </c>
      <c r="P64" s="34">
        <v>8.77E-3</v>
      </c>
      <c r="Q64" s="34" t="s">
        <v>74</v>
      </c>
      <c r="R64" s="34" t="s">
        <v>75</v>
      </c>
      <c r="S64" s="34" t="s">
        <v>66</v>
      </c>
      <c r="T64" s="34">
        <v>2.2100000000000002E-3</v>
      </c>
      <c r="U64" s="34">
        <v>75.400000000000006</v>
      </c>
      <c r="V64" s="34" t="s">
        <v>76</v>
      </c>
      <c r="W64" s="34">
        <v>8.12E-4</v>
      </c>
      <c r="X64" s="34">
        <v>1.64E-3</v>
      </c>
      <c r="Y64" s="34">
        <v>3.0000000000000001E-3</v>
      </c>
      <c r="Z64" s="34">
        <v>1.4999999999999999E-4</v>
      </c>
      <c r="AA64" s="34">
        <v>2.3E-3</v>
      </c>
      <c r="AB64" s="34">
        <v>4.3499999999999996</v>
      </c>
      <c r="AC64" s="34">
        <v>8.0600000000000005E-2</v>
      </c>
      <c r="AD64" s="34" t="s">
        <v>64</v>
      </c>
      <c r="AE64" s="34">
        <v>8.4000000000000003E-4</v>
      </c>
      <c r="AF64" s="34">
        <v>2.7E-4</v>
      </c>
      <c r="AG64" s="34">
        <v>4.0000000000000001E-3</v>
      </c>
      <c r="AH64" s="34">
        <v>1.1100000000000001</v>
      </c>
      <c r="AI64" s="34">
        <v>6.9999999999999994E-5</v>
      </c>
      <c r="AJ64" s="34">
        <v>1.68</v>
      </c>
      <c r="AK64" s="34" t="s">
        <v>75</v>
      </c>
      <c r="AL64" s="34">
        <v>0.14000000000000001</v>
      </c>
      <c r="AM64" s="34">
        <v>7.9500000000000001E-2</v>
      </c>
      <c r="AN64" s="34">
        <v>63</v>
      </c>
      <c r="AO64" s="34">
        <v>8.7000000000000001E-5</v>
      </c>
      <c r="AP64" s="34">
        <v>9.7999999999999997E-4</v>
      </c>
      <c r="AQ64" s="34" t="s">
        <v>62</v>
      </c>
      <c r="AR64" s="34">
        <v>1.7200000000000001E-4</v>
      </c>
      <c r="AS64" s="34" t="s">
        <v>77</v>
      </c>
      <c r="AT64" s="34">
        <v>7.6300000000000007E-2</v>
      </c>
      <c r="AU64" s="34" t="s">
        <v>76</v>
      </c>
      <c r="AV64" s="58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</row>
    <row r="65" spans="1:89" s="11" customFormat="1" ht="12.75">
      <c r="A65" s="28">
        <f t="shared" si="3"/>
        <v>40428</v>
      </c>
      <c r="B65" s="50">
        <f t="shared" si="4"/>
        <v>58</v>
      </c>
      <c r="C65" s="54">
        <f t="shared" si="5"/>
        <v>500</v>
      </c>
      <c r="D65" s="50">
        <v>525</v>
      </c>
      <c r="E65" s="35">
        <v>7.61</v>
      </c>
      <c r="F65" s="32">
        <v>651.05999999999995</v>
      </c>
      <c r="G65" s="35"/>
      <c r="H65" s="33"/>
      <c r="I65" s="33"/>
      <c r="J65" s="35">
        <v>383</v>
      </c>
      <c r="K65" s="2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58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</row>
    <row r="66" spans="1:89" s="11" customFormat="1" ht="12.75">
      <c r="A66" s="28">
        <f>A65+7</f>
        <v>40435</v>
      </c>
      <c r="B66" s="50">
        <f>B65+1</f>
        <v>59</v>
      </c>
      <c r="C66" s="54">
        <f>C65</f>
        <v>500</v>
      </c>
      <c r="D66" s="50">
        <v>455</v>
      </c>
      <c r="E66" s="35">
        <v>7.57</v>
      </c>
      <c r="F66" s="32">
        <v>407.91</v>
      </c>
      <c r="G66" s="35" t="e">
        <f>NA()</f>
        <v>#N/A</v>
      </c>
      <c r="H66" s="33">
        <v>4.26</v>
      </c>
      <c r="I66" s="33">
        <v>50.37</v>
      </c>
      <c r="J66" s="35">
        <v>155</v>
      </c>
      <c r="K66" s="34" t="s">
        <v>73</v>
      </c>
      <c r="L66" s="34">
        <v>233</v>
      </c>
      <c r="M66" s="34">
        <v>7.4999999999999997E-3</v>
      </c>
      <c r="N66" s="34">
        <v>9.1999999999999998E-2</v>
      </c>
      <c r="O66" s="34">
        <v>6.54E-2</v>
      </c>
      <c r="P66" s="34">
        <v>9.4299999999999991E-3</v>
      </c>
      <c r="Q66" s="34" t="s">
        <v>74</v>
      </c>
      <c r="R66" s="34">
        <v>1.5E-5</v>
      </c>
      <c r="S66" s="34" t="s">
        <v>66</v>
      </c>
      <c r="T66" s="34">
        <v>1.9E-3</v>
      </c>
      <c r="U66" s="34">
        <v>85.5</v>
      </c>
      <c r="V66" s="34">
        <v>1E-4</v>
      </c>
      <c r="W66" s="34">
        <v>1.1100000000000001E-3</v>
      </c>
      <c r="X66" s="34">
        <v>2.7899999999999999E-3</v>
      </c>
      <c r="Y66" s="34">
        <v>5.0000000000000001E-3</v>
      </c>
      <c r="Z66" s="34">
        <v>2.1800000000000001E-4</v>
      </c>
      <c r="AA66" s="34">
        <v>2.8E-3</v>
      </c>
      <c r="AB66" s="34">
        <v>4.66</v>
      </c>
      <c r="AC66" s="34">
        <v>6.8099999999999994E-2</v>
      </c>
      <c r="AD66" s="34" t="s">
        <v>64</v>
      </c>
      <c r="AE66" s="34">
        <v>1.14E-3</v>
      </c>
      <c r="AF66" s="34">
        <v>2.5000000000000001E-4</v>
      </c>
      <c r="AG66" s="34">
        <v>3.0000000000000001E-3</v>
      </c>
      <c r="AH66" s="34">
        <v>1.28</v>
      </c>
      <c r="AI66" s="34">
        <v>6.0000000000000002E-5</v>
      </c>
      <c r="AJ66" s="34">
        <v>2.5299999999999998</v>
      </c>
      <c r="AK66" s="34">
        <v>9.0000000000000002E-6</v>
      </c>
      <c r="AL66" s="34">
        <v>0.18</v>
      </c>
      <c r="AM66" s="34">
        <v>8.2799999999999999E-2</v>
      </c>
      <c r="AN66" s="34">
        <v>65</v>
      </c>
      <c r="AO66" s="34">
        <v>9.2E-5</v>
      </c>
      <c r="AP66" s="34">
        <v>1.4499999999999999E-3</v>
      </c>
      <c r="AQ66" s="34" t="s">
        <v>62</v>
      </c>
      <c r="AR66" s="34">
        <v>2.1800000000000001E-4</v>
      </c>
      <c r="AS66" s="34" t="s">
        <v>77</v>
      </c>
      <c r="AT66" s="34">
        <v>5.4600000000000003E-2</v>
      </c>
      <c r="AU66" s="34" t="s">
        <v>76</v>
      </c>
      <c r="AV66" s="58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</row>
    <row r="67" spans="1:89" s="11" customFormat="1" ht="12.75">
      <c r="A67" s="28">
        <f>A66+7</f>
        <v>40442</v>
      </c>
      <c r="B67" s="50">
        <f>B66+1</f>
        <v>60</v>
      </c>
      <c r="C67" s="54">
        <f>C66</f>
        <v>500</v>
      </c>
      <c r="D67" s="50">
        <v>490</v>
      </c>
      <c r="E67" s="35">
        <v>7.72</v>
      </c>
      <c r="F67" s="32">
        <v>418.18</v>
      </c>
      <c r="G67" s="35"/>
      <c r="H67" s="33"/>
      <c r="I67" s="33"/>
      <c r="J67" s="35">
        <v>246</v>
      </c>
      <c r="K67" s="2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58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</row>
    <row r="68" spans="1:89" s="11" customFormat="1" ht="12.75">
      <c r="A68" s="28">
        <f>A67+7</f>
        <v>40449</v>
      </c>
      <c r="B68" s="50">
        <f>B67+1</f>
        <v>61</v>
      </c>
      <c r="C68" s="54">
        <f>C67</f>
        <v>500</v>
      </c>
      <c r="D68" s="50">
        <v>455</v>
      </c>
      <c r="E68" s="35">
        <v>7.67</v>
      </c>
      <c r="F68" s="32">
        <v>309.60000000000002</v>
      </c>
      <c r="G68" s="35" t="e">
        <f>NA()</f>
        <v>#N/A</v>
      </c>
      <c r="H68" s="33">
        <v>3</v>
      </c>
      <c r="I68" s="33">
        <v>46.74</v>
      </c>
      <c r="J68" s="35">
        <v>119</v>
      </c>
      <c r="K68" s="34">
        <v>0.9</v>
      </c>
      <c r="L68" s="34">
        <v>149</v>
      </c>
      <c r="M68" s="34">
        <v>5.4999999999999997E-3</v>
      </c>
      <c r="N68" s="34">
        <v>8.7300000000000003E-2</v>
      </c>
      <c r="O68" s="34">
        <v>6.54E-2</v>
      </c>
      <c r="P68" s="34">
        <v>9.6600000000000002E-3</v>
      </c>
      <c r="Q68" s="34" t="s">
        <v>74</v>
      </c>
      <c r="R68" s="34" t="s">
        <v>75</v>
      </c>
      <c r="S68" s="34" t="s">
        <v>66</v>
      </c>
      <c r="T68" s="34">
        <v>1.5200000000000001E-3</v>
      </c>
      <c r="U68" s="34">
        <v>53.9</v>
      </c>
      <c r="V68" s="34">
        <v>2.0000000000000001E-4</v>
      </c>
      <c r="W68" s="34">
        <v>7.9500000000000003E-4</v>
      </c>
      <c r="X68" s="34">
        <v>2.0600000000000002E-3</v>
      </c>
      <c r="Y68" s="34">
        <v>3.0000000000000001E-3</v>
      </c>
      <c r="Z68" s="34">
        <v>2.8600000000000001E-4</v>
      </c>
      <c r="AA68" s="34">
        <v>2.0999999999999999E-3</v>
      </c>
      <c r="AB68" s="34">
        <v>3.39</v>
      </c>
      <c r="AC68" s="34">
        <v>6.1699999999999998E-2</v>
      </c>
      <c r="AD68" s="34" t="s">
        <v>64</v>
      </c>
      <c r="AE68" s="34">
        <v>1.1900000000000001E-3</v>
      </c>
      <c r="AF68" s="34">
        <v>2.9E-4</v>
      </c>
      <c r="AG68" s="34" t="s">
        <v>78</v>
      </c>
      <c r="AH68" s="34">
        <v>0.98</v>
      </c>
      <c r="AI68" s="34">
        <v>2.9E-4</v>
      </c>
      <c r="AJ68" s="34">
        <v>2.12</v>
      </c>
      <c r="AK68" s="34" t="s">
        <v>75</v>
      </c>
      <c r="AL68" s="34">
        <v>0.19</v>
      </c>
      <c r="AM68" s="34">
        <v>5.8900000000000001E-2</v>
      </c>
      <c r="AN68" s="34">
        <v>40</v>
      </c>
      <c r="AO68" s="34">
        <v>8.3999999999999995E-5</v>
      </c>
      <c r="AP68" s="34">
        <v>1.09E-3</v>
      </c>
      <c r="AQ68" s="34" t="s">
        <v>62</v>
      </c>
      <c r="AR68" s="34">
        <v>1.6899999999999999E-4</v>
      </c>
      <c r="AS68" s="34" t="s">
        <v>77</v>
      </c>
      <c r="AT68" s="34">
        <v>4.48E-2</v>
      </c>
      <c r="AU68" s="34" t="s">
        <v>76</v>
      </c>
      <c r="AV68" s="58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</row>
    <row r="69" spans="1:89" s="11" customFormat="1" ht="12.75">
      <c r="A69" s="28">
        <f t="shared" ref="A69:A83" si="6">A68+7</f>
        <v>40456</v>
      </c>
      <c r="B69" s="50">
        <f t="shared" ref="B69:B83" si="7">B68+1</f>
        <v>62</v>
      </c>
      <c r="C69" s="54">
        <f t="shared" ref="C69:C83" si="8">C68</f>
        <v>500</v>
      </c>
      <c r="D69" s="50">
        <v>495</v>
      </c>
      <c r="E69" s="35">
        <v>7.57</v>
      </c>
      <c r="F69" s="32">
        <v>325.17</v>
      </c>
      <c r="G69" s="35"/>
      <c r="H69" s="33"/>
      <c r="I69" s="33"/>
      <c r="J69" s="35"/>
      <c r="K69" s="29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58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</row>
    <row r="70" spans="1:89" s="11" customFormat="1" ht="12.75">
      <c r="A70" s="28">
        <f t="shared" si="6"/>
        <v>40463</v>
      </c>
      <c r="B70" s="50">
        <f t="shared" si="7"/>
        <v>63</v>
      </c>
      <c r="C70" s="54">
        <f t="shared" si="8"/>
        <v>500</v>
      </c>
      <c r="D70" s="50">
        <v>430</v>
      </c>
      <c r="E70" s="35">
        <v>7.76</v>
      </c>
      <c r="F70" s="32">
        <v>239.35</v>
      </c>
      <c r="G70" s="35"/>
      <c r="H70" s="33"/>
      <c r="I70" s="33"/>
      <c r="J70" s="35">
        <v>112</v>
      </c>
      <c r="K70" s="29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58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</row>
    <row r="71" spans="1:89" s="11" customFormat="1" ht="12.75">
      <c r="A71" s="28">
        <f t="shared" si="6"/>
        <v>40470</v>
      </c>
      <c r="B71" s="50">
        <f t="shared" si="7"/>
        <v>64</v>
      </c>
      <c r="C71" s="54">
        <f t="shared" si="8"/>
        <v>500</v>
      </c>
      <c r="D71" s="50">
        <v>495</v>
      </c>
      <c r="E71" s="35">
        <v>7.64</v>
      </c>
      <c r="F71" s="32">
        <v>226.85</v>
      </c>
      <c r="G71" s="35"/>
      <c r="H71" s="33"/>
      <c r="I71" s="33"/>
      <c r="J71" s="35"/>
      <c r="K71" s="29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58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</row>
    <row r="72" spans="1:89" s="11" customFormat="1" ht="12.75">
      <c r="A72" s="28">
        <f t="shared" si="6"/>
        <v>40477</v>
      </c>
      <c r="B72" s="50">
        <f t="shared" si="7"/>
        <v>65</v>
      </c>
      <c r="C72" s="54">
        <f t="shared" si="8"/>
        <v>500</v>
      </c>
      <c r="D72" s="50">
        <v>430</v>
      </c>
      <c r="E72" s="35">
        <v>7.57</v>
      </c>
      <c r="F72" s="32">
        <v>194.17</v>
      </c>
      <c r="G72" s="35" t="e">
        <f>NA()</f>
        <v>#N/A</v>
      </c>
      <c r="H72" s="33">
        <v>2.79</v>
      </c>
      <c r="I72" s="33">
        <v>41.91</v>
      </c>
      <c r="J72" s="35">
        <v>64</v>
      </c>
      <c r="K72" s="34" t="e">
        <f>NA()</f>
        <v>#N/A</v>
      </c>
      <c r="L72" s="34">
        <v>96.3</v>
      </c>
      <c r="M72" s="34" t="s">
        <v>66</v>
      </c>
      <c r="N72" s="34">
        <v>0.12</v>
      </c>
      <c r="O72" s="34">
        <v>0.1</v>
      </c>
      <c r="P72" s="34">
        <v>8.9999999999999993E-3</v>
      </c>
      <c r="Q72" s="34" t="s">
        <v>72</v>
      </c>
      <c r="R72" s="34" t="s">
        <v>66</v>
      </c>
      <c r="S72" s="34" t="s">
        <v>64</v>
      </c>
      <c r="T72" s="34" t="s">
        <v>80</v>
      </c>
      <c r="U72" s="34">
        <v>34.200000000000003</v>
      </c>
      <c r="V72" s="34" t="s">
        <v>64</v>
      </c>
      <c r="W72" s="34" t="s">
        <v>60</v>
      </c>
      <c r="X72" s="34" t="s">
        <v>60</v>
      </c>
      <c r="Y72" s="34">
        <v>0.02</v>
      </c>
      <c r="Z72" s="34" t="s">
        <v>81</v>
      </c>
      <c r="AA72" s="34" t="e">
        <f>NA()</f>
        <v>#N/A</v>
      </c>
      <c r="AB72" s="34">
        <v>2.61</v>
      </c>
      <c r="AC72" s="34">
        <v>3.1E-2</v>
      </c>
      <c r="AD72" s="34" t="e">
        <f>NA()</f>
        <v>#N/A</v>
      </c>
      <c r="AE72" s="34" t="s">
        <v>60</v>
      </c>
      <c r="AF72" s="34" t="s">
        <v>60</v>
      </c>
      <c r="AG72" s="34" t="s">
        <v>66</v>
      </c>
      <c r="AH72" s="34">
        <v>0.7</v>
      </c>
      <c r="AI72" s="34" t="s">
        <v>65</v>
      </c>
      <c r="AJ72" s="34">
        <v>1.78</v>
      </c>
      <c r="AK72" s="34" t="s">
        <v>64</v>
      </c>
      <c r="AL72" s="34">
        <v>0.2</v>
      </c>
      <c r="AM72" s="34">
        <v>0.04</v>
      </c>
      <c r="AN72" s="34">
        <v>19.399999999999999</v>
      </c>
      <c r="AO72" s="34" t="e">
        <f>NA()</f>
        <v>#N/A</v>
      </c>
      <c r="AP72" s="34" t="s">
        <v>81</v>
      </c>
      <c r="AQ72" s="34" t="s">
        <v>80</v>
      </c>
      <c r="AR72" s="34" t="e">
        <f>NA()</f>
        <v>#N/A</v>
      </c>
      <c r="AS72" s="34" t="s">
        <v>64</v>
      </c>
      <c r="AT72" s="34">
        <v>6.8000000000000005E-2</v>
      </c>
      <c r="AU72" s="34" t="s">
        <v>60</v>
      </c>
      <c r="AV72" s="58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</row>
    <row r="73" spans="1:89" s="11" customFormat="1" ht="12.75">
      <c r="A73" s="28">
        <f t="shared" si="6"/>
        <v>40484</v>
      </c>
      <c r="B73" s="50">
        <f t="shared" si="7"/>
        <v>66</v>
      </c>
      <c r="C73" s="54">
        <f t="shared" si="8"/>
        <v>500</v>
      </c>
      <c r="D73" s="50">
        <v>475</v>
      </c>
      <c r="E73" s="35">
        <v>7.77</v>
      </c>
      <c r="F73" s="32">
        <v>219</v>
      </c>
      <c r="G73" s="35"/>
      <c r="H73" s="33"/>
      <c r="I73" s="33"/>
      <c r="J73" s="35"/>
      <c r="K73" s="29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58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</row>
    <row r="74" spans="1:89" s="11" customFormat="1" ht="12.75">
      <c r="A74" s="28">
        <f t="shared" si="6"/>
        <v>40491</v>
      </c>
      <c r="B74" s="50">
        <f t="shared" si="7"/>
        <v>67</v>
      </c>
      <c r="C74" s="54">
        <f t="shared" si="8"/>
        <v>500</v>
      </c>
      <c r="D74" s="50">
        <v>400</v>
      </c>
      <c r="E74" s="31">
        <v>7.66</v>
      </c>
      <c r="F74" s="32">
        <v>199</v>
      </c>
      <c r="G74" s="35"/>
      <c r="H74" s="33"/>
      <c r="I74" s="33"/>
      <c r="J74" s="35">
        <v>47</v>
      </c>
      <c r="K74" s="29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58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</row>
    <row r="75" spans="1:89" s="11" customFormat="1" ht="12.75">
      <c r="A75" s="28">
        <f t="shared" si="6"/>
        <v>40498</v>
      </c>
      <c r="B75" s="50">
        <f t="shared" si="7"/>
        <v>68</v>
      </c>
      <c r="C75" s="54">
        <f t="shared" si="8"/>
        <v>500</v>
      </c>
      <c r="D75" s="50">
        <v>400</v>
      </c>
      <c r="E75" s="35">
        <v>7.94</v>
      </c>
      <c r="F75" s="32">
        <v>389</v>
      </c>
      <c r="G75" s="35"/>
      <c r="H75" s="33"/>
      <c r="I75" s="33"/>
      <c r="J75" s="35"/>
      <c r="K75" s="29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58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</row>
    <row r="76" spans="1:89" s="11" customFormat="1" ht="12.75">
      <c r="A76" s="28">
        <f t="shared" si="6"/>
        <v>40505</v>
      </c>
      <c r="B76" s="50">
        <f t="shared" si="7"/>
        <v>69</v>
      </c>
      <c r="C76" s="54">
        <f t="shared" si="8"/>
        <v>500</v>
      </c>
      <c r="D76" s="50">
        <v>425</v>
      </c>
      <c r="E76" s="35">
        <v>7.72</v>
      </c>
      <c r="F76" s="32">
        <v>220.03</v>
      </c>
      <c r="G76" s="35" t="e">
        <f>NA()</f>
        <v>#N/A</v>
      </c>
      <c r="H76" s="33">
        <v>3.63</v>
      </c>
      <c r="I76" s="33">
        <v>64.17</v>
      </c>
      <c r="J76" s="35">
        <v>54</v>
      </c>
      <c r="K76" s="34" t="e">
        <f>NA()</f>
        <v>#N/A</v>
      </c>
      <c r="L76" s="34">
        <v>110</v>
      </c>
      <c r="M76" s="34" t="s">
        <v>66</v>
      </c>
      <c r="N76" s="34">
        <v>0.11</v>
      </c>
      <c r="O76" s="34">
        <v>0.12</v>
      </c>
      <c r="P76" s="34">
        <v>0.02</v>
      </c>
      <c r="Q76" s="34" t="s">
        <v>72</v>
      </c>
      <c r="R76" s="34" t="s">
        <v>66</v>
      </c>
      <c r="S76" s="34" t="s">
        <v>64</v>
      </c>
      <c r="T76" s="34" t="s">
        <v>80</v>
      </c>
      <c r="U76" s="34">
        <v>38.4</v>
      </c>
      <c r="V76" s="34" t="s">
        <v>64</v>
      </c>
      <c r="W76" s="34" t="s">
        <v>60</v>
      </c>
      <c r="X76" s="34" t="s">
        <v>60</v>
      </c>
      <c r="Y76" s="34" t="s">
        <v>64</v>
      </c>
      <c r="Z76" s="34" t="s">
        <v>81</v>
      </c>
      <c r="AA76" s="34" t="e">
        <f>NA()</f>
        <v>#N/A</v>
      </c>
      <c r="AB76" s="34">
        <v>3.41</v>
      </c>
      <c r="AC76" s="34">
        <v>2.3E-2</v>
      </c>
      <c r="AD76" s="34" t="e">
        <f>NA()</f>
        <v>#N/A</v>
      </c>
      <c r="AE76" s="34" t="s">
        <v>60</v>
      </c>
      <c r="AF76" s="34" t="s">
        <v>60</v>
      </c>
      <c r="AG76" s="34" t="s">
        <v>66</v>
      </c>
      <c r="AH76" s="34">
        <v>0.8</v>
      </c>
      <c r="AI76" s="34" t="s">
        <v>65</v>
      </c>
      <c r="AJ76" s="34">
        <v>2.48</v>
      </c>
      <c r="AK76" s="34" t="s">
        <v>64</v>
      </c>
      <c r="AL76" s="34">
        <v>0.2</v>
      </c>
      <c r="AM76" s="34">
        <v>4.9000000000000002E-2</v>
      </c>
      <c r="AN76" s="34">
        <v>19.2</v>
      </c>
      <c r="AO76" s="34" t="e">
        <f>NA()</f>
        <v>#N/A</v>
      </c>
      <c r="AP76" s="34" t="s">
        <v>81</v>
      </c>
      <c r="AQ76" s="34" t="s">
        <v>80</v>
      </c>
      <c r="AR76" s="34" t="e">
        <f>NA()</f>
        <v>#N/A</v>
      </c>
      <c r="AS76" s="34" t="s">
        <v>64</v>
      </c>
      <c r="AT76" s="34">
        <v>1.6E-2</v>
      </c>
      <c r="AU76" s="34" t="s">
        <v>60</v>
      </c>
      <c r="AV76" s="58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</row>
    <row r="77" spans="1:89" s="11" customFormat="1" ht="12.75">
      <c r="A77" s="28">
        <f t="shared" si="6"/>
        <v>40512</v>
      </c>
      <c r="B77" s="50">
        <f t="shared" si="7"/>
        <v>70</v>
      </c>
      <c r="C77" s="54">
        <f t="shared" si="8"/>
        <v>500</v>
      </c>
      <c r="D77" s="50">
        <v>435</v>
      </c>
      <c r="E77" s="35">
        <v>7.66</v>
      </c>
      <c r="F77" s="32">
        <v>141.99</v>
      </c>
      <c r="G77" s="35"/>
      <c r="H77" s="33"/>
      <c r="I77" s="33"/>
      <c r="J77" s="29"/>
      <c r="K77" s="2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58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</row>
    <row r="78" spans="1:89" s="11" customFormat="1" ht="12.75">
      <c r="A78" s="28">
        <f t="shared" si="6"/>
        <v>40519</v>
      </c>
      <c r="B78" s="50">
        <f t="shared" si="7"/>
        <v>71</v>
      </c>
      <c r="C78" s="54">
        <f t="shared" si="8"/>
        <v>500</v>
      </c>
      <c r="D78" s="50">
        <v>460</v>
      </c>
      <c r="E78" s="35">
        <v>7.71</v>
      </c>
      <c r="F78" s="32">
        <v>144.25</v>
      </c>
      <c r="G78" s="35"/>
      <c r="H78" s="33"/>
      <c r="I78" s="33"/>
      <c r="J78" s="35">
        <v>22</v>
      </c>
      <c r="K78" s="2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58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</row>
    <row r="79" spans="1:89" s="11" customFormat="1" ht="12.75">
      <c r="A79" s="28">
        <f t="shared" si="6"/>
        <v>40526</v>
      </c>
      <c r="B79" s="50">
        <f t="shared" si="7"/>
        <v>72</v>
      </c>
      <c r="C79" s="54">
        <f t="shared" si="8"/>
        <v>500</v>
      </c>
      <c r="D79" s="50">
        <v>460</v>
      </c>
      <c r="E79" s="35">
        <v>7.71</v>
      </c>
      <c r="F79" s="32">
        <v>129.76</v>
      </c>
      <c r="G79" s="35"/>
      <c r="H79" s="33"/>
      <c r="I79" s="33"/>
      <c r="J79" s="35"/>
      <c r="K79" s="2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58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</row>
    <row r="80" spans="1:89" s="11" customFormat="1" ht="12.75">
      <c r="A80" s="28">
        <f t="shared" si="6"/>
        <v>40533</v>
      </c>
      <c r="B80" s="50">
        <f t="shared" si="7"/>
        <v>73</v>
      </c>
      <c r="C80" s="54">
        <f t="shared" si="8"/>
        <v>500</v>
      </c>
      <c r="D80" s="50">
        <v>480</v>
      </c>
      <c r="E80" s="35">
        <v>7.54</v>
      </c>
      <c r="F80" s="32">
        <v>88.54</v>
      </c>
      <c r="G80" s="35" t="e">
        <f>NA()</f>
        <v>#N/A</v>
      </c>
      <c r="H80" s="33">
        <v>5.07</v>
      </c>
      <c r="I80" s="33">
        <v>30.83</v>
      </c>
      <c r="J80" s="35">
        <v>16</v>
      </c>
      <c r="K80" s="34" t="e">
        <f>NA()</f>
        <v>#N/A</v>
      </c>
      <c r="L80" s="34">
        <v>42.1</v>
      </c>
      <c r="M80" s="34" t="s">
        <v>66</v>
      </c>
      <c r="N80" s="34" t="s">
        <v>66</v>
      </c>
      <c r="O80" s="34">
        <v>0.06</v>
      </c>
      <c r="P80" s="34">
        <v>1.0999999999999999E-2</v>
      </c>
      <c r="Q80" s="34" t="s">
        <v>72</v>
      </c>
      <c r="R80" s="34" t="s">
        <v>66</v>
      </c>
      <c r="S80" s="34" t="s">
        <v>64</v>
      </c>
      <c r="T80" s="34" t="s">
        <v>80</v>
      </c>
      <c r="U80" s="34">
        <v>14.4</v>
      </c>
      <c r="V80" s="34" t="s">
        <v>64</v>
      </c>
      <c r="W80" s="34" t="s">
        <v>60</v>
      </c>
      <c r="X80" s="34" t="s">
        <v>60</v>
      </c>
      <c r="Y80" s="34">
        <v>0.02</v>
      </c>
      <c r="Z80" s="34" t="s">
        <v>81</v>
      </c>
      <c r="AA80" s="34" t="e">
        <f>NA()</f>
        <v>#N/A</v>
      </c>
      <c r="AB80" s="34">
        <v>1.5</v>
      </c>
      <c r="AC80" s="34">
        <v>0.04</v>
      </c>
      <c r="AD80" s="34" t="e">
        <f>NA()</f>
        <v>#N/A</v>
      </c>
      <c r="AE80" s="34" t="s">
        <v>60</v>
      </c>
      <c r="AF80" s="34" t="s">
        <v>60</v>
      </c>
      <c r="AG80" s="34" t="s">
        <v>66</v>
      </c>
      <c r="AH80" s="34">
        <v>0.5</v>
      </c>
      <c r="AI80" s="34" t="s">
        <v>65</v>
      </c>
      <c r="AJ80" s="34">
        <v>1.06</v>
      </c>
      <c r="AK80" s="34" t="s">
        <v>64</v>
      </c>
      <c r="AL80" s="34">
        <v>0.3</v>
      </c>
      <c r="AM80" s="34">
        <v>0.02</v>
      </c>
      <c r="AN80" s="34">
        <v>5.7</v>
      </c>
      <c r="AO80" s="34" t="e">
        <f>NA()</f>
        <v>#N/A</v>
      </c>
      <c r="AP80" s="34" t="s">
        <v>81</v>
      </c>
      <c r="AQ80" s="34" t="s">
        <v>80</v>
      </c>
      <c r="AR80" s="34" t="e">
        <f>NA()</f>
        <v>#N/A</v>
      </c>
      <c r="AS80" s="34" t="s">
        <v>64</v>
      </c>
      <c r="AT80" s="34">
        <v>1.7000000000000001E-2</v>
      </c>
      <c r="AU80" s="34" t="s">
        <v>60</v>
      </c>
      <c r="AV80" s="58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</row>
    <row r="81" spans="1:89" s="11" customFormat="1" ht="12.75">
      <c r="A81" s="28">
        <f t="shared" si="6"/>
        <v>40540</v>
      </c>
      <c r="B81" s="50">
        <f t="shared" si="7"/>
        <v>74</v>
      </c>
      <c r="C81" s="54">
        <f t="shared" si="8"/>
        <v>500</v>
      </c>
      <c r="D81" s="50">
        <v>420</v>
      </c>
      <c r="E81" s="35">
        <v>7.72</v>
      </c>
      <c r="F81" s="32">
        <v>102.29</v>
      </c>
      <c r="G81" s="35"/>
      <c r="H81" s="33"/>
      <c r="I81" s="33"/>
      <c r="J81" s="35"/>
      <c r="K81" s="2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58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</row>
    <row r="82" spans="1:89" s="11" customFormat="1" ht="12.75">
      <c r="A82" s="28">
        <f t="shared" si="6"/>
        <v>40547</v>
      </c>
      <c r="B82" s="50">
        <f t="shared" si="7"/>
        <v>75</v>
      </c>
      <c r="C82" s="54">
        <f t="shared" si="8"/>
        <v>500</v>
      </c>
      <c r="D82" s="50">
        <v>420</v>
      </c>
      <c r="E82" s="35">
        <v>7.79</v>
      </c>
      <c r="F82" s="32">
        <v>127.92</v>
      </c>
      <c r="G82" s="35"/>
      <c r="H82" s="33"/>
      <c r="I82" s="33"/>
      <c r="J82" s="29">
        <v>27</v>
      </c>
      <c r="K82" s="2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58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</row>
    <row r="83" spans="1:89" s="11" customFormat="1" ht="12.75">
      <c r="A83" s="28">
        <f t="shared" si="6"/>
        <v>40554</v>
      </c>
      <c r="B83" s="50">
        <f t="shared" si="7"/>
        <v>76</v>
      </c>
      <c r="C83" s="54">
        <f t="shared" si="8"/>
        <v>500</v>
      </c>
      <c r="D83" s="50">
        <v>405</v>
      </c>
      <c r="E83" s="31">
        <v>7.6</v>
      </c>
      <c r="F83" s="32">
        <v>109.44</v>
      </c>
      <c r="G83" s="35"/>
      <c r="H83" s="33"/>
      <c r="I83" s="33"/>
      <c r="J83" s="29"/>
      <c r="K83" s="2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58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</row>
    <row r="84" spans="1:89" s="11" customFormat="1" ht="12.75">
      <c r="A84" s="28">
        <f>A83+7</f>
        <v>40561</v>
      </c>
      <c r="B84" s="50">
        <f>B83+1</f>
        <v>77</v>
      </c>
      <c r="C84" s="54">
        <f>C83</f>
        <v>500</v>
      </c>
      <c r="D84" s="50">
        <v>405</v>
      </c>
      <c r="E84" s="31">
        <v>7.68</v>
      </c>
      <c r="F84" s="32">
        <v>143.13</v>
      </c>
      <c r="G84" s="35" t="e">
        <f>NA()</f>
        <v>#N/A</v>
      </c>
      <c r="H84" s="33">
        <v>2.99</v>
      </c>
      <c r="I84" s="33">
        <v>45.67</v>
      </c>
      <c r="J84" s="29">
        <v>27</v>
      </c>
      <c r="K84" s="34" t="e">
        <f>NA()</f>
        <v>#N/A</v>
      </c>
      <c r="L84" s="34">
        <v>71.099999999999994</v>
      </c>
      <c r="M84" s="34" t="s">
        <v>66</v>
      </c>
      <c r="N84" s="34">
        <v>0.1</v>
      </c>
      <c r="O84" s="34">
        <v>0.11</v>
      </c>
      <c r="P84" s="34">
        <v>1.7000000000000001E-2</v>
      </c>
      <c r="Q84" s="34" t="s">
        <v>72</v>
      </c>
      <c r="R84" s="34" t="s">
        <v>66</v>
      </c>
      <c r="S84" s="34" t="s">
        <v>64</v>
      </c>
      <c r="T84" s="34" t="s">
        <v>80</v>
      </c>
      <c r="U84" s="34">
        <v>24.3</v>
      </c>
      <c r="V84" s="34" t="s">
        <v>64</v>
      </c>
      <c r="W84" s="34" t="s">
        <v>60</v>
      </c>
      <c r="X84" s="34" t="s">
        <v>60</v>
      </c>
      <c r="Y84" s="34" t="s">
        <v>64</v>
      </c>
      <c r="Z84" s="34" t="s">
        <v>81</v>
      </c>
      <c r="AA84" s="34" t="e">
        <f>NA()</f>
        <v>#N/A</v>
      </c>
      <c r="AB84" s="34">
        <v>2.54</v>
      </c>
      <c r="AC84" s="34">
        <v>2.3E-2</v>
      </c>
      <c r="AD84" s="34" t="e">
        <f>NA()</f>
        <v>#N/A</v>
      </c>
      <c r="AE84" s="34" t="s">
        <v>60</v>
      </c>
      <c r="AF84" s="34" t="s">
        <v>60</v>
      </c>
      <c r="AG84" s="34" t="s">
        <v>66</v>
      </c>
      <c r="AH84" s="34">
        <v>0.6</v>
      </c>
      <c r="AI84" s="34" t="s">
        <v>65</v>
      </c>
      <c r="AJ84" s="34">
        <v>2.2799999999999998</v>
      </c>
      <c r="AK84" s="34" t="s">
        <v>64</v>
      </c>
      <c r="AL84" s="34">
        <v>0.3</v>
      </c>
      <c r="AM84" s="34">
        <v>3.4000000000000002E-2</v>
      </c>
      <c r="AN84" s="34">
        <v>9.1</v>
      </c>
      <c r="AO84" s="34" t="e">
        <f>NA()</f>
        <v>#N/A</v>
      </c>
      <c r="AP84" s="34" t="s">
        <v>81</v>
      </c>
      <c r="AQ84" s="34" t="s">
        <v>80</v>
      </c>
      <c r="AR84" s="34" t="e">
        <f>NA()</f>
        <v>#N/A</v>
      </c>
      <c r="AS84" s="34" t="s">
        <v>64</v>
      </c>
      <c r="AT84" s="34">
        <v>1.2E-2</v>
      </c>
      <c r="AU84" s="34" t="s">
        <v>60</v>
      </c>
      <c r="AV84" s="58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</row>
    <row r="85" spans="1:89" s="11" customFormat="1" ht="12.75">
      <c r="A85" s="28">
        <f>A84+7</f>
        <v>40568</v>
      </c>
      <c r="B85" s="50">
        <f>B84+1</f>
        <v>78</v>
      </c>
      <c r="C85" s="54">
        <f>C84</f>
        <v>500</v>
      </c>
      <c r="D85" s="50">
        <v>435</v>
      </c>
      <c r="E85" s="31">
        <v>7.7</v>
      </c>
      <c r="F85" s="32">
        <v>137.76</v>
      </c>
      <c r="G85" s="35"/>
      <c r="H85" s="33"/>
      <c r="I85" s="33"/>
      <c r="J85" s="29"/>
      <c r="K85" s="2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58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99"/>
    </row>
    <row r="86" spans="1:89" s="11" customFormat="1" ht="12.75">
      <c r="A86" s="28">
        <f t="shared" ref="A86:A99" si="9">A85+7</f>
        <v>40575</v>
      </c>
      <c r="B86" s="50">
        <f t="shared" ref="B86:B99" si="10">B85+1</f>
        <v>79</v>
      </c>
      <c r="C86" s="54">
        <f t="shared" ref="C86:C99" si="11">C85</f>
        <v>500</v>
      </c>
      <c r="D86" s="50">
        <v>510</v>
      </c>
      <c r="E86" s="35">
        <v>7.65</v>
      </c>
      <c r="F86" s="32">
        <v>100.85</v>
      </c>
      <c r="G86" s="35"/>
      <c r="H86" s="33"/>
      <c r="I86" s="33"/>
      <c r="J86" s="29">
        <v>16</v>
      </c>
      <c r="K86" s="2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58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99"/>
      <c r="CH86" s="99"/>
      <c r="CI86" s="99"/>
      <c r="CJ86" s="99"/>
      <c r="CK86" s="99"/>
    </row>
    <row r="87" spans="1:89" s="11" customFormat="1" ht="12.75">
      <c r="A87" s="28">
        <f t="shared" si="9"/>
        <v>40582</v>
      </c>
      <c r="B87" s="50">
        <f t="shared" si="10"/>
        <v>80</v>
      </c>
      <c r="C87" s="54">
        <f t="shared" si="11"/>
        <v>500</v>
      </c>
      <c r="D87" s="50">
        <v>465</v>
      </c>
      <c r="E87" s="35">
        <v>7.83</v>
      </c>
      <c r="F87" s="32">
        <v>118.5</v>
      </c>
      <c r="G87" s="35"/>
      <c r="H87" s="33"/>
      <c r="I87" s="33"/>
      <c r="J87" s="29"/>
      <c r="K87" s="2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58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99"/>
      <c r="CH87" s="99"/>
      <c r="CI87" s="99"/>
      <c r="CJ87" s="99"/>
      <c r="CK87" s="99"/>
    </row>
    <row r="88" spans="1:89" s="11" customFormat="1" ht="12.75">
      <c r="A88" s="28">
        <f t="shared" si="9"/>
        <v>40589</v>
      </c>
      <c r="B88" s="50">
        <f t="shared" si="10"/>
        <v>81</v>
      </c>
      <c r="C88" s="54">
        <f t="shared" si="11"/>
        <v>500</v>
      </c>
      <c r="D88" s="50">
        <v>475</v>
      </c>
      <c r="E88" s="35">
        <v>7.67</v>
      </c>
      <c r="F88" s="32">
        <v>133.88999999999999</v>
      </c>
      <c r="G88" s="35" t="e">
        <f>NA()</f>
        <v>#N/A</v>
      </c>
      <c r="H88" s="33">
        <v>3.14</v>
      </c>
      <c r="I88" s="33">
        <v>50.19</v>
      </c>
      <c r="J88" s="29">
        <v>16</v>
      </c>
      <c r="K88" s="34" t="e">
        <f>NA()</f>
        <v>#N/A</v>
      </c>
      <c r="L88" s="34">
        <v>67.8</v>
      </c>
      <c r="M88" s="34" t="s">
        <v>66</v>
      </c>
      <c r="N88" s="34">
        <v>0.1</v>
      </c>
      <c r="O88" s="34">
        <v>0.12</v>
      </c>
      <c r="P88" s="34">
        <v>1.7000000000000001E-2</v>
      </c>
      <c r="Q88" s="34" t="s">
        <v>72</v>
      </c>
      <c r="R88" s="34" t="s">
        <v>66</v>
      </c>
      <c r="S88" s="34" t="s">
        <v>64</v>
      </c>
      <c r="T88" s="34" t="s">
        <v>80</v>
      </c>
      <c r="U88" s="34">
        <v>22.9</v>
      </c>
      <c r="V88" s="34" t="s">
        <v>64</v>
      </c>
      <c r="W88" s="34" t="s">
        <v>60</v>
      </c>
      <c r="X88" s="34" t="s">
        <v>60</v>
      </c>
      <c r="Y88" s="34" t="s">
        <v>64</v>
      </c>
      <c r="Z88" s="34" t="s">
        <v>81</v>
      </c>
      <c r="AA88" s="34" t="e">
        <f>NA()</f>
        <v>#N/A</v>
      </c>
      <c r="AB88" s="34">
        <v>2.5499999999999998</v>
      </c>
      <c r="AC88" s="34">
        <v>1.2E-2</v>
      </c>
      <c r="AD88" s="34" t="e">
        <f>NA()</f>
        <v>#N/A</v>
      </c>
      <c r="AE88" s="34" t="s">
        <v>60</v>
      </c>
      <c r="AF88" s="34" t="s">
        <v>60</v>
      </c>
      <c r="AG88" s="34" t="s">
        <v>66</v>
      </c>
      <c r="AH88" s="34">
        <v>0.5</v>
      </c>
      <c r="AI88" s="34" t="s">
        <v>65</v>
      </c>
      <c r="AJ88" s="34">
        <v>2.27</v>
      </c>
      <c r="AK88" s="34" t="s">
        <v>64</v>
      </c>
      <c r="AL88" s="34" t="s">
        <v>65</v>
      </c>
      <c r="AM88" s="34">
        <v>3.3000000000000002E-2</v>
      </c>
      <c r="AN88" s="34">
        <v>7.3</v>
      </c>
      <c r="AO88" s="34" t="e">
        <f>NA()</f>
        <v>#N/A</v>
      </c>
      <c r="AP88" s="34" t="s">
        <v>81</v>
      </c>
      <c r="AQ88" s="34" t="s">
        <v>80</v>
      </c>
      <c r="AR88" s="34" t="e">
        <f>NA()</f>
        <v>#N/A</v>
      </c>
      <c r="AS88" s="34" t="s">
        <v>64</v>
      </c>
      <c r="AT88" s="34">
        <v>0.01</v>
      </c>
      <c r="AU88" s="34" t="s">
        <v>60</v>
      </c>
      <c r="AV88" s="58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  <c r="CG88" s="99"/>
      <c r="CH88" s="99"/>
      <c r="CI88" s="99"/>
      <c r="CJ88" s="99"/>
      <c r="CK88" s="99"/>
    </row>
    <row r="89" spans="1:89" s="11" customFormat="1" ht="12.75">
      <c r="A89" s="28">
        <f t="shared" si="9"/>
        <v>40596</v>
      </c>
      <c r="B89" s="50">
        <f t="shared" si="10"/>
        <v>82</v>
      </c>
      <c r="C89" s="54">
        <f t="shared" si="11"/>
        <v>500</v>
      </c>
      <c r="D89" s="50">
        <v>480</v>
      </c>
      <c r="E89" s="35">
        <v>7.82</v>
      </c>
      <c r="F89" s="32">
        <v>114.55</v>
      </c>
      <c r="G89" s="35"/>
      <c r="H89" s="33"/>
      <c r="I89" s="33"/>
      <c r="J89" s="29"/>
      <c r="K89" s="2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58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99"/>
      <c r="CI89" s="99"/>
      <c r="CJ89" s="99"/>
      <c r="CK89" s="99"/>
    </row>
    <row r="90" spans="1:89" s="11" customFormat="1" ht="12.75">
      <c r="A90" s="28">
        <f t="shared" si="9"/>
        <v>40603</v>
      </c>
      <c r="B90" s="50">
        <f t="shared" si="10"/>
        <v>83</v>
      </c>
      <c r="C90" s="54">
        <f t="shared" si="11"/>
        <v>500</v>
      </c>
      <c r="D90" s="50">
        <v>495</v>
      </c>
      <c r="E90" s="35">
        <v>7.61</v>
      </c>
      <c r="F90" s="32">
        <v>87.12</v>
      </c>
      <c r="G90" s="35"/>
      <c r="H90" s="33"/>
      <c r="I90" s="33"/>
      <c r="J90" s="29">
        <v>18</v>
      </c>
      <c r="K90" s="2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58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99"/>
      <c r="CH90" s="99"/>
      <c r="CI90" s="99"/>
      <c r="CJ90" s="99"/>
      <c r="CK90" s="99"/>
    </row>
    <row r="91" spans="1:89" s="11" customFormat="1" ht="12.75">
      <c r="A91" s="28">
        <f t="shared" si="9"/>
        <v>40610</v>
      </c>
      <c r="B91" s="50">
        <f t="shared" si="10"/>
        <v>84</v>
      </c>
      <c r="C91" s="54">
        <f t="shared" si="11"/>
        <v>500</v>
      </c>
      <c r="D91" s="50">
        <v>495</v>
      </c>
      <c r="E91" s="35">
        <v>7.63</v>
      </c>
      <c r="F91" s="32">
        <v>77.94</v>
      </c>
      <c r="G91" s="35"/>
      <c r="H91" s="33"/>
      <c r="I91" s="33"/>
      <c r="J91" s="29"/>
      <c r="K91" s="2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58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99"/>
      <c r="BQ91" s="99"/>
      <c r="BR91" s="99"/>
      <c r="BS91" s="99"/>
      <c r="BT91" s="99"/>
      <c r="BU91" s="99"/>
      <c r="BV91" s="99"/>
      <c r="BW91" s="99"/>
      <c r="BX91" s="99"/>
      <c r="BY91" s="99"/>
      <c r="BZ91" s="99"/>
      <c r="CA91" s="99"/>
      <c r="CB91" s="99"/>
      <c r="CC91" s="99"/>
      <c r="CD91" s="99"/>
      <c r="CE91" s="99"/>
      <c r="CF91" s="99"/>
      <c r="CG91" s="99"/>
      <c r="CH91" s="99"/>
      <c r="CI91" s="99"/>
      <c r="CJ91" s="99"/>
      <c r="CK91" s="99"/>
    </row>
    <row r="92" spans="1:89" s="11" customFormat="1" ht="12.75">
      <c r="A92" s="28">
        <f t="shared" si="9"/>
        <v>40617</v>
      </c>
      <c r="B92" s="50">
        <f t="shared" si="10"/>
        <v>85</v>
      </c>
      <c r="C92" s="54">
        <f t="shared" si="11"/>
        <v>500</v>
      </c>
      <c r="D92" s="50">
        <v>475</v>
      </c>
      <c r="E92" s="31">
        <v>7.7</v>
      </c>
      <c r="F92" s="32">
        <v>104.4</v>
      </c>
      <c r="G92" s="35" t="e">
        <f>NA()</f>
        <v>#N/A</v>
      </c>
      <c r="H92" s="33">
        <v>2.85</v>
      </c>
      <c r="I92" s="33">
        <v>40.14</v>
      </c>
      <c r="J92" s="29">
        <v>12</v>
      </c>
      <c r="K92" s="34" t="e">
        <f>NA()</f>
        <v>#N/A</v>
      </c>
      <c r="L92" s="34">
        <v>49.5</v>
      </c>
      <c r="M92" s="34" t="s">
        <v>66</v>
      </c>
      <c r="N92" s="34">
        <v>0.06</v>
      </c>
      <c r="O92" s="34">
        <v>0.1</v>
      </c>
      <c r="P92" s="34">
        <v>1.4E-2</v>
      </c>
      <c r="Q92" s="34" t="s">
        <v>72</v>
      </c>
      <c r="R92" s="34" t="s">
        <v>66</v>
      </c>
      <c r="S92" s="34" t="s">
        <v>64</v>
      </c>
      <c r="T92" s="34" t="s">
        <v>80</v>
      </c>
      <c r="U92" s="34">
        <v>16.600000000000001</v>
      </c>
      <c r="V92" s="34" t="s">
        <v>64</v>
      </c>
      <c r="W92" s="34" t="s">
        <v>60</v>
      </c>
      <c r="X92" s="34" t="s">
        <v>60</v>
      </c>
      <c r="Y92" s="34">
        <v>0.02</v>
      </c>
      <c r="Z92" s="34" t="s">
        <v>81</v>
      </c>
      <c r="AA92" s="34" t="e">
        <f>-NA()</f>
        <v>#N/A</v>
      </c>
      <c r="AB92" s="34">
        <v>1.94</v>
      </c>
      <c r="AC92" s="34">
        <v>1.7999999999999999E-2</v>
      </c>
      <c r="AD92" s="34" t="e">
        <f>-NA()</f>
        <v>#N/A</v>
      </c>
      <c r="AE92" s="34" t="s">
        <v>60</v>
      </c>
      <c r="AF92" s="34" t="s">
        <v>60</v>
      </c>
      <c r="AG92" s="34" t="s">
        <v>66</v>
      </c>
      <c r="AH92" s="34">
        <v>0.4</v>
      </c>
      <c r="AI92" s="34" t="s">
        <v>65</v>
      </c>
      <c r="AJ92" s="34">
        <v>1.74</v>
      </c>
      <c r="AK92" s="34" t="s">
        <v>64</v>
      </c>
      <c r="AL92" s="34" t="s">
        <v>65</v>
      </c>
      <c r="AM92" s="34">
        <v>2.4E-2</v>
      </c>
      <c r="AN92" s="34">
        <v>5.0999999999999996</v>
      </c>
      <c r="AO92" s="34" t="e">
        <f>-NA()</f>
        <v>#N/A</v>
      </c>
      <c r="AP92" s="34" t="s">
        <v>81</v>
      </c>
      <c r="AQ92" s="34" t="s">
        <v>80</v>
      </c>
      <c r="AR92" s="34" t="e">
        <f>-NA()</f>
        <v>#N/A</v>
      </c>
      <c r="AS92" s="34" t="s">
        <v>64</v>
      </c>
      <c r="AT92" s="34">
        <v>1.2E-2</v>
      </c>
      <c r="AU92" s="34" t="s">
        <v>60</v>
      </c>
      <c r="AV92" s="58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  <c r="CG92" s="99"/>
      <c r="CH92" s="99"/>
      <c r="CI92" s="99"/>
      <c r="CJ92" s="99"/>
      <c r="CK92" s="99"/>
    </row>
    <row r="93" spans="1:89" s="11" customFormat="1" ht="12.75">
      <c r="A93" s="28">
        <f t="shared" si="9"/>
        <v>40624</v>
      </c>
      <c r="B93" s="50">
        <f t="shared" si="10"/>
        <v>86</v>
      </c>
      <c r="C93" s="54">
        <f t="shared" si="11"/>
        <v>500</v>
      </c>
      <c r="D93" s="50">
        <v>460</v>
      </c>
      <c r="E93" s="35">
        <v>7.82</v>
      </c>
      <c r="F93" s="32">
        <v>127.38</v>
      </c>
      <c r="G93" s="35"/>
      <c r="H93" s="33"/>
      <c r="I93" s="33"/>
      <c r="J93" s="29"/>
      <c r="K93" s="2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58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99"/>
      <c r="CD93" s="99"/>
      <c r="CE93" s="99"/>
      <c r="CF93" s="99"/>
      <c r="CG93" s="99"/>
      <c r="CH93" s="99"/>
      <c r="CI93" s="99"/>
      <c r="CJ93" s="99"/>
      <c r="CK93" s="99"/>
    </row>
    <row r="94" spans="1:89" s="11" customFormat="1" ht="12.75">
      <c r="A94" s="28">
        <f t="shared" si="9"/>
        <v>40631</v>
      </c>
      <c r="B94" s="50">
        <f t="shared" si="10"/>
        <v>87</v>
      </c>
      <c r="C94" s="54">
        <f t="shared" si="11"/>
        <v>500</v>
      </c>
      <c r="D94" s="50">
        <v>470</v>
      </c>
      <c r="E94" s="35">
        <v>7.96</v>
      </c>
      <c r="F94" s="32">
        <v>145.46</v>
      </c>
      <c r="G94" s="35"/>
      <c r="H94" s="33"/>
      <c r="I94" s="33"/>
      <c r="J94" s="29">
        <v>16</v>
      </c>
      <c r="K94" s="2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58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  <c r="CG94" s="99"/>
      <c r="CH94" s="99"/>
      <c r="CI94" s="99"/>
      <c r="CJ94" s="99"/>
      <c r="CK94" s="99"/>
    </row>
    <row r="95" spans="1:89" s="11" customFormat="1" ht="12.75">
      <c r="A95" s="28">
        <f t="shared" si="9"/>
        <v>40638</v>
      </c>
      <c r="B95" s="50">
        <f t="shared" si="10"/>
        <v>88</v>
      </c>
      <c r="C95" s="54">
        <f t="shared" si="11"/>
        <v>500</v>
      </c>
      <c r="D95" s="50">
        <v>470</v>
      </c>
      <c r="E95" s="35">
        <v>7.63</v>
      </c>
      <c r="F95" s="32">
        <v>111.06</v>
      </c>
      <c r="G95" s="35"/>
      <c r="H95" s="33"/>
      <c r="I95" s="33"/>
      <c r="J95" s="29"/>
      <c r="K95" s="2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58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</row>
    <row r="96" spans="1:89" s="11" customFormat="1" ht="12.75">
      <c r="A96" s="28">
        <f t="shared" si="9"/>
        <v>40645</v>
      </c>
      <c r="B96" s="50">
        <f t="shared" si="10"/>
        <v>89</v>
      </c>
      <c r="C96" s="54">
        <f t="shared" si="11"/>
        <v>500</v>
      </c>
      <c r="D96" s="50">
        <v>485</v>
      </c>
      <c r="E96" s="35">
        <v>7.63</v>
      </c>
      <c r="F96" s="32">
        <v>95.47</v>
      </c>
      <c r="G96" s="35" t="e">
        <f>NA()</f>
        <v>#N/A</v>
      </c>
      <c r="H96" s="33">
        <v>3.28</v>
      </c>
      <c r="I96" s="33">
        <v>41.9</v>
      </c>
      <c r="J96" s="29">
        <v>10</v>
      </c>
      <c r="K96" s="34" t="e">
        <f>NA()</f>
        <v>#N/A</v>
      </c>
      <c r="L96" s="34">
        <v>44.5</v>
      </c>
      <c r="M96" s="34" t="s">
        <v>66</v>
      </c>
      <c r="N96" s="34">
        <v>0.05</v>
      </c>
      <c r="O96" s="34">
        <v>0.1</v>
      </c>
      <c r="P96" s="34">
        <v>1.2999999999999999E-2</v>
      </c>
      <c r="Q96" s="34" t="s">
        <v>72</v>
      </c>
      <c r="R96" s="34" t="s">
        <v>66</v>
      </c>
      <c r="S96" s="34" t="s">
        <v>64</v>
      </c>
      <c r="T96" s="34" t="s">
        <v>80</v>
      </c>
      <c r="U96" s="34">
        <v>14.8</v>
      </c>
      <c r="V96" s="34" t="s">
        <v>64</v>
      </c>
      <c r="W96" s="34" t="s">
        <v>60</v>
      </c>
      <c r="X96" s="34" t="s">
        <v>60</v>
      </c>
      <c r="Y96" s="34">
        <v>0.02</v>
      </c>
      <c r="Z96" s="34" t="s">
        <v>81</v>
      </c>
      <c r="AA96" s="34" t="e">
        <f>NA()</f>
        <v>#N/A</v>
      </c>
      <c r="AB96" s="34">
        <v>1.85</v>
      </c>
      <c r="AC96" s="34">
        <v>2.1999999999999999E-2</v>
      </c>
      <c r="AD96" s="34" t="e">
        <f>NA()</f>
        <v>#N/A</v>
      </c>
      <c r="AE96" s="34" t="s">
        <v>60</v>
      </c>
      <c r="AF96" s="34" t="s">
        <v>60</v>
      </c>
      <c r="AG96" s="34" t="s">
        <v>66</v>
      </c>
      <c r="AH96" s="34">
        <v>0.4</v>
      </c>
      <c r="AI96" s="34" t="s">
        <v>65</v>
      </c>
      <c r="AJ96" s="34">
        <v>1.69</v>
      </c>
      <c r="AK96" s="34" t="s">
        <v>64</v>
      </c>
      <c r="AL96" s="34" t="s">
        <v>65</v>
      </c>
      <c r="AM96" s="34">
        <v>2.1999999999999999E-2</v>
      </c>
      <c r="AN96" s="34">
        <v>4.5999999999999996</v>
      </c>
      <c r="AO96" s="34" t="e">
        <f>NA()</f>
        <v>#N/A</v>
      </c>
      <c r="AP96" s="34" t="s">
        <v>81</v>
      </c>
      <c r="AQ96" s="34" t="s">
        <v>80</v>
      </c>
      <c r="AR96" s="34" t="e">
        <f>NA()</f>
        <v>#N/A</v>
      </c>
      <c r="AS96" s="34" t="s">
        <v>64</v>
      </c>
      <c r="AT96" s="34">
        <v>1.0999999999999999E-2</v>
      </c>
      <c r="AU96" s="34" t="s">
        <v>60</v>
      </c>
      <c r="AV96" s="58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99"/>
      <c r="CK96" s="99"/>
    </row>
    <row r="97" spans="1:89" s="11" customFormat="1" ht="12.75">
      <c r="A97" s="28">
        <f t="shared" si="9"/>
        <v>40652</v>
      </c>
      <c r="B97" s="50">
        <f t="shared" si="10"/>
        <v>90</v>
      </c>
      <c r="C97" s="54">
        <f t="shared" si="11"/>
        <v>500</v>
      </c>
      <c r="D97" s="50">
        <v>495</v>
      </c>
      <c r="E97" s="35">
        <v>7.79</v>
      </c>
      <c r="F97" s="32">
        <v>82.47</v>
      </c>
      <c r="G97" s="35"/>
      <c r="H97" s="33"/>
      <c r="I97" s="33"/>
      <c r="J97" s="29"/>
      <c r="K97" s="2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58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  <c r="CG97" s="99"/>
      <c r="CH97" s="99"/>
      <c r="CI97" s="99"/>
      <c r="CJ97" s="99"/>
      <c r="CK97" s="99"/>
    </row>
    <row r="98" spans="1:89" s="11" customFormat="1" ht="12.75">
      <c r="A98" s="28">
        <f t="shared" si="9"/>
        <v>40659</v>
      </c>
      <c r="B98" s="50">
        <f t="shared" si="10"/>
        <v>91</v>
      </c>
      <c r="C98" s="54">
        <f t="shared" si="11"/>
        <v>500</v>
      </c>
      <c r="D98" s="50">
        <v>460</v>
      </c>
      <c r="E98" s="35">
        <v>7.78</v>
      </c>
      <c r="F98" s="32">
        <v>106.66</v>
      </c>
      <c r="G98" s="35"/>
      <c r="H98" s="33"/>
      <c r="I98" s="33"/>
      <c r="J98" s="29">
        <v>12</v>
      </c>
      <c r="K98" s="2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58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  <c r="CG98" s="99"/>
      <c r="CH98" s="99"/>
      <c r="CI98" s="99"/>
      <c r="CJ98" s="99"/>
      <c r="CK98" s="99"/>
    </row>
    <row r="99" spans="1:89" s="11" customFormat="1" ht="12.75">
      <c r="A99" s="28">
        <f t="shared" si="9"/>
        <v>40666</v>
      </c>
      <c r="B99" s="50">
        <f t="shared" si="10"/>
        <v>92</v>
      </c>
      <c r="C99" s="54">
        <f t="shared" si="11"/>
        <v>500</v>
      </c>
      <c r="D99" s="50">
        <v>440</v>
      </c>
      <c r="E99" s="35">
        <v>7.82</v>
      </c>
      <c r="F99" s="32">
        <v>191.1</v>
      </c>
      <c r="G99" s="35"/>
      <c r="H99" s="33"/>
      <c r="I99" s="33"/>
      <c r="J99" s="29"/>
      <c r="K99" s="2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58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  <c r="CG99" s="99"/>
      <c r="CH99" s="99"/>
      <c r="CI99" s="99"/>
      <c r="CJ99" s="99"/>
      <c r="CK99" s="99"/>
    </row>
    <row r="100" spans="1:89" s="11" customFormat="1" ht="12.75">
      <c r="A100" s="28">
        <f>A99+7</f>
        <v>40673</v>
      </c>
      <c r="B100" s="50">
        <f>B99+1</f>
        <v>93</v>
      </c>
      <c r="C100" s="54">
        <f>C99</f>
        <v>500</v>
      </c>
      <c r="D100" s="50">
        <v>500</v>
      </c>
      <c r="E100" s="35">
        <v>7.64</v>
      </c>
      <c r="F100" s="32">
        <v>85.16</v>
      </c>
      <c r="G100" s="35" t="e">
        <f>NA()</f>
        <v>#N/A</v>
      </c>
      <c r="H100" s="33">
        <v>3.29</v>
      </c>
      <c r="I100" s="33">
        <v>39.53</v>
      </c>
      <c r="J100" s="29">
        <v>11</v>
      </c>
      <c r="K100" s="34" t="e">
        <f>NA()</f>
        <v>#N/A</v>
      </c>
      <c r="L100" s="34">
        <v>42.4</v>
      </c>
      <c r="M100" s="34" t="s">
        <v>66</v>
      </c>
      <c r="N100" s="34" t="s">
        <v>66</v>
      </c>
      <c r="O100" s="34">
        <v>0.09</v>
      </c>
      <c r="P100" s="34">
        <v>1.2999999999999999E-2</v>
      </c>
      <c r="Q100" s="34" t="s">
        <v>72</v>
      </c>
      <c r="R100" s="34" t="s">
        <v>66</v>
      </c>
      <c r="S100" s="34" t="s">
        <v>64</v>
      </c>
      <c r="T100" s="34" t="s">
        <v>80</v>
      </c>
      <c r="U100" s="34">
        <v>13.8</v>
      </c>
      <c r="V100" s="34" t="s">
        <v>64</v>
      </c>
      <c r="W100" s="34" t="s">
        <v>60</v>
      </c>
      <c r="X100" s="34" t="s">
        <v>60</v>
      </c>
      <c r="Y100" s="34">
        <v>0.02</v>
      </c>
      <c r="Z100" s="34" t="s">
        <v>81</v>
      </c>
      <c r="AA100" s="34" t="e">
        <f>NA()</f>
        <v>#N/A</v>
      </c>
      <c r="AB100" s="34">
        <v>1.89</v>
      </c>
      <c r="AC100" s="34">
        <v>2.5000000000000001E-2</v>
      </c>
      <c r="AD100" s="34" t="e">
        <f>NA()</f>
        <v>#N/A</v>
      </c>
      <c r="AE100" s="34" t="s">
        <v>60</v>
      </c>
      <c r="AF100" s="34" t="s">
        <v>60</v>
      </c>
      <c r="AG100" s="34" t="s">
        <v>66</v>
      </c>
      <c r="AH100" s="34" t="s">
        <v>71</v>
      </c>
      <c r="AI100" s="34" t="s">
        <v>65</v>
      </c>
      <c r="AJ100" s="34">
        <v>1.43</v>
      </c>
      <c r="AK100" s="34" t="s">
        <v>64</v>
      </c>
      <c r="AL100" s="34">
        <v>0.3</v>
      </c>
      <c r="AM100" s="34">
        <v>2.1000000000000001E-2</v>
      </c>
      <c r="AN100" s="34">
        <v>3.5</v>
      </c>
      <c r="AO100" s="34" t="e">
        <f>NA()</f>
        <v>#N/A</v>
      </c>
      <c r="AP100" s="34" t="s">
        <v>81</v>
      </c>
      <c r="AQ100" s="34" t="s">
        <v>80</v>
      </c>
      <c r="AR100" s="34" t="e">
        <f>NA()</f>
        <v>#N/A</v>
      </c>
      <c r="AS100" s="34" t="s">
        <v>64</v>
      </c>
      <c r="AT100" s="34">
        <v>1.2E-2</v>
      </c>
      <c r="AU100" s="34" t="s">
        <v>60</v>
      </c>
      <c r="AV100" s="58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99"/>
      <c r="CK100" s="99"/>
    </row>
    <row r="101" spans="1:89" s="11" customFormat="1" ht="12.75">
      <c r="A101" s="28">
        <f>A100+7</f>
        <v>40680</v>
      </c>
      <c r="B101" s="50">
        <f>B100+1</f>
        <v>94</v>
      </c>
      <c r="C101" s="54">
        <f>C100</f>
        <v>500</v>
      </c>
      <c r="D101" s="50">
        <v>455</v>
      </c>
      <c r="E101" s="35">
        <v>7.71</v>
      </c>
      <c r="F101" s="32">
        <v>221</v>
      </c>
      <c r="G101" s="35"/>
      <c r="H101" s="33"/>
      <c r="I101" s="33"/>
      <c r="J101" s="29"/>
      <c r="K101" s="2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58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99"/>
      <c r="CK101" s="99"/>
    </row>
    <row r="102" spans="1:89" s="11" customFormat="1" ht="12.75">
      <c r="A102" s="28">
        <f>A101+7</f>
        <v>40687</v>
      </c>
      <c r="B102" s="50">
        <f>B101+1</f>
        <v>95</v>
      </c>
      <c r="C102" s="54">
        <f>C101</f>
        <v>500</v>
      </c>
      <c r="D102" s="50">
        <v>435</v>
      </c>
      <c r="E102" s="35">
        <v>7.67</v>
      </c>
      <c r="F102" s="32">
        <v>36.74</v>
      </c>
      <c r="G102" s="35"/>
      <c r="H102" s="33"/>
      <c r="I102" s="33"/>
      <c r="J102" s="29">
        <v>5</v>
      </c>
      <c r="K102" s="2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58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99"/>
      <c r="CK102" s="99"/>
    </row>
    <row r="103" spans="1:89" s="11" customFormat="1" ht="12.75">
      <c r="A103" s="28">
        <f>A102+7</f>
        <v>40694</v>
      </c>
      <c r="B103" s="58">
        <f>B102+1</f>
        <v>96</v>
      </c>
      <c r="C103" s="54">
        <f>C102</f>
        <v>500</v>
      </c>
      <c r="D103" s="50">
        <v>400</v>
      </c>
      <c r="E103" s="35">
        <v>7.58</v>
      </c>
      <c r="F103" s="32">
        <v>51.76</v>
      </c>
      <c r="G103" s="35"/>
      <c r="H103" s="33"/>
      <c r="I103" s="33"/>
      <c r="J103" s="29"/>
      <c r="K103" s="2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58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99"/>
      <c r="CK103" s="99"/>
    </row>
    <row r="104" spans="1:89" s="11" customFormat="1" ht="12.75">
      <c r="A104" s="28">
        <v>40701</v>
      </c>
      <c r="B104" s="58">
        <v>97</v>
      </c>
      <c r="C104" s="54">
        <v>500</v>
      </c>
      <c r="D104" s="50">
        <v>340</v>
      </c>
      <c r="E104" s="35">
        <v>7.74</v>
      </c>
      <c r="F104" s="32">
        <v>81.98</v>
      </c>
      <c r="G104" s="35" t="e">
        <v>#N/A</v>
      </c>
      <c r="H104" s="33">
        <v>2.67</v>
      </c>
      <c r="I104" s="33">
        <v>33.92</v>
      </c>
      <c r="J104" s="29">
        <v>6</v>
      </c>
      <c r="K104" s="29" t="e">
        <v>#N/A</v>
      </c>
      <c r="L104" s="10">
        <v>41.9</v>
      </c>
      <c r="M104" s="10" t="s">
        <v>66</v>
      </c>
      <c r="N104" s="10">
        <v>0.09</v>
      </c>
      <c r="O104" s="10">
        <v>0.16</v>
      </c>
      <c r="P104" s="10">
        <v>1.0999999999999999E-2</v>
      </c>
      <c r="Q104" s="10" t="s">
        <v>72</v>
      </c>
      <c r="R104" s="10" t="s">
        <v>66</v>
      </c>
      <c r="S104" s="10" t="s">
        <v>64</v>
      </c>
      <c r="T104" s="10" t="s">
        <v>80</v>
      </c>
      <c r="U104" s="10">
        <v>13.8</v>
      </c>
      <c r="V104" s="10" t="s">
        <v>64</v>
      </c>
      <c r="W104" s="10" t="s">
        <v>60</v>
      </c>
      <c r="X104" s="10" t="s">
        <v>60</v>
      </c>
      <c r="Y104" s="10" t="s">
        <v>64</v>
      </c>
      <c r="Z104" s="10" t="s">
        <v>81</v>
      </c>
      <c r="AA104" s="10" t="e">
        <v>#N/A</v>
      </c>
      <c r="AB104" s="10">
        <v>1.8</v>
      </c>
      <c r="AC104" s="10">
        <v>1.7999999999999999E-2</v>
      </c>
      <c r="AD104" s="10" t="e">
        <v>#N/A</v>
      </c>
      <c r="AE104" s="10" t="s">
        <v>60</v>
      </c>
      <c r="AF104" s="10" t="s">
        <v>60</v>
      </c>
      <c r="AG104" s="10" t="s">
        <v>66</v>
      </c>
      <c r="AH104" s="10" t="s">
        <v>71</v>
      </c>
      <c r="AI104" s="10" t="s">
        <v>65</v>
      </c>
      <c r="AJ104" s="10">
        <v>3.28</v>
      </c>
      <c r="AK104" s="10" t="s">
        <v>64</v>
      </c>
      <c r="AL104" s="10">
        <v>0.2</v>
      </c>
      <c r="AM104" s="10">
        <v>0.02</v>
      </c>
      <c r="AN104" s="10">
        <v>3.1</v>
      </c>
      <c r="AO104" s="10" t="e">
        <v>#N/A</v>
      </c>
      <c r="AP104" s="10" t="s">
        <v>81</v>
      </c>
      <c r="AQ104" s="10" t="s">
        <v>80</v>
      </c>
      <c r="AR104" s="10" t="e">
        <v>#N/A</v>
      </c>
      <c r="AS104" s="10" t="s">
        <v>64</v>
      </c>
      <c r="AT104" s="10" t="s">
        <v>80</v>
      </c>
      <c r="AU104" s="10" t="s">
        <v>60</v>
      </c>
      <c r="AV104" s="58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99"/>
      <c r="CK104" s="99"/>
    </row>
    <row r="105" spans="1:89" s="67" customFormat="1" ht="13.5" thickBot="1">
      <c r="A105" s="59">
        <v>40708</v>
      </c>
      <c r="B105" s="60">
        <v>98</v>
      </c>
      <c r="C105" s="61">
        <v>500</v>
      </c>
      <c r="D105" s="62">
        <v>430</v>
      </c>
      <c r="E105" s="63">
        <v>7.86</v>
      </c>
      <c r="F105" s="64">
        <v>61.33</v>
      </c>
      <c r="G105" s="63"/>
      <c r="H105" s="65"/>
      <c r="I105" s="65"/>
      <c r="J105" s="66"/>
      <c r="K105" s="66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58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  <c r="BX105" s="99"/>
      <c r="BY105" s="99"/>
      <c r="BZ105" s="99"/>
      <c r="CA105" s="99"/>
      <c r="CB105" s="99"/>
      <c r="CC105" s="99"/>
      <c r="CD105" s="99"/>
      <c r="CE105" s="99"/>
      <c r="CF105" s="99"/>
      <c r="CG105" s="99"/>
      <c r="CH105" s="99"/>
      <c r="CI105" s="99"/>
      <c r="CJ105" s="99"/>
      <c r="CK105" s="99"/>
    </row>
    <row r="106" spans="1:89" s="99" customFormat="1" ht="12.75">
      <c r="A106" s="115" t="s">
        <v>82</v>
      </c>
      <c r="B106" s="116" t="s">
        <v>83</v>
      </c>
      <c r="C106" s="58"/>
      <c r="D106" s="58"/>
      <c r="E106" s="58"/>
      <c r="F106" s="117"/>
      <c r="G106" s="118"/>
      <c r="H106" s="119"/>
      <c r="I106" s="119"/>
      <c r="J106" s="119"/>
      <c r="K106" s="118"/>
      <c r="L106" s="119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116"/>
      <c r="Z106" s="58"/>
      <c r="AA106" s="58"/>
      <c r="AB106" s="58"/>
      <c r="AC106" s="117"/>
      <c r="AD106" s="118"/>
      <c r="AE106" s="119"/>
      <c r="AF106" s="119"/>
      <c r="AG106" s="119"/>
      <c r="AH106" s="118"/>
      <c r="AI106" s="119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</row>
    <row r="107" spans="1:89" s="6" customFormat="1" ht="12.75">
      <c r="A107" s="38"/>
      <c r="B107" s="2"/>
      <c r="C107" s="2"/>
      <c r="D107" s="2"/>
      <c r="E107" s="39"/>
      <c r="F107" s="2"/>
      <c r="G107" s="4"/>
      <c r="H107" s="4"/>
      <c r="I107" s="4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97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8"/>
      <c r="CC107" s="98"/>
      <c r="CD107" s="98"/>
      <c r="CE107" s="98"/>
      <c r="CF107" s="98"/>
      <c r="CG107" s="98"/>
      <c r="CH107" s="98"/>
      <c r="CI107" s="98"/>
      <c r="CJ107" s="98"/>
      <c r="CK107" s="98"/>
    </row>
  </sheetData>
  <mergeCells count="1">
    <mergeCell ref="C4:D4"/>
  </mergeCells>
  <conditionalFormatting sqref="K106:K107 M106:AV107 A4:IP105">
    <cfRule type="containsText" dxfId="10" priority="2" stopIfTrue="1" operator="containsText" text="&lt;">
      <formula>NOT(ISERROR(SEARCH("&lt;",A4)))</formula>
    </cfRule>
  </conditionalFormatting>
  <printOptions horizontalCentered="1"/>
  <pageMargins left="0.70866141732283472" right="0.70866141732283472" top="1.1417322834645669" bottom="0.74803149606299213" header="0.70866141732283472" footer="0.51181102362204722"/>
  <pageSetup paperSize="17" scale="85" orientation="landscape" r:id="rId1"/>
  <headerFooter>
    <oddHeader>&amp;L&amp;"Arial,Italic"&amp;9Appendix A2: Humidity Cell Leacheate Results
Mount Nansen Humidity Cell Testwork Update&amp;R&amp;"Times New Roman,Bold"&amp;9A-2-&amp;P</oddHeader>
    <oddFooter>&amp;L&amp;"Times New Roman,Italic"&amp;10Yukon Government &amp;R&amp;"Times New Roman,Bold"&amp;10LORAX</oddFooter>
  </headerFooter>
  <rowBreaks count="1" manualBreakCount="1">
    <brk id="58" max="16383" man="1"/>
  </rowBreaks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Z107"/>
  <sheetViews>
    <sheetView view="pageBreakPreview" topLeftCell="A46" zoomScale="89" zoomScaleNormal="100" zoomScaleSheetLayoutView="89" workbookViewId="0">
      <selection activeCell="G66" sqref="G66"/>
    </sheetView>
  </sheetViews>
  <sheetFormatPr defaultRowHeight="15"/>
  <cols>
    <col min="1" max="1" width="11.28515625" bestFit="1" customWidth="1"/>
    <col min="2" max="2" width="8.140625" customWidth="1"/>
    <col min="3" max="3" width="7.28515625" customWidth="1"/>
    <col min="4" max="4" width="9.28515625" customWidth="1"/>
    <col min="5" max="5" width="6.140625" customWidth="1"/>
    <col min="6" max="6" width="8.85546875" customWidth="1"/>
    <col min="7" max="7" width="11" customWidth="1"/>
    <col min="8" max="8" width="11.7109375" customWidth="1"/>
    <col min="9" max="9" width="11" customWidth="1"/>
    <col min="10" max="10" width="8.5703125" customWidth="1"/>
    <col min="11" max="11" width="8.140625" customWidth="1"/>
    <col min="12" max="12" width="9.5703125" customWidth="1"/>
    <col min="13" max="13" width="7" customWidth="1"/>
    <col min="14" max="14" width="8.7109375" customWidth="1"/>
    <col min="15" max="15" width="8.42578125" customWidth="1"/>
    <col min="16" max="16" width="7.42578125" customWidth="1"/>
    <col min="17" max="18" width="8.7109375" customWidth="1"/>
    <col min="19" max="19" width="6.7109375" customWidth="1"/>
    <col min="20" max="21" width="7.140625" customWidth="1"/>
    <col min="22" max="22" width="7.7109375" customWidth="1"/>
    <col min="23" max="24" width="8.7109375" customWidth="1"/>
    <col min="25" max="25" width="7.5703125" customWidth="1"/>
    <col min="26" max="26" width="8.7109375" customWidth="1"/>
    <col min="27" max="27" width="8" customWidth="1"/>
    <col min="28" max="28" width="6.7109375" customWidth="1"/>
    <col min="29" max="29" width="7" customWidth="1"/>
    <col min="30" max="30" width="7.28515625" customWidth="1"/>
    <col min="31" max="32" width="8.7109375" customWidth="1"/>
    <col min="33" max="33" width="7.42578125" customWidth="1"/>
    <col min="34" max="34" width="6.85546875" customWidth="1"/>
    <col min="35" max="36" width="7.140625" customWidth="1"/>
    <col min="37" max="37" width="8.7109375" customWidth="1"/>
    <col min="38" max="38" width="6.42578125" customWidth="1"/>
    <col min="39" max="39" width="7" customWidth="1"/>
    <col min="40" max="40" width="6.7109375" customWidth="1"/>
    <col min="41" max="41" width="8.7109375" customWidth="1"/>
    <col min="42" max="42" width="9" customWidth="1"/>
    <col min="43" max="43" width="7.28515625" customWidth="1"/>
    <col min="44" max="45" width="8.7109375" customWidth="1"/>
    <col min="46" max="46" width="7.85546875" customWidth="1"/>
    <col min="47" max="47" width="8.7109375" customWidth="1"/>
  </cols>
  <sheetData>
    <row r="1" spans="1:49" s="6" customFormat="1" ht="13.5" customHeight="1">
      <c r="A1" s="1" t="s">
        <v>136</v>
      </c>
      <c r="B1" s="2"/>
      <c r="C1" s="2"/>
      <c r="D1" s="2"/>
      <c r="E1" s="2"/>
      <c r="F1" s="3"/>
      <c r="G1" s="2"/>
      <c r="H1" s="3"/>
      <c r="I1" s="4"/>
      <c r="J1" s="4"/>
      <c r="K1" s="5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6" customFormat="1" ht="13.5" customHeight="1">
      <c r="A2" s="12" t="s">
        <v>2</v>
      </c>
      <c r="B2" s="2"/>
      <c r="C2" s="2"/>
      <c r="D2" s="2"/>
      <c r="E2" s="3"/>
      <c r="F2" s="2"/>
      <c r="G2" s="3"/>
      <c r="H2" s="4"/>
      <c r="I2" s="4"/>
      <c r="J2" s="5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9" s="11" customFormat="1" ht="13.5" customHeight="1" thickBot="1">
      <c r="A3" s="7" t="s">
        <v>0</v>
      </c>
      <c r="B3" s="2"/>
      <c r="C3" s="4"/>
      <c r="D3" s="2"/>
      <c r="E3" s="2"/>
      <c r="F3" s="3"/>
      <c r="G3" s="2"/>
      <c r="H3" s="8"/>
      <c r="I3" s="9"/>
      <c r="J3" s="9"/>
      <c r="K3" s="5"/>
      <c r="L3" s="9"/>
      <c r="M3" s="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 ht="13.5" customHeight="1">
      <c r="A4" s="13" t="s">
        <v>6</v>
      </c>
      <c r="B4" s="47" t="s">
        <v>7</v>
      </c>
      <c r="C4" s="134" t="s">
        <v>8</v>
      </c>
      <c r="D4" s="135"/>
      <c r="E4" s="15" t="s">
        <v>9</v>
      </c>
      <c r="F4" s="14" t="s">
        <v>10</v>
      </c>
      <c r="G4" s="16" t="s">
        <v>11</v>
      </c>
      <c r="H4" s="16" t="s">
        <v>11</v>
      </c>
      <c r="I4" s="16" t="s">
        <v>12</v>
      </c>
      <c r="J4" s="17" t="s">
        <v>13</v>
      </c>
      <c r="K4" s="16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34</v>
      </c>
      <c r="AF4" s="14" t="s">
        <v>35</v>
      </c>
      <c r="AG4" s="14" t="s">
        <v>36</v>
      </c>
      <c r="AH4" s="14" t="s">
        <v>37</v>
      </c>
      <c r="AI4" s="14" t="s">
        <v>38</v>
      </c>
      <c r="AJ4" s="14" t="s">
        <v>39</v>
      </c>
      <c r="AK4" s="14" t="s">
        <v>40</v>
      </c>
      <c r="AL4" s="14" t="s">
        <v>41</v>
      </c>
      <c r="AM4" s="14" t="s">
        <v>42</v>
      </c>
      <c r="AN4" s="14" t="s">
        <v>43</v>
      </c>
      <c r="AO4" s="14" t="s">
        <v>44</v>
      </c>
      <c r="AP4" s="14" t="s">
        <v>45</v>
      </c>
      <c r="AQ4" s="14" t="s">
        <v>46</v>
      </c>
      <c r="AR4" s="14" t="s">
        <v>47</v>
      </c>
      <c r="AS4" s="14" t="s">
        <v>48</v>
      </c>
      <c r="AT4" s="14" t="s">
        <v>49</v>
      </c>
      <c r="AU4" s="14" t="s">
        <v>50</v>
      </c>
    </row>
    <row r="5" spans="1:49" ht="13.5" customHeight="1">
      <c r="A5" s="18"/>
      <c r="B5" s="48" t="s">
        <v>51</v>
      </c>
      <c r="C5" s="52" t="s">
        <v>52</v>
      </c>
      <c r="D5" s="48" t="s">
        <v>53</v>
      </c>
      <c r="E5" s="20"/>
      <c r="F5" s="19" t="s">
        <v>54</v>
      </c>
      <c r="G5" s="21" t="s">
        <v>55</v>
      </c>
      <c r="H5" s="21" t="s">
        <v>56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9" ht="13.5" customHeight="1" thickBot="1">
      <c r="A6" s="22"/>
      <c r="B6" s="49"/>
      <c r="C6" s="53"/>
      <c r="D6" s="49"/>
      <c r="E6" s="24"/>
      <c r="F6" s="23"/>
      <c r="G6" s="25" t="s">
        <v>57</v>
      </c>
      <c r="H6" s="25" t="s">
        <v>57</v>
      </c>
      <c r="I6" s="25" t="s">
        <v>57</v>
      </c>
      <c r="J6" s="26" t="s">
        <v>58</v>
      </c>
      <c r="K6" s="26" t="s">
        <v>58</v>
      </c>
      <c r="L6" s="25" t="s">
        <v>57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58</v>
      </c>
      <c r="AB6" s="23" t="s">
        <v>58</v>
      </c>
      <c r="AC6" s="23" t="s">
        <v>58</v>
      </c>
      <c r="AD6" s="23" t="s">
        <v>59</v>
      </c>
      <c r="AE6" s="23" t="s">
        <v>58</v>
      </c>
      <c r="AF6" s="23" t="s">
        <v>58</v>
      </c>
      <c r="AG6" s="23" t="s">
        <v>58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58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</row>
    <row r="7" spans="1:49" ht="12.75" customHeight="1">
      <c r="A7" s="28">
        <v>40022</v>
      </c>
      <c r="B7" s="50">
        <v>0</v>
      </c>
      <c r="C7" s="54">
        <v>750</v>
      </c>
      <c r="D7" s="50">
        <v>440</v>
      </c>
      <c r="E7" s="30">
        <v>7.49</v>
      </c>
      <c r="F7" s="29">
        <v>1469.71</v>
      </c>
      <c r="G7" s="33" t="e">
        <v>#N/A</v>
      </c>
      <c r="H7" s="33">
        <v>7.97</v>
      </c>
      <c r="I7" s="33">
        <v>20.41</v>
      </c>
      <c r="J7" s="29">
        <v>936</v>
      </c>
      <c r="K7" s="34">
        <v>6.3</v>
      </c>
      <c r="L7" s="34">
        <v>882</v>
      </c>
      <c r="M7" s="34">
        <v>5.8999999999999999E-3</v>
      </c>
      <c r="N7" s="34">
        <v>8.43E-2</v>
      </c>
      <c r="O7" s="34">
        <v>0.126</v>
      </c>
      <c r="P7" s="34">
        <v>1.0999999999999999E-2</v>
      </c>
      <c r="Q7" s="34" t="s">
        <v>74</v>
      </c>
      <c r="R7" s="34" t="s">
        <v>75</v>
      </c>
      <c r="S7" s="34" t="s">
        <v>66</v>
      </c>
      <c r="T7" s="34">
        <v>7.1000000000000004E-3</v>
      </c>
      <c r="U7" s="34">
        <v>315</v>
      </c>
      <c r="V7" s="34" t="s">
        <v>76</v>
      </c>
      <c r="W7" s="34">
        <v>3.64E-3</v>
      </c>
      <c r="X7" s="34">
        <v>6.9499999999999996E-3</v>
      </c>
      <c r="Y7" s="34">
        <v>5.8999999999999997E-2</v>
      </c>
      <c r="Z7" s="34">
        <v>1.6900000000000001E-3</v>
      </c>
      <c r="AA7" s="34">
        <v>4.7000000000000002E-3</v>
      </c>
      <c r="AB7" s="34">
        <v>23.2</v>
      </c>
      <c r="AC7" s="34">
        <v>4.41</v>
      </c>
      <c r="AD7" s="34">
        <v>0.06</v>
      </c>
      <c r="AE7" s="34">
        <v>3.9199999999999999E-3</v>
      </c>
      <c r="AF7" s="34">
        <v>2.5300000000000001E-3</v>
      </c>
      <c r="AG7" s="34">
        <v>1.2999999999999999E-2</v>
      </c>
      <c r="AH7" s="34">
        <v>10.6</v>
      </c>
      <c r="AI7" s="34">
        <v>3.6999999999999999E-4</v>
      </c>
      <c r="AJ7" s="34">
        <v>1.49</v>
      </c>
      <c r="AK7" s="34">
        <v>8.5400000000000005E-4</v>
      </c>
      <c r="AL7" s="34">
        <v>6.07</v>
      </c>
      <c r="AM7" s="34">
        <v>0.45500000000000002</v>
      </c>
      <c r="AN7" s="34">
        <v>319</v>
      </c>
      <c r="AO7" s="34">
        <v>4.8299999999999998E-4</v>
      </c>
      <c r="AP7" s="34">
        <v>9.2399999999999999E-3</v>
      </c>
      <c r="AQ7" s="34" t="s">
        <v>62</v>
      </c>
      <c r="AR7" s="34">
        <v>5.5000000000000002E-5</v>
      </c>
      <c r="AS7" s="34" t="s">
        <v>77</v>
      </c>
      <c r="AT7" s="34">
        <v>0.109</v>
      </c>
      <c r="AU7" s="34" t="s">
        <v>76</v>
      </c>
    </row>
    <row r="8" spans="1:49" ht="12.75" customHeight="1">
      <c r="A8" s="28">
        <v>40029</v>
      </c>
      <c r="B8" s="50">
        <v>1</v>
      </c>
      <c r="C8" s="54">
        <v>500</v>
      </c>
      <c r="D8" s="50">
        <v>400</v>
      </c>
      <c r="E8" s="30">
        <v>7.33</v>
      </c>
      <c r="F8" s="29">
        <v>2362.41</v>
      </c>
      <c r="G8" s="33" t="e">
        <v>#N/A</v>
      </c>
      <c r="H8" s="33">
        <v>6.67</v>
      </c>
      <c r="I8" s="33">
        <v>24.86</v>
      </c>
      <c r="J8" s="29">
        <v>1709</v>
      </c>
      <c r="K8" s="34">
        <v>2.4</v>
      </c>
      <c r="L8" s="34">
        <v>1630</v>
      </c>
      <c r="M8" s="34">
        <v>5.0000000000000001E-3</v>
      </c>
      <c r="N8" s="34">
        <v>0.47199999999999998</v>
      </c>
      <c r="O8" s="34">
        <v>0.16300000000000001</v>
      </c>
      <c r="P8" s="34">
        <v>7.9000000000000008E-3</v>
      </c>
      <c r="Q8" s="34" t="s">
        <v>69</v>
      </c>
      <c r="R8" s="34" t="s">
        <v>70</v>
      </c>
      <c r="S8" s="34" t="s">
        <v>71</v>
      </c>
      <c r="T8" s="34">
        <v>1.4E-2</v>
      </c>
      <c r="U8" s="34">
        <v>551</v>
      </c>
      <c r="V8" s="34" t="s">
        <v>62</v>
      </c>
      <c r="W8" s="34">
        <v>8.4899999999999993E-3</v>
      </c>
      <c r="X8" s="34">
        <v>1.43E-2</v>
      </c>
      <c r="Y8" s="34">
        <v>2.9000000000000001E-2</v>
      </c>
      <c r="Z8" s="34">
        <v>3.47E-3</v>
      </c>
      <c r="AA8" s="34">
        <v>1.4E-2</v>
      </c>
      <c r="AB8" s="34">
        <v>63</v>
      </c>
      <c r="AC8" s="34">
        <v>9.64</v>
      </c>
      <c r="AD8" s="34" t="s">
        <v>66</v>
      </c>
      <c r="AE8" s="34">
        <v>1.5100000000000001E-2</v>
      </c>
      <c r="AF8" s="34">
        <v>6.1999999999999998E-3</v>
      </c>
      <c r="AG8" s="34" t="s">
        <v>64</v>
      </c>
      <c r="AH8" s="34">
        <v>19.8</v>
      </c>
      <c r="AI8" s="34">
        <v>6.9999999999999999E-4</v>
      </c>
      <c r="AJ8" s="34">
        <v>6.85</v>
      </c>
      <c r="AK8" s="34" t="s">
        <v>70</v>
      </c>
      <c r="AL8" s="34">
        <v>14.8</v>
      </c>
      <c r="AM8" s="34">
        <v>0.95799999999999996</v>
      </c>
      <c r="AN8" s="34">
        <v>569</v>
      </c>
      <c r="AO8" s="34">
        <v>6.0999999999999997E-4</v>
      </c>
      <c r="AP8" s="34">
        <v>5.4299999999999999E-3</v>
      </c>
      <c r="AQ8" s="34" t="s">
        <v>72</v>
      </c>
      <c r="AR8" s="34">
        <v>2.0000000000000001E-4</v>
      </c>
      <c r="AS8" s="34" t="s">
        <v>61</v>
      </c>
      <c r="AT8" s="34">
        <v>0.17699999999999999</v>
      </c>
      <c r="AU8" s="34" t="s">
        <v>62</v>
      </c>
    </row>
    <row r="9" spans="1:49" ht="12.75" customHeight="1">
      <c r="A9" s="28">
        <v>40036</v>
      </c>
      <c r="B9" s="50">
        <v>2</v>
      </c>
      <c r="C9" s="54">
        <v>500</v>
      </c>
      <c r="D9" s="50">
        <v>400</v>
      </c>
      <c r="E9" s="30">
        <v>7.5</v>
      </c>
      <c r="F9" s="29">
        <v>2363.5700000000002</v>
      </c>
      <c r="G9" s="33" t="e">
        <v>#N/A</v>
      </c>
      <c r="H9" s="33">
        <v>10.92</v>
      </c>
      <c r="I9" s="33">
        <v>27.93</v>
      </c>
      <c r="J9" s="29">
        <v>1748</v>
      </c>
      <c r="K9" s="34">
        <v>0.5</v>
      </c>
      <c r="L9" s="34">
        <v>1700</v>
      </c>
      <c r="M9" s="34">
        <v>3.0000000000000001E-3</v>
      </c>
      <c r="N9" s="34">
        <v>0.80800000000000005</v>
      </c>
      <c r="O9" s="34">
        <v>0.14000000000000001</v>
      </c>
      <c r="P9" s="34">
        <v>7.6E-3</v>
      </c>
      <c r="Q9" s="34" t="s">
        <v>69</v>
      </c>
      <c r="R9" s="34" t="s">
        <v>70</v>
      </c>
      <c r="S9" s="34" t="s">
        <v>71</v>
      </c>
      <c r="T9" s="34">
        <v>0.02</v>
      </c>
      <c r="U9" s="34">
        <v>580</v>
      </c>
      <c r="V9" s="34" t="s">
        <v>62</v>
      </c>
      <c r="W9" s="34">
        <v>8.3199999999999993E-3</v>
      </c>
      <c r="X9" s="34">
        <v>1.18E-2</v>
      </c>
      <c r="Y9" s="34">
        <v>2.5000000000000001E-2</v>
      </c>
      <c r="Z9" s="34">
        <v>3.79E-3</v>
      </c>
      <c r="AA9" s="34">
        <v>1.6E-2</v>
      </c>
      <c r="AB9" s="34">
        <v>61.8</v>
      </c>
      <c r="AC9" s="34">
        <v>13.4</v>
      </c>
      <c r="AD9" s="34" t="s">
        <v>66</v>
      </c>
      <c r="AE9" s="34">
        <v>1.44E-2</v>
      </c>
      <c r="AF9" s="34">
        <v>5.8999999999999999E-3</v>
      </c>
      <c r="AG9" s="34" t="s">
        <v>64</v>
      </c>
      <c r="AH9" s="34">
        <v>18.3</v>
      </c>
      <c r="AI9" s="34">
        <v>5.9999999999999995E-4</v>
      </c>
      <c r="AJ9" s="34">
        <v>7.94</v>
      </c>
      <c r="AK9" s="34">
        <v>4.0000000000000003E-5</v>
      </c>
      <c r="AL9" s="34">
        <v>9.7899999999999991</v>
      </c>
      <c r="AM9" s="34">
        <v>0.98499999999999999</v>
      </c>
      <c r="AN9" s="34">
        <v>607</v>
      </c>
      <c r="AO9" s="34">
        <v>4.6999999999999999E-4</v>
      </c>
      <c r="AP9" s="34">
        <v>5.3200000000000001E-3</v>
      </c>
      <c r="AQ9" s="34" t="s">
        <v>72</v>
      </c>
      <c r="AR9" s="34">
        <v>1.6000000000000001E-4</v>
      </c>
      <c r="AS9" s="34" t="s">
        <v>61</v>
      </c>
      <c r="AT9" s="34">
        <v>0.35499999999999998</v>
      </c>
      <c r="AU9" s="34" t="s">
        <v>62</v>
      </c>
    </row>
    <row r="10" spans="1:49" ht="12.75" customHeight="1">
      <c r="A10" s="28">
        <v>40043</v>
      </c>
      <c r="B10" s="50">
        <v>3</v>
      </c>
      <c r="C10" s="54">
        <v>500</v>
      </c>
      <c r="D10" s="50">
        <v>440</v>
      </c>
      <c r="E10" s="30">
        <v>7.39</v>
      </c>
      <c r="F10" s="29">
        <v>2215.98</v>
      </c>
      <c r="G10" s="33" t="e">
        <v>#N/A</v>
      </c>
      <c r="H10" s="33">
        <v>7.92</v>
      </c>
      <c r="I10" s="33">
        <v>26.32</v>
      </c>
      <c r="J10" s="29">
        <v>1650</v>
      </c>
      <c r="K10" s="34">
        <v>0.6</v>
      </c>
      <c r="L10" s="34">
        <v>1640</v>
      </c>
      <c r="M10" s="34">
        <v>4.0000000000000001E-3</v>
      </c>
      <c r="N10" s="34">
        <v>0.80500000000000005</v>
      </c>
      <c r="O10" s="34">
        <v>0.109</v>
      </c>
      <c r="P10" s="34">
        <v>7.4999999999999997E-3</v>
      </c>
      <c r="Q10" s="34" t="s">
        <v>69</v>
      </c>
      <c r="R10" s="34" t="s">
        <v>70</v>
      </c>
      <c r="S10" s="34" t="s">
        <v>71</v>
      </c>
      <c r="T10" s="34">
        <v>2.3900000000000001E-2</v>
      </c>
      <c r="U10" s="34">
        <v>590</v>
      </c>
      <c r="V10" s="34" t="s">
        <v>62</v>
      </c>
      <c r="W10" s="34">
        <v>7.8600000000000007E-3</v>
      </c>
      <c r="X10" s="34">
        <v>1.17E-2</v>
      </c>
      <c r="Y10" s="34">
        <v>1.7000000000000001E-2</v>
      </c>
      <c r="Z10" s="34">
        <v>4.3600000000000002E-3</v>
      </c>
      <c r="AA10" s="34">
        <v>1.4999999999999999E-2</v>
      </c>
      <c r="AB10" s="34">
        <v>40.1</v>
      </c>
      <c r="AC10" s="34">
        <v>14.5</v>
      </c>
      <c r="AD10" s="34" t="s">
        <v>66</v>
      </c>
      <c r="AE10" s="34">
        <v>1.21E-2</v>
      </c>
      <c r="AF10" s="34">
        <v>6.7999999999999996E-3</v>
      </c>
      <c r="AG10" s="34" t="s">
        <v>64</v>
      </c>
      <c r="AH10" s="34">
        <v>12.9</v>
      </c>
      <c r="AI10" s="34">
        <v>2.0000000000000001E-4</v>
      </c>
      <c r="AJ10" s="34">
        <v>6.29</v>
      </c>
      <c r="AK10" s="34" t="s">
        <v>70</v>
      </c>
      <c r="AL10" s="34">
        <v>4.29</v>
      </c>
      <c r="AM10" s="34">
        <v>0.93400000000000005</v>
      </c>
      <c r="AN10" s="34">
        <v>567</v>
      </c>
      <c r="AO10" s="34">
        <v>3.1E-4</v>
      </c>
      <c r="AP10" s="34">
        <v>4.8199999999999996E-3</v>
      </c>
      <c r="AQ10" s="34" t="s">
        <v>72</v>
      </c>
      <c r="AR10" s="34">
        <v>1.3999999999999999E-4</v>
      </c>
      <c r="AS10" s="34" t="s">
        <v>61</v>
      </c>
      <c r="AT10" s="34">
        <v>0.53300000000000003</v>
      </c>
      <c r="AU10" s="34" t="s">
        <v>62</v>
      </c>
    </row>
    <row r="11" spans="1:49" ht="12.75" customHeight="1">
      <c r="A11" s="28">
        <v>40050</v>
      </c>
      <c r="B11" s="50">
        <v>4</v>
      </c>
      <c r="C11" s="54">
        <v>500</v>
      </c>
      <c r="D11" s="50">
        <v>430</v>
      </c>
      <c r="E11" s="30">
        <v>7.57</v>
      </c>
      <c r="F11" s="29">
        <v>2159.69</v>
      </c>
      <c r="G11" s="33"/>
      <c r="H11" s="33"/>
      <c r="I11" s="33"/>
      <c r="J11" s="29">
        <v>1441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</row>
    <row r="12" spans="1:49" ht="12.75" customHeight="1">
      <c r="A12" s="28">
        <v>40057</v>
      </c>
      <c r="B12" s="50">
        <v>5</v>
      </c>
      <c r="C12" s="54">
        <v>500</v>
      </c>
      <c r="D12" s="50">
        <v>400</v>
      </c>
      <c r="E12" s="10">
        <v>7.48</v>
      </c>
      <c r="F12" s="29">
        <v>2277.67</v>
      </c>
      <c r="G12" s="10" t="e">
        <v>#N/A</v>
      </c>
      <c r="H12" s="33">
        <v>11.96</v>
      </c>
      <c r="I12" s="33">
        <v>30.33</v>
      </c>
      <c r="J12" s="29">
        <v>1589</v>
      </c>
      <c r="K12" s="34" t="s">
        <v>73</v>
      </c>
      <c r="L12" s="34">
        <v>1690</v>
      </c>
      <c r="M12" s="34">
        <v>0.01</v>
      </c>
      <c r="N12" s="34">
        <v>0.71799999999999997</v>
      </c>
      <c r="O12" s="34">
        <v>8.1199999999999994E-2</v>
      </c>
      <c r="P12" s="34">
        <v>9.9000000000000008E-3</v>
      </c>
      <c r="Q12" s="34" t="s">
        <v>76</v>
      </c>
      <c r="R12" s="34" t="s">
        <v>69</v>
      </c>
      <c r="S12" s="34" t="s">
        <v>73</v>
      </c>
      <c r="T12" s="34">
        <v>2.7199999999999998E-2</v>
      </c>
      <c r="U12" s="34">
        <v>633</v>
      </c>
      <c r="V12" s="34" t="s">
        <v>61</v>
      </c>
      <c r="W12" s="34">
        <v>7.8899999999999994E-3</v>
      </c>
      <c r="X12" s="34">
        <v>2.0199999999999999E-2</v>
      </c>
      <c r="Y12" s="34">
        <v>2.5000000000000001E-2</v>
      </c>
      <c r="Z12" s="34">
        <v>5.1799999999999997E-3</v>
      </c>
      <c r="AA12" s="34">
        <v>1.4E-2</v>
      </c>
      <c r="AB12" s="34">
        <v>27.2</v>
      </c>
      <c r="AC12" s="34">
        <v>16.100000000000001</v>
      </c>
      <c r="AD12" s="34" t="s">
        <v>65</v>
      </c>
      <c r="AE12" s="34">
        <v>1.12E-2</v>
      </c>
      <c r="AF12" s="34">
        <v>6.7000000000000002E-3</v>
      </c>
      <c r="AG12" s="34" t="s">
        <v>60</v>
      </c>
      <c r="AH12" s="34">
        <v>8.98</v>
      </c>
      <c r="AI12" s="34" t="s">
        <v>84</v>
      </c>
      <c r="AJ12" s="34">
        <v>7.56</v>
      </c>
      <c r="AK12" s="34" t="s">
        <v>69</v>
      </c>
      <c r="AL12" s="34">
        <v>1.84</v>
      </c>
      <c r="AM12" s="34">
        <v>0.872</v>
      </c>
      <c r="AN12" s="34">
        <v>493</v>
      </c>
      <c r="AO12" s="34">
        <v>1.6000000000000001E-4</v>
      </c>
      <c r="AP12" s="34">
        <v>5.8999999999999999E-3</v>
      </c>
      <c r="AQ12" s="34" t="s">
        <v>80</v>
      </c>
      <c r="AR12" s="34">
        <v>1.4999999999999999E-4</v>
      </c>
      <c r="AS12" s="34" t="s">
        <v>78</v>
      </c>
      <c r="AT12" s="34">
        <v>0.82699999999999996</v>
      </c>
      <c r="AU12" s="34" t="s">
        <v>61</v>
      </c>
    </row>
    <row r="13" spans="1:49" ht="12.75" customHeight="1">
      <c r="A13" s="28">
        <v>40064</v>
      </c>
      <c r="B13" s="50">
        <v>6</v>
      </c>
      <c r="C13" s="54">
        <v>500</v>
      </c>
      <c r="D13" s="50">
        <v>440</v>
      </c>
      <c r="E13" s="30">
        <v>7.37</v>
      </c>
      <c r="F13" s="29">
        <v>2231.71</v>
      </c>
      <c r="G13" s="33"/>
      <c r="H13" s="33"/>
      <c r="I13" s="33"/>
      <c r="J13" s="29">
        <v>1606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</row>
    <row r="14" spans="1:49" ht="12.75" customHeight="1">
      <c r="A14" s="28">
        <v>40071</v>
      </c>
      <c r="B14" s="50">
        <v>7</v>
      </c>
      <c r="C14" s="54">
        <v>500</v>
      </c>
      <c r="D14" s="50">
        <v>465</v>
      </c>
      <c r="E14" s="10">
        <v>7.64</v>
      </c>
      <c r="F14" s="29">
        <v>2208.67</v>
      </c>
      <c r="G14" s="35" t="e">
        <v>#N/A</v>
      </c>
      <c r="H14" s="33">
        <v>12.96</v>
      </c>
      <c r="I14" s="33">
        <v>53.57</v>
      </c>
      <c r="J14" s="29">
        <v>1508</v>
      </c>
      <c r="K14" s="34" t="s">
        <v>73</v>
      </c>
      <c r="L14" s="34">
        <v>1490</v>
      </c>
      <c r="M14" s="34">
        <v>4.0000000000000001E-3</v>
      </c>
      <c r="N14" s="34">
        <v>0.64900000000000002</v>
      </c>
      <c r="O14" s="34">
        <v>6.9800000000000001E-2</v>
      </c>
      <c r="P14" s="34">
        <v>1.0999999999999999E-2</v>
      </c>
      <c r="Q14" s="34" t="s">
        <v>69</v>
      </c>
      <c r="R14" s="34" t="s">
        <v>70</v>
      </c>
      <c r="S14" s="34" t="s">
        <v>71</v>
      </c>
      <c r="T14" s="34">
        <v>3.5299999999999998E-2</v>
      </c>
      <c r="U14" s="34">
        <v>572</v>
      </c>
      <c r="V14" s="34" t="s">
        <v>62</v>
      </c>
      <c r="W14" s="34">
        <v>1.0500000000000001E-2</v>
      </c>
      <c r="X14" s="34">
        <v>2.5999999999999999E-2</v>
      </c>
      <c r="Y14" s="34">
        <v>1.7000000000000001E-2</v>
      </c>
      <c r="Z14" s="34">
        <v>7.1399999999999996E-3</v>
      </c>
      <c r="AA14" s="34">
        <v>1.4E-2</v>
      </c>
      <c r="AB14" s="34">
        <v>16.3</v>
      </c>
      <c r="AC14" s="34">
        <v>16.8</v>
      </c>
      <c r="AD14" s="34" t="s">
        <v>66</v>
      </c>
      <c r="AE14" s="34">
        <v>8.0000000000000002E-3</v>
      </c>
      <c r="AF14" s="34">
        <v>1.26E-2</v>
      </c>
      <c r="AG14" s="34" t="s">
        <v>64</v>
      </c>
      <c r="AH14" s="34">
        <v>7.23</v>
      </c>
      <c r="AI14" s="34">
        <v>8.0000000000000004E-4</v>
      </c>
      <c r="AJ14" s="34">
        <v>9.98</v>
      </c>
      <c r="AK14" s="34" t="s">
        <v>70</v>
      </c>
      <c r="AL14" s="34">
        <v>1.06</v>
      </c>
      <c r="AM14" s="34">
        <v>0.77500000000000002</v>
      </c>
      <c r="AN14" s="34">
        <v>523</v>
      </c>
      <c r="AO14" s="34">
        <v>1.2999999999999999E-4</v>
      </c>
      <c r="AP14" s="34">
        <v>1.2800000000000001E-2</v>
      </c>
      <c r="AQ14" s="34" t="s">
        <v>72</v>
      </c>
      <c r="AR14" s="34">
        <v>2.7999999999999998E-4</v>
      </c>
      <c r="AS14" s="34" t="s">
        <v>61</v>
      </c>
      <c r="AT14" s="34">
        <v>1.57</v>
      </c>
      <c r="AU14" s="34" t="s">
        <v>62</v>
      </c>
    </row>
    <row r="15" spans="1:49" ht="12.75" customHeight="1">
      <c r="A15" s="28">
        <v>40078</v>
      </c>
      <c r="B15" s="50">
        <v>8</v>
      </c>
      <c r="C15" s="54">
        <v>500</v>
      </c>
      <c r="D15" s="50">
        <v>455</v>
      </c>
      <c r="E15" s="10">
        <v>7.57</v>
      </c>
      <c r="F15" s="29">
        <v>2131.9499999999998</v>
      </c>
      <c r="G15" s="35"/>
      <c r="H15" s="33"/>
      <c r="I15" s="33"/>
      <c r="J15" s="29">
        <v>1559</v>
      </c>
      <c r="K15" s="9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</row>
    <row r="16" spans="1:49" ht="12.75" customHeight="1">
      <c r="A16" s="28">
        <v>40085</v>
      </c>
      <c r="B16" s="50">
        <v>9</v>
      </c>
      <c r="C16" s="54">
        <v>500</v>
      </c>
      <c r="D16" s="50">
        <v>460</v>
      </c>
      <c r="E16" s="10">
        <v>7.56</v>
      </c>
      <c r="F16" s="29">
        <v>2147.36</v>
      </c>
      <c r="G16" s="35" t="e">
        <v>#N/A</v>
      </c>
      <c r="H16" s="33">
        <v>10.16</v>
      </c>
      <c r="I16" s="33">
        <v>61.45</v>
      </c>
      <c r="J16" s="29">
        <v>1783</v>
      </c>
      <c r="K16" s="34" t="s">
        <v>73</v>
      </c>
      <c r="L16" s="34">
        <v>1580</v>
      </c>
      <c r="M16" s="34">
        <v>2E-3</v>
      </c>
      <c r="N16" s="34">
        <v>0.60399999999999998</v>
      </c>
      <c r="O16" s="34">
        <v>5.6500000000000002E-2</v>
      </c>
      <c r="P16" s="34">
        <v>9.9000000000000008E-3</v>
      </c>
      <c r="Q16" s="34" t="s">
        <v>69</v>
      </c>
      <c r="R16" s="34" t="s">
        <v>70</v>
      </c>
      <c r="S16" s="34" t="s">
        <v>71</v>
      </c>
      <c r="T16" s="34">
        <v>2.86E-2</v>
      </c>
      <c r="U16" s="34">
        <v>594</v>
      </c>
      <c r="V16" s="34" t="s">
        <v>62</v>
      </c>
      <c r="W16" s="34">
        <v>4.1900000000000001E-3</v>
      </c>
      <c r="X16" s="34">
        <v>1.6799999999999999E-2</v>
      </c>
      <c r="Y16" s="34">
        <v>3.6999999999999998E-2</v>
      </c>
      <c r="Z16" s="34">
        <v>6.2700000000000004E-3</v>
      </c>
      <c r="AA16" s="34">
        <v>0.01</v>
      </c>
      <c r="AB16" s="34">
        <v>22.8</v>
      </c>
      <c r="AC16" s="34">
        <v>4.42</v>
      </c>
      <c r="AD16" s="34" t="s">
        <v>66</v>
      </c>
      <c r="AE16" s="34">
        <v>5.0000000000000001E-3</v>
      </c>
      <c r="AF16" s="34">
        <v>1.41E-2</v>
      </c>
      <c r="AG16" s="34" t="s">
        <v>64</v>
      </c>
      <c r="AH16" s="34">
        <v>5.82</v>
      </c>
      <c r="AI16" s="34">
        <v>1E-3</v>
      </c>
      <c r="AJ16" s="34">
        <v>8.07</v>
      </c>
      <c r="AK16" s="34" t="s">
        <v>70</v>
      </c>
      <c r="AL16" s="34">
        <v>0.65</v>
      </c>
      <c r="AM16" s="34">
        <v>0.61199999999999999</v>
      </c>
      <c r="AN16" s="34">
        <v>550</v>
      </c>
      <c r="AO16" s="34">
        <v>1E-4</v>
      </c>
      <c r="AP16" s="34">
        <v>1.4800000000000001E-2</v>
      </c>
      <c r="AQ16" s="34" t="s">
        <v>72</v>
      </c>
      <c r="AR16" s="34">
        <v>5.1999999999999995E-4</v>
      </c>
      <c r="AS16" s="34" t="s">
        <v>61</v>
      </c>
      <c r="AT16" s="34">
        <v>1.77</v>
      </c>
      <c r="AU16" s="34" t="s">
        <v>62</v>
      </c>
    </row>
    <row r="17" spans="1:47" ht="12.75" customHeight="1">
      <c r="A17" s="28">
        <v>40092</v>
      </c>
      <c r="B17" s="50">
        <v>10</v>
      </c>
      <c r="C17" s="54">
        <v>500</v>
      </c>
      <c r="D17" s="50">
        <v>410</v>
      </c>
      <c r="E17" s="10">
        <v>7.45</v>
      </c>
      <c r="F17" s="29">
        <v>2298.7199999999998</v>
      </c>
      <c r="G17" s="33"/>
      <c r="H17" s="33"/>
      <c r="I17" s="33"/>
      <c r="J17" s="29">
        <v>1762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</row>
    <row r="18" spans="1:47" ht="12.75" customHeight="1">
      <c r="A18" s="28">
        <v>40099</v>
      </c>
      <c r="B18" s="50">
        <v>11</v>
      </c>
      <c r="C18" s="54">
        <v>500</v>
      </c>
      <c r="D18" s="50">
        <v>440</v>
      </c>
      <c r="E18" s="10">
        <v>7.64</v>
      </c>
      <c r="F18" s="29">
        <v>2282.21</v>
      </c>
      <c r="G18" s="33" t="e">
        <v>#N/A</v>
      </c>
      <c r="H18" s="33">
        <v>9.09</v>
      </c>
      <c r="I18" s="33">
        <v>69.23</v>
      </c>
      <c r="J18" s="29">
        <v>1676</v>
      </c>
      <c r="K18" s="34" t="s">
        <v>73</v>
      </c>
      <c r="L18" s="34">
        <v>1580</v>
      </c>
      <c r="M18" s="34">
        <v>1.0999999999999999E-2</v>
      </c>
      <c r="N18" s="34">
        <v>0.54200000000000004</v>
      </c>
      <c r="O18" s="34">
        <v>4.3900000000000002E-2</v>
      </c>
      <c r="P18" s="34">
        <v>8.9999999999999993E-3</v>
      </c>
      <c r="Q18" s="34" t="s">
        <v>69</v>
      </c>
      <c r="R18" s="34" t="s">
        <v>70</v>
      </c>
      <c r="S18" s="34" t="s">
        <v>71</v>
      </c>
      <c r="T18" s="34">
        <v>3.1199999999999999E-2</v>
      </c>
      <c r="U18" s="34">
        <v>591</v>
      </c>
      <c r="V18" s="34" t="s">
        <v>62</v>
      </c>
      <c r="W18" s="34">
        <v>1.8799999999999999E-3</v>
      </c>
      <c r="X18" s="34">
        <v>1.54E-2</v>
      </c>
      <c r="Y18" s="34">
        <v>8.0000000000000002E-3</v>
      </c>
      <c r="Z18" s="34">
        <v>6.2599999999999999E-3</v>
      </c>
      <c r="AA18" s="34">
        <v>8.9999999999999993E-3</v>
      </c>
      <c r="AB18" s="34">
        <v>25.1</v>
      </c>
      <c r="AC18" s="34">
        <v>1.06</v>
      </c>
      <c r="AD18" s="34" t="s">
        <v>66</v>
      </c>
      <c r="AE18" s="34">
        <v>3.0000000000000001E-3</v>
      </c>
      <c r="AF18" s="34">
        <v>8.3000000000000001E-3</v>
      </c>
      <c r="AG18" s="34" t="s">
        <v>64</v>
      </c>
      <c r="AH18" s="34">
        <v>4.6399999999999997</v>
      </c>
      <c r="AI18" s="34" t="s">
        <v>77</v>
      </c>
      <c r="AJ18" s="34">
        <v>6.89</v>
      </c>
      <c r="AK18" s="34" t="s">
        <v>70</v>
      </c>
      <c r="AL18" s="34">
        <v>0.42</v>
      </c>
      <c r="AM18" s="34">
        <v>0.56200000000000006</v>
      </c>
      <c r="AN18" s="34">
        <v>541</v>
      </c>
      <c r="AO18" s="34">
        <v>6.0000000000000002E-5</v>
      </c>
      <c r="AP18" s="34">
        <v>1.1299999999999999E-2</v>
      </c>
      <c r="AQ18" s="34" t="s">
        <v>72</v>
      </c>
      <c r="AR18" s="34">
        <v>7.6000000000000004E-4</v>
      </c>
      <c r="AS18" s="34" t="s">
        <v>61</v>
      </c>
      <c r="AT18" s="34">
        <v>2.68</v>
      </c>
      <c r="AU18" s="34" t="s">
        <v>62</v>
      </c>
    </row>
    <row r="19" spans="1:47" ht="12.75" customHeight="1">
      <c r="A19" s="28">
        <v>40106</v>
      </c>
      <c r="B19" s="50">
        <v>12</v>
      </c>
      <c r="C19" s="54">
        <v>500</v>
      </c>
      <c r="D19" s="50">
        <v>440</v>
      </c>
      <c r="E19" s="10">
        <v>7.58</v>
      </c>
      <c r="F19" s="29">
        <v>2203.9899999999998</v>
      </c>
      <c r="G19" s="33"/>
      <c r="H19" s="33"/>
      <c r="I19" s="33"/>
      <c r="J19" s="29">
        <v>1601</v>
      </c>
      <c r="K19" s="2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12.75" customHeight="1">
      <c r="A20" s="28">
        <v>40113</v>
      </c>
      <c r="B20" s="50">
        <v>13</v>
      </c>
      <c r="C20" s="54">
        <v>500</v>
      </c>
      <c r="D20" s="50">
        <v>450</v>
      </c>
      <c r="E20" s="10">
        <v>7.64</v>
      </c>
      <c r="F20" s="29">
        <v>2310.25</v>
      </c>
      <c r="G20" s="33" t="e">
        <v>#N/A</v>
      </c>
      <c r="H20" s="33">
        <v>8.52</v>
      </c>
      <c r="I20" s="33">
        <v>58.84</v>
      </c>
      <c r="J20" s="29">
        <v>1676</v>
      </c>
      <c r="K20" s="34" t="s">
        <v>73</v>
      </c>
      <c r="L20" s="34">
        <v>1560</v>
      </c>
      <c r="M20" s="34">
        <v>5.0000000000000001E-3</v>
      </c>
      <c r="N20" s="34">
        <v>0.61</v>
      </c>
      <c r="O20" s="34">
        <v>3.9199999999999999E-2</v>
      </c>
      <c r="P20" s="34">
        <v>7.9000000000000008E-3</v>
      </c>
      <c r="Q20" s="34" t="s">
        <v>69</v>
      </c>
      <c r="R20" s="34" t="s">
        <v>70</v>
      </c>
      <c r="S20" s="34" t="s">
        <v>71</v>
      </c>
      <c r="T20" s="34">
        <v>2.9000000000000001E-2</v>
      </c>
      <c r="U20" s="34">
        <v>580</v>
      </c>
      <c r="V20" s="34" t="s">
        <v>62</v>
      </c>
      <c r="W20" s="34">
        <v>1.8699999999999999E-3</v>
      </c>
      <c r="X20" s="34">
        <v>9.1000000000000004E-3</v>
      </c>
      <c r="Y20" s="34">
        <v>1.7999999999999999E-2</v>
      </c>
      <c r="Z20" s="34">
        <v>5.0600000000000003E-3</v>
      </c>
      <c r="AA20" s="34">
        <v>7.0000000000000001E-3</v>
      </c>
      <c r="AB20" s="34">
        <v>25.9</v>
      </c>
      <c r="AC20" s="34">
        <v>0.36499999999999999</v>
      </c>
      <c r="AD20" s="34" t="s">
        <v>66</v>
      </c>
      <c r="AE20" s="34">
        <v>3.0000000000000001E-3</v>
      </c>
      <c r="AF20" s="34">
        <v>5.7000000000000002E-3</v>
      </c>
      <c r="AG20" s="34" t="s">
        <v>64</v>
      </c>
      <c r="AH20" s="34">
        <v>3.82</v>
      </c>
      <c r="AI20" s="34" t="s">
        <v>77</v>
      </c>
      <c r="AJ20" s="34">
        <v>7.13</v>
      </c>
      <c r="AK20" s="34">
        <v>4.0000000000000003E-5</v>
      </c>
      <c r="AL20" s="34">
        <v>0.31</v>
      </c>
      <c r="AM20" s="34">
        <v>0.54500000000000004</v>
      </c>
      <c r="AN20" s="34">
        <v>526</v>
      </c>
      <c r="AO20" s="34">
        <v>9.0000000000000006E-5</v>
      </c>
      <c r="AP20" s="34">
        <v>1.06E-2</v>
      </c>
      <c r="AQ20" s="34" t="s">
        <v>72</v>
      </c>
      <c r="AR20" s="34">
        <v>6.4999999999999997E-4</v>
      </c>
      <c r="AS20" s="34" t="s">
        <v>61</v>
      </c>
      <c r="AT20" s="34">
        <v>2.35</v>
      </c>
      <c r="AU20" s="34" t="s">
        <v>62</v>
      </c>
    </row>
    <row r="21" spans="1:47" ht="12.75" customHeight="1">
      <c r="A21" s="28">
        <v>40120</v>
      </c>
      <c r="B21" s="50">
        <v>14</v>
      </c>
      <c r="C21" s="54">
        <v>500</v>
      </c>
      <c r="D21" s="50">
        <v>400</v>
      </c>
      <c r="E21" s="30">
        <v>7.6</v>
      </c>
      <c r="F21" s="29">
        <v>2275.09</v>
      </c>
      <c r="G21" s="33"/>
      <c r="H21" s="33"/>
      <c r="I21" s="33"/>
      <c r="J21" s="29">
        <v>1575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 ht="12.75" customHeight="1">
      <c r="A22" s="28">
        <v>40127</v>
      </c>
      <c r="B22" s="50">
        <v>15</v>
      </c>
      <c r="C22" s="54">
        <v>500</v>
      </c>
      <c r="D22" s="50">
        <v>465</v>
      </c>
      <c r="E22" s="30">
        <v>7.43</v>
      </c>
      <c r="F22" s="29">
        <v>2179.9899999999998</v>
      </c>
      <c r="G22" s="33" t="e">
        <v>#N/A</v>
      </c>
      <c r="H22" s="33">
        <v>12.04</v>
      </c>
      <c r="I22" s="33">
        <v>56.53</v>
      </c>
      <c r="J22" s="29">
        <v>1529</v>
      </c>
      <c r="K22" s="34" t="s">
        <v>73</v>
      </c>
      <c r="L22" s="34">
        <v>1560</v>
      </c>
      <c r="M22" s="34">
        <v>1.6E-2</v>
      </c>
      <c r="N22" s="34">
        <v>0.60799999999999998</v>
      </c>
      <c r="O22" s="34">
        <v>3.39E-2</v>
      </c>
      <c r="P22" s="34">
        <v>9.5999999999999992E-3</v>
      </c>
      <c r="Q22" s="34" t="s">
        <v>69</v>
      </c>
      <c r="R22" s="34" t="s">
        <v>70</v>
      </c>
      <c r="S22" s="34" t="s">
        <v>71</v>
      </c>
      <c r="T22" s="34">
        <v>2.9600000000000001E-2</v>
      </c>
      <c r="U22" s="34">
        <v>590</v>
      </c>
      <c r="V22" s="34" t="s">
        <v>62</v>
      </c>
      <c r="W22" s="34">
        <v>1.4599999999999999E-3</v>
      </c>
      <c r="X22" s="34">
        <v>1.15E-2</v>
      </c>
      <c r="Y22" s="34">
        <v>3.3000000000000002E-2</v>
      </c>
      <c r="Z22" s="34">
        <v>5.1000000000000004E-3</v>
      </c>
      <c r="AA22" s="34">
        <v>6.0000000000000001E-3</v>
      </c>
      <c r="AB22" s="34">
        <v>22</v>
      </c>
      <c r="AC22" s="34">
        <v>0.215</v>
      </c>
      <c r="AD22" s="34" t="s">
        <v>66</v>
      </c>
      <c r="AE22" s="34">
        <v>2.8E-3</v>
      </c>
      <c r="AF22" s="34">
        <v>3.5999999999999999E-3</v>
      </c>
      <c r="AG22" s="34" t="s">
        <v>64</v>
      </c>
      <c r="AH22" s="34">
        <v>3.38</v>
      </c>
      <c r="AI22" s="34">
        <v>2.9999999999999997E-4</v>
      </c>
      <c r="AJ22" s="34">
        <v>5.74</v>
      </c>
      <c r="AK22" s="34">
        <v>5.0000000000000002E-5</v>
      </c>
      <c r="AL22" s="34">
        <v>0.32</v>
      </c>
      <c r="AM22" s="34">
        <v>0.495</v>
      </c>
      <c r="AN22" s="34">
        <v>499</v>
      </c>
      <c r="AO22" s="34">
        <v>9.0000000000000006E-5</v>
      </c>
      <c r="AP22" s="34">
        <v>8.6999999999999994E-3</v>
      </c>
      <c r="AQ22" s="34" t="s">
        <v>72</v>
      </c>
      <c r="AR22" s="34">
        <v>8.0000000000000004E-4</v>
      </c>
      <c r="AS22" s="34" t="s">
        <v>61</v>
      </c>
      <c r="AT22" s="34">
        <v>2.5499999999999998</v>
      </c>
      <c r="AU22" s="34" t="s">
        <v>62</v>
      </c>
    </row>
    <row r="23" spans="1:47" ht="12.75" customHeight="1">
      <c r="A23" s="28">
        <v>40134</v>
      </c>
      <c r="B23" s="50">
        <v>16</v>
      </c>
      <c r="C23" s="54">
        <v>500</v>
      </c>
      <c r="D23" s="50">
        <v>505</v>
      </c>
      <c r="E23" s="30">
        <v>7.54</v>
      </c>
      <c r="F23" s="29">
        <v>2261.52</v>
      </c>
      <c r="G23" s="33"/>
      <c r="H23" s="33"/>
      <c r="I23" s="33"/>
      <c r="J23" s="29">
        <v>1593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1:47" ht="12.75" customHeight="1">
      <c r="A24" s="28">
        <v>40141</v>
      </c>
      <c r="B24" s="50">
        <v>17</v>
      </c>
      <c r="C24" s="54">
        <v>500</v>
      </c>
      <c r="D24" s="50">
        <v>485</v>
      </c>
      <c r="E24" s="30">
        <v>7.73</v>
      </c>
      <c r="F24" s="29">
        <v>2215.56</v>
      </c>
      <c r="G24" s="33" t="e">
        <v>#N/A</v>
      </c>
      <c r="H24" s="33">
        <v>10.53</v>
      </c>
      <c r="I24" s="33">
        <v>68.010000000000005</v>
      </c>
      <c r="J24" s="29">
        <v>1649</v>
      </c>
      <c r="K24" s="34" t="s">
        <v>73</v>
      </c>
      <c r="L24" s="34">
        <v>1500</v>
      </c>
      <c r="M24" s="34">
        <v>2E-3</v>
      </c>
      <c r="N24" s="34">
        <v>0.54600000000000004</v>
      </c>
      <c r="O24" s="34">
        <v>3.09E-2</v>
      </c>
      <c r="P24" s="34">
        <v>9.9000000000000008E-3</v>
      </c>
      <c r="Q24" s="34" t="s">
        <v>69</v>
      </c>
      <c r="R24" s="34" t="s">
        <v>70</v>
      </c>
      <c r="S24" s="34" t="s">
        <v>71</v>
      </c>
      <c r="T24" s="34">
        <v>3.8399999999999997E-2</v>
      </c>
      <c r="U24" s="34">
        <v>575</v>
      </c>
      <c r="V24" s="34" t="s">
        <v>62</v>
      </c>
      <c r="W24" s="34">
        <v>1.0300000000000001E-3</v>
      </c>
      <c r="X24" s="34">
        <v>1.66E-2</v>
      </c>
      <c r="Y24" s="34">
        <v>0.01</v>
      </c>
      <c r="Z24" s="34">
        <v>5.6299999999999996E-3</v>
      </c>
      <c r="AA24" s="34">
        <v>5.0000000000000001E-3</v>
      </c>
      <c r="AB24" s="34">
        <v>16.2</v>
      </c>
      <c r="AC24" s="34">
        <v>0.59799999999999998</v>
      </c>
      <c r="AD24" s="34" t="s">
        <v>66</v>
      </c>
      <c r="AE24" s="34">
        <v>2.8999999999999998E-3</v>
      </c>
      <c r="AF24" s="34">
        <v>4.8999999999999998E-3</v>
      </c>
      <c r="AG24" s="34" t="s">
        <v>64</v>
      </c>
      <c r="AH24" s="34">
        <v>2.68</v>
      </c>
      <c r="AI24" s="34" t="s">
        <v>77</v>
      </c>
      <c r="AJ24" s="34">
        <v>5.8</v>
      </c>
      <c r="AK24" s="34" t="s">
        <v>70</v>
      </c>
      <c r="AL24" s="34">
        <v>0.28000000000000003</v>
      </c>
      <c r="AM24" s="34">
        <v>0.45500000000000002</v>
      </c>
      <c r="AN24" s="34">
        <v>503</v>
      </c>
      <c r="AO24" s="34">
        <v>9.0000000000000006E-5</v>
      </c>
      <c r="AP24" s="34">
        <v>1.01E-2</v>
      </c>
      <c r="AQ24" s="34" t="s">
        <v>72</v>
      </c>
      <c r="AR24" s="34">
        <v>7.9000000000000001E-4</v>
      </c>
      <c r="AS24" s="34" t="s">
        <v>61</v>
      </c>
      <c r="AT24" s="34">
        <v>3.8</v>
      </c>
      <c r="AU24" s="34" t="s">
        <v>62</v>
      </c>
    </row>
    <row r="25" spans="1:47" ht="12.75" customHeight="1">
      <c r="A25" s="28">
        <v>40148</v>
      </c>
      <c r="B25" s="50">
        <v>18</v>
      </c>
      <c r="C25" s="54">
        <v>500</v>
      </c>
      <c r="D25" s="50">
        <v>475</v>
      </c>
      <c r="E25" s="10">
        <v>7.66</v>
      </c>
      <c r="F25" s="29">
        <v>2078.48</v>
      </c>
      <c r="G25" s="33"/>
      <c r="H25" s="33"/>
      <c r="I25" s="33"/>
      <c r="J25" s="29">
        <v>1538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</row>
    <row r="26" spans="1:47" ht="12.75" customHeight="1">
      <c r="A26" s="28">
        <v>40155</v>
      </c>
      <c r="B26" s="50">
        <v>19</v>
      </c>
      <c r="C26" s="54">
        <v>500</v>
      </c>
      <c r="D26" s="50">
        <v>465</v>
      </c>
      <c r="E26" s="30">
        <v>7.5</v>
      </c>
      <c r="F26" s="29">
        <v>1822.94</v>
      </c>
      <c r="G26" s="35" t="e">
        <v>#N/A</v>
      </c>
      <c r="H26" s="33">
        <v>9.59</v>
      </c>
      <c r="I26" s="33">
        <v>62.72</v>
      </c>
      <c r="J26" s="29">
        <v>1163</v>
      </c>
      <c r="K26" s="34" t="s">
        <v>73</v>
      </c>
      <c r="L26" s="34">
        <v>1140</v>
      </c>
      <c r="M26" s="34">
        <v>3.0000000000000001E-3</v>
      </c>
      <c r="N26" s="34">
        <v>0.48899999999999999</v>
      </c>
      <c r="O26" s="34">
        <v>2.7199999999999998E-2</v>
      </c>
      <c r="P26" s="34">
        <v>6.8999999999999999E-3</v>
      </c>
      <c r="Q26" s="34" t="s">
        <v>69</v>
      </c>
      <c r="R26" s="34" t="s">
        <v>70</v>
      </c>
      <c r="S26" s="34" t="s">
        <v>71</v>
      </c>
      <c r="T26" s="34">
        <v>2.7900000000000001E-2</v>
      </c>
      <c r="U26" s="34">
        <v>434</v>
      </c>
      <c r="V26" s="34" t="s">
        <v>62</v>
      </c>
      <c r="W26" s="34">
        <v>1E-3</v>
      </c>
      <c r="X26" s="34">
        <v>1.15E-2</v>
      </c>
      <c r="Y26" s="34">
        <v>1.2999999999999999E-2</v>
      </c>
      <c r="Z26" s="34">
        <v>4.3499999999999997E-3</v>
      </c>
      <c r="AA26" s="34">
        <v>4.0000000000000001E-3</v>
      </c>
      <c r="AB26" s="34">
        <v>13.6</v>
      </c>
      <c r="AC26" s="34">
        <v>0.28699999999999998</v>
      </c>
      <c r="AD26" s="34" t="s">
        <v>66</v>
      </c>
      <c r="AE26" s="34">
        <v>2.5999999999999999E-3</v>
      </c>
      <c r="AF26" s="34">
        <v>3.7000000000000002E-3</v>
      </c>
      <c r="AG26" s="34" t="s">
        <v>64</v>
      </c>
      <c r="AH26" s="34">
        <v>1.84</v>
      </c>
      <c r="AI26" s="34" t="s">
        <v>77</v>
      </c>
      <c r="AJ26" s="34">
        <v>4.8099999999999996</v>
      </c>
      <c r="AK26" s="34">
        <v>5.0000000000000002E-5</v>
      </c>
      <c r="AL26" s="34">
        <v>0.19</v>
      </c>
      <c r="AM26" s="34">
        <v>0.33200000000000002</v>
      </c>
      <c r="AN26" s="34">
        <v>368</v>
      </c>
      <c r="AO26" s="34">
        <v>8.0000000000000007E-5</v>
      </c>
      <c r="AP26" s="34">
        <v>8.1200000000000005E-3</v>
      </c>
      <c r="AQ26" s="34">
        <v>3.0000000000000001E-3</v>
      </c>
      <c r="AR26" s="34">
        <v>6.2E-4</v>
      </c>
      <c r="AS26" s="34" t="s">
        <v>61</v>
      </c>
      <c r="AT26" s="34">
        <v>2.94</v>
      </c>
      <c r="AU26" s="34" t="s">
        <v>62</v>
      </c>
    </row>
    <row r="27" spans="1:47" ht="12.75" customHeight="1">
      <c r="A27" s="28">
        <v>40162</v>
      </c>
      <c r="B27" s="50">
        <v>20</v>
      </c>
      <c r="C27" s="54">
        <v>500</v>
      </c>
      <c r="D27" s="50">
        <v>490</v>
      </c>
      <c r="E27" s="10">
        <v>7.69</v>
      </c>
      <c r="F27" s="29">
        <v>1570.27</v>
      </c>
      <c r="G27" s="35"/>
      <c r="H27" s="33"/>
      <c r="I27" s="33"/>
      <c r="J27" s="29">
        <v>1086</v>
      </c>
      <c r="K27" s="2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12.75" customHeight="1">
      <c r="A28" s="28">
        <v>40169</v>
      </c>
      <c r="B28" s="50">
        <v>21</v>
      </c>
      <c r="C28" s="54">
        <v>500</v>
      </c>
      <c r="D28" s="50">
        <v>455</v>
      </c>
      <c r="E28" s="30">
        <v>7.65</v>
      </c>
      <c r="F28" s="29">
        <v>1159.05</v>
      </c>
      <c r="G28" s="35" t="e">
        <v>#N/A</v>
      </c>
      <c r="H28" s="33">
        <v>6.3</v>
      </c>
      <c r="I28" s="33">
        <v>54.88</v>
      </c>
      <c r="J28" s="29">
        <v>836</v>
      </c>
      <c r="K28" s="34" t="s">
        <v>73</v>
      </c>
      <c r="L28" s="34">
        <v>771</v>
      </c>
      <c r="M28" s="34">
        <v>3.0000000000000001E-3</v>
      </c>
      <c r="N28" s="34">
        <v>0.495</v>
      </c>
      <c r="O28" s="34">
        <v>2.4899999999999999E-2</v>
      </c>
      <c r="P28" s="34">
        <v>6.4999999999999997E-3</v>
      </c>
      <c r="Q28" s="34" t="s">
        <v>69</v>
      </c>
      <c r="R28" s="34" t="s">
        <v>70</v>
      </c>
      <c r="S28" s="34" t="s">
        <v>71</v>
      </c>
      <c r="T28" s="34">
        <v>2.0299999999999999E-2</v>
      </c>
      <c r="U28" s="34">
        <v>290</v>
      </c>
      <c r="V28" s="34" t="s">
        <v>62</v>
      </c>
      <c r="W28" s="34">
        <v>8.3000000000000001E-4</v>
      </c>
      <c r="X28" s="34">
        <v>9.4999999999999998E-3</v>
      </c>
      <c r="Y28" s="34">
        <v>1.4E-2</v>
      </c>
      <c r="Z28" s="34">
        <v>3.1199999999999999E-3</v>
      </c>
      <c r="AA28" s="34">
        <v>3.0000000000000001E-3</v>
      </c>
      <c r="AB28" s="34">
        <v>11.7</v>
      </c>
      <c r="AC28" s="34">
        <v>0.20599999999999999</v>
      </c>
      <c r="AD28" s="34" t="s">
        <v>66</v>
      </c>
      <c r="AE28" s="34">
        <v>2.3999999999999998E-3</v>
      </c>
      <c r="AF28" s="34">
        <v>3.3999999999999998E-3</v>
      </c>
      <c r="AG28" s="34" t="s">
        <v>64</v>
      </c>
      <c r="AH28" s="34">
        <v>1.48</v>
      </c>
      <c r="AI28" s="34" t="s">
        <v>77</v>
      </c>
      <c r="AJ28" s="34">
        <v>4.37</v>
      </c>
      <c r="AK28" s="34" t="s">
        <v>70</v>
      </c>
      <c r="AL28" s="34">
        <v>0.31</v>
      </c>
      <c r="AM28" s="34">
        <v>0.24099999999999999</v>
      </c>
      <c r="AN28" s="34">
        <v>253</v>
      </c>
      <c r="AO28" s="34">
        <v>6.0000000000000002E-5</v>
      </c>
      <c r="AP28" s="34">
        <v>7.6699999999999997E-3</v>
      </c>
      <c r="AQ28" s="34" t="s">
        <v>72</v>
      </c>
      <c r="AR28" s="34">
        <v>4.2000000000000002E-4</v>
      </c>
      <c r="AS28" s="34" t="s">
        <v>61</v>
      </c>
      <c r="AT28" s="34">
        <v>2.0299999999999998</v>
      </c>
      <c r="AU28" s="34" t="s">
        <v>62</v>
      </c>
    </row>
    <row r="29" spans="1:47" ht="12.75" customHeight="1">
      <c r="A29" s="28">
        <v>40176</v>
      </c>
      <c r="B29" s="50">
        <v>22</v>
      </c>
      <c r="C29" s="54">
        <v>500</v>
      </c>
      <c r="D29" s="50">
        <v>440</v>
      </c>
      <c r="E29" s="10">
        <v>7.65</v>
      </c>
      <c r="F29" s="29">
        <v>1288.6500000000001</v>
      </c>
      <c r="G29" s="35"/>
      <c r="H29" s="33"/>
      <c r="I29" s="33"/>
      <c r="J29" s="29">
        <v>755</v>
      </c>
      <c r="K29" s="2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12.75" customHeight="1">
      <c r="A30" s="28">
        <v>40183</v>
      </c>
      <c r="B30" s="50">
        <v>23</v>
      </c>
      <c r="C30" s="54">
        <v>500</v>
      </c>
      <c r="D30" s="50">
        <v>440</v>
      </c>
      <c r="E30" s="10">
        <v>7.55</v>
      </c>
      <c r="F30" s="29">
        <v>1156.8900000000001</v>
      </c>
      <c r="G30" s="35" t="e">
        <v>#N/A</v>
      </c>
      <c r="H30" s="33">
        <v>7.99</v>
      </c>
      <c r="I30" s="33">
        <v>64.209999999999994</v>
      </c>
      <c r="J30" s="29">
        <v>621</v>
      </c>
      <c r="K30" s="34" t="s">
        <v>73</v>
      </c>
      <c r="L30" s="34">
        <v>662</v>
      </c>
      <c r="M30" s="34">
        <v>2E-3</v>
      </c>
      <c r="N30" s="34">
        <v>0.51600000000000001</v>
      </c>
      <c r="O30" s="34">
        <v>2.69E-2</v>
      </c>
      <c r="P30" s="34">
        <v>7.7000000000000002E-3</v>
      </c>
      <c r="Q30" s="34" t="s">
        <v>69</v>
      </c>
      <c r="R30" s="34" t="s">
        <v>70</v>
      </c>
      <c r="S30" s="34" t="s">
        <v>71</v>
      </c>
      <c r="T30" s="34">
        <v>1.6299999999999999E-2</v>
      </c>
      <c r="U30" s="34">
        <v>242</v>
      </c>
      <c r="V30" s="34" t="s">
        <v>62</v>
      </c>
      <c r="W30" s="34">
        <v>8.8000000000000003E-4</v>
      </c>
      <c r="X30" s="34">
        <v>9.9000000000000008E-3</v>
      </c>
      <c r="Y30" s="34">
        <v>6.0000000000000001E-3</v>
      </c>
      <c r="Z30" s="34">
        <v>2.6800000000000001E-3</v>
      </c>
      <c r="AA30" s="34">
        <v>3.0000000000000001E-3</v>
      </c>
      <c r="AB30" s="34">
        <v>13.9</v>
      </c>
      <c r="AC30" s="34">
        <v>0.121</v>
      </c>
      <c r="AD30" s="34" t="s">
        <v>66</v>
      </c>
      <c r="AE30" s="34">
        <v>2.5000000000000001E-3</v>
      </c>
      <c r="AF30" s="34">
        <v>1.5E-3</v>
      </c>
      <c r="AG30" s="34" t="s">
        <v>64</v>
      </c>
      <c r="AH30" s="34">
        <v>1.32</v>
      </c>
      <c r="AI30" s="34" t="s">
        <v>77</v>
      </c>
      <c r="AJ30" s="34">
        <v>4.79</v>
      </c>
      <c r="AK30" s="34" t="s">
        <v>70</v>
      </c>
      <c r="AL30" s="34">
        <v>0.15</v>
      </c>
      <c r="AM30" s="34">
        <v>0.20300000000000001</v>
      </c>
      <c r="AN30" s="34">
        <v>222</v>
      </c>
      <c r="AO30" s="34">
        <v>4.0000000000000003E-5</v>
      </c>
      <c r="AP30" s="34">
        <v>9.8700000000000003E-3</v>
      </c>
      <c r="AQ30" s="34" t="s">
        <v>72</v>
      </c>
      <c r="AR30" s="34">
        <v>4.0999999999999999E-4</v>
      </c>
      <c r="AS30" s="34" t="s">
        <v>61</v>
      </c>
      <c r="AT30" s="34">
        <v>1.54</v>
      </c>
      <c r="AU30" s="34" t="s">
        <v>62</v>
      </c>
    </row>
    <row r="31" spans="1:47" ht="12.75" customHeight="1">
      <c r="A31" s="28">
        <v>40190</v>
      </c>
      <c r="B31" s="50">
        <v>24</v>
      </c>
      <c r="C31" s="54">
        <v>500</v>
      </c>
      <c r="D31" s="50">
        <v>430</v>
      </c>
      <c r="E31" s="10">
        <v>7.63</v>
      </c>
      <c r="F31" s="29">
        <v>1032.99</v>
      </c>
      <c r="G31" s="35"/>
      <c r="H31" s="33"/>
      <c r="I31" s="33"/>
      <c r="J31" s="29">
        <v>590</v>
      </c>
      <c r="K31" s="2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12.75" customHeight="1">
      <c r="A32" s="28">
        <v>40197</v>
      </c>
      <c r="B32" s="50">
        <v>25</v>
      </c>
      <c r="C32" s="54">
        <v>500</v>
      </c>
      <c r="D32" s="50">
        <v>450</v>
      </c>
      <c r="E32" s="30">
        <v>7.76</v>
      </c>
      <c r="F32" s="29">
        <v>915.26</v>
      </c>
      <c r="G32" s="33" t="e">
        <v>#N/A</v>
      </c>
      <c r="H32" s="33">
        <v>7.75</v>
      </c>
      <c r="I32" s="33">
        <v>73.260000000000005</v>
      </c>
      <c r="J32" s="29">
        <v>457</v>
      </c>
      <c r="K32" s="34" t="s">
        <v>73</v>
      </c>
      <c r="L32" s="34">
        <v>500</v>
      </c>
      <c r="M32" s="34">
        <v>6.0000000000000001E-3</v>
      </c>
      <c r="N32" s="34">
        <v>0.48</v>
      </c>
      <c r="O32" s="34">
        <v>2.87E-2</v>
      </c>
      <c r="P32" s="34">
        <v>1.0500000000000001E-2</v>
      </c>
      <c r="Q32" s="34" t="s">
        <v>69</v>
      </c>
      <c r="R32" s="34" t="s">
        <v>70</v>
      </c>
      <c r="S32" s="34" t="s">
        <v>71</v>
      </c>
      <c r="T32" s="34">
        <v>1.12E-2</v>
      </c>
      <c r="U32" s="34">
        <v>178</v>
      </c>
      <c r="V32" s="34" t="s">
        <v>62</v>
      </c>
      <c r="W32" s="34">
        <v>6.8000000000000005E-4</v>
      </c>
      <c r="X32" s="34">
        <v>1.2500000000000001E-2</v>
      </c>
      <c r="Y32" s="34">
        <v>8.9999999999999993E-3</v>
      </c>
      <c r="Z32" s="34">
        <v>2.2200000000000002E-3</v>
      </c>
      <c r="AA32" s="34" t="s">
        <v>72</v>
      </c>
      <c r="AB32" s="34">
        <v>13.5</v>
      </c>
      <c r="AC32" s="34">
        <v>7.8E-2</v>
      </c>
      <c r="AD32" s="34" t="s">
        <v>66</v>
      </c>
      <c r="AE32" s="34">
        <v>2.7000000000000001E-3</v>
      </c>
      <c r="AF32" s="34">
        <v>2.7000000000000001E-3</v>
      </c>
      <c r="AG32" s="34" t="s">
        <v>64</v>
      </c>
      <c r="AH32" s="34">
        <v>1.23</v>
      </c>
      <c r="AI32" s="34" t="s">
        <v>77</v>
      </c>
      <c r="AJ32" s="34">
        <v>4.7699999999999996</v>
      </c>
      <c r="AK32" s="34" t="s">
        <v>70</v>
      </c>
      <c r="AL32" s="34">
        <v>0.2</v>
      </c>
      <c r="AM32" s="34">
        <v>0.156</v>
      </c>
      <c r="AN32" s="34">
        <v>156</v>
      </c>
      <c r="AO32" s="34">
        <v>6.0000000000000002E-5</v>
      </c>
      <c r="AP32" s="34">
        <v>8.6499999999999997E-3</v>
      </c>
      <c r="AQ32" s="34" t="s">
        <v>72</v>
      </c>
      <c r="AR32" s="34">
        <v>3.4000000000000002E-4</v>
      </c>
      <c r="AS32" s="34" t="s">
        <v>61</v>
      </c>
      <c r="AT32" s="34">
        <v>1.1000000000000001</v>
      </c>
      <c r="AU32" s="34" t="s">
        <v>62</v>
      </c>
    </row>
    <row r="33" spans="1:47" ht="12.75" customHeight="1">
      <c r="A33" s="28">
        <v>40204</v>
      </c>
      <c r="B33" s="50">
        <v>26</v>
      </c>
      <c r="C33" s="54">
        <v>500</v>
      </c>
      <c r="D33" s="50">
        <v>410</v>
      </c>
      <c r="E33" s="10">
        <v>7.66</v>
      </c>
      <c r="F33" s="29">
        <v>726.94</v>
      </c>
      <c r="G33" s="9"/>
      <c r="H33" s="9"/>
      <c r="I33" s="9"/>
      <c r="J33" s="29">
        <v>390</v>
      </c>
      <c r="K33" s="2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2.75" customHeight="1">
      <c r="A34" s="28">
        <v>40211</v>
      </c>
      <c r="B34" s="50">
        <v>27</v>
      </c>
      <c r="C34" s="54">
        <v>500</v>
      </c>
      <c r="D34" s="50">
        <v>455</v>
      </c>
      <c r="E34" s="10">
        <v>7.69</v>
      </c>
      <c r="F34" s="29">
        <v>619.07000000000005</v>
      </c>
      <c r="G34" s="35" t="e">
        <v>#N/A</v>
      </c>
      <c r="H34" s="33">
        <v>5.53</v>
      </c>
      <c r="I34" s="33">
        <v>80.3</v>
      </c>
      <c r="J34" s="29">
        <v>352</v>
      </c>
      <c r="K34" s="34" t="s">
        <v>73</v>
      </c>
      <c r="L34" s="34">
        <v>409</v>
      </c>
      <c r="M34" s="34">
        <v>3.0000000000000001E-3</v>
      </c>
      <c r="N34" s="34">
        <v>0.41</v>
      </c>
      <c r="O34" s="34">
        <v>3.0300000000000001E-2</v>
      </c>
      <c r="P34" s="34">
        <v>1.18E-2</v>
      </c>
      <c r="Q34" s="34" t="s">
        <v>69</v>
      </c>
      <c r="R34" s="34" t="s">
        <v>70</v>
      </c>
      <c r="S34" s="34" t="s">
        <v>71</v>
      </c>
      <c r="T34" s="34">
        <v>8.9499999999999996E-3</v>
      </c>
      <c r="U34" s="34">
        <v>143</v>
      </c>
      <c r="V34" s="34" t="s">
        <v>62</v>
      </c>
      <c r="W34" s="34">
        <v>4.2999999999999999E-4</v>
      </c>
      <c r="X34" s="34">
        <v>8.2900000000000001E-2</v>
      </c>
      <c r="Y34" s="34">
        <v>0.13300000000000001</v>
      </c>
      <c r="Z34" s="34">
        <v>2.0500000000000002E-3</v>
      </c>
      <c r="AA34" s="34" t="s">
        <v>72</v>
      </c>
      <c r="AB34" s="34">
        <v>13</v>
      </c>
      <c r="AC34" s="34">
        <v>5.4699999999999999E-2</v>
      </c>
      <c r="AD34" s="34" t="s">
        <v>66</v>
      </c>
      <c r="AE34" s="34">
        <v>2.7000000000000001E-3</v>
      </c>
      <c r="AF34" s="34">
        <v>7.7299999999999994E-2</v>
      </c>
      <c r="AG34" s="34" t="s">
        <v>64</v>
      </c>
      <c r="AH34" s="34">
        <v>1.1299999999999999</v>
      </c>
      <c r="AI34" s="34" t="s">
        <v>77</v>
      </c>
      <c r="AJ34" s="34">
        <v>4.83</v>
      </c>
      <c r="AK34" s="34">
        <v>1.3999999999999999E-4</v>
      </c>
      <c r="AL34" s="34">
        <v>0.17</v>
      </c>
      <c r="AM34" s="34">
        <v>0.13300000000000001</v>
      </c>
      <c r="AN34" s="34">
        <v>124</v>
      </c>
      <c r="AO34" s="34">
        <v>6.0000000000000002E-5</v>
      </c>
      <c r="AP34" s="34">
        <v>8.8100000000000001E-3</v>
      </c>
      <c r="AQ34" s="34" t="s">
        <v>72</v>
      </c>
      <c r="AR34" s="34">
        <v>3.4000000000000002E-4</v>
      </c>
      <c r="AS34" s="34" t="s">
        <v>61</v>
      </c>
      <c r="AT34" s="34">
        <v>0.81899999999999995</v>
      </c>
      <c r="AU34" s="34" t="s">
        <v>62</v>
      </c>
    </row>
    <row r="35" spans="1:47" ht="12.75" customHeight="1">
      <c r="A35" s="28">
        <v>40218</v>
      </c>
      <c r="B35" s="50">
        <v>28</v>
      </c>
      <c r="C35" s="54">
        <v>500</v>
      </c>
      <c r="D35" s="50">
        <v>440</v>
      </c>
      <c r="E35" s="10">
        <v>7.72</v>
      </c>
      <c r="F35" s="29">
        <v>693.26</v>
      </c>
      <c r="G35" s="35"/>
      <c r="H35" s="33"/>
      <c r="I35" s="33"/>
      <c r="J35" s="29">
        <v>341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</row>
    <row r="36" spans="1:47" ht="12.75" customHeight="1">
      <c r="A36" s="28">
        <v>40225</v>
      </c>
      <c r="B36" s="50">
        <v>29</v>
      </c>
      <c r="C36" s="54">
        <v>500</v>
      </c>
      <c r="D36" s="50">
        <v>455</v>
      </c>
      <c r="E36" s="30">
        <v>7.75</v>
      </c>
      <c r="F36" s="29">
        <v>592.11</v>
      </c>
      <c r="G36" s="35" t="e">
        <v>#N/A</v>
      </c>
      <c r="H36" s="33">
        <v>6.13</v>
      </c>
      <c r="I36" s="33">
        <v>89.8</v>
      </c>
      <c r="J36" s="29">
        <v>262</v>
      </c>
      <c r="K36" s="34" t="s">
        <v>73</v>
      </c>
      <c r="L36" s="34">
        <v>362</v>
      </c>
      <c r="M36" s="34">
        <v>3.3E-3</v>
      </c>
      <c r="N36" s="34">
        <v>0.42399999999999999</v>
      </c>
      <c r="O36" s="34">
        <v>3.3399999999999999E-2</v>
      </c>
      <c r="P36" s="34">
        <v>1.3899999999999999E-2</v>
      </c>
      <c r="Q36" s="34" t="s">
        <v>74</v>
      </c>
      <c r="R36" s="34" t="s">
        <v>75</v>
      </c>
      <c r="S36" s="34" t="s">
        <v>66</v>
      </c>
      <c r="T36" s="34">
        <v>7.3000000000000001E-3</v>
      </c>
      <c r="U36" s="34">
        <v>124</v>
      </c>
      <c r="V36" s="34" t="s">
        <v>76</v>
      </c>
      <c r="W36" s="34">
        <v>8.7699999999999996E-4</v>
      </c>
      <c r="X36" s="34">
        <v>5.6600000000000001E-3</v>
      </c>
      <c r="Y36" s="34">
        <v>3.0000000000000001E-3</v>
      </c>
      <c r="Z36" s="34">
        <v>2.0400000000000001E-3</v>
      </c>
      <c r="AA36" s="34">
        <v>2.3999999999999998E-3</v>
      </c>
      <c r="AB36" s="34">
        <v>13.1</v>
      </c>
      <c r="AC36" s="34">
        <v>6.5199999999999994E-2</v>
      </c>
      <c r="AD36" s="34" t="s">
        <v>64</v>
      </c>
      <c r="AE36" s="34">
        <v>3.3300000000000001E-3</v>
      </c>
      <c r="AF36" s="34">
        <v>8.1999999999999998E-4</v>
      </c>
      <c r="AG36" s="34">
        <v>2E-3</v>
      </c>
      <c r="AH36" s="34">
        <v>1.1299999999999999</v>
      </c>
      <c r="AI36" s="34">
        <v>9.0000000000000006E-5</v>
      </c>
      <c r="AJ36" s="34">
        <v>4.5999999999999996</v>
      </c>
      <c r="AK36" s="34">
        <v>1.0000000000000001E-5</v>
      </c>
      <c r="AL36" s="34">
        <v>0.2</v>
      </c>
      <c r="AM36" s="34">
        <v>0.13100000000000001</v>
      </c>
      <c r="AN36" s="34">
        <v>96</v>
      </c>
      <c r="AO36" s="34">
        <v>5.3999999999999998E-5</v>
      </c>
      <c r="AP36" s="34">
        <v>1.4999999999999999E-2</v>
      </c>
      <c r="AQ36" s="34" t="s">
        <v>62</v>
      </c>
      <c r="AR36" s="34">
        <v>3.1E-4</v>
      </c>
      <c r="AS36" s="34" t="s">
        <v>77</v>
      </c>
      <c r="AT36" s="34">
        <v>0.65700000000000003</v>
      </c>
      <c r="AU36" s="34" t="s">
        <v>76</v>
      </c>
    </row>
    <row r="37" spans="1:47" ht="12.75" customHeight="1">
      <c r="A37" s="28">
        <v>40232</v>
      </c>
      <c r="B37" s="50">
        <v>30</v>
      </c>
      <c r="C37" s="54">
        <v>500</v>
      </c>
      <c r="D37" s="50">
        <v>420</v>
      </c>
      <c r="E37" s="10">
        <v>7.87</v>
      </c>
      <c r="F37" s="29">
        <v>605.91</v>
      </c>
      <c r="G37" s="35"/>
      <c r="H37" s="33"/>
      <c r="I37" s="33"/>
      <c r="J37" s="29">
        <v>243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</row>
    <row r="38" spans="1:47" ht="12.75" customHeight="1">
      <c r="A38" s="28">
        <v>40239</v>
      </c>
      <c r="B38" s="50">
        <v>31</v>
      </c>
      <c r="C38" s="54">
        <v>500</v>
      </c>
      <c r="D38" s="50">
        <v>405</v>
      </c>
      <c r="E38" s="10">
        <v>7.89</v>
      </c>
      <c r="F38" s="29">
        <v>545.83000000000004</v>
      </c>
      <c r="G38" s="35" t="e">
        <v>#N/A</v>
      </c>
      <c r="H38" s="33">
        <v>3.45</v>
      </c>
      <c r="I38" s="33">
        <v>81.38</v>
      </c>
      <c r="J38" s="29">
        <v>233</v>
      </c>
      <c r="K38" s="34" t="s">
        <v>73</v>
      </c>
      <c r="L38" s="34">
        <v>315</v>
      </c>
      <c r="M38" s="34">
        <v>7.0000000000000001E-3</v>
      </c>
      <c r="N38" s="34">
        <v>0.39500000000000002</v>
      </c>
      <c r="O38" s="34">
        <v>3.4099999999999998E-2</v>
      </c>
      <c r="P38" s="34">
        <v>1.7299999999999999E-2</v>
      </c>
      <c r="Q38" s="34" t="s">
        <v>69</v>
      </c>
      <c r="R38" s="34" t="s">
        <v>70</v>
      </c>
      <c r="S38" s="34" t="s">
        <v>71</v>
      </c>
      <c r="T38" s="34">
        <v>6.5399999999999998E-3</v>
      </c>
      <c r="U38" s="34">
        <v>103</v>
      </c>
      <c r="V38" s="34" t="s">
        <v>62</v>
      </c>
      <c r="W38" s="34">
        <v>6.9999999999999999E-4</v>
      </c>
      <c r="X38" s="34">
        <v>5.5999999999999999E-3</v>
      </c>
      <c r="Y38" s="34" t="s">
        <v>80</v>
      </c>
      <c r="Z38" s="34">
        <v>1.82E-3</v>
      </c>
      <c r="AA38" s="34" t="s">
        <v>72</v>
      </c>
      <c r="AB38" s="34">
        <v>14.4</v>
      </c>
      <c r="AC38" s="34">
        <v>4.24E-2</v>
      </c>
      <c r="AD38" s="34" t="s">
        <v>66</v>
      </c>
      <c r="AE38" s="34">
        <v>3.5999999999999999E-3</v>
      </c>
      <c r="AF38" s="34">
        <v>6.9999999999999999E-4</v>
      </c>
      <c r="AG38" s="34" t="s">
        <v>64</v>
      </c>
      <c r="AH38" s="34">
        <v>1.02</v>
      </c>
      <c r="AI38" s="34" t="s">
        <v>77</v>
      </c>
      <c r="AJ38" s="34">
        <v>4.2300000000000004</v>
      </c>
      <c r="AK38" s="34" t="s">
        <v>70</v>
      </c>
      <c r="AL38" s="34">
        <v>0.16</v>
      </c>
      <c r="AM38" s="34">
        <v>0.11600000000000001</v>
      </c>
      <c r="AN38" s="34">
        <v>67</v>
      </c>
      <c r="AO38" s="34">
        <v>6.0000000000000002E-5</v>
      </c>
      <c r="AP38" s="34">
        <v>9.0600000000000003E-3</v>
      </c>
      <c r="AQ38" s="34" t="s">
        <v>72</v>
      </c>
      <c r="AR38" s="34">
        <v>2.9E-4</v>
      </c>
      <c r="AS38" s="34" t="s">
        <v>61</v>
      </c>
      <c r="AT38" s="34">
        <v>0.63400000000000001</v>
      </c>
      <c r="AU38" s="34" t="s">
        <v>62</v>
      </c>
    </row>
    <row r="39" spans="1:47" ht="12.75" customHeight="1">
      <c r="A39" s="28">
        <v>40246</v>
      </c>
      <c r="B39" s="50">
        <v>32</v>
      </c>
      <c r="C39" s="54">
        <v>500</v>
      </c>
      <c r="D39" s="50">
        <v>375</v>
      </c>
      <c r="E39" s="30">
        <v>7.82</v>
      </c>
      <c r="F39" s="29">
        <v>456.59</v>
      </c>
      <c r="G39" s="33"/>
      <c r="H39" s="33"/>
      <c r="I39" s="33"/>
      <c r="J39" s="29">
        <v>159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47" ht="12.75" customHeight="1">
      <c r="A40" s="28">
        <v>40253</v>
      </c>
      <c r="B40" s="50">
        <v>33</v>
      </c>
      <c r="C40" s="54">
        <v>500</v>
      </c>
      <c r="D40" s="50">
        <v>455</v>
      </c>
      <c r="E40" s="30">
        <v>7.8</v>
      </c>
      <c r="F40" s="29">
        <v>424.52</v>
      </c>
      <c r="G40" s="33" t="e">
        <v>#N/A</v>
      </c>
      <c r="H40" s="33">
        <v>4.7300000000000004</v>
      </c>
      <c r="I40" s="33">
        <v>89.05</v>
      </c>
      <c r="J40" s="29">
        <v>149</v>
      </c>
      <c r="K40" s="34" t="s">
        <v>73</v>
      </c>
      <c r="L40" s="34">
        <v>218</v>
      </c>
      <c r="M40" s="34">
        <v>3.0000000000000001E-3</v>
      </c>
      <c r="N40" s="34">
        <v>0.38200000000000001</v>
      </c>
      <c r="O40" s="34">
        <v>3.8399999999999997E-2</v>
      </c>
      <c r="P40" s="34">
        <v>1.6199999999999999E-2</v>
      </c>
      <c r="Q40" s="34" t="s">
        <v>69</v>
      </c>
      <c r="R40" s="34" t="s">
        <v>70</v>
      </c>
      <c r="S40" s="34" t="s">
        <v>71</v>
      </c>
      <c r="T40" s="34">
        <v>4.3E-3</v>
      </c>
      <c r="U40" s="34">
        <v>68.3</v>
      </c>
      <c r="V40" s="34" t="s">
        <v>62</v>
      </c>
      <c r="W40" s="34">
        <v>7.6999999999999996E-4</v>
      </c>
      <c r="X40" s="34">
        <v>5.1999999999999998E-3</v>
      </c>
      <c r="Y40" s="34" t="s">
        <v>80</v>
      </c>
      <c r="Z40" s="34">
        <v>1.57E-3</v>
      </c>
      <c r="AA40" s="34" t="s">
        <v>72</v>
      </c>
      <c r="AB40" s="34">
        <v>11.5</v>
      </c>
      <c r="AC40" s="34">
        <v>2.18E-2</v>
      </c>
      <c r="AD40" s="34" t="s">
        <v>66</v>
      </c>
      <c r="AE40" s="34">
        <v>3.3E-3</v>
      </c>
      <c r="AF40" s="34">
        <v>5.9999999999999995E-4</v>
      </c>
      <c r="AG40" s="34" t="s">
        <v>64</v>
      </c>
      <c r="AH40" s="34">
        <v>0.8</v>
      </c>
      <c r="AI40" s="34" t="s">
        <v>77</v>
      </c>
      <c r="AJ40" s="34">
        <v>3.94</v>
      </c>
      <c r="AK40" s="34" t="s">
        <v>70</v>
      </c>
      <c r="AL40" s="34" t="s">
        <v>71</v>
      </c>
      <c r="AM40" s="34">
        <v>8.5000000000000006E-2</v>
      </c>
      <c r="AN40" s="34">
        <v>52</v>
      </c>
      <c r="AO40" s="34">
        <v>6.0000000000000002E-5</v>
      </c>
      <c r="AP40" s="34">
        <v>8.5599999999999999E-3</v>
      </c>
      <c r="AQ40" s="34" t="s">
        <v>72</v>
      </c>
      <c r="AR40" s="34">
        <v>2.7E-4</v>
      </c>
      <c r="AS40" s="34" t="s">
        <v>61</v>
      </c>
      <c r="AT40" s="34">
        <v>0.35799999999999998</v>
      </c>
      <c r="AU40" s="34" t="s">
        <v>62</v>
      </c>
    </row>
    <row r="41" spans="1:47" ht="12.75" customHeight="1">
      <c r="A41" s="28">
        <v>40260</v>
      </c>
      <c r="B41" s="50">
        <v>34</v>
      </c>
      <c r="C41" s="54">
        <v>500</v>
      </c>
      <c r="D41" s="50">
        <v>455</v>
      </c>
      <c r="E41" s="30">
        <v>7.8</v>
      </c>
      <c r="F41" s="29">
        <v>457.73</v>
      </c>
      <c r="G41" s="33"/>
      <c r="H41" s="33"/>
      <c r="I41" s="33"/>
      <c r="J41" s="29">
        <v>185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</row>
    <row r="42" spans="1:47" ht="12.75" customHeight="1">
      <c r="A42" s="28">
        <v>40267</v>
      </c>
      <c r="B42" s="50">
        <v>35</v>
      </c>
      <c r="C42" s="54">
        <v>500</v>
      </c>
      <c r="D42" s="50">
        <v>415</v>
      </c>
      <c r="E42" s="30">
        <v>7.82</v>
      </c>
      <c r="F42" s="29">
        <v>427.63</v>
      </c>
      <c r="G42" s="33" t="e">
        <v>#N/A</v>
      </c>
      <c r="H42" s="33">
        <v>4.1100000000000003</v>
      </c>
      <c r="I42" s="33">
        <v>81.72</v>
      </c>
      <c r="J42" s="29">
        <v>161</v>
      </c>
      <c r="K42" s="34" t="s">
        <v>73</v>
      </c>
      <c r="L42" s="34">
        <v>225</v>
      </c>
      <c r="M42" s="34">
        <v>5.0000000000000001E-3</v>
      </c>
      <c r="N42" s="34">
        <v>0.39700000000000002</v>
      </c>
      <c r="O42" s="34">
        <v>3.6299999999999999E-2</v>
      </c>
      <c r="P42" s="34">
        <v>1.72E-2</v>
      </c>
      <c r="Q42" s="34" t="s">
        <v>69</v>
      </c>
      <c r="R42" s="34" t="s">
        <v>70</v>
      </c>
      <c r="S42" s="34" t="s">
        <v>71</v>
      </c>
      <c r="T42" s="34">
        <v>4.3699999999999998E-3</v>
      </c>
      <c r="U42" s="34">
        <v>69.2</v>
      </c>
      <c r="V42" s="34" t="s">
        <v>62</v>
      </c>
      <c r="W42" s="34">
        <v>8.4999999999999995E-4</v>
      </c>
      <c r="X42" s="34">
        <v>4.1999999999999997E-3</v>
      </c>
      <c r="Y42" s="34">
        <v>6.0000000000000001E-3</v>
      </c>
      <c r="Z42" s="34">
        <v>1.9E-3</v>
      </c>
      <c r="AA42" s="34" t="s">
        <v>72</v>
      </c>
      <c r="AB42" s="34">
        <v>12.8</v>
      </c>
      <c r="AC42" s="34">
        <v>2.9499999999999998E-2</v>
      </c>
      <c r="AD42" s="34" t="s">
        <v>66</v>
      </c>
      <c r="AE42" s="34">
        <v>4.0000000000000001E-3</v>
      </c>
      <c r="AF42" s="34">
        <v>5.9999999999999995E-4</v>
      </c>
      <c r="AG42" s="34" t="s">
        <v>64</v>
      </c>
      <c r="AH42" s="34">
        <v>0.82</v>
      </c>
      <c r="AI42" s="34" t="s">
        <v>77</v>
      </c>
      <c r="AJ42" s="34">
        <v>3.08</v>
      </c>
      <c r="AK42" s="34" t="s">
        <v>70</v>
      </c>
      <c r="AL42" s="34">
        <v>0.21</v>
      </c>
      <c r="AM42" s="34">
        <v>8.7300000000000003E-2</v>
      </c>
      <c r="AN42" s="34">
        <v>54</v>
      </c>
      <c r="AO42" s="34">
        <v>5.0000000000000002E-5</v>
      </c>
      <c r="AP42" s="34">
        <v>9.9399999999999992E-3</v>
      </c>
      <c r="AQ42" s="34" t="s">
        <v>72</v>
      </c>
      <c r="AR42" s="34">
        <v>3.8000000000000002E-4</v>
      </c>
      <c r="AS42" s="34" t="s">
        <v>61</v>
      </c>
      <c r="AT42" s="34">
        <v>0.42499999999999999</v>
      </c>
      <c r="AU42" s="34" t="s">
        <v>62</v>
      </c>
    </row>
    <row r="43" spans="1:47" ht="12.75" customHeight="1">
      <c r="A43" s="28">
        <v>40274</v>
      </c>
      <c r="B43" s="50">
        <v>36</v>
      </c>
      <c r="C43" s="54">
        <v>500</v>
      </c>
      <c r="D43" s="50">
        <v>455</v>
      </c>
      <c r="E43" s="30">
        <v>7.8</v>
      </c>
      <c r="F43" s="29">
        <v>393.32</v>
      </c>
      <c r="G43" s="33"/>
      <c r="H43" s="33"/>
      <c r="I43" s="33"/>
      <c r="J43" s="29">
        <v>139</v>
      </c>
      <c r="K43" s="2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2.75" customHeight="1">
      <c r="A44" s="28">
        <v>40281</v>
      </c>
      <c r="B44" s="50">
        <v>37</v>
      </c>
      <c r="C44" s="54">
        <v>500</v>
      </c>
      <c r="D44" s="50">
        <v>450</v>
      </c>
      <c r="E44" s="10">
        <v>7.76</v>
      </c>
      <c r="F44" s="29">
        <v>430.71</v>
      </c>
      <c r="G44" s="35" t="e">
        <v>#N/A</v>
      </c>
      <c r="H44" s="33">
        <v>5.99</v>
      </c>
      <c r="I44" s="33">
        <v>94.27</v>
      </c>
      <c r="J44" s="29">
        <v>155</v>
      </c>
      <c r="K44" s="34" t="s">
        <v>73</v>
      </c>
      <c r="L44" s="34">
        <v>226</v>
      </c>
      <c r="M44" s="34">
        <v>4.0000000000000001E-3</v>
      </c>
      <c r="N44" s="34">
        <v>0.436</v>
      </c>
      <c r="O44" s="34">
        <v>4.0399999999999998E-2</v>
      </c>
      <c r="P44" s="34">
        <v>2.1299999999999999E-2</v>
      </c>
      <c r="Q44" s="34" t="s">
        <v>69</v>
      </c>
      <c r="R44" s="34" t="s">
        <v>70</v>
      </c>
      <c r="S44" s="34" t="s">
        <v>71</v>
      </c>
      <c r="T44" s="34">
        <v>4.1399999999999996E-3</v>
      </c>
      <c r="U44" s="34">
        <v>67.2</v>
      </c>
      <c r="V44" s="34" t="s">
        <v>62</v>
      </c>
      <c r="W44" s="34">
        <v>7.9000000000000001E-4</v>
      </c>
      <c r="X44" s="34">
        <v>4.5999999999999999E-3</v>
      </c>
      <c r="Y44" s="34" t="s">
        <v>80</v>
      </c>
      <c r="Z44" s="34">
        <v>1.49E-3</v>
      </c>
      <c r="AA44" s="34" t="s">
        <v>72</v>
      </c>
      <c r="AB44" s="34">
        <v>14.1</v>
      </c>
      <c r="AC44" s="34">
        <v>2.7300000000000001E-2</v>
      </c>
      <c r="AD44" s="34" t="s">
        <v>66</v>
      </c>
      <c r="AE44" s="34">
        <v>3.7000000000000002E-3</v>
      </c>
      <c r="AF44" s="34">
        <v>5.9999999999999995E-4</v>
      </c>
      <c r="AG44" s="34" t="s">
        <v>64</v>
      </c>
      <c r="AH44" s="34">
        <v>0.8</v>
      </c>
      <c r="AI44" s="34" t="s">
        <v>77</v>
      </c>
      <c r="AJ44" s="34">
        <v>4.62</v>
      </c>
      <c r="AK44" s="34" t="s">
        <v>70</v>
      </c>
      <c r="AL44" s="34" t="s">
        <v>71</v>
      </c>
      <c r="AM44" s="34">
        <v>9.1800000000000007E-2</v>
      </c>
      <c r="AN44" s="34" t="s">
        <v>85</v>
      </c>
      <c r="AO44" s="34">
        <v>5.0000000000000002E-5</v>
      </c>
      <c r="AP44" s="34">
        <v>8.4899999999999993E-3</v>
      </c>
      <c r="AQ44" s="34" t="s">
        <v>72</v>
      </c>
      <c r="AR44" s="34">
        <v>2.5000000000000001E-4</v>
      </c>
      <c r="AS44" s="34" t="s">
        <v>61</v>
      </c>
      <c r="AT44" s="34">
        <v>0.40699999999999997</v>
      </c>
      <c r="AU44" s="34" t="s">
        <v>62</v>
      </c>
    </row>
    <row r="45" spans="1:47" ht="12.75" customHeight="1">
      <c r="A45" s="28">
        <v>40288</v>
      </c>
      <c r="B45" s="50">
        <v>38</v>
      </c>
      <c r="C45" s="54">
        <v>500</v>
      </c>
      <c r="D45" s="50">
        <v>470</v>
      </c>
      <c r="E45" s="30">
        <v>7.91</v>
      </c>
      <c r="F45" s="29">
        <v>443.43</v>
      </c>
      <c r="G45" s="35" t="e">
        <v>#N/A</v>
      </c>
      <c r="H45" s="33">
        <v>4.41</v>
      </c>
      <c r="I45" s="33">
        <v>96.46</v>
      </c>
      <c r="J45" s="29">
        <v>141</v>
      </c>
      <c r="K45" s="34" t="s">
        <v>73</v>
      </c>
      <c r="L45" s="34">
        <v>215</v>
      </c>
      <c r="M45" s="34">
        <v>4.0000000000000001E-3</v>
      </c>
      <c r="N45" s="34">
        <v>0.44700000000000001</v>
      </c>
      <c r="O45" s="34">
        <v>4.0399999999999998E-2</v>
      </c>
      <c r="P45" s="34">
        <v>3.2899999999999999E-2</v>
      </c>
      <c r="Q45" s="34" t="s">
        <v>69</v>
      </c>
      <c r="R45" s="34" t="s">
        <v>70</v>
      </c>
      <c r="S45" s="34" t="s">
        <v>71</v>
      </c>
      <c r="T45" s="34">
        <v>4.3400000000000001E-3</v>
      </c>
      <c r="U45" s="34">
        <v>62.6</v>
      </c>
      <c r="V45" s="34" t="s">
        <v>62</v>
      </c>
      <c r="W45" s="34">
        <v>8.4000000000000003E-4</v>
      </c>
      <c r="X45" s="34">
        <v>6.1000000000000004E-3</v>
      </c>
      <c r="Y45" s="34" t="s">
        <v>80</v>
      </c>
      <c r="Z45" s="34">
        <v>1.5200000000000001E-3</v>
      </c>
      <c r="AA45" s="34" t="s">
        <v>72</v>
      </c>
      <c r="AB45" s="34">
        <v>14.1</v>
      </c>
      <c r="AC45" s="34">
        <v>2.8899999999999999E-2</v>
      </c>
      <c r="AD45" s="34" t="s">
        <v>66</v>
      </c>
      <c r="AE45" s="34">
        <v>3.8999999999999998E-3</v>
      </c>
      <c r="AF45" s="34">
        <v>5.0000000000000001E-4</v>
      </c>
      <c r="AG45" s="34" t="s">
        <v>64</v>
      </c>
      <c r="AH45" s="34">
        <v>0.8</v>
      </c>
      <c r="AI45" s="34" t="s">
        <v>77</v>
      </c>
      <c r="AJ45" s="34">
        <v>3.94</v>
      </c>
      <c r="AK45" s="34">
        <v>4.0000000000000003E-5</v>
      </c>
      <c r="AL45" s="34" t="s">
        <v>71</v>
      </c>
      <c r="AM45" s="34">
        <v>9.3899999999999997E-2</v>
      </c>
      <c r="AN45" s="34" t="s">
        <v>85</v>
      </c>
      <c r="AO45" s="34">
        <v>6.9999999999999994E-5</v>
      </c>
      <c r="AP45" s="34">
        <v>9.9699999999999997E-3</v>
      </c>
      <c r="AQ45" s="34" t="s">
        <v>72</v>
      </c>
      <c r="AR45" s="34">
        <v>2.4000000000000001E-4</v>
      </c>
      <c r="AS45" s="34" t="s">
        <v>61</v>
      </c>
      <c r="AT45" s="34">
        <v>0.379</v>
      </c>
      <c r="AU45" s="34" t="s">
        <v>62</v>
      </c>
    </row>
    <row r="46" spans="1:47" ht="12.75" customHeight="1">
      <c r="A46" s="28">
        <v>40295</v>
      </c>
      <c r="B46" s="50">
        <v>39</v>
      </c>
      <c r="C46" s="54">
        <v>500</v>
      </c>
      <c r="D46" s="50">
        <v>390</v>
      </c>
      <c r="E46" s="30">
        <v>7.91</v>
      </c>
      <c r="F46" s="29">
        <v>390.97</v>
      </c>
      <c r="G46" s="32" t="e">
        <v>#N/A</v>
      </c>
      <c r="H46" s="33">
        <v>2.63</v>
      </c>
      <c r="I46" s="33">
        <v>89.65</v>
      </c>
      <c r="J46" s="29">
        <v>124</v>
      </c>
      <c r="K46" s="34" t="s">
        <v>73</v>
      </c>
      <c r="L46" s="34">
        <v>199</v>
      </c>
      <c r="M46" s="34">
        <v>4.0000000000000001E-3</v>
      </c>
      <c r="N46" s="34">
        <v>0.41099999999999998</v>
      </c>
      <c r="O46" s="34">
        <v>4.3200000000000002E-2</v>
      </c>
      <c r="P46" s="34">
        <v>2.1600000000000001E-2</v>
      </c>
      <c r="Q46" s="34" t="s">
        <v>69</v>
      </c>
      <c r="R46" s="34" t="s">
        <v>70</v>
      </c>
      <c r="S46" s="34" t="s">
        <v>71</v>
      </c>
      <c r="T46" s="34">
        <v>3.5200000000000001E-3</v>
      </c>
      <c r="U46" s="34">
        <v>57.7</v>
      </c>
      <c r="V46" s="34" t="s">
        <v>62</v>
      </c>
      <c r="W46" s="34">
        <v>6.9999999999999999E-4</v>
      </c>
      <c r="X46" s="34">
        <v>5.3E-3</v>
      </c>
      <c r="Y46" s="34" t="s">
        <v>80</v>
      </c>
      <c r="Z46" s="34">
        <v>1.1900000000000001E-3</v>
      </c>
      <c r="AA46" s="34" t="s">
        <v>72</v>
      </c>
      <c r="AB46" s="34">
        <v>13.3</v>
      </c>
      <c r="AC46" s="34">
        <v>1.95E-2</v>
      </c>
      <c r="AD46" s="34">
        <v>0.09</v>
      </c>
      <c r="AE46" s="34">
        <v>3.7000000000000002E-3</v>
      </c>
      <c r="AF46" s="34">
        <v>4.0000000000000002E-4</v>
      </c>
      <c r="AG46" s="34" t="s">
        <v>64</v>
      </c>
      <c r="AH46" s="34">
        <v>0.8</v>
      </c>
      <c r="AI46" s="34">
        <v>2.9999999999999997E-4</v>
      </c>
      <c r="AJ46" s="34">
        <v>4.1399999999999997</v>
      </c>
      <c r="AK46" s="34">
        <v>6.0000000000000002E-5</v>
      </c>
      <c r="AL46" s="34" t="s">
        <v>71</v>
      </c>
      <c r="AM46" s="34">
        <v>8.2900000000000001E-2</v>
      </c>
      <c r="AN46" s="34" t="s">
        <v>85</v>
      </c>
      <c r="AO46" s="34">
        <v>8.0000000000000007E-5</v>
      </c>
      <c r="AP46" s="34">
        <v>6.8999999999999999E-3</v>
      </c>
      <c r="AQ46" s="34" t="s">
        <v>72</v>
      </c>
      <c r="AR46" s="34">
        <v>2.0000000000000001E-4</v>
      </c>
      <c r="AS46" s="34" t="s">
        <v>61</v>
      </c>
      <c r="AT46" s="34">
        <v>0.28799999999999998</v>
      </c>
      <c r="AU46" s="34" t="s">
        <v>62</v>
      </c>
    </row>
    <row r="47" spans="1:47" ht="12.75" customHeight="1">
      <c r="A47" s="28">
        <v>40302</v>
      </c>
      <c r="B47" s="50">
        <v>40</v>
      </c>
      <c r="C47" s="54">
        <v>500</v>
      </c>
      <c r="D47" s="50">
        <v>425</v>
      </c>
      <c r="E47" s="30">
        <v>7.88</v>
      </c>
      <c r="F47" s="29">
        <v>430.34</v>
      </c>
      <c r="G47" s="33"/>
      <c r="H47" s="33"/>
      <c r="I47" s="33"/>
      <c r="J47" s="29">
        <v>143</v>
      </c>
      <c r="K47" s="2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2.75" customHeight="1">
      <c r="A48" s="28">
        <v>40309</v>
      </c>
      <c r="B48" s="50">
        <v>41</v>
      </c>
      <c r="C48" s="54">
        <v>500</v>
      </c>
      <c r="D48" s="50">
        <v>445</v>
      </c>
      <c r="E48" s="10">
        <v>7.86</v>
      </c>
      <c r="F48" s="29">
        <v>394.6</v>
      </c>
      <c r="G48" s="33" t="e">
        <v>#N/A</v>
      </c>
      <c r="H48" s="33">
        <v>4.1399999999999997</v>
      </c>
      <c r="I48" s="33">
        <v>84.54</v>
      </c>
      <c r="J48" s="29">
        <v>128</v>
      </c>
      <c r="K48" s="34" t="s">
        <v>73</v>
      </c>
      <c r="L48" s="34">
        <v>192</v>
      </c>
      <c r="M48" s="34">
        <v>6.0000000000000001E-3</v>
      </c>
      <c r="N48" s="34">
        <v>0.42799999999999999</v>
      </c>
      <c r="O48" s="34">
        <v>4.2099999999999999E-2</v>
      </c>
      <c r="P48" s="34">
        <v>2.23E-2</v>
      </c>
      <c r="Q48" s="34" t="s">
        <v>69</v>
      </c>
      <c r="R48" s="34" t="s">
        <v>70</v>
      </c>
      <c r="S48" s="34" t="s">
        <v>71</v>
      </c>
      <c r="T48" s="34">
        <v>3.6800000000000001E-3</v>
      </c>
      <c r="U48" s="34">
        <v>55.8</v>
      </c>
      <c r="V48" s="34" t="s">
        <v>62</v>
      </c>
      <c r="W48" s="34">
        <v>5.8E-4</v>
      </c>
      <c r="X48" s="34">
        <v>4.1000000000000003E-3</v>
      </c>
      <c r="Y48" s="34" t="s">
        <v>80</v>
      </c>
      <c r="Z48" s="34">
        <v>1.42E-3</v>
      </c>
      <c r="AA48" s="34" t="s">
        <v>72</v>
      </c>
      <c r="AB48" s="34">
        <v>12.8</v>
      </c>
      <c r="AC48" s="34">
        <v>2.01E-2</v>
      </c>
      <c r="AD48" s="34" t="s">
        <v>66</v>
      </c>
      <c r="AE48" s="34">
        <v>3.5999999999999999E-3</v>
      </c>
      <c r="AF48" s="34">
        <v>4.0000000000000002E-4</v>
      </c>
      <c r="AG48" s="34" t="s">
        <v>64</v>
      </c>
      <c r="AH48" s="34">
        <v>0.8</v>
      </c>
      <c r="AI48" s="34" t="s">
        <v>77</v>
      </c>
      <c r="AJ48" s="34">
        <v>4.26</v>
      </c>
      <c r="AK48" s="34" t="s">
        <v>70</v>
      </c>
      <c r="AL48" s="34" t="s">
        <v>71</v>
      </c>
      <c r="AM48" s="34">
        <v>8.4099999999999994E-2</v>
      </c>
      <c r="AN48" s="34" t="s">
        <v>85</v>
      </c>
      <c r="AO48" s="34">
        <v>6.0000000000000002E-5</v>
      </c>
      <c r="AP48" s="34">
        <v>6.8799999999999998E-3</v>
      </c>
      <c r="AQ48" s="34" t="s">
        <v>72</v>
      </c>
      <c r="AR48" s="34">
        <v>1.9000000000000001E-4</v>
      </c>
      <c r="AS48" s="34" t="s">
        <v>61</v>
      </c>
      <c r="AT48" s="34">
        <v>0.29599999999999999</v>
      </c>
      <c r="AU48" s="34" t="s">
        <v>62</v>
      </c>
    </row>
    <row r="49" spans="1:47" ht="12.75" customHeight="1">
      <c r="A49" s="28">
        <v>40316</v>
      </c>
      <c r="B49" s="50">
        <v>42</v>
      </c>
      <c r="C49" s="54">
        <v>500</v>
      </c>
      <c r="D49" s="50">
        <v>420</v>
      </c>
      <c r="E49" s="10">
        <v>7.83</v>
      </c>
      <c r="F49" s="29">
        <v>402.65</v>
      </c>
      <c r="G49" s="33"/>
      <c r="H49" s="33"/>
      <c r="I49" s="33"/>
      <c r="J49" s="29">
        <v>129</v>
      </c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2.75" customHeight="1">
      <c r="A50" s="28">
        <v>40323</v>
      </c>
      <c r="B50" s="50">
        <v>43</v>
      </c>
      <c r="C50" s="54">
        <v>500</v>
      </c>
      <c r="D50" s="50">
        <v>450</v>
      </c>
      <c r="E50" s="10">
        <v>7.72</v>
      </c>
      <c r="F50" s="29">
        <v>420.7</v>
      </c>
      <c r="G50" s="33" t="e">
        <v>#N/A</v>
      </c>
      <c r="H50" s="33">
        <v>6.03</v>
      </c>
      <c r="I50" s="33">
        <v>88.87</v>
      </c>
      <c r="J50" s="29">
        <v>127</v>
      </c>
      <c r="K50" s="34" t="s">
        <v>73</v>
      </c>
      <c r="L50" s="34">
        <v>230</v>
      </c>
      <c r="M50" s="34">
        <v>3.3E-3</v>
      </c>
      <c r="N50" s="34">
        <v>0.38800000000000001</v>
      </c>
      <c r="O50" s="34">
        <v>4.9099999999999998E-2</v>
      </c>
      <c r="P50" s="34">
        <v>2.3300000000000001E-2</v>
      </c>
      <c r="Q50" s="34" t="s">
        <v>74</v>
      </c>
      <c r="R50" s="34">
        <v>2.3E-5</v>
      </c>
      <c r="S50" s="34" t="s">
        <v>66</v>
      </c>
      <c r="T50" s="34">
        <v>3.5699999999999998E-3</v>
      </c>
      <c r="U50" s="34">
        <v>66.2</v>
      </c>
      <c r="V50" s="34">
        <v>1E-4</v>
      </c>
      <c r="W50" s="34">
        <v>6.9200000000000002E-4</v>
      </c>
      <c r="X50" s="34">
        <v>6.0600000000000003E-3</v>
      </c>
      <c r="Y50" s="34">
        <v>3.0000000000000001E-3</v>
      </c>
      <c r="Z50" s="34">
        <v>1.1299999999999999E-3</v>
      </c>
      <c r="AA50" s="34">
        <v>1.6999999999999999E-3</v>
      </c>
      <c r="AB50" s="34">
        <v>15.6</v>
      </c>
      <c r="AC50" s="34">
        <v>1.6899999999999998E-2</v>
      </c>
      <c r="AD50" s="34" t="s">
        <v>64</v>
      </c>
      <c r="AE50" s="34">
        <v>4.0299999999999997E-3</v>
      </c>
      <c r="AF50" s="34">
        <v>2.7E-4</v>
      </c>
      <c r="AG50" s="34" t="s">
        <v>78</v>
      </c>
      <c r="AH50" s="34">
        <v>0.81</v>
      </c>
      <c r="AI50" s="34">
        <v>8.0000000000000007E-5</v>
      </c>
      <c r="AJ50" s="34">
        <v>3.89</v>
      </c>
      <c r="AK50" s="34">
        <v>5.0000000000000004E-6</v>
      </c>
      <c r="AL50" s="34">
        <v>0.13</v>
      </c>
      <c r="AM50" s="34">
        <v>9.3299999999999994E-2</v>
      </c>
      <c r="AN50" s="34">
        <v>53</v>
      </c>
      <c r="AO50" s="34">
        <v>6.0999999999999999E-5</v>
      </c>
      <c r="AP50" s="34">
        <v>7.8300000000000002E-3</v>
      </c>
      <c r="AQ50" s="34" t="s">
        <v>62</v>
      </c>
      <c r="AR50" s="34">
        <v>2.5000000000000001E-4</v>
      </c>
      <c r="AS50" s="34" t="s">
        <v>77</v>
      </c>
      <c r="AT50" s="34">
        <v>0.251</v>
      </c>
      <c r="AU50" s="34" t="s">
        <v>76</v>
      </c>
    </row>
    <row r="51" spans="1:47" ht="12.75" customHeight="1">
      <c r="A51" s="28">
        <v>40330</v>
      </c>
      <c r="B51" s="50">
        <v>44</v>
      </c>
      <c r="C51" s="54">
        <v>500</v>
      </c>
      <c r="D51" s="50">
        <v>465</v>
      </c>
      <c r="E51" s="30">
        <v>7.91</v>
      </c>
      <c r="F51" s="29">
        <v>415.88</v>
      </c>
      <c r="G51" s="33"/>
      <c r="H51" s="33"/>
      <c r="I51" s="33"/>
      <c r="J51" s="29">
        <v>120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2.75" customHeight="1">
      <c r="A52" s="28">
        <v>40337</v>
      </c>
      <c r="B52" s="50">
        <v>45</v>
      </c>
      <c r="C52" s="54">
        <v>500</v>
      </c>
      <c r="D52" s="50">
        <v>465</v>
      </c>
      <c r="E52" s="10">
        <v>7.84</v>
      </c>
      <c r="F52" s="29">
        <v>415.22</v>
      </c>
      <c r="G52" s="10" t="e">
        <v>#N/A</v>
      </c>
      <c r="H52" s="33">
        <v>5.01</v>
      </c>
      <c r="I52" s="33">
        <v>93.59</v>
      </c>
      <c r="J52" s="29">
        <v>119</v>
      </c>
      <c r="K52" s="34" t="s">
        <v>73</v>
      </c>
      <c r="L52" s="34">
        <v>226</v>
      </c>
      <c r="M52" s="34">
        <v>3.2000000000000002E-3</v>
      </c>
      <c r="N52" s="34">
        <v>0.36199999999999999</v>
      </c>
      <c r="O52" s="34">
        <v>4.9700000000000001E-2</v>
      </c>
      <c r="P52" s="34">
        <v>2.3900000000000001E-2</v>
      </c>
      <c r="Q52" s="34" t="s">
        <v>74</v>
      </c>
      <c r="R52" s="34" t="s">
        <v>75</v>
      </c>
      <c r="S52" s="34" t="s">
        <v>66</v>
      </c>
      <c r="T52" s="34">
        <v>3.32E-3</v>
      </c>
      <c r="U52" s="34">
        <v>64.3</v>
      </c>
      <c r="V52" s="34" t="s">
        <v>76</v>
      </c>
      <c r="W52" s="34">
        <v>6.4599999999999998E-4</v>
      </c>
      <c r="X52" s="34">
        <v>3.5400000000000002E-3</v>
      </c>
      <c r="Y52" s="34">
        <v>2E-3</v>
      </c>
      <c r="Z52" s="34">
        <v>1.15E-3</v>
      </c>
      <c r="AA52" s="34">
        <v>1.6000000000000001E-3</v>
      </c>
      <c r="AB52" s="34">
        <v>16</v>
      </c>
      <c r="AC52" s="34">
        <v>2.0400000000000001E-2</v>
      </c>
      <c r="AD52" s="34" t="s">
        <v>64</v>
      </c>
      <c r="AE52" s="34">
        <v>3.9500000000000004E-3</v>
      </c>
      <c r="AF52" s="34">
        <v>2.7999999999999998E-4</v>
      </c>
      <c r="AG52" s="34" t="s">
        <v>78</v>
      </c>
      <c r="AH52" s="34">
        <v>0.77</v>
      </c>
      <c r="AI52" s="34">
        <v>6.9999999999999994E-5</v>
      </c>
      <c r="AJ52" s="34">
        <v>4.8</v>
      </c>
      <c r="AK52" s="34">
        <v>6.9999999999999999E-6</v>
      </c>
      <c r="AL52" s="34">
        <v>0.15</v>
      </c>
      <c r="AM52" s="34">
        <v>8.8400000000000006E-2</v>
      </c>
      <c r="AN52" s="34">
        <v>48</v>
      </c>
      <c r="AO52" s="34">
        <v>6.0999999999999999E-5</v>
      </c>
      <c r="AP52" s="34">
        <v>7.3699999999999998E-3</v>
      </c>
      <c r="AQ52" s="34" t="s">
        <v>62</v>
      </c>
      <c r="AR52" s="34">
        <v>2.3599999999999999E-4</v>
      </c>
      <c r="AS52" s="34" t="s">
        <v>77</v>
      </c>
      <c r="AT52" s="34">
        <v>0.247</v>
      </c>
      <c r="AU52" s="34" t="s">
        <v>76</v>
      </c>
    </row>
    <row r="53" spans="1:47" ht="12.75" customHeight="1">
      <c r="A53" s="28">
        <v>40344</v>
      </c>
      <c r="B53" s="50">
        <v>46</v>
      </c>
      <c r="C53" s="54">
        <v>500</v>
      </c>
      <c r="D53" s="50">
        <v>410</v>
      </c>
      <c r="E53" s="30">
        <v>7.86</v>
      </c>
      <c r="F53" s="29">
        <v>343.13</v>
      </c>
      <c r="G53" s="35"/>
      <c r="H53" s="33"/>
      <c r="I53" s="33"/>
      <c r="J53" s="29">
        <v>84</v>
      </c>
      <c r="K53" s="2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2.75" customHeight="1">
      <c r="A54" s="28">
        <v>40351</v>
      </c>
      <c r="B54" s="50">
        <v>47</v>
      </c>
      <c r="C54" s="54">
        <v>500</v>
      </c>
      <c r="D54" s="50">
        <v>435</v>
      </c>
      <c r="E54" s="30">
        <v>8.01</v>
      </c>
      <c r="F54" s="29">
        <v>363.66</v>
      </c>
      <c r="G54" s="35" t="e">
        <v>#N/A</v>
      </c>
      <c r="H54" s="33">
        <v>2.87</v>
      </c>
      <c r="I54" s="33">
        <v>87.26</v>
      </c>
      <c r="J54" s="29">
        <v>92</v>
      </c>
      <c r="K54" s="34" t="s">
        <v>73</v>
      </c>
      <c r="L54" s="34">
        <v>193</v>
      </c>
      <c r="M54" s="34">
        <v>6.7000000000000002E-3</v>
      </c>
      <c r="N54" s="34">
        <v>0.36099999999999999</v>
      </c>
      <c r="O54" s="34">
        <v>5.1700000000000003E-2</v>
      </c>
      <c r="P54" s="34">
        <v>2.4400000000000002E-2</v>
      </c>
      <c r="Q54" s="34" t="s">
        <v>74</v>
      </c>
      <c r="R54" s="34" t="s">
        <v>75</v>
      </c>
      <c r="S54" s="34" t="s">
        <v>66</v>
      </c>
      <c r="T54" s="34">
        <v>3.15E-3</v>
      </c>
      <c r="U54" s="34">
        <v>53.8</v>
      </c>
      <c r="V54" s="34">
        <v>1E-4</v>
      </c>
      <c r="W54" s="34">
        <v>5.0900000000000001E-4</v>
      </c>
      <c r="X54" s="34">
        <v>4.0000000000000001E-3</v>
      </c>
      <c r="Y54" s="34">
        <v>3.0000000000000001E-3</v>
      </c>
      <c r="Z54" s="34">
        <v>8.1099999999999998E-4</v>
      </c>
      <c r="AA54" s="34">
        <v>1.6000000000000001E-3</v>
      </c>
      <c r="AB54" s="34">
        <v>14.2</v>
      </c>
      <c r="AC54" s="34">
        <v>1.72E-2</v>
      </c>
      <c r="AD54" s="34" t="s">
        <v>64</v>
      </c>
      <c r="AE54" s="34">
        <v>3.46E-3</v>
      </c>
      <c r="AF54" s="34">
        <v>3.4000000000000002E-4</v>
      </c>
      <c r="AG54" s="34" t="s">
        <v>78</v>
      </c>
      <c r="AH54" s="34">
        <v>0.71</v>
      </c>
      <c r="AI54" s="34">
        <v>8.0000000000000007E-5</v>
      </c>
      <c r="AJ54" s="34">
        <v>4.26</v>
      </c>
      <c r="AK54" s="34">
        <v>1.8E-5</v>
      </c>
      <c r="AL54" s="34">
        <v>0.12</v>
      </c>
      <c r="AM54" s="34">
        <v>8.6300000000000002E-2</v>
      </c>
      <c r="AN54" s="34">
        <v>43</v>
      </c>
      <c r="AO54" s="34">
        <v>6.2000000000000003E-5</v>
      </c>
      <c r="AP54" s="34">
        <v>5.2700000000000004E-3</v>
      </c>
      <c r="AQ54" s="34" t="s">
        <v>62</v>
      </c>
      <c r="AR54" s="34">
        <v>2.24E-4</v>
      </c>
      <c r="AS54" s="34" t="s">
        <v>77</v>
      </c>
      <c r="AT54" s="34">
        <v>0.224</v>
      </c>
      <c r="AU54" s="34" t="s">
        <v>76</v>
      </c>
    </row>
    <row r="55" spans="1:47" ht="12.75" customHeight="1">
      <c r="A55" s="28">
        <v>40358</v>
      </c>
      <c r="B55" s="50">
        <v>48</v>
      </c>
      <c r="C55" s="54">
        <v>500</v>
      </c>
      <c r="D55" s="50">
        <v>440</v>
      </c>
      <c r="E55" s="30">
        <v>7.78</v>
      </c>
      <c r="F55" s="29">
        <v>368.23</v>
      </c>
      <c r="G55" s="35"/>
      <c r="H55" s="33"/>
      <c r="I55" s="33"/>
      <c r="J55" s="29">
        <v>125</v>
      </c>
      <c r="K55" s="2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12.75" customHeight="1">
      <c r="A56" s="28">
        <v>40365</v>
      </c>
      <c r="B56" s="50">
        <v>49</v>
      </c>
      <c r="C56" s="54">
        <v>500</v>
      </c>
      <c r="D56" s="50">
        <v>460</v>
      </c>
      <c r="E56" s="30">
        <v>8.0299999999999994</v>
      </c>
      <c r="F56" s="29">
        <v>371.37</v>
      </c>
      <c r="G56" s="35" t="e">
        <v>#N/A</v>
      </c>
      <c r="H56" s="33">
        <v>2.85</v>
      </c>
      <c r="I56" s="33">
        <v>94.13</v>
      </c>
      <c r="J56" s="29">
        <v>117</v>
      </c>
      <c r="K56" s="34" t="s">
        <v>73</v>
      </c>
      <c r="L56" s="34">
        <v>211</v>
      </c>
      <c r="M56" s="34">
        <v>3.0999999999999999E-3</v>
      </c>
      <c r="N56" s="34">
        <v>0.34300000000000003</v>
      </c>
      <c r="O56" s="34">
        <v>4.8899999999999999E-2</v>
      </c>
      <c r="P56" s="34">
        <v>2.5999999999999999E-2</v>
      </c>
      <c r="Q56" s="34" t="s">
        <v>74</v>
      </c>
      <c r="R56" s="34" t="s">
        <v>75</v>
      </c>
      <c r="S56" s="34" t="s">
        <v>66</v>
      </c>
      <c r="T56" s="34">
        <v>3.8999999999999998E-3</v>
      </c>
      <c r="U56" s="34">
        <v>58.3</v>
      </c>
      <c r="V56" s="34" t="s">
        <v>76</v>
      </c>
      <c r="W56" s="34">
        <v>4.2200000000000001E-4</v>
      </c>
      <c r="X56" s="34">
        <v>4.7200000000000002E-3</v>
      </c>
      <c r="Y56" s="34">
        <v>4.0000000000000001E-3</v>
      </c>
      <c r="Z56" s="34">
        <v>9.1100000000000003E-4</v>
      </c>
      <c r="AA56" s="34">
        <v>1.6999999999999999E-3</v>
      </c>
      <c r="AB56" s="34">
        <v>15.9</v>
      </c>
      <c r="AC56" s="34">
        <v>2.5399999999999999E-2</v>
      </c>
      <c r="AD56" s="34" t="s">
        <v>64</v>
      </c>
      <c r="AE56" s="34">
        <v>3.16E-3</v>
      </c>
      <c r="AF56" s="34">
        <v>2.9999999999999997E-4</v>
      </c>
      <c r="AG56" s="34" t="s">
        <v>78</v>
      </c>
      <c r="AH56" s="34">
        <v>0.76</v>
      </c>
      <c r="AI56" s="34">
        <v>6.9999999999999994E-5</v>
      </c>
      <c r="AJ56" s="34">
        <v>4.16</v>
      </c>
      <c r="AK56" s="34">
        <v>2.4000000000000001E-5</v>
      </c>
      <c r="AL56" s="34">
        <v>0.13</v>
      </c>
      <c r="AM56" s="34">
        <v>9.1600000000000001E-2</v>
      </c>
      <c r="AN56" s="34">
        <v>48</v>
      </c>
      <c r="AO56" s="34">
        <v>6.3E-5</v>
      </c>
      <c r="AP56" s="34">
        <v>4.7800000000000004E-3</v>
      </c>
      <c r="AQ56" s="34" t="s">
        <v>62</v>
      </c>
      <c r="AR56" s="34">
        <v>2.1000000000000001E-4</v>
      </c>
      <c r="AS56" s="34" t="s">
        <v>77</v>
      </c>
      <c r="AT56" s="34">
        <v>0.308</v>
      </c>
      <c r="AU56" s="34" t="s">
        <v>76</v>
      </c>
    </row>
    <row r="57" spans="1:47" ht="12.75" customHeight="1">
      <c r="A57" s="28">
        <v>40372</v>
      </c>
      <c r="B57" s="50">
        <v>50</v>
      </c>
      <c r="C57" s="54">
        <v>500</v>
      </c>
      <c r="D57" s="50">
        <v>415</v>
      </c>
      <c r="E57" s="30">
        <v>7.83</v>
      </c>
      <c r="F57" s="29">
        <v>291.11</v>
      </c>
      <c r="G57" s="35"/>
      <c r="H57" s="33"/>
      <c r="I57" s="33"/>
      <c r="J57" s="29">
        <v>71</v>
      </c>
      <c r="K57" s="2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12.75" customHeight="1">
      <c r="A58" s="28">
        <v>40379</v>
      </c>
      <c r="B58" s="50">
        <v>51</v>
      </c>
      <c r="C58" s="54">
        <v>500</v>
      </c>
      <c r="D58" s="50">
        <v>495</v>
      </c>
      <c r="E58" s="30">
        <v>7.89</v>
      </c>
      <c r="F58" s="29">
        <v>353.35</v>
      </c>
      <c r="G58" s="35" t="e">
        <v>#N/A</v>
      </c>
      <c r="H58" s="33">
        <v>5.03</v>
      </c>
      <c r="I58" s="33">
        <v>87.61</v>
      </c>
      <c r="J58" s="29">
        <v>87</v>
      </c>
      <c r="K58" s="34" t="s">
        <v>73</v>
      </c>
      <c r="L58" s="34">
        <v>188</v>
      </c>
      <c r="M58" s="34">
        <v>4.1000000000000003E-3</v>
      </c>
      <c r="N58" s="34">
        <v>0.27</v>
      </c>
      <c r="O58" s="34">
        <v>4.41E-2</v>
      </c>
      <c r="P58" s="34">
        <v>2.3400000000000001E-2</v>
      </c>
      <c r="Q58" s="34" t="s">
        <v>74</v>
      </c>
      <c r="R58" s="34" t="s">
        <v>75</v>
      </c>
      <c r="S58" s="34" t="s">
        <v>66</v>
      </c>
      <c r="T58" s="34">
        <v>3.5200000000000001E-3</v>
      </c>
      <c r="U58" s="34">
        <v>52.5</v>
      </c>
      <c r="V58" s="34" t="s">
        <v>76</v>
      </c>
      <c r="W58" s="34">
        <v>4.1300000000000001E-4</v>
      </c>
      <c r="X58" s="34">
        <v>3.29E-3</v>
      </c>
      <c r="Y58" s="34">
        <v>5.0000000000000001E-3</v>
      </c>
      <c r="Z58" s="34">
        <v>7.2800000000000002E-4</v>
      </c>
      <c r="AA58" s="34">
        <v>1.2999999999999999E-3</v>
      </c>
      <c r="AB58" s="34">
        <v>13.7</v>
      </c>
      <c r="AC58" s="34">
        <v>2.6800000000000001E-2</v>
      </c>
      <c r="AD58" s="34" t="s">
        <v>64</v>
      </c>
      <c r="AE58" s="34">
        <v>2.82E-3</v>
      </c>
      <c r="AF58" s="34">
        <v>1.3999999999999999E-4</v>
      </c>
      <c r="AG58" s="34" t="s">
        <v>78</v>
      </c>
      <c r="AH58" s="34">
        <v>0.63</v>
      </c>
      <c r="AI58" s="34">
        <v>5.0000000000000002E-5</v>
      </c>
      <c r="AJ58" s="34">
        <v>3.85</v>
      </c>
      <c r="AK58" s="34">
        <v>5.0000000000000002E-5</v>
      </c>
      <c r="AL58" s="34">
        <v>0.1</v>
      </c>
      <c r="AM58" s="34">
        <v>7.9500000000000001E-2</v>
      </c>
      <c r="AN58" s="34">
        <v>39</v>
      </c>
      <c r="AO58" s="34">
        <v>5.5000000000000002E-5</v>
      </c>
      <c r="AP58" s="34">
        <v>4.4400000000000004E-3</v>
      </c>
      <c r="AQ58" s="34" t="s">
        <v>62</v>
      </c>
      <c r="AR58" s="34">
        <v>1.75E-4</v>
      </c>
      <c r="AS58" s="34" t="s">
        <v>77</v>
      </c>
      <c r="AT58" s="34">
        <v>0.29399999999999998</v>
      </c>
      <c r="AU58" s="34" t="s">
        <v>76</v>
      </c>
    </row>
    <row r="59" spans="1:47" ht="12.75" customHeight="1">
      <c r="A59" s="28">
        <v>40386</v>
      </c>
      <c r="B59" s="50">
        <v>52</v>
      </c>
      <c r="C59" s="54">
        <v>500</v>
      </c>
      <c r="D59" s="50">
        <v>460</v>
      </c>
      <c r="E59" s="10">
        <v>7.72</v>
      </c>
      <c r="F59" s="29">
        <v>365.63</v>
      </c>
      <c r="G59" s="35"/>
      <c r="H59" s="33"/>
      <c r="I59" s="33"/>
      <c r="J59" s="29">
        <v>116</v>
      </c>
      <c r="K59" s="2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132" customFormat="1" ht="12.75" customHeight="1">
      <c r="A60" s="120">
        <v>40393</v>
      </c>
      <c r="B60" s="121">
        <v>53</v>
      </c>
      <c r="C60" s="122">
        <v>500</v>
      </c>
      <c r="D60" s="121">
        <v>435</v>
      </c>
      <c r="E60" s="130">
        <v>7.91</v>
      </c>
      <c r="F60" s="131">
        <v>331.61</v>
      </c>
      <c r="G60" s="126" t="e">
        <v>#N/A</v>
      </c>
      <c r="H60" s="126">
        <v>4.25</v>
      </c>
      <c r="I60" s="126">
        <v>79.02</v>
      </c>
      <c r="J60" s="131">
        <v>115</v>
      </c>
      <c r="K60" s="127" t="s">
        <v>73</v>
      </c>
      <c r="L60" s="127">
        <v>175</v>
      </c>
      <c r="M60" s="127">
        <v>5.8999999999999999E-3</v>
      </c>
      <c r="N60" s="127">
        <v>0.27100000000000002</v>
      </c>
      <c r="O60" s="127">
        <v>4.7699999999999999E-2</v>
      </c>
      <c r="P60" s="127">
        <v>2.2200000000000001E-2</v>
      </c>
      <c r="Q60" s="127" t="s">
        <v>74</v>
      </c>
      <c r="R60" s="127" t="s">
        <v>75</v>
      </c>
      <c r="S60" s="127" t="s">
        <v>66</v>
      </c>
      <c r="T60" s="127">
        <v>3.3400000000000001E-3</v>
      </c>
      <c r="U60" s="127">
        <v>47.9</v>
      </c>
      <c r="V60" s="127" t="s">
        <v>76</v>
      </c>
      <c r="W60" s="127">
        <v>3.3799999999999998E-4</v>
      </c>
      <c r="X60" s="127">
        <v>3.31E-3</v>
      </c>
      <c r="Y60" s="127">
        <v>2E-3</v>
      </c>
      <c r="Z60" s="127">
        <v>7.0200000000000004E-4</v>
      </c>
      <c r="AA60" s="127">
        <v>1.2999999999999999E-3</v>
      </c>
      <c r="AB60" s="127">
        <v>13.4</v>
      </c>
      <c r="AC60" s="127">
        <v>2.1000000000000001E-2</v>
      </c>
      <c r="AD60" s="127" t="s">
        <v>64</v>
      </c>
      <c r="AE60" s="127">
        <v>2.5899999999999999E-3</v>
      </c>
      <c r="AF60" s="127">
        <v>1.8000000000000001E-4</v>
      </c>
      <c r="AG60" s="127" t="s">
        <v>78</v>
      </c>
      <c r="AH60" s="127">
        <v>0.62</v>
      </c>
      <c r="AI60" s="127" t="s">
        <v>79</v>
      </c>
      <c r="AJ60" s="127">
        <v>3.63</v>
      </c>
      <c r="AK60" s="127">
        <v>1.2E-5</v>
      </c>
      <c r="AL60" s="127">
        <v>0.1</v>
      </c>
      <c r="AM60" s="127">
        <v>7.6600000000000001E-2</v>
      </c>
      <c r="AN60" s="127">
        <v>41</v>
      </c>
      <c r="AO60" s="127">
        <v>5.8E-5</v>
      </c>
      <c r="AP60" s="127">
        <v>3.7699999999999999E-3</v>
      </c>
      <c r="AQ60" s="127" t="s">
        <v>62</v>
      </c>
      <c r="AR60" s="127">
        <v>1.6100000000000001E-4</v>
      </c>
      <c r="AS60" s="127" t="s">
        <v>77</v>
      </c>
      <c r="AT60" s="127">
        <v>0.28899999999999998</v>
      </c>
      <c r="AU60" s="127" t="s">
        <v>76</v>
      </c>
    </row>
    <row r="61" spans="1:47" ht="12.75" customHeight="1">
      <c r="A61" s="28">
        <v>40400</v>
      </c>
      <c r="B61" s="50">
        <v>54</v>
      </c>
      <c r="C61" s="54">
        <v>500</v>
      </c>
      <c r="D61" s="50">
        <v>450</v>
      </c>
      <c r="E61" s="30">
        <v>7.86</v>
      </c>
      <c r="F61" s="29">
        <v>314.2</v>
      </c>
      <c r="G61" s="33"/>
      <c r="H61" s="33"/>
      <c r="I61" s="33"/>
      <c r="J61" s="29">
        <v>125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102" customFormat="1" ht="12.75" customHeight="1">
      <c r="A62" s="28">
        <v>40407</v>
      </c>
      <c r="B62" s="50">
        <v>55</v>
      </c>
      <c r="C62" s="54">
        <v>500</v>
      </c>
      <c r="D62" s="50">
        <v>435</v>
      </c>
      <c r="E62" s="117">
        <v>7.7</v>
      </c>
      <c r="F62" s="133">
        <v>134.13999999999999</v>
      </c>
      <c r="G62" s="74" t="e">
        <v>#N/A</v>
      </c>
      <c r="H62" s="74">
        <v>3.43</v>
      </c>
      <c r="I62" s="74">
        <v>29.11</v>
      </c>
      <c r="J62" s="118">
        <v>29</v>
      </c>
      <c r="K62" s="101">
        <v>0.7</v>
      </c>
      <c r="L62" s="101">
        <v>61.3</v>
      </c>
      <c r="M62" s="101">
        <v>2.0500000000000001E-2</v>
      </c>
      <c r="N62" s="101">
        <v>0.13700000000000001</v>
      </c>
      <c r="O62" s="101">
        <v>3.4099999999999998E-2</v>
      </c>
      <c r="P62" s="101">
        <v>9.92E-3</v>
      </c>
      <c r="Q62" s="101" t="s">
        <v>74</v>
      </c>
      <c r="R62" s="101">
        <v>3.4E-5</v>
      </c>
      <c r="S62" s="101" t="s">
        <v>66</v>
      </c>
      <c r="T62" s="101">
        <v>1.8799999999999999E-3</v>
      </c>
      <c r="U62" s="101">
        <v>15.9</v>
      </c>
      <c r="V62" s="101" t="s">
        <v>76</v>
      </c>
      <c r="W62" s="101">
        <v>9.3999999999999994E-5</v>
      </c>
      <c r="X62" s="101">
        <v>3.13E-3</v>
      </c>
      <c r="Y62" s="101">
        <v>2.5999999999999999E-2</v>
      </c>
      <c r="Z62" s="101">
        <v>3.0100000000000001E-3</v>
      </c>
      <c r="AA62" s="101" t="s">
        <v>62</v>
      </c>
      <c r="AB62" s="101">
        <v>5.22</v>
      </c>
      <c r="AC62" s="101">
        <v>5.1299999999999998E-2</v>
      </c>
      <c r="AD62" s="101" t="s">
        <v>64</v>
      </c>
      <c r="AE62" s="101">
        <v>8.9999999999999998E-4</v>
      </c>
      <c r="AF62" s="101">
        <v>2.7999999999999998E-4</v>
      </c>
      <c r="AG62" s="101">
        <v>2E-3</v>
      </c>
      <c r="AH62" s="101">
        <v>0.22</v>
      </c>
      <c r="AI62" s="101" t="s">
        <v>79</v>
      </c>
      <c r="AJ62" s="101">
        <v>1.38</v>
      </c>
      <c r="AK62" s="101">
        <v>2.5000000000000001E-5</v>
      </c>
      <c r="AL62" s="101">
        <v>0.21</v>
      </c>
      <c r="AM62" s="101">
        <v>2.81E-2</v>
      </c>
      <c r="AN62" s="101">
        <v>14</v>
      </c>
      <c r="AO62" s="101">
        <v>1.2E-5</v>
      </c>
      <c r="AP62" s="101">
        <v>8.0000000000000004E-4</v>
      </c>
      <c r="AQ62" s="101" t="s">
        <v>62</v>
      </c>
      <c r="AR62" s="101">
        <v>2.8E-5</v>
      </c>
      <c r="AS62" s="101" t="s">
        <v>77</v>
      </c>
      <c r="AT62" s="101">
        <v>0.20200000000000001</v>
      </c>
      <c r="AU62" s="101" t="s">
        <v>76</v>
      </c>
    </row>
    <row r="63" spans="1:47" s="102" customFormat="1" ht="12.75" customHeight="1">
      <c r="A63" s="28">
        <v>40414</v>
      </c>
      <c r="B63" s="50">
        <v>56</v>
      </c>
      <c r="C63" s="54">
        <v>500</v>
      </c>
      <c r="D63" s="50">
        <v>435</v>
      </c>
      <c r="E63" s="58">
        <v>7.55</v>
      </c>
      <c r="F63" s="118">
        <v>589.53</v>
      </c>
      <c r="G63" s="76"/>
      <c r="H63" s="74"/>
      <c r="I63" s="74"/>
      <c r="J63" s="118">
        <v>183</v>
      </c>
      <c r="K63" s="11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</row>
    <row r="64" spans="1:47" ht="12.75" customHeight="1">
      <c r="A64" s="28">
        <v>40421</v>
      </c>
      <c r="B64" s="50">
        <v>57</v>
      </c>
      <c r="C64" s="54">
        <v>500</v>
      </c>
      <c r="D64" s="50">
        <v>430</v>
      </c>
      <c r="E64" s="10">
        <v>7.79</v>
      </c>
      <c r="F64" s="29">
        <v>362.71</v>
      </c>
      <c r="G64" s="35" t="e">
        <v>#N/A</v>
      </c>
      <c r="H64" s="33">
        <v>8</v>
      </c>
      <c r="I64" s="33">
        <v>65.03</v>
      </c>
      <c r="J64" s="29">
        <v>177</v>
      </c>
      <c r="K64" s="34">
        <v>3.2</v>
      </c>
      <c r="L64" s="34">
        <v>199</v>
      </c>
      <c r="M64" s="34">
        <v>6.6E-3</v>
      </c>
      <c r="N64" s="34">
        <v>0.255</v>
      </c>
      <c r="O64" s="34">
        <v>5.3699999999999998E-2</v>
      </c>
      <c r="P64" s="34">
        <v>2.0899999999999998E-2</v>
      </c>
      <c r="Q64" s="34" t="s">
        <v>74</v>
      </c>
      <c r="R64" s="34" t="s">
        <v>75</v>
      </c>
      <c r="S64" s="34" t="s">
        <v>66</v>
      </c>
      <c r="T64" s="34">
        <v>2.9199999999999999E-3</v>
      </c>
      <c r="U64" s="34">
        <v>53.2</v>
      </c>
      <c r="V64" s="34" t="s">
        <v>76</v>
      </c>
      <c r="W64" s="34">
        <v>5.0699999999999996E-4</v>
      </c>
      <c r="X64" s="34">
        <v>2.7000000000000001E-3</v>
      </c>
      <c r="Y64" s="34">
        <v>2E-3</v>
      </c>
      <c r="Z64" s="34">
        <v>5.2899999999999996E-4</v>
      </c>
      <c r="AA64" s="34">
        <v>1.1999999999999999E-3</v>
      </c>
      <c r="AB64" s="34">
        <v>16</v>
      </c>
      <c r="AC64" s="34">
        <v>4.8599999999999997E-2</v>
      </c>
      <c r="AD64" s="34">
        <v>0.01</v>
      </c>
      <c r="AE64" s="34">
        <v>3.13E-3</v>
      </c>
      <c r="AF64" s="34">
        <v>3.8000000000000002E-4</v>
      </c>
      <c r="AG64" s="34">
        <v>4.0000000000000001E-3</v>
      </c>
      <c r="AH64" s="34">
        <v>0.64</v>
      </c>
      <c r="AI64" s="34">
        <v>6.9999999999999994E-5</v>
      </c>
      <c r="AJ64" s="34">
        <v>2.77</v>
      </c>
      <c r="AK64" s="34">
        <v>3.4999999999999997E-5</v>
      </c>
      <c r="AL64" s="34">
        <v>0.14000000000000001</v>
      </c>
      <c r="AM64" s="34">
        <v>8.4000000000000005E-2</v>
      </c>
      <c r="AN64" s="34">
        <v>49</v>
      </c>
      <c r="AO64" s="34">
        <v>6.3E-5</v>
      </c>
      <c r="AP64" s="34">
        <v>3.2000000000000003E-4</v>
      </c>
      <c r="AQ64" s="34" t="s">
        <v>62</v>
      </c>
      <c r="AR64" s="34">
        <v>1.9000000000000001E-4</v>
      </c>
      <c r="AS64" s="34" t="s">
        <v>77</v>
      </c>
      <c r="AT64" s="34">
        <v>0.188</v>
      </c>
      <c r="AU64" s="34" t="s">
        <v>76</v>
      </c>
    </row>
    <row r="65" spans="1:47" ht="12.75" customHeight="1">
      <c r="A65" s="28">
        <v>40428</v>
      </c>
      <c r="B65" s="50">
        <v>58</v>
      </c>
      <c r="C65" s="54">
        <v>500</v>
      </c>
      <c r="D65" s="50">
        <v>430</v>
      </c>
      <c r="E65" s="10">
        <v>7.73</v>
      </c>
      <c r="F65" s="29">
        <v>340.79</v>
      </c>
      <c r="G65" s="35"/>
      <c r="H65" s="33"/>
      <c r="I65" s="33"/>
      <c r="J65" s="29">
        <v>135</v>
      </c>
      <c r="K65" s="2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ht="12.75" customHeight="1">
      <c r="A66" s="28">
        <v>40435</v>
      </c>
      <c r="B66" s="50">
        <v>59</v>
      </c>
      <c r="C66" s="54">
        <v>500</v>
      </c>
      <c r="D66" s="50">
        <v>395</v>
      </c>
      <c r="E66" s="10">
        <v>7.72</v>
      </c>
      <c r="F66" s="29">
        <v>248.76</v>
      </c>
      <c r="G66" s="35" t="e">
        <v>#N/A</v>
      </c>
      <c r="H66" s="33">
        <v>3.93</v>
      </c>
      <c r="I66" s="33">
        <v>67.19</v>
      </c>
      <c r="J66" s="29">
        <v>83</v>
      </c>
      <c r="K66" s="34">
        <v>5.8</v>
      </c>
      <c r="L66" s="34">
        <v>140</v>
      </c>
      <c r="M66" s="34">
        <v>7.7000000000000002E-3</v>
      </c>
      <c r="N66" s="34">
        <v>0.246</v>
      </c>
      <c r="O66" s="34">
        <v>5.9400000000000001E-2</v>
      </c>
      <c r="P66" s="34">
        <v>1.5100000000000001E-2</v>
      </c>
      <c r="Q66" s="34" t="s">
        <v>74</v>
      </c>
      <c r="R66" s="34">
        <v>7.9999999999999996E-6</v>
      </c>
      <c r="S66" s="34" t="s">
        <v>66</v>
      </c>
      <c r="T66" s="34">
        <v>1.8E-3</v>
      </c>
      <c r="U66" s="34">
        <v>37.700000000000003</v>
      </c>
      <c r="V66" s="34" t="s">
        <v>76</v>
      </c>
      <c r="W66" s="34">
        <v>4.0499999999999998E-4</v>
      </c>
      <c r="X66" s="34">
        <v>3.46E-3</v>
      </c>
      <c r="Y66" s="34">
        <v>4.0000000000000001E-3</v>
      </c>
      <c r="Z66" s="34">
        <v>5.3399999999999997E-4</v>
      </c>
      <c r="AA66" s="34">
        <v>1E-3</v>
      </c>
      <c r="AB66" s="34">
        <v>11.1</v>
      </c>
      <c r="AC66" s="34">
        <v>1.43E-2</v>
      </c>
      <c r="AD66" s="34" t="s">
        <v>64</v>
      </c>
      <c r="AE66" s="34">
        <v>3.2799999999999999E-3</v>
      </c>
      <c r="AF66" s="34">
        <v>2.4000000000000001E-4</v>
      </c>
      <c r="AG66" s="34" t="s">
        <v>78</v>
      </c>
      <c r="AH66" s="34">
        <v>0.52</v>
      </c>
      <c r="AI66" s="34">
        <v>6.9999999999999994E-5</v>
      </c>
      <c r="AJ66" s="34">
        <v>2.4900000000000002</v>
      </c>
      <c r="AK66" s="34">
        <v>8.6000000000000003E-5</v>
      </c>
      <c r="AL66" s="34">
        <v>0.14000000000000001</v>
      </c>
      <c r="AM66" s="34">
        <v>5.8000000000000003E-2</v>
      </c>
      <c r="AN66" s="34">
        <v>25</v>
      </c>
      <c r="AO66" s="34">
        <v>4.3000000000000002E-5</v>
      </c>
      <c r="AP66" s="34">
        <v>1.3999999999999999E-4</v>
      </c>
      <c r="AQ66" s="34" t="s">
        <v>62</v>
      </c>
      <c r="AR66" s="34">
        <v>1.34E-4</v>
      </c>
      <c r="AS66" s="34" t="s">
        <v>77</v>
      </c>
      <c r="AT66" s="34">
        <v>0.104</v>
      </c>
      <c r="AU66" s="34" t="s">
        <v>76</v>
      </c>
    </row>
    <row r="67" spans="1:47" ht="12.75" customHeight="1">
      <c r="A67" s="28">
        <v>40442</v>
      </c>
      <c r="B67" s="50">
        <v>60</v>
      </c>
      <c r="C67" s="54">
        <v>500</v>
      </c>
      <c r="D67" s="50">
        <v>485</v>
      </c>
      <c r="E67" s="10">
        <v>7.96</v>
      </c>
      <c r="F67" s="29">
        <v>266.05</v>
      </c>
      <c r="G67" s="35"/>
      <c r="H67" s="33"/>
      <c r="I67" s="33"/>
      <c r="J67" s="29">
        <v>69</v>
      </c>
      <c r="K67" s="2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ht="12.75" customHeight="1">
      <c r="A68" s="28">
        <v>40449</v>
      </c>
      <c r="B68" s="50">
        <v>61</v>
      </c>
      <c r="C68" s="54">
        <v>500</v>
      </c>
      <c r="D68" s="50">
        <v>420</v>
      </c>
      <c r="E68" s="10">
        <v>7.88</v>
      </c>
      <c r="F68" s="29">
        <v>296.52999999999997</v>
      </c>
      <c r="G68" s="35" t="e">
        <v>#N/A</v>
      </c>
      <c r="H68" s="33">
        <v>3.48</v>
      </c>
      <c r="I68" s="33">
        <v>91.39</v>
      </c>
      <c r="J68" s="29">
        <v>71</v>
      </c>
      <c r="K68" s="34">
        <v>6.6</v>
      </c>
      <c r="L68" s="34">
        <v>149</v>
      </c>
      <c r="M68" s="34">
        <v>6.1999999999999998E-3</v>
      </c>
      <c r="N68" s="34">
        <v>0.27600000000000002</v>
      </c>
      <c r="O68" s="34">
        <v>6.5100000000000005E-2</v>
      </c>
      <c r="P68" s="34">
        <v>2.3099999999999999E-2</v>
      </c>
      <c r="Q68" s="34" t="s">
        <v>74</v>
      </c>
      <c r="R68" s="34" t="s">
        <v>75</v>
      </c>
      <c r="S68" s="34" t="s">
        <v>66</v>
      </c>
      <c r="T68" s="34">
        <v>2.2499999999999998E-3</v>
      </c>
      <c r="U68" s="34">
        <v>40</v>
      </c>
      <c r="V68" s="34">
        <v>1E-4</v>
      </c>
      <c r="W68" s="34">
        <v>4.2000000000000002E-4</v>
      </c>
      <c r="X68" s="34">
        <v>3.0400000000000002E-3</v>
      </c>
      <c r="Y68" s="34">
        <v>2E-3</v>
      </c>
      <c r="Z68" s="34">
        <v>7.3999999999999999E-4</v>
      </c>
      <c r="AA68" s="34">
        <v>1.1999999999999999E-3</v>
      </c>
      <c r="AB68" s="34">
        <v>11.9</v>
      </c>
      <c r="AC68" s="34">
        <v>1.9E-2</v>
      </c>
      <c r="AD68" s="34" t="s">
        <v>64</v>
      </c>
      <c r="AE68" s="34">
        <v>3.65E-3</v>
      </c>
      <c r="AF68" s="34">
        <v>5.1000000000000004E-4</v>
      </c>
      <c r="AG68" s="34" t="s">
        <v>78</v>
      </c>
      <c r="AH68" s="34">
        <v>0.6</v>
      </c>
      <c r="AI68" s="34">
        <v>9.0000000000000006E-5</v>
      </c>
      <c r="AJ68" s="34">
        <v>2.87</v>
      </c>
      <c r="AK68" s="34">
        <v>6.8999999999999997E-5</v>
      </c>
      <c r="AL68" s="34">
        <v>0.13</v>
      </c>
      <c r="AM68" s="34">
        <v>6.6199999999999995E-2</v>
      </c>
      <c r="AN68" s="34">
        <v>24</v>
      </c>
      <c r="AO68" s="34">
        <v>6.3999999999999997E-5</v>
      </c>
      <c r="AP68" s="34">
        <v>1.8000000000000001E-4</v>
      </c>
      <c r="AQ68" s="34" t="s">
        <v>62</v>
      </c>
      <c r="AR68" s="34">
        <v>2.14E-4</v>
      </c>
      <c r="AS68" s="34" t="s">
        <v>77</v>
      </c>
      <c r="AT68" s="34">
        <v>0.13900000000000001</v>
      </c>
      <c r="AU68" s="34" t="s">
        <v>76</v>
      </c>
    </row>
    <row r="69" spans="1:47" ht="12.75" customHeight="1">
      <c r="A69" s="28">
        <v>40456</v>
      </c>
      <c r="B69" s="50">
        <v>62</v>
      </c>
      <c r="C69" s="54">
        <v>500</v>
      </c>
      <c r="D69" s="50">
        <v>475</v>
      </c>
      <c r="E69" s="10">
        <v>7.55</v>
      </c>
      <c r="F69" s="29">
        <v>203.57</v>
      </c>
      <c r="G69" s="10"/>
      <c r="H69" s="9"/>
      <c r="I69" s="9"/>
      <c r="J69" s="29"/>
      <c r="K69" s="29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ht="12.75" customHeight="1">
      <c r="A70" s="28">
        <v>40463</v>
      </c>
      <c r="B70" s="50">
        <v>63</v>
      </c>
      <c r="C70" s="54">
        <v>500</v>
      </c>
      <c r="D70" s="50">
        <v>445</v>
      </c>
      <c r="E70" s="10">
        <v>7.47</v>
      </c>
      <c r="F70" s="29">
        <v>171.44</v>
      </c>
      <c r="G70" s="10"/>
      <c r="H70" s="9"/>
      <c r="I70" s="9"/>
      <c r="J70" s="29">
        <v>53</v>
      </c>
      <c r="K70" s="29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ht="12.75" customHeight="1">
      <c r="A71" s="28">
        <v>40470</v>
      </c>
      <c r="B71" s="50">
        <v>64</v>
      </c>
      <c r="C71" s="54">
        <v>500</v>
      </c>
      <c r="D71" s="50">
        <v>460</v>
      </c>
      <c r="E71" s="10">
        <v>7.39</v>
      </c>
      <c r="F71" s="29">
        <v>418.38</v>
      </c>
      <c r="G71" s="10"/>
      <c r="H71" s="9"/>
      <c r="I71" s="9"/>
      <c r="J71" s="29"/>
      <c r="K71" s="29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ht="12.75" customHeight="1">
      <c r="A72" s="28">
        <v>40477</v>
      </c>
      <c r="B72" s="50">
        <v>65</v>
      </c>
      <c r="C72" s="54">
        <v>500</v>
      </c>
      <c r="D72" s="50">
        <v>435</v>
      </c>
      <c r="E72" s="10">
        <v>7.59</v>
      </c>
      <c r="F72" s="29">
        <v>593.45000000000005</v>
      </c>
      <c r="G72" s="10" t="e">
        <v>#N/A</v>
      </c>
      <c r="H72" s="9">
        <v>3.9</v>
      </c>
      <c r="I72" s="9">
        <v>53.13</v>
      </c>
      <c r="J72" s="29">
        <v>215</v>
      </c>
      <c r="K72" s="34" t="e">
        <v>#N/A</v>
      </c>
      <c r="L72" s="34">
        <v>337</v>
      </c>
      <c r="M72" s="34" t="s">
        <v>66</v>
      </c>
      <c r="N72" s="34">
        <v>0.2</v>
      </c>
      <c r="O72" s="34">
        <v>0.06</v>
      </c>
      <c r="P72" s="34">
        <v>3.2000000000000001E-2</v>
      </c>
      <c r="Q72" s="34" t="s">
        <v>72</v>
      </c>
      <c r="R72" s="34" t="s">
        <v>66</v>
      </c>
      <c r="S72" s="34" t="s">
        <v>64</v>
      </c>
      <c r="T72" s="34" t="s">
        <v>80</v>
      </c>
      <c r="U72" s="34">
        <v>89.2</v>
      </c>
      <c r="V72" s="34" t="s">
        <v>64</v>
      </c>
      <c r="W72" s="34" t="s">
        <v>60</v>
      </c>
      <c r="X72" s="34" t="s">
        <v>60</v>
      </c>
      <c r="Y72" s="34" t="s">
        <v>64</v>
      </c>
      <c r="Z72" s="34" t="s">
        <v>81</v>
      </c>
      <c r="AA72" s="34" t="e">
        <v>#N/A</v>
      </c>
      <c r="AB72" s="34">
        <v>27.7</v>
      </c>
      <c r="AC72" s="34">
        <v>2.5999999999999999E-2</v>
      </c>
      <c r="AD72" s="34" t="e">
        <v>#N/A</v>
      </c>
      <c r="AE72" s="34" t="s">
        <v>60</v>
      </c>
      <c r="AF72" s="34" t="s">
        <v>60</v>
      </c>
      <c r="AG72" s="34" t="s">
        <v>66</v>
      </c>
      <c r="AH72" s="34">
        <v>0.7</v>
      </c>
      <c r="AI72" s="34" t="s">
        <v>65</v>
      </c>
      <c r="AJ72" s="34">
        <v>2.4500000000000002</v>
      </c>
      <c r="AK72" s="34" t="s">
        <v>64</v>
      </c>
      <c r="AL72" s="34">
        <v>0.2</v>
      </c>
      <c r="AM72" s="34">
        <v>0.13800000000000001</v>
      </c>
      <c r="AN72" s="34">
        <v>91.8</v>
      </c>
      <c r="AO72" s="34" t="e">
        <v>#N/A</v>
      </c>
      <c r="AP72" s="34" t="s">
        <v>81</v>
      </c>
      <c r="AQ72" s="34" t="s">
        <v>80</v>
      </c>
      <c r="AR72" s="34" t="e">
        <v>#N/A</v>
      </c>
      <c r="AS72" s="34" t="s">
        <v>64</v>
      </c>
      <c r="AT72" s="34">
        <v>0.186</v>
      </c>
      <c r="AU72" s="34" t="s">
        <v>60</v>
      </c>
    </row>
    <row r="73" spans="1:47" ht="12.75" customHeight="1">
      <c r="A73" s="28">
        <v>40484</v>
      </c>
      <c r="B73" s="50">
        <v>66</v>
      </c>
      <c r="C73" s="54">
        <v>500</v>
      </c>
      <c r="D73" s="50">
        <v>450</v>
      </c>
      <c r="E73" s="10">
        <v>7.87</v>
      </c>
      <c r="F73" s="29">
        <v>410</v>
      </c>
      <c r="G73" s="10"/>
      <c r="H73" s="9"/>
      <c r="I73" s="9"/>
      <c r="J73" s="29"/>
      <c r="K73" s="29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ht="12.75" customHeight="1">
      <c r="A74" s="28">
        <v>40491</v>
      </c>
      <c r="B74" s="50">
        <v>67</v>
      </c>
      <c r="C74" s="54">
        <v>500</v>
      </c>
      <c r="D74" s="50">
        <v>460</v>
      </c>
      <c r="E74" s="30">
        <v>7.75</v>
      </c>
      <c r="F74" s="29">
        <v>603</v>
      </c>
      <c r="G74" s="10"/>
      <c r="H74" s="9"/>
      <c r="I74" s="9"/>
      <c r="J74" s="29">
        <v>210</v>
      </c>
      <c r="K74" s="29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ht="12.75" customHeight="1">
      <c r="A75" s="28">
        <v>40498</v>
      </c>
      <c r="B75" s="50">
        <v>68</v>
      </c>
      <c r="C75" s="54">
        <v>500</v>
      </c>
      <c r="D75" s="50">
        <v>425</v>
      </c>
      <c r="E75" s="10">
        <v>7.96</v>
      </c>
      <c r="F75" s="29">
        <v>267</v>
      </c>
      <c r="G75" s="10"/>
      <c r="H75" s="9"/>
      <c r="I75" s="9"/>
      <c r="J75" s="29"/>
      <c r="K75" s="29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ht="12.75" customHeight="1">
      <c r="A76" s="28">
        <v>40505</v>
      </c>
      <c r="B76" s="50">
        <v>69</v>
      </c>
      <c r="C76" s="54">
        <v>500</v>
      </c>
      <c r="D76" s="50">
        <v>460</v>
      </c>
      <c r="E76" s="10">
        <v>7.64</v>
      </c>
      <c r="F76" s="29">
        <v>421.25</v>
      </c>
      <c r="G76" s="10" t="e">
        <v>#N/A</v>
      </c>
      <c r="H76" s="9">
        <v>4.7</v>
      </c>
      <c r="I76" s="9">
        <v>87.26</v>
      </c>
      <c r="J76" s="29">
        <v>166</v>
      </c>
      <c r="K76" s="34" t="e">
        <v>#N/A</v>
      </c>
      <c r="L76" s="34">
        <v>223</v>
      </c>
      <c r="M76" s="34" t="s">
        <v>66</v>
      </c>
      <c r="N76" s="34">
        <v>0.21</v>
      </c>
      <c r="O76" s="34">
        <v>0.06</v>
      </c>
      <c r="P76" s="34">
        <v>2.4E-2</v>
      </c>
      <c r="Q76" s="34" t="s">
        <v>72</v>
      </c>
      <c r="R76" s="34" t="s">
        <v>66</v>
      </c>
      <c r="S76" s="34" t="s">
        <v>64</v>
      </c>
      <c r="T76" s="34" t="s">
        <v>80</v>
      </c>
      <c r="U76" s="34">
        <v>58.7</v>
      </c>
      <c r="V76" s="34" t="s">
        <v>64</v>
      </c>
      <c r="W76" s="34" t="s">
        <v>60</v>
      </c>
      <c r="X76" s="34" t="s">
        <v>60</v>
      </c>
      <c r="Y76" s="34" t="s">
        <v>64</v>
      </c>
      <c r="Z76" s="34" t="s">
        <v>81</v>
      </c>
      <c r="AA76" s="34" t="e">
        <v>#N/A</v>
      </c>
      <c r="AB76" s="34">
        <v>18.600000000000001</v>
      </c>
      <c r="AC76" s="34">
        <v>2.9000000000000001E-2</v>
      </c>
      <c r="AD76" s="34" t="e">
        <v>#N/A</v>
      </c>
      <c r="AE76" s="34" t="s">
        <v>60</v>
      </c>
      <c r="AF76" s="34" t="s">
        <v>60</v>
      </c>
      <c r="AG76" s="34" t="s">
        <v>66</v>
      </c>
      <c r="AH76" s="34">
        <v>0.5</v>
      </c>
      <c r="AI76" s="34" t="s">
        <v>65</v>
      </c>
      <c r="AJ76" s="34">
        <v>2.57</v>
      </c>
      <c r="AK76" s="34" t="s">
        <v>64</v>
      </c>
      <c r="AL76" s="34" t="s">
        <v>65</v>
      </c>
      <c r="AM76" s="34">
        <v>9.8000000000000004E-2</v>
      </c>
      <c r="AN76" s="34">
        <v>49.9</v>
      </c>
      <c r="AO76" s="34" t="e">
        <v>#N/A</v>
      </c>
      <c r="AP76" s="34" t="s">
        <v>81</v>
      </c>
      <c r="AQ76" s="34" t="s">
        <v>80</v>
      </c>
      <c r="AR76" s="34" t="e">
        <v>#N/A</v>
      </c>
      <c r="AS76" s="34" t="s">
        <v>64</v>
      </c>
      <c r="AT76" s="34">
        <v>0.22900000000000001</v>
      </c>
      <c r="AU76" s="34" t="s">
        <v>60</v>
      </c>
    </row>
    <row r="77" spans="1:47" ht="12.75" customHeight="1">
      <c r="A77" s="28">
        <v>40512</v>
      </c>
      <c r="B77" s="50">
        <v>70</v>
      </c>
      <c r="C77" s="54">
        <v>500</v>
      </c>
      <c r="D77" s="50">
        <v>445</v>
      </c>
      <c r="E77" s="10">
        <v>7.65</v>
      </c>
      <c r="F77" s="29">
        <v>416.13</v>
      </c>
      <c r="G77" s="10"/>
      <c r="H77" s="9"/>
      <c r="I77" s="9"/>
      <c r="J77" s="29"/>
      <c r="K77" s="2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ht="12.75" customHeight="1">
      <c r="A78" s="28">
        <v>40519</v>
      </c>
      <c r="B78" s="50">
        <v>71</v>
      </c>
      <c r="C78" s="54">
        <v>500</v>
      </c>
      <c r="D78" s="50">
        <v>430</v>
      </c>
      <c r="E78" s="10">
        <v>7.67</v>
      </c>
      <c r="F78" s="29">
        <v>417.25</v>
      </c>
      <c r="G78" s="10"/>
      <c r="H78" s="9"/>
      <c r="I78" s="9"/>
      <c r="J78" s="29">
        <v>190</v>
      </c>
      <c r="K78" s="2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ht="12.75" customHeight="1">
      <c r="A79" s="28">
        <v>40526</v>
      </c>
      <c r="B79" s="50">
        <v>72</v>
      </c>
      <c r="C79" s="54">
        <v>500</v>
      </c>
      <c r="D79" s="50">
        <v>435</v>
      </c>
      <c r="E79" s="10">
        <v>7.58</v>
      </c>
      <c r="F79" s="29">
        <v>470.59</v>
      </c>
      <c r="G79" s="10"/>
      <c r="H79" s="9"/>
      <c r="I79" s="9"/>
      <c r="J79" s="29"/>
      <c r="K79" s="2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ht="12.75" customHeight="1">
      <c r="A80" s="28">
        <v>40533</v>
      </c>
      <c r="B80" s="50">
        <v>73</v>
      </c>
      <c r="C80" s="54">
        <v>500</v>
      </c>
      <c r="D80" s="50">
        <v>445</v>
      </c>
      <c r="E80" s="10">
        <v>7.51</v>
      </c>
      <c r="F80" s="29">
        <v>406.1</v>
      </c>
      <c r="G80" s="10" t="e">
        <v>#N/A</v>
      </c>
      <c r="H80" s="9">
        <v>7.25</v>
      </c>
      <c r="I80" s="9">
        <v>66.28</v>
      </c>
      <c r="J80" s="29">
        <v>162</v>
      </c>
      <c r="K80" s="34" t="e">
        <v>#N/A</v>
      </c>
      <c r="L80" s="34">
        <v>208</v>
      </c>
      <c r="M80" s="34" t="s">
        <v>66</v>
      </c>
      <c r="N80" s="34">
        <v>0.18</v>
      </c>
      <c r="O80" s="34">
        <v>0.05</v>
      </c>
      <c r="P80" s="34">
        <v>2.1000000000000001E-2</v>
      </c>
      <c r="Q80" s="34" t="s">
        <v>72</v>
      </c>
      <c r="R80" s="34" t="s">
        <v>66</v>
      </c>
      <c r="S80" s="34" t="s">
        <v>64</v>
      </c>
      <c r="T80" s="34" t="s">
        <v>80</v>
      </c>
      <c r="U80" s="34">
        <v>53.3</v>
      </c>
      <c r="V80" s="34" t="s">
        <v>64</v>
      </c>
      <c r="W80" s="34" t="s">
        <v>60</v>
      </c>
      <c r="X80" s="34" t="s">
        <v>60</v>
      </c>
      <c r="Y80" s="34">
        <v>0.08</v>
      </c>
      <c r="Z80" s="34" t="s">
        <v>81</v>
      </c>
      <c r="AA80" s="34" t="e">
        <v>#N/A</v>
      </c>
      <c r="AB80" s="34">
        <v>18.3</v>
      </c>
      <c r="AC80" s="34">
        <v>0.02</v>
      </c>
      <c r="AD80" s="34" t="e">
        <v>#N/A</v>
      </c>
      <c r="AE80" s="34" t="s">
        <v>60</v>
      </c>
      <c r="AF80" s="34" t="s">
        <v>60</v>
      </c>
      <c r="AG80" s="34" t="s">
        <v>66</v>
      </c>
      <c r="AH80" s="34">
        <v>0.6</v>
      </c>
      <c r="AI80" s="34" t="s">
        <v>65</v>
      </c>
      <c r="AJ80" s="34">
        <v>2.12</v>
      </c>
      <c r="AK80" s="34" t="s">
        <v>64</v>
      </c>
      <c r="AL80" s="34">
        <v>0.3</v>
      </c>
      <c r="AM80" s="34">
        <v>9.5000000000000001E-2</v>
      </c>
      <c r="AN80" s="34">
        <v>48.6</v>
      </c>
      <c r="AO80" s="34" t="e">
        <v>#N/A</v>
      </c>
      <c r="AP80" s="34" t="s">
        <v>81</v>
      </c>
      <c r="AQ80" s="34" t="s">
        <v>80</v>
      </c>
      <c r="AR80" s="34" t="e">
        <v>#N/A</v>
      </c>
      <c r="AS80" s="34" t="s">
        <v>64</v>
      </c>
      <c r="AT80" s="34">
        <v>0.22900000000000001</v>
      </c>
      <c r="AU80" s="34" t="s">
        <v>60</v>
      </c>
    </row>
    <row r="81" spans="1:47" ht="12.75" customHeight="1">
      <c r="A81" s="28">
        <v>40540</v>
      </c>
      <c r="B81" s="50">
        <v>74</v>
      </c>
      <c r="C81" s="54">
        <v>500</v>
      </c>
      <c r="D81" s="50">
        <v>425</v>
      </c>
      <c r="E81" s="10">
        <v>7.61</v>
      </c>
      <c r="F81" s="29">
        <v>333.62</v>
      </c>
      <c r="G81" s="10"/>
      <c r="H81" s="9"/>
      <c r="I81" s="9"/>
      <c r="J81" s="29"/>
      <c r="K81" s="2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ht="12.75" customHeight="1">
      <c r="A82" s="28">
        <v>40547</v>
      </c>
      <c r="B82" s="50">
        <v>75</v>
      </c>
      <c r="C82" s="54">
        <v>500</v>
      </c>
      <c r="D82" s="50">
        <v>495</v>
      </c>
      <c r="E82" s="10">
        <v>7.71</v>
      </c>
      <c r="F82" s="29">
        <v>379.75</v>
      </c>
      <c r="G82" s="10"/>
      <c r="H82" s="9"/>
      <c r="I82" s="9"/>
      <c r="J82" s="29">
        <v>120</v>
      </c>
      <c r="K82" s="2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ht="12.75" customHeight="1">
      <c r="A83" s="28">
        <v>40554</v>
      </c>
      <c r="B83" s="50">
        <v>76</v>
      </c>
      <c r="C83" s="54">
        <v>500</v>
      </c>
      <c r="D83" s="50">
        <v>445</v>
      </c>
      <c r="E83" s="10">
        <v>7.67</v>
      </c>
      <c r="F83" s="29">
        <v>357.08</v>
      </c>
      <c r="G83" s="10"/>
      <c r="H83" s="9"/>
      <c r="I83" s="9"/>
      <c r="J83" s="29"/>
      <c r="K83" s="2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ht="12.75" customHeight="1">
      <c r="A84" s="28">
        <v>40561</v>
      </c>
      <c r="B84" s="50">
        <v>77</v>
      </c>
      <c r="C84" s="54">
        <v>500</v>
      </c>
      <c r="D84" s="50">
        <v>450</v>
      </c>
      <c r="E84" s="30">
        <v>7.7</v>
      </c>
      <c r="F84" s="29">
        <v>400.37</v>
      </c>
      <c r="G84" s="10" t="e">
        <v>#N/A</v>
      </c>
      <c r="H84" s="9">
        <v>5.6</v>
      </c>
      <c r="I84" s="9">
        <v>88.54</v>
      </c>
      <c r="J84" s="29">
        <v>120</v>
      </c>
      <c r="K84" s="34" t="e">
        <v>#N/A</v>
      </c>
      <c r="L84" s="34">
        <v>207</v>
      </c>
      <c r="M84" s="34" t="s">
        <v>66</v>
      </c>
      <c r="N84" s="34">
        <v>0.17</v>
      </c>
      <c r="O84" s="34">
        <v>0.06</v>
      </c>
      <c r="P84" s="34">
        <v>2.5000000000000001E-2</v>
      </c>
      <c r="Q84" s="34" t="s">
        <v>72</v>
      </c>
      <c r="R84" s="34" t="s">
        <v>66</v>
      </c>
      <c r="S84" s="34" t="s">
        <v>64</v>
      </c>
      <c r="T84" s="34" t="s">
        <v>80</v>
      </c>
      <c r="U84" s="34">
        <v>53.6</v>
      </c>
      <c r="V84" s="34" t="s">
        <v>64</v>
      </c>
      <c r="W84" s="34" t="s">
        <v>60</v>
      </c>
      <c r="X84" s="34" t="s">
        <v>60</v>
      </c>
      <c r="Y84" s="34" t="s">
        <v>64</v>
      </c>
      <c r="Z84" s="34" t="s">
        <v>81</v>
      </c>
      <c r="AA84" s="34" t="e">
        <v>#N/A</v>
      </c>
      <c r="AB84" s="34">
        <v>17.7</v>
      </c>
      <c r="AC84" s="34">
        <v>3.4000000000000002E-2</v>
      </c>
      <c r="AD84" s="34" t="e">
        <v>#N/A</v>
      </c>
      <c r="AE84" s="34" t="s">
        <v>60</v>
      </c>
      <c r="AF84" s="34" t="s">
        <v>60</v>
      </c>
      <c r="AG84" s="34" t="s">
        <v>66</v>
      </c>
      <c r="AH84" s="34">
        <v>0.5</v>
      </c>
      <c r="AI84" s="34" t="s">
        <v>65</v>
      </c>
      <c r="AJ84" s="34">
        <v>2.78</v>
      </c>
      <c r="AK84" s="34" t="s">
        <v>64</v>
      </c>
      <c r="AL84" s="34">
        <v>0.2</v>
      </c>
      <c r="AM84" s="34">
        <v>9.5000000000000001E-2</v>
      </c>
      <c r="AN84" s="34">
        <v>40.1</v>
      </c>
      <c r="AO84" s="34" t="e">
        <v>#N/A</v>
      </c>
      <c r="AP84" s="34" t="s">
        <v>81</v>
      </c>
      <c r="AQ84" s="34" t="s">
        <v>80</v>
      </c>
      <c r="AR84" s="34" t="e">
        <v>#N/A</v>
      </c>
      <c r="AS84" s="34" t="s">
        <v>64</v>
      </c>
      <c r="AT84" s="34">
        <v>0.189</v>
      </c>
      <c r="AU84" s="34" t="s">
        <v>60</v>
      </c>
    </row>
    <row r="85" spans="1:47" ht="12.75" customHeight="1">
      <c r="A85" s="28">
        <v>40568</v>
      </c>
      <c r="B85" s="50">
        <v>78</v>
      </c>
      <c r="C85" s="54">
        <v>500</v>
      </c>
      <c r="D85" s="50">
        <v>420</v>
      </c>
      <c r="E85" s="10">
        <v>7.66</v>
      </c>
      <c r="F85" s="29">
        <v>414.63</v>
      </c>
      <c r="G85" s="10"/>
      <c r="H85" s="9"/>
      <c r="I85" s="9"/>
      <c r="J85" s="29"/>
      <c r="K85" s="2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ht="12.75" customHeight="1">
      <c r="A86" s="28">
        <v>40575</v>
      </c>
      <c r="B86" s="50">
        <v>79</v>
      </c>
      <c r="C86" s="54">
        <v>500</v>
      </c>
      <c r="D86" s="50">
        <v>460</v>
      </c>
      <c r="E86" s="10">
        <v>7.66</v>
      </c>
      <c r="F86" s="29">
        <v>382.12</v>
      </c>
      <c r="G86" s="35"/>
      <c r="H86" s="33"/>
      <c r="I86" s="33"/>
      <c r="J86" s="29">
        <v>136</v>
      </c>
      <c r="K86" s="2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ht="12.75" customHeight="1">
      <c r="A87" s="28">
        <v>40582</v>
      </c>
      <c r="B87" s="50">
        <v>80</v>
      </c>
      <c r="C87" s="54">
        <v>500</v>
      </c>
      <c r="D87" s="50">
        <v>390</v>
      </c>
      <c r="E87" s="10">
        <v>7.77</v>
      </c>
      <c r="F87" s="29">
        <v>355.33</v>
      </c>
      <c r="G87" s="35"/>
      <c r="H87" s="33"/>
      <c r="I87" s="33"/>
      <c r="J87" s="29"/>
      <c r="K87" s="2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ht="12.75" customHeight="1">
      <c r="A88" s="28">
        <v>40589</v>
      </c>
      <c r="B88" s="50">
        <v>81</v>
      </c>
      <c r="C88" s="54">
        <v>500</v>
      </c>
      <c r="D88" s="50">
        <v>435</v>
      </c>
      <c r="E88" s="10">
        <v>7.75</v>
      </c>
      <c r="F88" s="29">
        <v>360.58</v>
      </c>
      <c r="G88" s="35" t="e">
        <v>#N/A</v>
      </c>
      <c r="H88" s="33">
        <v>4.7300000000000004</v>
      </c>
      <c r="I88" s="33">
        <v>84.28</v>
      </c>
      <c r="J88" s="29">
        <v>88</v>
      </c>
      <c r="K88" s="34" t="e">
        <v>#N/A</v>
      </c>
      <c r="L88" s="34">
        <v>190</v>
      </c>
      <c r="M88" s="34" t="s">
        <v>66</v>
      </c>
      <c r="N88" s="34">
        <v>0.17</v>
      </c>
      <c r="O88" s="34">
        <v>0.06</v>
      </c>
      <c r="P88" s="34">
        <v>2.1000000000000001E-2</v>
      </c>
      <c r="Q88" s="34" t="s">
        <v>72</v>
      </c>
      <c r="R88" s="34" t="s">
        <v>66</v>
      </c>
      <c r="S88" s="34" t="s">
        <v>64</v>
      </c>
      <c r="T88" s="34" t="s">
        <v>80</v>
      </c>
      <c r="U88" s="34">
        <v>48.7</v>
      </c>
      <c r="V88" s="34" t="s">
        <v>64</v>
      </c>
      <c r="W88" s="34" t="s">
        <v>60</v>
      </c>
      <c r="X88" s="34" t="s">
        <v>60</v>
      </c>
      <c r="Y88" s="34" t="s">
        <v>64</v>
      </c>
      <c r="Z88" s="34" t="s">
        <v>81</v>
      </c>
      <c r="AA88" s="34" t="e">
        <v>#N/A</v>
      </c>
      <c r="AB88" s="34">
        <v>16.5</v>
      </c>
      <c r="AC88" s="34">
        <v>3.4000000000000002E-2</v>
      </c>
      <c r="AD88" s="34" t="e">
        <v>#N/A</v>
      </c>
      <c r="AE88" s="34" t="s">
        <v>60</v>
      </c>
      <c r="AF88" s="34" t="s">
        <v>60</v>
      </c>
      <c r="AG88" s="34" t="s">
        <v>66</v>
      </c>
      <c r="AH88" s="34">
        <v>0.5</v>
      </c>
      <c r="AI88" s="34" t="s">
        <v>65</v>
      </c>
      <c r="AJ88" s="34">
        <v>2.63</v>
      </c>
      <c r="AK88" s="34" t="s">
        <v>64</v>
      </c>
      <c r="AL88" s="34" t="s">
        <v>65</v>
      </c>
      <c r="AM88" s="34">
        <v>8.7999999999999995E-2</v>
      </c>
      <c r="AN88" s="34">
        <v>36.9</v>
      </c>
      <c r="AO88" s="34" t="e">
        <v>#N/A</v>
      </c>
      <c r="AP88" s="34" t="s">
        <v>81</v>
      </c>
      <c r="AQ88" s="34" t="s">
        <v>80</v>
      </c>
      <c r="AR88" s="34" t="e">
        <v>#N/A</v>
      </c>
      <c r="AS88" s="34" t="s">
        <v>64</v>
      </c>
      <c r="AT88" s="34">
        <v>0.13600000000000001</v>
      </c>
      <c r="AU88" s="34" t="s">
        <v>60</v>
      </c>
    </row>
    <row r="89" spans="1:47" ht="12.75" customHeight="1">
      <c r="A89" s="28">
        <v>40596</v>
      </c>
      <c r="B89" s="50">
        <v>82</v>
      </c>
      <c r="C89" s="54">
        <v>500</v>
      </c>
      <c r="D89" s="50">
        <v>440</v>
      </c>
      <c r="E89" s="10">
        <v>7.84</v>
      </c>
      <c r="F89" s="29">
        <v>360.2</v>
      </c>
      <c r="G89" s="35"/>
      <c r="H89" s="33"/>
      <c r="I89" s="33"/>
      <c r="J89" s="29"/>
      <c r="K89" s="2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ht="12.75" customHeight="1">
      <c r="A90" s="28">
        <v>40603</v>
      </c>
      <c r="B90" s="50">
        <v>83</v>
      </c>
      <c r="C90" s="54">
        <v>500</v>
      </c>
      <c r="D90" s="50">
        <v>445</v>
      </c>
      <c r="E90" s="10">
        <v>7.75</v>
      </c>
      <c r="F90" s="29">
        <v>358.35</v>
      </c>
      <c r="G90" s="35"/>
      <c r="H90" s="33"/>
      <c r="I90" s="33"/>
      <c r="J90" s="29">
        <v>135</v>
      </c>
      <c r="K90" s="2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ht="12.75" customHeight="1">
      <c r="A91" s="28">
        <v>40610</v>
      </c>
      <c r="B91" s="50">
        <v>84</v>
      </c>
      <c r="C91" s="54">
        <v>500</v>
      </c>
      <c r="D91" s="50">
        <v>425</v>
      </c>
      <c r="E91" s="10">
        <v>7.74</v>
      </c>
      <c r="F91" s="29">
        <v>335.83</v>
      </c>
      <c r="G91" s="10"/>
      <c r="H91" s="9"/>
      <c r="I91" s="9"/>
      <c r="J91" s="29"/>
      <c r="K91" s="2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ht="12.75" customHeight="1">
      <c r="A92" s="28">
        <v>40617</v>
      </c>
      <c r="B92" s="50">
        <v>85</v>
      </c>
      <c r="C92" s="54">
        <v>500</v>
      </c>
      <c r="D92" s="50">
        <v>425</v>
      </c>
      <c r="E92" s="10">
        <v>7.76</v>
      </c>
      <c r="F92" s="29">
        <v>393.6</v>
      </c>
      <c r="G92" s="35" t="e">
        <v>#N/A</v>
      </c>
      <c r="H92" s="33">
        <v>4.1900000000000004</v>
      </c>
      <c r="I92" s="33">
        <v>75</v>
      </c>
      <c r="J92" s="29">
        <v>150</v>
      </c>
      <c r="K92" s="34" t="e">
        <v>#N/A</v>
      </c>
      <c r="L92" s="34">
        <v>204</v>
      </c>
      <c r="M92" s="34" t="s">
        <v>66</v>
      </c>
      <c r="N92" s="34">
        <v>0.13</v>
      </c>
      <c r="O92" s="34">
        <v>0.05</v>
      </c>
      <c r="P92" s="34">
        <v>2.4E-2</v>
      </c>
      <c r="Q92" s="34" t="s">
        <v>72</v>
      </c>
      <c r="R92" s="34" t="s">
        <v>66</v>
      </c>
      <c r="S92" s="34" t="s">
        <v>64</v>
      </c>
      <c r="T92" s="34" t="s">
        <v>80</v>
      </c>
      <c r="U92" s="34">
        <v>52.4</v>
      </c>
      <c r="V92" s="34" t="s">
        <v>64</v>
      </c>
      <c r="W92" s="34" t="s">
        <v>60</v>
      </c>
      <c r="X92" s="34" t="s">
        <v>60</v>
      </c>
      <c r="Y92" s="34" t="s">
        <v>64</v>
      </c>
      <c r="Z92" s="34" t="s">
        <v>81</v>
      </c>
      <c r="AA92" s="34" t="e">
        <v>#N/A</v>
      </c>
      <c r="AB92" s="34">
        <v>17.7</v>
      </c>
      <c r="AC92" s="34">
        <v>2.5999999999999999E-2</v>
      </c>
      <c r="AD92" s="34" t="e">
        <v>#N/A</v>
      </c>
      <c r="AE92" s="34" t="s">
        <v>60</v>
      </c>
      <c r="AF92" s="34" t="s">
        <v>60</v>
      </c>
      <c r="AG92" s="34" t="s">
        <v>66</v>
      </c>
      <c r="AH92" s="34">
        <v>0.4</v>
      </c>
      <c r="AI92" s="34" t="s">
        <v>65</v>
      </c>
      <c r="AJ92" s="34">
        <v>2.61</v>
      </c>
      <c r="AK92" s="34" t="s">
        <v>64</v>
      </c>
      <c r="AL92" s="34" t="s">
        <v>65</v>
      </c>
      <c r="AM92" s="34">
        <v>9.4E-2</v>
      </c>
      <c r="AN92" s="34">
        <v>42.3</v>
      </c>
      <c r="AO92" s="34" t="e">
        <v>#N/A</v>
      </c>
      <c r="AP92" s="34" t="s">
        <v>81</v>
      </c>
      <c r="AQ92" s="34" t="s">
        <v>80</v>
      </c>
      <c r="AR92" s="34" t="e">
        <v>#N/A</v>
      </c>
      <c r="AS92" s="34" t="s">
        <v>64</v>
      </c>
      <c r="AT92" s="34">
        <v>0.11600000000000001</v>
      </c>
      <c r="AU92" s="34" t="s">
        <v>60</v>
      </c>
    </row>
    <row r="93" spans="1:47" ht="12.75" customHeight="1">
      <c r="A93" s="28">
        <v>40624</v>
      </c>
      <c r="B93" s="50">
        <v>86</v>
      </c>
      <c r="C93" s="54">
        <v>500</v>
      </c>
      <c r="D93" s="50">
        <v>415</v>
      </c>
      <c r="E93" s="10">
        <v>7.77</v>
      </c>
      <c r="F93" s="29">
        <v>371.56</v>
      </c>
      <c r="G93" s="35"/>
      <c r="H93" s="33"/>
      <c r="I93" s="33"/>
      <c r="J93" s="29"/>
      <c r="K93" s="2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ht="12.75" customHeight="1">
      <c r="A94" s="28">
        <v>40631</v>
      </c>
      <c r="B94" s="50">
        <v>87</v>
      </c>
      <c r="C94" s="54">
        <v>500</v>
      </c>
      <c r="D94" s="50">
        <v>440</v>
      </c>
      <c r="E94" s="10">
        <v>7.74</v>
      </c>
      <c r="F94" s="29">
        <v>153.02000000000001</v>
      </c>
      <c r="G94" s="35"/>
      <c r="H94" s="33"/>
      <c r="I94" s="33"/>
      <c r="J94" s="29">
        <v>40</v>
      </c>
      <c r="K94" s="2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ht="12.75" customHeight="1">
      <c r="A95" s="28">
        <v>40638</v>
      </c>
      <c r="B95" s="50">
        <v>88</v>
      </c>
      <c r="C95" s="54">
        <v>500</v>
      </c>
      <c r="D95" s="50">
        <v>435</v>
      </c>
      <c r="E95" s="30">
        <v>7.4</v>
      </c>
      <c r="F95" s="29">
        <v>299.57</v>
      </c>
      <c r="G95" s="35"/>
      <c r="H95" s="33"/>
      <c r="I95" s="33"/>
      <c r="J95" s="29"/>
      <c r="K95" s="2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ht="12.75" customHeight="1">
      <c r="A96" s="28">
        <v>40645</v>
      </c>
      <c r="B96" s="50">
        <v>89</v>
      </c>
      <c r="C96" s="54">
        <v>500</v>
      </c>
      <c r="D96" s="50">
        <v>435</v>
      </c>
      <c r="E96" s="10">
        <v>7.31</v>
      </c>
      <c r="F96" s="29">
        <v>158.77000000000001</v>
      </c>
      <c r="G96" s="35" t="e">
        <v>#N/A</v>
      </c>
      <c r="H96" s="33">
        <v>3.11</v>
      </c>
      <c r="I96" s="33">
        <v>23.6</v>
      </c>
      <c r="J96" s="29">
        <v>49</v>
      </c>
      <c r="K96" s="34" t="e">
        <v>#N/A</v>
      </c>
      <c r="L96" s="34">
        <v>72</v>
      </c>
      <c r="M96" s="34" t="s">
        <v>66</v>
      </c>
      <c r="N96" s="34">
        <v>0.09</v>
      </c>
      <c r="O96" s="34">
        <v>0.03</v>
      </c>
      <c r="P96" s="34">
        <v>8.0000000000000002E-3</v>
      </c>
      <c r="Q96" s="34" t="s">
        <v>72</v>
      </c>
      <c r="R96" s="34" t="s">
        <v>66</v>
      </c>
      <c r="S96" s="34" t="s">
        <v>64</v>
      </c>
      <c r="T96" s="34" t="s">
        <v>80</v>
      </c>
      <c r="U96" s="34">
        <v>18.399999999999999</v>
      </c>
      <c r="V96" s="34" t="s">
        <v>64</v>
      </c>
      <c r="W96" s="34" t="s">
        <v>60</v>
      </c>
      <c r="X96" s="34" t="s">
        <v>60</v>
      </c>
      <c r="Y96" s="34" t="s">
        <v>64</v>
      </c>
      <c r="Z96" s="34" t="s">
        <v>81</v>
      </c>
      <c r="AA96" s="34" t="e">
        <v>#N/A</v>
      </c>
      <c r="AB96" s="34">
        <v>6.31</v>
      </c>
      <c r="AC96" s="34">
        <v>2.1000000000000001E-2</v>
      </c>
      <c r="AD96" s="34" t="e">
        <v>#N/A</v>
      </c>
      <c r="AE96" s="34" t="s">
        <v>60</v>
      </c>
      <c r="AF96" s="34" t="s">
        <v>60</v>
      </c>
      <c r="AG96" s="34" t="s">
        <v>66</v>
      </c>
      <c r="AH96" s="34" t="s">
        <v>71</v>
      </c>
      <c r="AI96" s="34" t="s">
        <v>65</v>
      </c>
      <c r="AJ96" s="34">
        <v>0.94</v>
      </c>
      <c r="AK96" s="34" t="s">
        <v>64</v>
      </c>
      <c r="AL96" s="34" t="s">
        <v>65</v>
      </c>
      <c r="AM96" s="34">
        <v>3.4000000000000002E-2</v>
      </c>
      <c r="AN96" s="34">
        <v>17.8</v>
      </c>
      <c r="AO96" s="34" t="e">
        <v>#N/A</v>
      </c>
      <c r="AP96" s="34" t="s">
        <v>81</v>
      </c>
      <c r="AQ96" s="34" t="s">
        <v>80</v>
      </c>
      <c r="AR96" s="34" t="e">
        <v>#N/A</v>
      </c>
      <c r="AS96" s="34" t="s">
        <v>64</v>
      </c>
      <c r="AT96" s="34">
        <v>0.08</v>
      </c>
      <c r="AU96" s="34" t="s">
        <v>60</v>
      </c>
    </row>
    <row r="97" spans="1:52" ht="12.75" customHeight="1">
      <c r="A97" s="28">
        <v>40652</v>
      </c>
      <c r="B97" s="50">
        <v>90</v>
      </c>
      <c r="C97" s="54">
        <v>500</v>
      </c>
      <c r="D97" s="50">
        <v>415</v>
      </c>
      <c r="E97" s="10">
        <v>7.54</v>
      </c>
      <c r="F97" s="29">
        <v>190.4</v>
      </c>
      <c r="G97" s="35"/>
      <c r="H97" s="33"/>
      <c r="I97" s="33"/>
      <c r="J97" s="29"/>
      <c r="K97" s="2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52" ht="12.75" customHeight="1">
      <c r="A98" s="28">
        <v>40659</v>
      </c>
      <c r="B98" s="50">
        <v>91</v>
      </c>
      <c r="C98" s="54">
        <v>500</v>
      </c>
      <c r="D98" s="50">
        <v>410</v>
      </c>
      <c r="E98" s="10">
        <v>7.68</v>
      </c>
      <c r="F98" s="29">
        <v>571.42999999999995</v>
      </c>
      <c r="G98" s="35"/>
      <c r="H98" s="33"/>
      <c r="I98" s="33"/>
      <c r="J98" s="29">
        <v>199</v>
      </c>
      <c r="K98" s="2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52" ht="12.75" customHeight="1">
      <c r="A99" s="28">
        <v>40666</v>
      </c>
      <c r="B99" s="50">
        <v>92</v>
      </c>
      <c r="C99" s="54">
        <v>500</v>
      </c>
      <c r="D99" s="50">
        <v>460</v>
      </c>
      <c r="E99" s="10">
        <v>7.74</v>
      </c>
      <c r="F99" s="29">
        <v>418.42</v>
      </c>
      <c r="G99" s="10"/>
      <c r="H99" s="9"/>
      <c r="I99" s="9"/>
      <c r="J99" s="29"/>
      <c r="K99" s="2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52" ht="12.75" customHeight="1">
      <c r="A100" s="28">
        <v>40673</v>
      </c>
      <c r="B100" s="50">
        <v>93</v>
      </c>
      <c r="C100" s="54">
        <v>500</v>
      </c>
      <c r="D100" s="50">
        <v>455</v>
      </c>
      <c r="E100" s="10">
        <v>7.76</v>
      </c>
      <c r="F100" s="29">
        <v>376.7</v>
      </c>
      <c r="G100" s="10" t="e">
        <v>#N/A</v>
      </c>
      <c r="H100" s="9">
        <v>4.84</v>
      </c>
      <c r="I100" s="9">
        <v>80.680000000000007</v>
      </c>
      <c r="J100" s="29">
        <v>125</v>
      </c>
      <c r="K100" s="34" t="e">
        <v>#N/A</v>
      </c>
      <c r="L100" s="34">
        <v>188</v>
      </c>
      <c r="M100" s="34" t="s">
        <v>66</v>
      </c>
      <c r="N100" s="34">
        <v>0.13</v>
      </c>
      <c r="O100" s="34">
        <v>7.0000000000000007E-2</v>
      </c>
      <c r="P100" s="34">
        <v>0.02</v>
      </c>
      <c r="Q100" s="34" t="s">
        <v>72</v>
      </c>
      <c r="R100" s="34" t="s">
        <v>66</v>
      </c>
      <c r="S100" s="34" t="s">
        <v>64</v>
      </c>
      <c r="T100" s="34" t="s">
        <v>80</v>
      </c>
      <c r="U100" s="34">
        <v>48</v>
      </c>
      <c r="V100" s="34" t="s">
        <v>64</v>
      </c>
      <c r="W100" s="34" t="s">
        <v>60</v>
      </c>
      <c r="X100" s="34" t="s">
        <v>60</v>
      </c>
      <c r="Y100" s="34" t="s">
        <v>64</v>
      </c>
      <c r="Z100" s="34" t="s">
        <v>81</v>
      </c>
      <c r="AA100" s="34" t="e">
        <v>#N/A</v>
      </c>
      <c r="AB100" s="34">
        <v>16.600000000000001</v>
      </c>
      <c r="AC100" s="34">
        <v>2.3E-2</v>
      </c>
      <c r="AD100" s="34" t="e">
        <v>#N/A</v>
      </c>
      <c r="AE100" s="34" t="s">
        <v>60</v>
      </c>
      <c r="AF100" s="34" t="s">
        <v>60</v>
      </c>
      <c r="AG100" s="34" t="s">
        <v>66</v>
      </c>
      <c r="AH100" s="34">
        <v>0.4</v>
      </c>
      <c r="AI100" s="34" t="s">
        <v>65</v>
      </c>
      <c r="AJ100" s="34">
        <v>2.6</v>
      </c>
      <c r="AK100" s="34" t="s">
        <v>64</v>
      </c>
      <c r="AL100" s="34">
        <v>0.1</v>
      </c>
      <c r="AM100" s="34">
        <v>8.6999999999999994E-2</v>
      </c>
      <c r="AN100" s="34">
        <v>39.200000000000003</v>
      </c>
      <c r="AO100" s="34" t="e">
        <v>#N/A</v>
      </c>
      <c r="AP100" s="34" t="s">
        <v>81</v>
      </c>
      <c r="AQ100" s="34" t="s">
        <v>80</v>
      </c>
      <c r="AR100" s="34" t="e">
        <v>#N/A</v>
      </c>
      <c r="AS100" s="34" t="s">
        <v>64</v>
      </c>
      <c r="AT100" s="34">
        <v>0.122</v>
      </c>
      <c r="AU100" s="34" t="s">
        <v>60</v>
      </c>
    </row>
    <row r="101" spans="1:52" ht="12.75" customHeight="1">
      <c r="A101" s="28">
        <v>40680</v>
      </c>
      <c r="B101" s="50">
        <v>94</v>
      </c>
      <c r="C101" s="54">
        <v>500</v>
      </c>
      <c r="D101" s="50">
        <v>455</v>
      </c>
      <c r="E101" s="10">
        <v>7.63</v>
      </c>
      <c r="F101" s="29">
        <v>277.56</v>
      </c>
      <c r="G101" s="10"/>
      <c r="H101" s="9"/>
      <c r="I101" s="9"/>
      <c r="J101" s="29"/>
      <c r="K101" s="2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52" ht="12.75" customHeight="1">
      <c r="A102" s="28">
        <v>40687</v>
      </c>
      <c r="B102" s="50">
        <v>95</v>
      </c>
      <c r="C102" s="54">
        <v>500</v>
      </c>
      <c r="D102" s="50">
        <v>430</v>
      </c>
      <c r="E102" s="10">
        <v>7.43</v>
      </c>
      <c r="F102" s="29">
        <v>166.67</v>
      </c>
      <c r="G102" s="10"/>
      <c r="H102" s="9"/>
      <c r="I102" s="9"/>
      <c r="J102" s="29">
        <v>54</v>
      </c>
      <c r="K102" s="2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52" ht="12.75" customHeight="1">
      <c r="A103" s="28">
        <v>40694</v>
      </c>
      <c r="B103" s="58">
        <v>96</v>
      </c>
      <c r="C103" s="54">
        <v>500</v>
      </c>
      <c r="D103" s="50">
        <v>465</v>
      </c>
      <c r="E103" s="30">
        <v>7.3</v>
      </c>
      <c r="F103" s="29">
        <v>317.10000000000002</v>
      </c>
      <c r="G103" s="10"/>
      <c r="H103" s="9"/>
      <c r="I103" s="9"/>
      <c r="J103" s="29"/>
      <c r="K103" s="2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52" ht="12.75" customHeight="1">
      <c r="A104" s="28">
        <v>40701</v>
      </c>
      <c r="B104" s="58">
        <v>97</v>
      </c>
      <c r="C104" s="54">
        <v>500</v>
      </c>
      <c r="D104" s="50">
        <v>465</v>
      </c>
      <c r="E104" s="30">
        <v>7.77</v>
      </c>
      <c r="F104" s="29">
        <v>538.64</v>
      </c>
      <c r="G104" s="10" t="e">
        <v>#N/A</v>
      </c>
      <c r="H104" s="9">
        <v>5.3</v>
      </c>
      <c r="I104" s="9">
        <v>82.36</v>
      </c>
      <c r="J104" s="29">
        <v>239</v>
      </c>
      <c r="K104" s="29" t="e">
        <v>#N/A</v>
      </c>
      <c r="L104" s="10">
        <v>287</v>
      </c>
      <c r="M104" s="10" t="s">
        <v>66</v>
      </c>
      <c r="N104" s="10">
        <v>0.14000000000000001</v>
      </c>
      <c r="O104" s="10">
        <v>7.0000000000000007E-2</v>
      </c>
      <c r="P104" s="10">
        <v>0.03</v>
      </c>
      <c r="Q104" s="10" t="s">
        <v>72</v>
      </c>
      <c r="R104" s="10" t="s">
        <v>66</v>
      </c>
      <c r="S104" s="10" t="s">
        <v>64</v>
      </c>
      <c r="T104" s="10" t="s">
        <v>80</v>
      </c>
      <c r="U104" s="10">
        <v>72.900000000000006</v>
      </c>
      <c r="V104" s="10" t="s">
        <v>64</v>
      </c>
      <c r="W104" s="10" t="s">
        <v>60</v>
      </c>
      <c r="X104" s="10" t="s">
        <v>60</v>
      </c>
      <c r="Y104" s="10" t="s">
        <v>64</v>
      </c>
      <c r="Z104" s="10" t="s">
        <v>81</v>
      </c>
      <c r="AA104" s="10" t="e">
        <v>#N/A</v>
      </c>
      <c r="AB104" s="10">
        <v>25.4</v>
      </c>
      <c r="AC104" s="10">
        <v>4.3999999999999997E-2</v>
      </c>
      <c r="AD104" s="10" t="e">
        <v>#N/A</v>
      </c>
      <c r="AE104" s="10" t="s">
        <v>60</v>
      </c>
      <c r="AF104" s="10" t="s">
        <v>60</v>
      </c>
      <c r="AG104" s="10" t="s">
        <v>66</v>
      </c>
      <c r="AH104" s="10">
        <v>0.4</v>
      </c>
      <c r="AI104" s="10" t="s">
        <v>65</v>
      </c>
      <c r="AJ104" s="10">
        <v>3.15</v>
      </c>
      <c r="AK104" s="10" t="s">
        <v>64</v>
      </c>
      <c r="AL104" s="10">
        <v>0.3</v>
      </c>
      <c r="AM104" s="10">
        <v>0.13600000000000001</v>
      </c>
      <c r="AN104" s="10">
        <v>67.7</v>
      </c>
      <c r="AO104" s="10" t="e">
        <v>#N/A</v>
      </c>
      <c r="AP104" s="10" t="s">
        <v>81</v>
      </c>
      <c r="AQ104" s="10" t="s">
        <v>80</v>
      </c>
      <c r="AR104" s="10" t="e">
        <v>#N/A</v>
      </c>
      <c r="AS104" s="10" t="s">
        <v>64</v>
      </c>
      <c r="AT104" s="10">
        <v>0.17599999999999999</v>
      </c>
      <c r="AU104" s="10" t="s">
        <v>60</v>
      </c>
    </row>
    <row r="105" spans="1:52" ht="12.75" customHeight="1" thickBot="1">
      <c r="A105" s="28">
        <v>40708</v>
      </c>
      <c r="B105" s="58">
        <v>98</v>
      </c>
      <c r="C105" s="55">
        <v>500</v>
      </c>
      <c r="D105" s="51">
        <v>420</v>
      </c>
      <c r="E105" s="30">
        <v>7.71</v>
      </c>
      <c r="F105" s="29">
        <v>422.44</v>
      </c>
      <c r="G105" s="10"/>
      <c r="H105" s="9"/>
      <c r="I105" s="9"/>
      <c r="J105" s="29"/>
      <c r="K105" s="2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1:52" s="105" customFormat="1" ht="12.75" customHeight="1">
      <c r="A106" s="103" t="s">
        <v>82</v>
      </c>
      <c r="B106" s="104" t="s">
        <v>83</v>
      </c>
      <c r="F106" s="106"/>
      <c r="G106" s="107"/>
      <c r="H106" s="108"/>
      <c r="I106" s="108"/>
      <c r="J106" s="108"/>
      <c r="K106" s="107"/>
      <c r="L106" s="108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</row>
    <row r="107" spans="1:52" s="6" customFormat="1" ht="12.75">
      <c r="A107" s="38"/>
      <c r="B107" s="2"/>
      <c r="C107" s="2"/>
      <c r="D107" s="2"/>
      <c r="E107" s="39"/>
      <c r="F107" s="2"/>
      <c r="G107" s="4"/>
      <c r="H107" s="4"/>
      <c r="I107" s="4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</sheetData>
  <mergeCells count="1">
    <mergeCell ref="C4:D4"/>
  </mergeCells>
  <conditionalFormatting sqref="A7:AU105">
    <cfRule type="containsText" dxfId="9" priority="2" stopIfTrue="1" operator="containsText" text="&lt;">
      <formula>NOT(ISERROR(SEARCH("&lt;",A7)))</formula>
    </cfRule>
  </conditionalFormatting>
  <conditionalFormatting sqref="AW106 K106:K107 M106:Y107 AK106:AV107 Z107:AJ107">
    <cfRule type="containsText" dxfId="8" priority="1" stopIfTrue="1" operator="containsText" text="&lt;">
      <formula>NOT(ISERROR(SEARCH("&lt;",K106)))</formula>
    </cfRule>
  </conditionalFormatting>
  <printOptions horizontalCentered="1"/>
  <pageMargins left="0.70866141732283472" right="0.70866141732283472" top="1.1417322834645669" bottom="0.74803149606299213" header="0.70866141732283472" footer="0.51181102362204722"/>
  <pageSetup paperSize="17" scale="85" orientation="landscape" r:id="rId1"/>
  <headerFooter>
    <oddHeader>&amp;L&amp;"Arial,Italic"&amp;9Appendix A2: Humidity Cell Leacheate Results
Mount Nansen Humidity Cell Testwork Update&amp;R&amp;"Times New Roman,Bold"&amp;9A-2-&amp;P</oddHeader>
    <oddFooter>&amp;L&amp;"Times New Roman,Italic"&amp;10Yukon Government &amp;R&amp;"Times New Roman,Bold"&amp;10LORAX</oddFooter>
  </headerFooter>
  <rowBreaks count="1" manualBreakCount="1">
    <brk id="60" max="47" man="1"/>
  </rowBreaks>
  <colBreaks count="1" manualBreakCount="1">
    <brk id="25" max="10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Z107"/>
  <sheetViews>
    <sheetView view="pageBreakPreview" zoomScale="72" zoomScaleNormal="100" zoomScaleSheetLayoutView="72" workbookViewId="0">
      <selection activeCell="Z106" sqref="Z106"/>
    </sheetView>
  </sheetViews>
  <sheetFormatPr defaultRowHeight="15"/>
  <cols>
    <col min="1" max="1" width="10.85546875" customWidth="1"/>
    <col min="3" max="3" width="8" customWidth="1"/>
    <col min="4" max="4" width="7.7109375" customWidth="1"/>
    <col min="7" max="7" width="11.140625" customWidth="1"/>
    <col min="8" max="8" width="11.5703125" customWidth="1"/>
    <col min="9" max="9" width="10.7109375" customWidth="1"/>
    <col min="15" max="15" width="7.5703125" customWidth="1"/>
    <col min="16" max="16" width="7.7109375" customWidth="1"/>
    <col min="33" max="35" width="9.28515625" bestFit="1" customWidth="1"/>
    <col min="36" max="36" width="7.5703125" customWidth="1"/>
    <col min="37" max="37" width="9.85546875" bestFit="1" customWidth="1"/>
    <col min="38" max="38" width="7.5703125" customWidth="1"/>
    <col min="39" max="39" width="9.28515625" bestFit="1" customWidth="1"/>
    <col min="40" max="40" width="6.42578125" customWidth="1"/>
    <col min="41" max="41" width="9.85546875" bestFit="1" customWidth="1"/>
    <col min="42" max="43" width="9.28515625" bestFit="1" customWidth="1"/>
    <col min="44" max="44" width="7.7109375" customWidth="1"/>
    <col min="45" max="45" width="6.85546875" customWidth="1"/>
    <col min="46" max="46" width="7.140625" customWidth="1"/>
  </cols>
  <sheetData>
    <row r="1" spans="1:49" s="6" customFormat="1" ht="13.5">
      <c r="A1" s="1" t="s">
        <v>136</v>
      </c>
      <c r="B1" s="2"/>
      <c r="C1" s="2"/>
      <c r="D1" s="2"/>
      <c r="E1" s="2"/>
      <c r="F1" s="3"/>
      <c r="G1" s="2"/>
      <c r="H1" s="3"/>
      <c r="I1" s="4"/>
      <c r="J1" s="4"/>
      <c r="K1" s="5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6" customFormat="1" ht="13.5">
      <c r="A2" s="12" t="s">
        <v>3</v>
      </c>
      <c r="B2" s="2"/>
      <c r="C2" s="2"/>
      <c r="D2" s="2"/>
      <c r="E2" s="3"/>
      <c r="F2" s="2"/>
      <c r="G2" s="3"/>
      <c r="H2" s="4"/>
      <c r="I2" s="4"/>
      <c r="J2" s="5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9" s="11" customFormat="1" ht="14.25" thickBot="1">
      <c r="A3" s="7" t="s">
        <v>0</v>
      </c>
      <c r="B3" s="2"/>
      <c r="C3" s="4"/>
      <c r="D3" s="2"/>
      <c r="E3" s="2"/>
      <c r="F3" s="3"/>
      <c r="G3" s="2"/>
      <c r="H3" s="8"/>
      <c r="I3" s="9"/>
      <c r="J3" s="9"/>
      <c r="K3" s="5"/>
      <c r="L3" s="9"/>
      <c r="M3" s="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>
      <c r="A4" s="13" t="s">
        <v>6</v>
      </c>
      <c r="B4" s="14" t="s">
        <v>7</v>
      </c>
      <c r="C4" s="134" t="s">
        <v>8</v>
      </c>
      <c r="D4" s="135"/>
      <c r="E4" s="15" t="s">
        <v>9</v>
      </c>
      <c r="F4" s="14" t="s">
        <v>10</v>
      </c>
      <c r="G4" s="16" t="s">
        <v>11</v>
      </c>
      <c r="H4" s="16" t="s">
        <v>11</v>
      </c>
      <c r="I4" s="16" t="s">
        <v>12</v>
      </c>
      <c r="J4" s="17" t="s">
        <v>13</v>
      </c>
      <c r="K4" s="17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34</v>
      </c>
      <c r="AF4" s="14" t="s">
        <v>35</v>
      </c>
      <c r="AG4" s="14" t="s">
        <v>36</v>
      </c>
      <c r="AH4" s="14" t="s">
        <v>37</v>
      </c>
      <c r="AI4" s="14" t="s">
        <v>38</v>
      </c>
      <c r="AJ4" s="14" t="s">
        <v>39</v>
      </c>
      <c r="AK4" s="14" t="s">
        <v>40</v>
      </c>
      <c r="AL4" s="14" t="s">
        <v>41</v>
      </c>
      <c r="AM4" s="14" t="s">
        <v>42</v>
      </c>
      <c r="AN4" s="14" t="s">
        <v>43</v>
      </c>
      <c r="AO4" s="14" t="s">
        <v>44</v>
      </c>
      <c r="AP4" s="14" t="s">
        <v>45</v>
      </c>
      <c r="AQ4" s="14" t="s">
        <v>46</v>
      </c>
      <c r="AR4" s="14" t="s">
        <v>47</v>
      </c>
      <c r="AS4" s="14" t="s">
        <v>48</v>
      </c>
      <c r="AT4" s="14" t="s">
        <v>49</v>
      </c>
      <c r="AU4" s="14" t="s">
        <v>50</v>
      </c>
    </row>
    <row r="5" spans="1:49">
      <c r="A5" s="18"/>
      <c r="B5" s="19" t="s">
        <v>51</v>
      </c>
      <c r="C5" s="52" t="s">
        <v>52</v>
      </c>
      <c r="D5" s="48" t="s">
        <v>53</v>
      </c>
      <c r="E5" s="20"/>
      <c r="F5" s="19" t="s">
        <v>54</v>
      </c>
      <c r="G5" s="21" t="s">
        <v>55</v>
      </c>
      <c r="H5" s="21" t="s">
        <v>56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9" ht="15.75" thickBot="1">
      <c r="A6" s="22"/>
      <c r="B6" s="23"/>
      <c r="C6" s="53"/>
      <c r="D6" s="49"/>
      <c r="E6" s="24"/>
      <c r="F6" s="23"/>
      <c r="G6" s="25" t="s">
        <v>57</v>
      </c>
      <c r="H6" s="25" t="s">
        <v>57</v>
      </c>
      <c r="I6" s="25" t="s">
        <v>57</v>
      </c>
      <c r="J6" s="26" t="s">
        <v>58</v>
      </c>
      <c r="K6" s="26" t="s">
        <v>58</v>
      </c>
      <c r="L6" s="25" t="s">
        <v>57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58</v>
      </c>
      <c r="AB6" s="23" t="s">
        <v>58</v>
      </c>
      <c r="AC6" s="23" t="s">
        <v>58</v>
      </c>
      <c r="AD6" s="23" t="s">
        <v>59</v>
      </c>
      <c r="AE6" s="23" t="s">
        <v>58</v>
      </c>
      <c r="AF6" s="23" t="s">
        <v>58</v>
      </c>
      <c r="AG6" s="23" t="s">
        <v>58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58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</row>
    <row r="7" spans="1:49" ht="12.75" customHeight="1">
      <c r="A7" s="28">
        <v>40022</v>
      </c>
      <c r="B7" s="10">
        <v>0</v>
      </c>
      <c r="C7" s="54">
        <v>750</v>
      </c>
      <c r="D7" s="50">
        <v>380</v>
      </c>
      <c r="E7" s="31">
        <v>7.7</v>
      </c>
      <c r="F7" s="32">
        <v>2790.47</v>
      </c>
      <c r="G7" s="33" t="e">
        <v>#N/A</v>
      </c>
      <c r="H7" s="33">
        <v>11.79</v>
      </c>
      <c r="I7" s="33">
        <v>60.21</v>
      </c>
      <c r="J7" s="29">
        <v>1685</v>
      </c>
      <c r="K7" s="34">
        <v>68</v>
      </c>
      <c r="L7" s="34">
        <v>1580</v>
      </c>
      <c r="M7" s="34" t="s">
        <v>64</v>
      </c>
      <c r="N7" s="34">
        <v>0.25700000000000001</v>
      </c>
      <c r="O7" s="34">
        <v>0.26600000000000001</v>
      </c>
      <c r="P7" s="34">
        <v>3.1E-2</v>
      </c>
      <c r="Q7" s="34" t="s">
        <v>62</v>
      </c>
      <c r="R7" s="34" t="s">
        <v>86</v>
      </c>
      <c r="S7" s="34" t="s">
        <v>87</v>
      </c>
      <c r="T7" s="34">
        <v>5.4999999999999997E-3</v>
      </c>
      <c r="U7" s="34">
        <v>539</v>
      </c>
      <c r="V7" s="34" t="s">
        <v>80</v>
      </c>
      <c r="W7" s="34">
        <v>1.8599999999999998E-2</v>
      </c>
      <c r="X7" s="34">
        <v>6.2E-2</v>
      </c>
      <c r="Y7" s="34">
        <v>0.35199999999999998</v>
      </c>
      <c r="Z7" s="34" t="s">
        <v>86</v>
      </c>
      <c r="AA7" s="34" t="s">
        <v>81</v>
      </c>
      <c r="AB7" s="34">
        <v>56.4</v>
      </c>
      <c r="AC7" s="34">
        <v>1.64</v>
      </c>
      <c r="AD7" s="34">
        <v>1.8</v>
      </c>
      <c r="AE7" s="34">
        <v>3.3000000000000002E-2</v>
      </c>
      <c r="AF7" s="34">
        <v>1.6E-2</v>
      </c>
      <c r="AG7" s="34" t="s">
        <v>65</v>
      </c>
      <c r="AH7" s="34">
        <v>43.5</v>
      </c>
      <c r="AI7" s="34">
        <v>3.0000000000000001E-3</v>
      </c>
      <c r="AJ7" s="34" t="s">
        <v>63</v>
      </c>
      <c r="AK7" s="34">
        <v>4.0099999999999997E-2</v>
      </c>
      <c r="AL7" s="34">
        <v>135</v>
      </c>
      <c r="AM7" s="34">
        <v>1.04</v>
      </c>
      <c r="AN7" s="34">
        <v>658</v>
      </c>
      <c r="AO7" s="34">
        <v>1.6000000000000001E-3</v>
      </c>
      <c r="AP7" s="34">
        <v>2.8500000000000001E-2</v>
      </c>
      <c r="AQ7" s="34" t="s">
        <v>81</v>
      </c>
      <c r="AR7" s="34">
        <v>2.0999999999999999E-3</v>
      </c>
      <c r="AS7" s="34" t="s">
        <v>64</v>
      </c>
      <c r="AT7" s="34">
        <v>2.9000000000000001E-2</v>
      </c>
      <c r="AU7" s="34" t="s">
        <v>80</v>
      </c>
    </row>
    <row r="8" spans="1:49" ht="12.75" customHeight="1">
      <c r="A8" s="28">
        <v>40029</v>
      </c>
      <c r="B8" s="10">
        <v>1</v>
      </c>
      <c r="C8" s="54">
        <v>500</v>
      </c>
      <c r="D8" s="50">
        <v>435</v>
      </c>
      <c r="E8" s="31">
        <v>7.59</v>
      </c>
      <c r="F8" s="32">
        <v>2522.19</v>
      </c>
      <c r="G8" s="33" t="e">
        <v>#N/A</v>
      </c>
      <c r="H8" s="33">
        <v>8.39</v>
      </c>
      <c r="I8" s="33">
        <v>45.61</v>
      </c>
      <c r="J8" s="29">
        <v>1698</v>
      </c>
      <c r="K8" s="34">
        <v>3.1</v>
      </c>
      <c r="L8" s="34">
        <v>1630</v>
      </c>
      <c r="M8" s="34">
        <v>0.01</v>
      </c>
      <c r="N8" s="34">
        <v>0.52</v>
      </c>
      <c r="O8" s="34">
        <v>0.308</v>
      </c>
      <c r="P8" s="34">
        <v>1.0699999999999999E-2</v>
      </c>
      <c r="Q8" s="34" t="s">
        <v>69</v>
      </c>
      <c r="R8" s="34" t="s">
        <v>70</v>
      </c>
      <c r="S8" s="34" t="s">
        <v>71</v>
      </c>
      <c r="T8" s="34">
        <v>3.5400000000000002E-3</v>
      </c>
      <c r="U8" s="34">
        <v>571</v>
      </c>
      <c r="V8" s="34" t="s">
        <v>62</v>
      </c>
      <c r="W8" s="34">
        <v>1.9900000000000001E-2</v>
      </c>
      <c r="X8" s="34">
        <v>1.44E-2</v>
      </c>
      <c r="Y8" s="34">
        <v>4.4999999999999998E-2</v>
      </c>
      <c r="Z8" s="34">
        <v>6.7000000000000002E-4</v>
      </c>
      <c r="AA8" s="34">
        <v>1.0999999999999999E-2</v>
      </c>
      <c r="AB8" s="34">
        <v>49.3</v>
      </c>
      <c r="AC8" s="34">
        <v>1.44</v>
      </c>
      <c r="AD8" s="34">
        <v>0.06</v>
      </c>
      <c r="AE8" s="34">
        <v>3.7100000000000001E-2</v>
      </c>
      <c r="AF8" s="34">
        <v>3.2000000000000002E-3</v>
      </c>
      <c r="AG8" s="34">
        <v>1.4999999999999999E-2</v>
      </c>
      <c r="AH8" s="34">
        <v>30.8</v>
      </c>
      <c r="AI8" s="34">
        <v>1.1000000000000001E-3</v>
      </c>
      <c r="AJ8" s="34">
        <v>6.8</v>
      </c>
      <c r="AK8" s="34" t="s">
        <v>70</v>
      </c>
      <c r="AL8" s="34">
        <v>46.5</v>
      </c>
      <c r="AM8" s="34">
        <v>0.97399999999999998</v>
      </c>
      <c r="AN8" s="34">
        <v>574</v>
      </c>
      <c r="AO8" s="34">
        <v>1.2199999999999999E-3</v>
      </c>
      <c r="AP8" s="34">
        <v>7.4900000000000001E-3</v>
      </c>
      <c r="AQ8" s="34" t="s">
        <v>72</v>
      </c>
      <c r="AR8" s="34">
        <v>1.8500000000000001E-3</v>
      </c>
      <c r="AS8" s="34" t="s">
        <v>61</v>
      </c>
      <c r="AT8" s="34">
        <v>3.5499999999999997E-2</v>
      </c>
      <c r="AU8" s="34" t="s">
        <v>62</v>
      </c>
    </row>
    <row r="9" spans="1:49" ht="12.75" customHeight="1">
      <c r="A9" s="28">
        <v>40036</v>
      </c>
      <c r="B9" s="10">
        <v>2</v>
      </c>
      <c r="C9" s="54">
        <v>500</v>
      </c>
      <c r="D9" s="50">
        <v>445</v>
      </c>
      <c r="E9" s="31">
        <v>7.74</v>
      </c>
      <c r="F9" s="32">
        <v>2373.94</v>
      </c>
      <c r="G9" s="33" t="e">
        <v>#N/A</v>
      </c>
      <c r="H9" s="33">
        <v>9.69</v>
      </c>
      <c r="I9" s="33">
        <v>52.88</v>
      </c>
      <c r="J9" s="29">
        <v>1667</v>
      </c>
      <c r="K9" s="34">
        <v>0.9</v>
      </c>
      <c r="L9" s="34">
        <v>1600</v>
      </c>
      <c r="M9" s="34">
        <v>8.0000000000000002E-3</v>
      </c>
      <c r="N9" s="34">
        <v>1.3</v>
      </c>
      <c r="O9" s="34">
        <v>0.26200000000000001</v>
      </c>
      <c r="P9" s="34">
        <v>8.8000000000000005E-3</v>
      </c>
      <c r="Q9" s="34" t="s">
        <v>69</v>
      </c>
      <c r="R9" s="34" t="s">
        <v>70</v>
      </c>
      <c r="S9" s="34" t="s">
        <v>71</v>
      </c>
      <c r="T9" s="34">
        <v>6.0200000000000002E-3</v>
      </c>
      <c r="U9" s="34">
        <v>568</v>
      </c>
      <c r="V9" s="34" t="s">
        <v>62</v>
      </c>
      <c r="W9" s="34">
        <v>1.41E-2</v>
      </c>
      <c r="X9" s="34">
        <v>1.6500000000000001E-2</v>
      </c>
      <c r="Y9" s="34">
        <v>5.2999999999999999E-2</v>
      </c>
      <c r="Z9" s="34">
        <v>9.7000000000000005E-4</v>
      </c>
      <c r="AA9" s="34">
        <v>1.2E-2</v>
      </c>
      <c r="AB9" s="34">
        <v>45.2</v>
      </c>
      <c r="AC9" s="34">
        <v>2.27</v>
      </c>
      <c r="AD9" s="34" t="s">
        <v>66</v>
      </c>
      <c r="AE9" s="34">
        <v>2.6800000000000001E-2</v>
      </c>
      <c r="AF9" s="34">
        <v>2.8999999999999998E-3</v>
      </c>
      <c r="AG9" s="34">
        <v>0.01</v>
      </c>
      <c r="AH9" s="34">
        <v>21.9</v>
      </c>
      <c r="AI9" s="34">
        <v>5.0000000000000001E-4</v>
      </c>
      <c r="AJ9" s="34">
        <v>7.36</v>
      </c>
      <c r="AK9" s="34" t="s">
        <v>70</v>
      </c>
      <c r="AL9" s="34">
        <v>23.5</v>
      </c>
      <c r="AM9" s="34">
        <v>0.97199999999999998</v>
      </c>
      <c r="AN9" s="34">
        <v>553</v>
      </c>
      <c r="AO9" s="34">
        <v>8.8999999999999995E-4</v>
      </c>
      <c r="AP9" s="34">
        <v>6.6699999999999997E-3</v>
      </c>
      <c r="AQ9" s="34" t="s">
        <v>72</v>
      </c>
      <c r="AR9" s="34">
        <v>1.64E-3</v>
      </c>
      <c r="AS9" s="34" t="s">
        <v>61</v>
      </c>
      <c r="AT9" s="34">
        <v>5.2600000000000001E-2</v>
      </c>
      <c r="AU9" s="34" t="s">
        <v>62</v>
      </c>
    </row>
    <row r="10" spans="1:49" ht="12.75" customHeight="1">
      <c r="A10" s="28">
        <v>40043</v>
      </c>
      <c r="B10" s="10">
        <v>3</v>
      </c>
      <c r="C10" s="54">
        <v>500</v>
      </c>
      <c r="D10" s="50">
        <v>470</v>
      </c>
      <c r="E10" s="31">
        <v>7.75</v>
      </c>
      <c r="F10" s="32">
        <v>2226.7399999999998</v>
      </c>
      <c r="G10" s="33" t="e">
        <v>#N/A</v>
      </c>
      <c r="H10" s="33">
        <v>8.52</v>
      </c>
      <c r="I10" s="33">
        <v>70.989999999999995</v>
      </c>
      <c r="J10" s="29">
        <v>1445</v>
      </c>
      <c r="K10" s="34">
        <v>0.8</v>
      </c>
      <c r="L10" s="34">
        <v>1670</v>
      </c>
      <c r="M10" s="34">
        <v>6.0000000000000001E-3</v>
      </c>
      <c r="N10" s="34">
        <v>1.47</v>
      </c>
      <c r="O10" s="34">
        <v>0.214</v>
      </c>
      <c r="P10" s="34">
        <v>9.9000000000000008E-3</v>
      </c>
      <c r="Q10" s="34" t="s">
        <v>69</v>
      </c>
      <c r="R10" s="34" t="s">
        <v>70</v>
      </c>
      <c r="S10" s="34" t="s">
        <v>71</v>
      </c>
      <c r="T10" s="34">
        <v>8.5900000000000004E-3</v>
      </c>
      <c r="U10" s="34">
        <v>607</v>
      </c>
      <c r="V10" s="34" t="s">
        <v>62</v>
      </c>
      <c r="W10" s="34">
        <v>1.46E-2</v>
      </c>
      <c r="X10" s="34">
        <v>1.5100000000000001E-2</v>
      </c>
      <c r="Y10" s="34">
        <v>4.8000000000000001E-2</v>
      </c>
      <c r="Z10" s="34">
        <v>7.9000000000000001E-4</v>
      </c>
      <c r="AA10" s="34">
        <v>1.2E-2</v>
      </c>
      <c r="AB10" s="34">
        <v>36.799999999999997</v>
      </c>
      <c r="AC10" s="34">
        <v>3.5</v>
      </c>
      <c r="AD10" s="34" t="s">
        <v>66</v>
      </c>
      <c r="AE10" s="34">
        <v>2.1299999999999999E-2</v>
      </c>
      <c r="AF10" s="34">
        <v>3.8E-3</v>
      </c>
      <c r="AG10" s="34" t="s">
        <v>64</v>
      </c>
      <c r="AH10" s="34">
        <v>16.5</v>
      </c>
      <c r="AI10" s="34">
        <v>5.9999999999999995E-4</v>
      </c>
      <c r="AJ10" s="34">
        <v>6.53</v>
      </c>
      <c r="AK10" s="34">
        <v>6.0000000000000002E-5</v>
      </c>
      <c r="AL10" s="34">
        <v>9.5</v>
      </c>
      <c r="AM10" s="34">
        <v>0.93600000000000005</v>
      </c>
      <c r="AN10" s="34">
        <v>561</v>
      </c>
      <c r="AO10" s="34">
        <v>5.8E-4</v>
      </c>
      <c r="AP10" s="34">
        <v>1.34E-2</v>
      </c>
      <c r="AQ10" s="34" t="s">
        <v>72</v>
      </c>
      <c r="AR10" s="34">
        <v>1.8600000000000001E-3</v>
      </c>
      <c r="AS10" s="34" t="s">
        <v>61</v>
      </c>
      <c r="AT10" s="34">
        <v>0.127</v>
      </c>
      <c r="AU10" s="34" t="s">
        <v>62</v>
      </c>
    </row>
    <row r="11" spans="1:49" ht="12.75" customHeight="1">
      <c r="A11" s="28">
        <v>40050</v>
      </c>
      <c r="B11" s="10">
        <v>4</v>
      </c>
      <c r="C11" s="54">
        <v>500</v>
      </c>
      <c r="D11" s="50">
        <v>460</v>
      </c>
      <c r="E11" s="31">
        <v>7.92</v>
      </c>
      <c r="F11" s="32">
        <v>2138.59</v>
      </c>
      <c r="G11" s="33"/>
      <c r="H11" s="33"/>
      <c r="I11" s="33"/>
      <c r="J11" s="29">
        <v>1441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</row>
    <row r="12" spans="1:49" ht="12.75" customHeight="1">
      <c r="A12" s="28">
        <v>40057</v>
      </c>
      <c r="B12" s="10">
        <v>5</v>
      </c>
      <c r="C12" s="54">
        <v>500</v>
      </c>
      <c r="D12" s="50">
        <v>420</v>
      </c>
      <c r="E12" s="35">
        <v>7.87</v>
      </c>
      <c r="F12" s="32">
        <v>2288.1</v>
      </c>
      <c r="G12" s="10" t="e">
        <v>#N/A</v>
      </c>
      <c r="H12" s="33">
        <v>10.79</v>
      </c>
      <c r="I12" s="33">
        <v>68.540000000000006</v>
      </c>
      <c r="J12" s="29">
        <v>1507</v>
      </c>
      <c r="K12" s="34">
        <v>0.7</v>
      </c>
      <c r="L12" s="34">
        <v>1740</v>
      </c>
      <c r="M12" s="34">
        <v>1.0999999999999999E-2</v>
      </c>
      <c r="N12" s="34">
        <v>1.25</v>
      </c>
      <c r="O12" s="34">
        <v>0.17599999999999999</v>
      </c>
      <c r="P12" s="34">
        <v>1.14E-2</v>
      </c>
      <c r="Q12" s="34" t="s">
        <v>76</v>
      </c>
      <c r="R12" s="34" t="s">
        <v>69</v>
      </c>
      <c r="S12" s="34" t="s">
        <v>73</v>
      </c>
      <c r="T12" s="34">
        <v>9.6799999999999994E-3</v>
      </c>
      <c r="U12" s="34">
        <v>648</v>
      </c>
      <c r="V12" s="34" t="s">
        <v>61</v>
      </c>
      <c r="W12" s="34">
        <v>1.3599999999999999E-2</v>
      </c>
      <c r="X12" s="34">
        <v>2.3400000000000001E-2</v>
      </c>
      <c r="Y12" s="34">
        <v>2.5999999999999999E-2</v>
      </c>
      <c r="Z12" s="34">
        <v>7.5000000000000002E-4</v>
      </c>
      <c r="AA12" s="34">
        <v>1.2999999999999999E-2</v>
      </c>
      <c r="AB12" s="34">
        <v>28.5</v>
      </c>
      <c r="AC12" s="34">
        <v>4.13</v>
      </c>
      <c r="AD12" s="34" t="s">
        <v>65</v>
      </c>
      <c r="AE12" s="34">
        <v>1.67E-2</v>
      </c>
      <c r="AF12" s="34">
        <v>3.3E-3</v>
      </c>
      <c r="AG12" s="34" t="s">
        <v>60</v>
      </c>
      <c r="AH12" s="34">
        <v>11.4</v>
      </c>
      <c r="AI12" s="34" t="s">
        <v>84</v>
      </c>
      <c r="AJ12" s="34">
        <v>7.44</v>
      </c>
      <c r="AK12" s="34" t="s">
        <v>69</v>
      </c>
      <c r="AL12" s="34">
        <v>3.65</v>
      </c>
      <c r="AM12" s="34">
        <v>0.89900000000000002</v>
      </c>
      <c r="AN12" s="34">
        <v>473</v>
      </c>
      <c r="AO12" s="34">
        <v>4.2000000000000002E-4</v>
      </c>
      <c r="AP12" s="34">
        <v>1.38E-2</v>
      </c>
      <c r="AQ12" s="34">
        <v>7.0000000000000001E-3</v>
      </c>
      <c r="AR12" s="34">
        <v>1.7600000000000001E-3</v>
      </c>
      <c r="AS12" s="34" t="s">
        <v>78</v>
      </c>
      <c r="AT12" s="34">
        <v>0.17100000000000001</v>
      </c>
      <c r="AU12" s="34" t="s">
        <v>61</v>
      </c>
    </row>
    <row r="13" spans="1:49" ht="12.75" customHeight="1">
      <c r="A13" s="28">
        <v>40064</v>
      </c>
      <c r="B13" s="10">
        <v>6</v>
      </c>
      <c r="C13" s="54">
        <v>500</v>
      </c>
      <c r="D13" s="50">
        <v>435</v>
      </c>
      <c r="E13" s="31">
        <v>7.7</v>
      </c>
      <c r="F13" s="32">
        <v>2221.3200000000002</v>
      </c>
      <c r="G13" s="33"/>
      <c r="H13" s="33"/>
      <c r="I13" s="33"/>
      <c r="J13" s="29">
        <v>1751</v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</row>
    <row r="14" spans="1:49" ht="12.75" customHeight="1">
      <c r="A14" s="28">
        <v>40071</v>
      </c>
      <c r="B14" s="10">
        <v>7</v>
      </c>
      <c r="C14" s="54">
        <v>500</v>
      </c>
      <c r="D14" s="50">
        <v>455</v>
      </c>
      <c r="E14" s="35">
        <v>7.89</v>
      </c>
      <c r="F14" s="32">
        <v>2208.67</v>
      </c>
      <c r="G14" s="35" t="e">
        <v>#N/A</v>
      </c>
      <c r="H14" s="33">
        <v>10.71</v>
      </c>
      <c r="I14" s="33">
        <v>76.34</v>
      </c>
      <c r="J14" s="29">
        <v>1508</v>
      </c>
      <c r="K14" s="34" t="s">
        <v>73</v>
      </c>
      <c r="L14" s="34">
        <v>1550</v>
      </c>
      <c r="M14" s="34">
        <v>4.0000000000000001E-3</v>
      </c>
      <c r="N14" s="34">
        <v>1.1100000000000001</v>
      </c>
      <c r="O14" s="34">
        <v>0.16900000000000001</v>
      </c>
      <c r="P14" s="34">
        <v>1.0800000000000001E-2</v>
      </c>
      <c r="Q14" s="34" t="s">
        <v>69</v>
      </c>
      <c r="R14" s="34" t="s">
        <v>70</v>
      </c>
      <c r="S14" s="34" t="s">
        <v>71</v>
      </c>
      <c r="T14" s="34">
        <v>1.18E-2</v>
      </c>
      <c r="U14" s="34">
        <v>590</v>
      </c>
      <c r="V14" s="34" t="s">
        <v>62</v>
      </c>
      <c r="W14" s="34">
        <v>1.2200000000000001E-2</v>
      </c>
      <c r="X14" s="34">
        <v>1.2500000000000001E-2</v>
      </c>
      <c r="Y14" s="34">
        <v>7.0000000000000001E-3</v>
      </c>
      <c r="Z14" s="34">
        <v>1.4599999999999999E-3</v>
      </c>
      <c r="AA14" s="34">
        <v>1.2E-2</v>
      </c>
      <c r="AB14" s="34">
        <v>19.600000000000001</v>
      </c>
      <c r="AC14" s="34">
        <v>5</v>
      </c>
      <c r="AD14" s="34" t="s">
        <v>66</v>
      </c>
      <c r="AE14" s="34">
        <v>1.4E-2</v>
      </c>
      <c r="AF14" s="34">
        <v>3.0999999999999999E-3</v>
      </c>
      <c r="AG14" s="34" t="s">
        <v>64</v>
      </c>
      <c r="AH14" s="34">
        <v>8.7200000000000006</v>
      </c>
      <c r="AI14" s="34" t="s">
        <v>77</v>
      </c>
      <c r="AJ14" s="34">
        <v>7.59</v>
      </c>
      <c r="AK14" s="34" t="s">
        <v>70</v>
      </c>
      <c r="AL14" s="34">
        <v>1.78</v>
      </c>
      <c r="AM14" s="34">
        <v>0.81299999999999994</v>
      </c>
      <c r="AN14" s="34">
        <v>520</v>
      </c>
      <c r="AO14" s="34">
        <v>3.8000000000000002E-4</v>
      </c>
      <c r="AP14" s="34">
        <v>1.46E-2</v>
      </c>
      <c r="AQ14" s="34" t="s">
        <v>72</v>
      </c>
      <c r="AR14" s="34">
        <v>1.58E-3</v>
      </c>
      <c r="AS14" s="34" t="s">
        <v>61</v>
      </c>
      <c r="AT14" s="34">
        <v>0.24199999999999999</v>
      </c>
      <c r="AU14" s="34" t="s">
        <v>62</v>
      </c>
    </row>
    <row r="15" spans="1:49" ht="12.75" customHeight="1">
      <c r="A15" s="28">
        <v>40078</v>
      </c>
      <c r="B15" s="10">
        <v>8</v>
      </c>
      <c r="C15" s="54">
        <v>500</v>
      </c>
      <c r="D15" s="50">
        <v>465</v>
      </c>
      <c r="E15" s="35">
        <v>7.87</v>
      </c>
      <c r="F15" s="32">
        <v>2131.9499999999998</v>
      </c>
      <c r="G15" s="35"/>
      <c r="H15" s="33"/>
      <c r="I15" s="33"/>
      <c r="J15" s="29">
        <v>1500</v>
      </c>
      <c r="K15" s="9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</row>
    <row r="16" spans="1:49" ht="12.75" customHeight="1">
      <c r="A16" s="28">
        <v>40085</v>
      </c>
      <c r="B16" s="10">
        <v>9</v>
      </c>
      <c r="C16" s="54">
        <v>500</v>
      </c>
      <c r="D16" s="50">
        <v>395</v>
      </c>
      <c r="E16" s="35">
        <v>7.82</v>
      </c>
      <c r="F16" s="32">
        <v>2158.08</v>
      </c>
      <c r="G16" s="35" t="e">
        <v>#N/A</v>
      </c>
      <c r="H16" s="33">
        <v>7.99</v>
      </c>
      <c r="I16" s="33">
        <v>65.62</v>
      </c>
      <c r="J16" s="29">
        <v>1824</v>
      </c>
      <c r="K16" s="34" t="s">
        <v>73</v>
      </c>
      <c r="L16" s="34">
        <v>1610</v>
      </c>
      <c r="M16" s="34">
        <v>5.0000000000000001E-3</v>
      </c>
      <c r="N16" s="34">
        <v>0.86699999999999999</v>
      </c>
      <c r="O16" s="34">
        <v>0.158</v>
      </c>
      <c r="P16" s="34">
        <v>9.7999999999999997E-3</v>
      </c>
      <c r="Q16" s="34" t="s">
        <v>69</v>
      </c>
      <c r="R16" s="34" t="s">
        <v>70</v>
      </c>
      <c r="S16" s="34" t="s">
        <v>71</v>
      </c>
      <c r="T16" s="34">
        <v>9.4299999999999991E-3</v>
      </c>
      <c r="U16" s="34">
        <v>621</v>
      </c>
      <c r="V16" s="34" t="s">
        <v>62</v>
      </c>
      <c r="W16" s="34">
        <v>8.6099999999999996E-3</v>
      </c>
      <c r="X16" s="34">
        <v>1.11E-2</v>
      </c>
      <c r="Y16" s="34">
        <v>3.6999999999999998E-2</v>
      </c>
      <c r="Z16" s="34">
        <v>1.4E-3</v>
      </c>
      <c r="AA16" s="34">
        <v>0.01</v>
      </c>
      <c r="AB16" s="34">
        <v>14.9</v>
      </c>
      <c r="AC16" s="34">
        <v>2.57</v>
      </c>
      <c r="AD16" s="34" t="s">
        <v>66</v>
      </c>
      <c r="AE16" s="34">
        <v>9.4000000000000004E-3</v>
      </c>
      <c r="AF16" s="34">
        <v>9.7000000000000003E-3</v>
      </c>
      <c r="AG16" s="34" t="s">
        <v>64</v>
      </c>
      <c r="AH16" s="34">
        <v>7.15</v>
      </c>
      <c r="AI16" s="34">
        <v>6.9999999999999999E-4</v>
      </c>
      <c r="AJ16" s="34">
        <v>7.21</v>
      </c>
      <c r="AK16" s="34">
        <v>5.0000000000000002E-5</v>
      </c>
      <c r="AL16" s="34">
        <v>1.1399999999999999</v>
      </c>
      <c r="AM16" s="34">
        <v>0.68300000000000005</v>
      </c>
      <c r="AN16" s="34">
        <v>564</v>
      </c>
      <c r="AO16" s="34">
        <v>2.9E-4</v>
      </c>
      <c r="AP16" s="34">
        <v>1.1299999999999999E-2</v>
      </c>
      <c r="AQ16" s="34" t="s">
        <v>72</v>
      </c>
      <c r="AR16" s="34">
        <v>1.3699999999999999E-3</v>
      </c>
      <c r="AS16" s="34" t="s">
        <v>61</v>
      </c>
      <c r="AT16" s="34">
        <v>0.216</v>
      </c>
      <c r="AU16" s="34" t="s">
        <v>62</v>
      </c>
    </row>
    <row r="17" spans="1:47" ht="12.75" customHeight="1">
      <c r="A17" s="28">
        <v>40092</v>
      </c>
      <c r="B17" s="10">
        <v>10</v>
      </c>
      <c r="C17" s="54">
        <v>500</v>
      </c>
      <c r="D17" s="50">
        <v>400</v>
      </c>
      <c r="E17" s="31">
        <v>7.77</v>
      </c>
      <c r="F17" s="32">
        <v>2269.73</v>
      </c>
      <c r="G17" s="33"/>
      <c r="H17" s="33"/>
      <c r="I17" s="33"/>
      <c r="J17" s="29">
        <v>1703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</row>
    <row r="18" spans="1:47" ht="12.75" customHeight="1">
      <c r="A18" s="28">
        <v>40099</v>
      </c>
      <c r="B18" s="10">
        <v>11</v>
      </c>
      <c r="C18" s="54">
        <v>500</v>
      </c>
      <c r="D18" s="50">
        <v>430</v>
      </c>
      <c r="E18" s="35">
        <v>7.93</v>
      </c>
      <c r="F18" s="32">
        <v>2261.8000000000002</v>
      </c>
      <c r="G18" s="33" t="e">
        <v>#N/A</v>
      </c>
      <c r="H18" s="33">
        <v>5.55</v>
      </c>
      <c r="I18" s="33">
        <v>71.25</v>
      </c>
      <c r="J18" s="29">
        <v>1676</v>
      </c>
      <c r="K18" s="34" t="s">
        <v>73</v>
      </c>
      <c r="L18" s="34">
        <v>1540</v>
      </c>
      <c r="M18" s="34">
        <v>5.0000000000000001E-3</v>
      </c>
      <c r="N18" s="34">
        <v>0.69099999999999995</v>
      </c>
      <c r="O18" s="34">
        <v>0.13600000000000001</v>
      </c>
      <c r="P18" s="34">
        <v>9.1999999999999998E-3</v>
      </c>
      <c r="Q18" s="34" t="s">
        <v>69</v>
      </c>
      <c r="R18" s="34" t="s">
        <v>70</v>
      </c>
      <c r="S18" s="34" t="s">
        <v>71</v>
      </c>
      <c r="T18" s="34">
        <v>7.9600000000000001E-3</v>
      </c>
      <c r="U18" s="34">
        <v>594</v>
      </c>
      <c r="V18" s="34" t="s">
        <v>62</v>
      </c>
      <c r="W18" s="34">
        <v>5.2599999999999999E-3</v>
      </c>
      <c r="X18" s="34">
        <v>8.2000000000000007E-3</v>
      </c>
      <c r="Y18" s="34">
        <v>7.0000000000000001E-3</v>
      </c>
      <c r="Z18" s="34">
        <v>4.8000000000000001E-4</v>
      </c>
      <c r="AA18" s="34">
        <v>8.9999999999999993E-3</v>
      </c>
      <c r="AB18" s="34">
        <v>14.7</v>
      </c>
      <c r="AC18" s="34">
        <v>0.49199999999999999</v>
      </c>
      <c r="AD18" s="34" t="s">
        <v>66</v>
      </c>
      <c r="AE18" s="34">
        <v>4.7999999999999996E-3</v>
      </c>
      <c r="AF18" s="34">
        <v>3.7000000000000002E-3</v>
      </c>
      <c r="AG18" s="34" t="s">
        <v>64</v>
      </c>
      <c r="AH18" s="34">
        <v>5.85</v>
      </c>
      <c r="AI18" s="34" t="s">
        <v>77</v>
      </c>
      <c r="AJ18" s="34">
        <v>6.47</v>
      </c>
      <c r="AK18" s="34">
        <v>6.0000000000000002E-5</v>
      </c>
      <c r="AL18" s="34">
        <v>0.79</v>
      </c>
      <c r="AM18" s="34">
        <v>0.61699999999999999</v>
      </c>
      <c r="AN18" s="34">
        <v>550</v>
      </c>
      <c r="AO18" s="34">
        <v>2.2000000000000001E-4</v>
      </c>
      <c r="AP18" s="34">
        <v>8.6199999999999992E-3</v>
      </c>
      <c r="AQ18" s="34" t="s">
        <v>72</v>
      </c>
      <c r="AR18" s="34">
        <v>1.6199999999999999E-3</v>
      </c>
      <c r="AS18" s="34" t="s">
        <v>61</v>
      </c>
      <c r="AT18" s="34">
        <v>0.26900000000000002</v>
      </c>
      <c r="AU18" s="34" t="s">
        <v>62</v>
      </c>
    </row>
    <row r="19" spans="1:47" ht="12.75" customHeight="1">
      <c r="A19" s="28">
        <v>40106</v>
      </c>
      <c r="B19" s="10">
        <v>12</v>
      </c>
      <c r="C19" s="54">
        <v>500</v>
      </c>
      <c r="D19" s="50">
        <v>465</v>
      </c>
      <c r="E19" s="35">
        <v>7.83</v>
      </c>
      <c r="F19" s="32">
        <v>2173.02</v>
      </c>
      <c r="G19" s="33"/>
      <c r="H19" s="33"/>
      <c r="I19" s="33"/>
      <c r="J19" s="29">
        <v>1642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 ht="12.75" customHeight="1">
      <c r="A20" s="28">
        <v>40113</v>
      </c>
      <c r="B20" s="10">
        <v>13</v>
      </c>
      <c r="C20" s="54">
        <v>500</v>
      </c>
      <c r="D20" s="50">
        <v>480</v>
      </c>
      <c r="E20" s="35">
        <v>7.93</v>
      </c>
      <c r="F20" s="32">
        <v>2220.37</v>
      </c>
      <c r="G20" s="33" t="e">
        <v>#N/A</v>
      </c>
      <c r="H20" s="33">
        <v>6.64</v>
      </c>
      <c r="I20" s="33">
        <v>81.78</v>
      </c>
      <c r="J20" s="29">
        <v>1398</v>
      </c>
      <c r="K20" s="34" t="s">
        <v>73</v>
      </c>
      <c r="L20" s="34">
        <v>1490</v>
      </c>
      <c r="M20" s="34">
        <v>5.0000000000000001E-3</v>
      </c>
      <c r="N20" s="34">
        <v>0.754</v>
      </c>
      <c r="O20" s="34">
        <v>0.129</v>
      </c>
      <c r="P20" s="34">
        <v>8.9999999999999993E-3</v>
      </c>
      <c r="Q20" s="34" t="s">
        <v>69</v>
      </c>
      <c r="R20" s="34" t="s">
        <v>70</v>
      </c>
      <c r="S20" s="34" t="s">
        <v>71</v>
      </c>
      <c r="T20" s="34">
        <v>1.0699999999999999E-2</v>
      </c>
      <c r="U20" s="34">
        <v>577</v>
      </c>
      <c r="V20" s="34" t="s">
        <v>62</v>
      </c>
      <c r="W20" s="34">
        <v>3.4299999999999999E-3</v>
      </c>
      <c r="X20" s="34">
        <v>7.4000000000000003E-3</v>
      </c>
      <c r="Y20" s="34">
        <v>1.4999999999999999E-2</v>
      </c>
      <c r="Z20" s="34">
        <v>6.3000000000000003E-4</v>
      </c>
      <c r="AA20" s="34">
        <v>8.9999999999999993E-3</v>
      </c>
      <c r="AB20" s="34">
        <v>12</v>
      </c>
      <c r="AC20" s="34">
        <v>0.42199999999999999</v>
      </c>
      <c r="AD20" s="34" t="s">
        <v>66</v>
      </c>
      <c r="AE20" s="34">
        <v>4.7999999999999996E-3</v>
      </c>
      <c r="AF20" s="34">
        <v>3.3E-3</v>
      </c>
      <c r="AG20" s="34" t="s">
        <v>64</v>
      </c>
      <c r="AH20" s="34">
        <v>5</v>
      </c>
      <c r="AI20" s="34" t="s">
        <v>77</v>
      </c>
      <c r="AJ20" s="34">
        <v>7</v>
      </c>
      <c r="AK20" s="34">
        <v>3.0000000000000001E-5</v>
      </c>
      <c r="AL20" s="34">
        <v>0.56000000000000005</v>
      </c>
      <c r="AM20" s="34">
        <v>0.59499999999999997</v>
      </c>
      <c r="AN20" s="34">
        <v>500</v>
      </c>
      <c r="AO20" s="34">
        <v>2.0000000000000001E-4</v>
      </c>
      <c r="AP20" s="34">
        <v>8.8199999999999997E-3</v>
      </c>
      <c r="AQ20" s="34" t="s">
        <v>72</v>
      </c>
      <c r="AR20" s="34">
        <v>1.6999999999999999E-3</v>
      </c>
      <c r="AS20" s="34" t="s">
        <v>61</v>
      </c>
      <c r="AT20" s="34">
        <v>0.46100000000000002</v>
      </c>
      <c r="AU20" s="34" t="s">
        <v>62</v>
      </c>
    </row>
    <row r="21" spans="1:47" ht="12.75" customHeight="1">
      <c r="A21" s="28">
        <v>40120</v>
      </c>
      <c r="B21" s="10">
        <v>14</v>
      </c>
      <c r="C21" s="54">
        <v>500</v>
      </c>
      <c r="D21" s="50">
        <v>405</v>
      </c>
      <c r="E21" s="35">
        <v>7.84</v>
      </c>
      <c r="F21" s="32">
        <v>2222.1799999999998</v>
      </c>
      <c r="G21" s="33"/>
      <c r="H21" s="33"/>
      <c r="I21" s="33"/>
      <c r="J21" s="29">
        <v>1567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 ht="12.75" customHeight="1">
      <c r="A22" s="28">
        <v>40127</v>
      </c>
      <c r="B22" s="10">
        <v>15</v>
      </c>
      <c r="C22" s="54">
        <v>500</v>
      </c>
      <c r="D22" s="50">
        <v>460</v>
      </c>
      <c r="E22" s="31">
        <v>7.65</v>
      </c>
      <c r="F22" s="32">
        <v>2138.42</v>
      </c>
      <c r="G22" s="33" t="e">
        <v>#N/A</v>
      </c>
      <c r="H22" s="33">
        <v>11.19</v>
      </c>
      <c r="I22" s="33">
        <v>70.48</v>
      </c>
      <c r="J22" s="29">
        <v>1574</v>
      </c>
      <c r="K22" s="34">
        <v>0.8</v>
      </c>
      <c r="L22" s="34">
        <v>1520</v>
      </c>
      <c r="M22" s="34">
        <v>8.9999999999999993E-3</v>
      </c>
      <c r="N22" s="34">
        <v>0.68400000000000005</v>
      </c>
      <c r="O22" s="34">
        <v>0.106</v>
      </c>
      <c r="P22" s="34">
        <v>1.04E-2</v>
      </c>
      <c r="Q22" s="34" t="s">
        <v>69</v>
      </c>
      <c r="R22" s="34" t="s">
        <v>70</v>
      </c>
      <c r="S22" s="34" t="s">
        <v>71</v>
      </c>
      <c r="T22" s="34">
        <v>1.03E-2</v>
      </c>
      <c r="U22" s="34">
        <v>590</v>
      </c>
      <c r="V22" s="34" t="s">
        <v>62</v>
      </c>
      <c r="W22" s="34">
        <v>3.0000000000000001E-3</v>
      </c>
      <c r="X22" s="34">
        <v>6.1000000000000004E-3</v>
      </c>
      <c r="Y22" s="34">
        <v>3.4000000000000002E-2</v>
      </c>
      <c r="Z22" s="34">
        <v>5.0000000000000001E-4</v>
      </c>
      <c r="AA22" s="34">
        <v>8.0000000000000002E-3</v>
      </c>
      <c r="AB22" s="34">
        <v>10.3</v>
      </c>
      <c r="AC22" s="34">
        <v>0.20899999999999999</v>
      </c>
      <c r="AD22" s="34" t="s">
        <v>66</v>
      </c>
      <c r="AE22" s="34">
        <v>4.1000000000000003E-3</v>
      </c>
      <c r="AF22" s="34">
        <v>1.8E-3</v>
      </c>
      <c r="AG22" s="34" t="s">
        <v>64</v>
      </c>
      <c r="AH22" s="34">
        <v>4.47</v>
      </c>
      <c r="AI22" s="34" t="s">
        <v>77</v>
      </c>
      <c r="AJ22" s="34">
        <v>6.19</v>
      </c>
      <c r="AK22" s="34">
        <v>8.0000000000000007E-5</v>
      </c>
      <c r="AL22" s="34">
        <v>0.49</v>
      </c>
      <c r="AM22" s="34">
        <v>0.54700000000000004</v>
      </c>
      <c r="AN22" s="34">
        <v>484</v>
      </c>
      <c r="AO22" s="34">
        <v>2.1000000000000001E-4</v>
      </c>
      <c r="AP22" s="34">
        <v>6.3099999999999996E-3</v>
      </c>
      <c r="AQ22" s="34" t="s">
        <v>72</v>
      </c>
      <c r="AR22" s="34">
        <v>1.7899999999999999E-3</v>
      </c>
      <c r="AS22" s="34" t="s">
        <v>61</v>
      </c>
      <c r="AT22" s="34">
        <v>0.48</v>
      </c>
      <c r="AU22" s="34" t="s">
        <v>62</v>
      </c>
    </row>
    <row r="23" spans="1:47" ht="12.75" customHeight="1">
      <c r="A23" s="28">
        <v>40134</v>
      </c>
      <c r="B23" s="10">
        <v>16</v>
      </c>
      <c r="C23" s="54">
        <v>500</v>
      </c>
      <c r="D23" s="50">
        <v>490</v>
      </c>
      <c r="E23" s="31">
        <v>7.91</v>
      </c>
      <c r="F23" s="32">
        <v>2150.92</v>
      </c>
      <c r="G23" s="33"/>
      <c r="H23" s="33"/>
      <c r="I23" s="33"/>
      <c r="J23" s="29">
        <v>1489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1:47" ht="12.75" customHeight="1">
      <c r="A24" s="28">
        <v>40141</v>
      </c>
      <c r="B24" s="10">
        <v>17</v>
      </c>
      <c r="C24" s="54">
        <v>500</v>
      </c>
      <c r="D24" s="50">
        <v>505</v>
      </c>
      <c r="E24" s="31">
        <v>8.01</v>
      </c>
      <c r="F24" s="32">
        <v>1763.16</v>
      </c>
      <c r="G24" s="33" t="e">
        <v>#N/A</v>
      </c>
      <c r="H24" s="33">
        <v>6.17</v>
      </c>
      <c r="I24" s="33">
        <v>84.44</v>
      </c>
      <c r="J24" s="29">
        <v>1197</v>
      </c>
      <c r="K24" s="34" t="s">
        <v>73</v>
      </c>
      <c r="L24" s="34">
        <v>1100</v>
      </c>
      <c r="M24" s="34">
        <v>5.0000000000000001E-3</v>
      </c>
      <c r="N24" s="34">
        <v>0.64900000000000002</v>
      </c>
      <c r="O24" s="34">
        <v>0.105</v>
      </c>
      <c r="P24" s="34">
        <v>9.4000000000000004E-3</v>
      </c>
      <c r="Q24" s="34" t="s">
        <v>69</v>
      </c>
      <c r="R24" s="34" t="s">
        <v>70</v>
      </c>
      <c r="S24" s="34" t="s">
        <v>71</v>
      </c>
      <c r="T24" s="34">
        <v>9.7999999999999997E-3</v>
      </c>
      <c r="U24" s="34">
        <v>431</v>
      </c>
      <c r="V24" s="34" t="s">
        <v>62</v>
      </c>
      <c r="W24" s="34">
        <v>2.14E-3</v>
      </c>
      <c r="X24" s="34">
        <v>5.4999999999999997E-3</v>
      </c>
      <c r="Y24" s="34">
        <v>8.0000000000000002E-3</v>
      </c>
      <c r="Z24" s="34">
        <v>1.4599999999999999E-3</v>
      </c>
      <c r="AA24" s="34">
        <v>6.0000000000000001E-3</v>
      </c>
      <c r="AB24" s="34">
        <v>6.58</v>
      </c>
      <c r="AC24" s="34">
        <v>0.69699999999999995</v>
      </c>
      <c r="AD24" s="34" t="s">
        <v>66</v>
      </c>
      <c r="AE24" s="34">
        <v>4.7000000000000002E-3</v>
      </c>
      <c r="AF24" s="34">
        <v>1.6000000000000001E-3</v>
      </c>
      <c r="AG24" s="34" t="s">
        <v>64</v>
      </c>
      <c r="AH24" s="34">
        <v>3.23</v>
      </c>
      <c r="AI24" s="34" t="s">
        <v>77</v>
      </c>
      <c r="AJ24" s="34">
        <v>5.83</v>
      </c>
      <c r="AK24" s="34" t="s">
        <v>70</v>
      </c>
      <c r="AL24" s="34">
        <v>0.43</v>
      </c>
      <c r="AM24" s="34">
        <v>0.39300000000000002</v>
      </c>
      <c r="AN24" s="34">
        <v>358</v>
      </c>
      <c r="AO24" s="34">
        <v>2.4000000000000001E-4</v>
      </c>
      <c r="AP24" s="34">
        <v>8.1099999999999992E-3</v>
      </c>
      <c r="AQ24" s="34" t="s">
        <v>72</v>
      </c>
      <c r="AR24" s="34">
        <v>1.2700000000000001E-3</v>
      </c>
      <c r="AS24" s="34" t="s">
        <v>61</v>
      </c>
      <c r="AT24" s="34">
        <v>0.45500000000000002</v>
      </c>
      <c r="AU24" s="34" t="s">
        <v>62</v>
      </c>
    </row>
    <row r="25" spans="1:47" ht="12.75" customHeight="1">
      <c r="A25" s="28">
        <v>40148</v>
      </c>
      <c r="B25" s="10">
        <v>18</v>
      </c>
      <c r="C25" s="54">
        <v>500</v>
      </c>
      <c r="D25" s="50">
        <v>470</v>
      </c>
      <c r="E25" s="35">
        <v>7.98</v>
      </c>
      <c r="F25" s="32">
        <v>1074.8800000000001</v>
      </c>
      <c r="G25" s="33"/>
      <c r="H25" s="33"/>
      <c r="I25" s="33"/>
      <c r="J25" s="29">
        <v>643</v>
      </c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</row>
    <row r="26" spans="1:47" ht="12.75" customHeight="1">
      <c r="A26" s="28">
        <v>40155</v>
      </c>
      <c r="B26" s="10">
        <v>19</v>
      </c>
      <c r="C26" s="54">
        <v>500</v>
      </c>
      <c r="D26" s="50">
        <v>455</v>
      </c>
      <c r="E26" s="35">
        <v>7.92</v>
      </c>
      <c r="F26" s="32">
        <v>1087.95</v>
      </c>
      <c r="G26" s="35" t="e">
        <v>#N/A</v>
      </c>
      <c r="H26" s="33">
        <v>6.13</v>
      </c>
      <c r="I26" s="33">
        <v>73.13</v>
      </c>
      <c r="J26" s="29">
        <v>435</v>
      </c>
      <c r="K26" s="34" t="s">
        <v>73</v>
      </c>
      <c r="L26" s="34">
        <v>625</v>
      </c>
      <c r="M26" s="34">
        <v>6.0000000000000001E-3</v>
      </c>
      <c r="N26" s="34">
        <v>0.61199999999999999</v>
      </c>
      <c r="O26" s="34">
        <v>9.7000000000000003E-2</v>
      </c>
      <c r="P26" s="34">
        <v>8.3999999999999995E-3</v>
      </c>
      <c r="Q26" s="34" t="s">
        <v>69</v>
      </c>
      <c r="R26" s="34" t="s">
        <v>70</v>
      </c>
      <c r="S26" s="34" t="s">
        <v>71</v>
      </c>
      <c r="T26" s="34">
        <v>4.5900000000000003E-3</v>
      </c>
      <c r="U26" s="34">
        <v>242</v>
      </c>
      <c r="V26" s="34" t="s">
        <v>62</v>
      </c>
      <c r="W26" s="34">
        <v>1.57E-3</v>
      </c>
      <c r="X26" s="34">
        <v>4.1000000000000003E-3</v>
      </c>
      <c r="Y26" s="34">
        <v>8.0000000000000002E-3</v>
      </c>
      <c r="Z26" s="34">
        <v>3.8000000000000002E-4</v>
      </c>
      <c r="AA26" s="34">
        <v>4.0000000000000001E-3</v>
      </c>
      <c r="AB26" s="34">
        <v>4.84</v>
      </c>
      <c r="AC26" s="34">
        <v>5.8200000000000002E-2</v>
      </c>
      <c r="AD26" s="34" t="s">
        <v>66</v>
      </c>
      <c r="AE26" s="34">
        <v>3.5000000000000001E-3</v>
      </c>
      <c r="AF26" s="34">
        <v>1.1000000000000001E-3</v>
      </c>
      <c r="AG26" s="34" t="s">
        <v>64</v>
      </c>
      <c r="AH26" s="34">
        <v>2.2000000000000002</v>
      </c>
      <c r="AI26" s="34" t="s">
        <v>77</v>
      </c>
      <c r="AJ26" s="34">
        <v>4.7300000000000004</v>
      </c>
      <c r="AK26" s="34">
        <v>4.0000000000000003E-5</v>
      </c>
      <c r="AL26" s="34">
        <v>0.31</v>
      </c>
      <c r="AM26" s="34">
        <v>0.22800000000000001</v>
      </c>
      <c r="AN26" s="34">
        <v>190</v>
      </c>
      <c r="AO26" s="34">
        <v>1.2E-4</v>
      </c>
      <c r="AP26" s="34">
        <v>4.7299999999999998E-3</v>
      </c>
      <c r="AQ26" s="34">
        <v>4.0000000000000001E-3</v>
      </c>
      <c r="AR26" s="34">
        <v>8.4000000000000003E-4</v>
      </c>
      <c r="AS26" s="34" t="s">
        <v>61</v>
      </c>
      <c r="AT26" s="34">
        <v>0.24199999999999999</v>
      </c>
      <c r="AU26" s="34" t="s">
        <v>62</v>
      </c>
    </row>
    <row r="27" spans="1:47" ht="12.75" customHeight="1">
      <c r="A27" s="28">
        <v>40162</v>
      </c>
      <c r="B27" s="10">
        <v>20</v>
      </c>
      <c r="C27" s="54">
        <v>500</v>
      </c>
      <c r="D27" s="50">
        <v>465</v>
      </c>
      <c r="E27" s="31">
        <v>8.1</v>
      </c>
      <c r="F27" s="32">
        <v>983.24</v>
      </c>
      <c r="G27" s="35"/>
      <c r="H27" s="33"/>
      <c r="I27" s="33"/>
      <c r="J27" s="29">
        <v>609</v>
      </c>
      <c r="K27" s="2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12.75" customHeight="1">
      <c r="A28" s="28">
        <v>40169</v>
      </c>
      <c r="B28" s="10">
        <v>21</v>
      </c>
      <c r="C28" s="54">
        <v>500</v>
      </c>
      <c r="D28" s="50">
        <v>445</v>
      </c>
      <c r="E28" s="31">
        <v>8.01</v>
      </c>
      <c r="F28" s="32">
        <v>731.87</v>
      </c>
      <c r="G28" s="35" t="e">
        <v>#N/A</v>
      </c>
      <c r="H28" s="33">
        <v>3.35</v>
      </c>
      <c r="I28" s="33">
        <v>75.239999999999995</v>
      </c>
      <c r="J28" s="29">
        <v>394</v>
      </c>
      <c r="K28" s="34" t="s">
        <v>73</v>
      </c>
      <c r="L28" s="34">
        <v>441</v>
      </c>
      <c r="M28" s="34">
        <v>7.0000000000000001E-3</v>
      </c>
      <c r="N28" s="34">
        <v>0.66800000000000004</v>
      </c>
      <c r="O28" s="34">
        <v>0.10100000000000001</v>
      </c>
      <c r="P28" s="34">
        <v>1.01E-2</v>
      </c>
      <c r="Q28" s="34" t="s">
        <v>69</v>
      </c>
      <c r="R28" s="34" t="s">
        <v>70</v>
      </c>
      <c r="S28" s="34" t="s">
        <v>71</v>
      </c>
      <c r="T28" s="34">
        <v>3.2200000000000002E-3</v>
      </c>
      <c r="U28" s="34">
        <v>170</v>
      </c>
      <c r="V28" s="34" t="s">
        <v>62</v>
      </c>
      <c r="W28" s="34">
        <v>1.2800000000000001E-3</v>
      </c>
      <c r="X28" s="34">
        <v>3.5999999999999999E-3</v>
      </c>
      <c r="Y28" s="34">
        <v>8.9999999999999993E-3</v>
      </c>
      <c r="Z28" s="34">
        <v>2.5999999999999998E-4</v>
      </c>
      <c r="AA28" s="34">
        <v>3.0000000000000001E-3</v>
      </c>
      <c r="AB28" s="34">
        <v>3.99</v>
      </c>
      <c r="AC28" s="34">
        <v>3.2199999999999999E-2</v>
      </c>
      <c r="AD28" s="34" t="s">
        <v>66</v>
      </c>
      <c r="AE28" s="34">
        <v>3.8E-3</v>
      </c>
      <c r="AF28" s="34">
        <v>1.1000000000000001E-3</v>
      </c>
      <c r="AG28" s="34" t="s">
        <v>64</v>
      </c>
      <c r="AH28" s="34">
        <v>1.79</v>
      </c>
      <c r="AI28" s="34" t="s">
        <v>77</v>
      </c>
      <c r="AJ28" s="34">
        <v>4.46</v>
      </c>
      <c r="AK28" s="34" t="s">
        <v>70</v>
      </c>
      <c r="AL28" s="34">
        <v>0.44</v>
      </c>
      <c r="AM28" s="34">
        <v>0.16800000000000001</v>
      </c>
      <c r="AN28" s="34">
        <v>131</v>
      </c>
      <c r="AO28" s="34">
        <v>9.0000000000000006E-5</v>
      </c>
      <c r="AP28" s="34">
        <v>4.5599999999999998E-3</v>
      </c>
      <c r="AQ28" s="34" t="s">
        <v>72</v>
      </c>
      <c r="AR28" s="34">
        <v>5.8E-4</v>
      </c>
      <c r="AS28" s="34" t="s">
        <v>61</v>
      </c>
      <c r="AT28" s="34">
        <v>0.16900000000000001</v>
      </c>
      <c r="AU28" s="34" t="s">
        <v>62</v>
      </c>
    </row>
    <row r="29" spans="1:47" ht="12.75" customHeight="1">
      <c r="A29" s="28">
        <v>40176</v>
      </c>
      <c r="B29" s="10">
        <v>22</v>
      </c>
      <c r="C29" s="54">
        <v>500</v>
      </c>
      <c r="D29" s="50">
        <v>435</v>
      </c>
      <c r="E29" s="35">
        <v>7.99</v>
      </c>
      <c r="F29" s="32">
        <v>776.95</v>
      </c>
      <c r="G29" s="35"/>
      <c r="H29" s="33"/>
      <c r="I29" s="33"/>
      <c r="J29" s="29">
        <v>348</v>
      </c>
      <c r="K29" s="2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12.75" customHeight="1">
      <c r="A30" s="28">
        <v>40183</v>
      </c>
      <c r="B30" s="10">
        <v>23</v>
      </c>
      <c r="C30" s="54">
        <v>500</v>
      </c>
      <c r="D30" s="50">
        <v>430</v>
      </c>
      <c r="E30" s="35">
        <v>7.84</v>
      </c>
      <c r="F30" s="32">
        <v>685.19</v>
      </c>
      <c r="G30" s="35" t="e">
        <v>#N/A</v>
      </c>
      <c r="H30" s="33">
        <v>5.62</v>
      </c>
      <c r="I30" s="33">
        <v>82.09</v>
      </c>
      <c r="J30" s="29">
        <v>299</v>
      </c>
      <c r="K30" s="34" t="s">
        <v>73</v>
      </c>
      <c r="L30" s="34">
        <v>348</v>
      </c>
      <c r="M30" s="34">
        <v>6.0000000000000001E-3</v>
      </c>
      <c r="N30" s="34">
        <v>0.755</v>
      </c>
      <c r="O30" s="34">
        <v>0.106</v>
      </c>
      <c r="P30" s="34">
        <v>1.24E-2</v>
      </c>
      <c r="Q30" s="34" t="s">
        <v>69</v>
      </c>
      <c r="R30" s="34" t="s">
        <v>70</v>
      </c>
      <c r="S30" s="34" t="s">
        <v>71</v>
      </c>
      <c r="T30" s="34">
        <v>2.3999999999999998E-3</v>
      </c>
      <c r="U30" s="34">
        <v>133</v>
      </c>
      <c r="V30" s="34" t="s">
        <v>62</v>
      </c>
      <c r="W30" s="34">
        <v>1.0200000000000001E-3</v>
      </c>
      <c r="X30" s="34">
        <v>7.1000000000000004E-3</v>
      </c>
      <c r="Y30" s="34">
        <v>6.0000000000000001E-3</v>
      </c>
      <c r="Z30" s="34">
        <v>2.0000000000000001E-4</v>
      </c>
      <c r="AA30" s="34">
        <v>3.0000000000000001E-3</v>
      </c>
      <c r="AB30" s="34">
        <v>3.91</v>
      </c>
      <c r="AC30" s="34">
        <v>2.2499999999999999E-2</v>
      </c>
      <c r="AD30" s="34" t="s">
        <v>66</v>
      </c>
      <c r="AE30" s="34">
        <v>4.4999999999999997E-3</v>
      </c>
      <c r="AF30" s="34">
        <v>5.0000000000000001E-4</v>
      </c>
      <c r="AG30" s="34" t="s">
        <v>64</v>
      </c>
      <c r="AH30" s="34">
        <v>1.57</v>
      </c>
      <c r="AI30" s="34" t="s">
        <v>77</v>
      </c>
      <c r="AJ30" s="34">
        <v>4.9000000000000004</v>
      </c>
      <c r="AK30" s="34" t="s">
        <v>70</v>
      </c>
      <c r="AL30" s="34">
        <v>0.27</v>
      </c>
      <c r="AM30" s="34">
        <v>0.13400000000000001</v>
      </c>
      <c r="AN30" s="34">
        <v>104</v>
      </c>
      <c r="AO30" s="34">
        <v>6.0000000000000002E-5</v>
      </c>
      <c r="AP30" s="34">
        <v>5.8700000000000002E-3</v>
      </c>
      <c r="AQ30" s="34" t="s">
        <v>72</v>
      </c>
      <c r="AR30" s="34">
        <v>5.1999999999999995E-4</v>
      </c>
      <c r="AS30" s="34" t="s">
        <v>61</v>
      </c>
      <c r="AT30" s="34">
        <v>0.124</v>
      </c>
      <c r="AU30" s="34" t="s">
        <v>62</v>
      </c>
    </row>
    <row r="31" spans="1:47" ht="12.75" customHeight="1">
      <c r="A31" s="28">
        <v>40190</v>
      </c>
      <c r="B31" s="10">
        <v>24</v>
      </c>
      <c r="C31" s="54">
        <v>500</v>
      </c>
      <c r="D31" s="50">
        <v>405</v>
      </c>
      <c r="E31" s="35">
        <v>7.97</v>
      </c>
      <c r="F31" s="32">
        <v>646.28</v>
      </c>
      <c r="G31" s="35"/>
      <c r="H31" s="33"/>
      <c r="I31" s="33"/>
      <c r="J31" s="29">
        <v>271</v>
      </c>
      <c r="K31" s="2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12.75" customHeight="1">
      <c r="A32" s="28">
        <v>40197</v>
      </c>
      <c r="B32" s="10">
        <v>25</v>
      </c>
      <c r="C32" s="54">
        <v>500</v>
      </c>
      <c r="D32" s="50">
        <v>425</v>
      </c>
      <c r="E32" s="31">
        <v>8.0299999999999994</v>
      </c>
      <c r="F32" s="32">
        <v>597.73</v>
      </c>
      <c r="G32" s="33" t="e">
        <v>#N/A</v>
      </c>
      <c r="H32" s="33">
        <v>5.81</v>
      </c>
      <c r="I32" s="33">
        <v>90.31</v>
      </c>
      <c r="J32" s="29">
        <v>250</v>
      </c>
      <c r="K32" s="34" t="s">
        <v>73</v>
      </c>
      <c r="L32" s="34">
        <v>290</v>
      </c>
      <c r="M32" s="34">
        <v>6.0000000000000001E-3</v>
      </c>
      <c r="N32" s="34">
        <v>0.74199999999999999</v>
      </c>
      <c r="O32" s="34">
        <v>0.105</v>
      </c>
      <c r="P32" s="34">
        <v>1.5599999999999999E-2</v>
      </c>
      <c r="Q32" s="34" t="s">
        <v>76</v>
      </c>
      <c r="R32" s="34" t="s">
        <v>69</v>
      </c>
      <c r="S32" s="34" t="s">
        <v>73</v>
      </c>
      <c r="T32" s="34">
        <v>2.0600000000000002E-3</v>
      </c>
      <c r="U32" s="34">
        <v>110</v>
      </c>
      <c r="V32" s="34" t="s">
        <v>61</v>
      </c>
      <c r="W32" s="34">
        <v>7.5000000000000002E-4</v>
      </c>
      <c r="X32" s="34">
        <v>1.0200000000000001E-2</v>
      </c>
      <c r="Y32" s="34" t="s">
        <v>64</v>
      </c>
      <c r="Z32" s="34">
        <v>2.9E-4</v>
      </c>
      <c r="AA32" s="34" t="s">
        <v>80</v>
      </c>
      <c r="AB32" s="34">
        <v>4.03</v>
      </c>
      <c r="AC32" s="34">
        <v>1.9900000000000001E-2</v>
      </c>
      <c r="AD32" s="34" t="s">
        <v>65</v>
      </c>
      <c r="AE32" s="34">
        <v>4.4999999999999997E-3</v>
      </c>
      <c r="AF32" s="34">
        <v>4.3E-3</v>
      </c>
      <c r="AG32" s="34" t="s">
        <v>60</v>
      </c>
      <c r="AH32" s="34">
        <v>1.54</v>
      </c>
      <c r="AI32" s="34">
        <v>5.0000000000000001E-4</v>
      </c>
      <c r="AJ32" s="34">
        <v>5.01</v>
      </c>
      <c r="AK32" s="34" t="s">
        <v>69</v>
      </c>
      <c r="AL32" s="34">
        <v>0.36</v>
      </c>
      <c r="AM32" s="34">
        <v>0.11700000000000001</v>
      </c>
      <c r="AN32" s="34">
        <v>78</v>
      </c>
      <c r="AO32" s="34">
        <v>1E-4</v>
      </c>
      <c r="AP32" s="34">
        <v>5.0000000000000001E-3</v>
      </c>
      <c r="AQ32" s="34">
        <v>7.0000000000000001E-3</v>
      </c>
      <c r="AR32" s="34">
        <v>5.4000000000000001E-4</v>
      </c>
      <c r="AS32" s="34" t="s">
        <v>78</v>
      </c>
      <c r="AT32" s="34">
        <v>0.11700000000000001</v>
      </c>
      <c r="AU32" s="34" t="s">
        <v>61</v>
      </c>
    </row>
    <row r="33" spans="1:47" ht="12.75" customHeight="1">
      <c r="A33" s="28">
        <v>40204</v>
      </c>
      <c r="B33" s="10">
        <v>26</v>
      </c>
      <c r="C33" s="54">
        <v>500</v>
      </c>
      <c r="D33" s="50">
        <v>445</v>
      </c>
      <c r="E33" s="10">
        <v>7.96</v>
      </c>
      <c r="F33" s="29">
        <v>413.87</v>
      </c>
      <c r="G33" s="9"/>
      <c r="H33" s="9"/>
      <c r="I33" s="9"/>
      <c r="J33" s="29">
        <v>146</v>
      </c>
      <c r="K33" s="2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2.75" customHeight="1">
      <c r="A34" s="28">
        <v>40211</v>
      </c>
      <c r="B34" s="10">
        <v>27</v>
      </c>
      <c r="C34" s="54">
        <v>500</v>
      </c>
      <c r="D34" s="50">
        <v>485</v>
      </c>
      <c r="E34" s="35">
        <v>7.88</v>
      </c>
      <c r="F34" s="32">
        <v>354.42</v>
      </c>
      <c r="G34" s="35" t="e">
        <v>#N/A</v>
      </c>
      <c r="H34" s="33">
        <v>4.1100000000000003</v>
      </c>
      <c r="I34" s="33">
        <v>89.99</v>
      </c>
      <c r="J34" s="29">
        <v>133</v>
      </c>
      <c r="K34" s="34" t="s">
        <v>73</v>
      </c>
      <c r="L34" s="34">
        <v>220</v>
      </c>
      <c r="M34" s="34">
        <v>6.0000000000000001E-3</v>
      </c>
      <c r="N34" s="34">
        <v>0.65500000000000003</v>
      </c>
      <c r="O34" s="34">
        <v>0.109</v>
      </c>
      <c r="P34" s="34">
        <v>1.7399999999999999E-2</v>
      </c>
      <c r="Q34" s="34" t="s">
        <v>69</v>
      </c>
      <c r="R34" s="34" t="s">
        <v>70</v>
      </c>
      <c r="S34" s="34" t="s">
        <v>71</v>
      </c>
      <c r="T34" s="34">
        <v>1.58E-3</v>
      </c>
      <c r="U34" s="34">
        <v>82.3</v>
      </c>
      <c r="V34" s="34" t="s">
        <v>62</v>
      </c>
      <c r="W34" s="34">
        <v>4.8000000000000001E-4</v>
      </c>
      <c r="X34" s="34">
        <v>3.0999999999999999E-3</v>
      </c>
      <c r="Y34" s="34">
        <v>1.0999999999999999E-2</v>
      </c>
      <c r="Z34" s="34">
        <v>2.3000000000000001E-4</v>
      </c>
      <c r="AA34" s="34" t="s">
        <v>72</v>
      </c>
      <c r="AB34" s="34">
        <v>3.5</v>
      </c>
      <c r="AC34" s="34">
        <v>1.6400000000000001E-2</v>
      </c>
      <c r="AD34" s="34" t="s">
        <v>66</v>
      </c>
      <c r="AE34" s="34">
        <v>4.0000000000000001E-3</v>
      </c>
      <c r="AF34" s="34">
        <v>5.0000000000000001E-4</v>
      </c>
      <c r="AG34" s="34" t="s">
        <v>64</v>
      </c>
      <c r="AH34" s="34">
        <v>1.34</v>
      </c>
      <c r="AI34" s="34" t="s">
        <v>77</v>
      </c>
      <c r="AJ34" s="34">
        <v>4.67</v>
      </c>
      <c r="AK34" s="34">
        <v>8.0000000000000007E-5</v>
      </c>
      <c r="AL34" s="34">
        <v>0.27</v>
      </c>
      <c r="AM34" s="34">
        <v>9.0399999999999994E-2</v>
      </c>
      <c r="AN34" s="34">
        <v>48</v>
      </c>
      <c r="AO34" s="34">
        <v>8.0000000000000007E-5</v>
      </c>
      <c r="AP34" s="34">
        <v>5.3800000000000002E-3</v>
      </c>
      <c r="AQ34" s="34" t="s">
        <v>72</v>
      </c>
      <c r="AR34" s="34">
        <v>4.0999999999999999E-4</v>
      </c>
      <c r="AS34" s="34" t="s">
        <v>61</v>
      </c>
      <c r="AT34" s="34">
        <v>8.6499999999999994E-2</v>
      </c>
      <c r="AU34" s="34" t="s">
        <v>62</v>
      </c>
    </row>
    <row r="35" spans="1:47" ht="12.75" customHeight="1">
      <c r="A35" s="28">
        <v>40218</v>
      </c>
      <c r="B35" s="10">
        <v>28</v>
      </c>
      <c r="C35" s="54">
        <v>500</v>
      </c>
      <c r="D35" s="50">
        <v>415</v>
      </c>
      <c r="E35" s="35">
        <v>7.97</v>
      </c>
      <c r="F35" s="32">
        <v>428.13</v>
      </c>
      <c r="G35" s="35"/>
      <c r="H35" s="33"/>
      <c r="I35" s="33"/>
      <c r="J35" s="29">
        <v>122</v>
      </c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</row>
    <row r="36" spans="1:47" ht="12.75" customHeight="1">
      <c r="A36" s="28">
        <v>40225</v>
      </c>
      <c r="B36" s="10">
        <v>29</v>
      </c>
      <c r="C36" s="54">
        <v>500</v>
      </c>
      <c r="D36" s="50">
        <v>460</v>
      </c>
      <c r="E36" s="31">
        <v>8</v>
      </c>
      <c r="F36" s="32">
        <v>387.31</v>
      </c>
      <c r="G36" s="35" t="e">
        <v>#N/A</v>
      </c>
      <c r="H36" s="33">
        <v>3.84</v>
      </c>
      <c r="I36" s="33">
        <v>102.36</v>
      </c>
      <c r="J36" s="29">
        <v>122</v>
      </c>
      <c r="K36" s="34" t="s">
        <v>73</v>
      </c>
      <c r="L36" s="34">
        <v>216</v>
      </c>
      <c r="M36" s="34">
        <v>7.0000000000000001E-3</v>
      </c>
      <c r="N36" s="34">
        <v>0.70399999999999996</v>
      </c>
      <c r="O36" s="34">
        <v>0.109</v>
      </c>
      <c r="P36" s="34">
        <v>2.3199999999999998E-2</v>
      </c>
      <c r="Q36" s="34" t="s">
        <v>69</v>
      </c>
      <c r="R36" s="34" t="s">
        <v>70</v>
      </c>
      <c r="S36" s="34" t="s">
        <v>71</v>
      </c>
      <c r="T36" s="34">
        <v>1.81E-3</v>
      </c>
      <c r="U36" s="34">
        <v>80</v>
      </c>
      <c r="V36" s="34" t="s">
        <v>62</v>
      </c>
      <c r="W36" s="34">
        <v>4.4999999999999999E-4</v>
      </c>
      <c r="X36" s="34">
        <v>3.7000000000000002E-3</v>
      </c>
      <c r="Y36" s="34">
        <v>5.0000000000000001E-3</v>
      </c>
      <c r="Z36" s="34">
        <v>4.2999999999999999E-4</v>
      </c>
      <c r="AA36" s="34" t="s">
        <v>72</v>
      </c>
      <c r="AB36" s="34">
        <v>4.05</v>
      </c>
      <c r="AC36" s="34">
        <v>3.1E-2</v>
      </c>
      <c r="AD36" s="34" t="s">
        <v>66</v>
      </c>
      <c r="AE36" s="34">
        <v>4.8999999999999998E-3</v>
      </c>
      <c r="AF36" s="34">
        <v>2.9999999999999997E-4</v>
      </c>
      <c r="AG36" s="34" t="s">
        <v>64</v>
      </c>
      <c r="AH36" s="34">
        <v>1.36</v>
      </c>
      <c r="AI36" s="34" t="s">
        <v>77</v>
      </c>
      <c r="AJ36" s="34">
        <v>4.6900000000000004</v>
      </c>
      <c r="AK36" s="34">
        <v>4.0000000000000003E-5</v>
      </c>
      <c r="AL36" s="34">
        <v>0.28000000000000003</v>
      </c>
      <c r="AM36" s="34">
        <v>9.8199999999999996E-2</v>
      </c>
      <c r="AN36" s="34">
        <v>38</v>
      </c>
      <c r="AO36" s="34">
        <v>6.9999999999999994E-5</v>
      </c>
      <c r="AP36" s="34">
        <v>8.1799999999999998E-3</v>
      </c>
      <c r="AQ36" s="34" t="s">
        <v>72</v>
      </c>
      <c r="AR36" s="34">
        <v>4.4999999999999999E-4</v>
      </c>
      <c r="AS36" s="34" t="s">
        <v>61</v>
      </c>
      <c r="AT36" s="34">
        <v>9.4899999999999998E-2</v>
      </c>
      <c r="AU36" s="34" t="s">
        <v>62</v>
      </c>
    </row>
    <row r="37" spans="1:47" ht="12.75" customHeight="1">
      <c r="A37" s="28">
        <v>40232</v>
      </c>
      <c r="B37" s="10">
        <v>30</v>
      </c>
      <c r="C37" s="54">
        <v>500</v>
      </c>
      <c r="D37" s="50">
        <v>490</v>
      </c>
      <c r="E37" s="35">
        <v>8.0399999999999991</v>
      </c>
      <c r="F37" s="32">
        <v>352.2</v>
      </c>
      <c r="G37" s="35"/>
      <c r="H37" s="33"/>
      <c r="I37" s="33"/>
      <c r="J37" s="29">
        <v>88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</row>
    <row r="38" spans="1:47" ht="12.75" customHeight="1">
      <c r="A38" s="28">
        <v>40239</v>
      </c>
      <c r="B38" s="10">
        <v>31</v>
      </c>
      <c r="C38" s="54">
        <v>500</v>
      </c>
      <c r="D38" s="50">
        <v>440</v>
      </c>
      <c r="E38" s="31">
        <v>8.02</v>
      </c>
      <c r="F38" s="32">
        <v>338.32</v>
      </c>
      <c r="G38" s="33" t="e">
        <v>#N/A</v>
      </c>
      <c r="H38" s="33">
        <v>3.31</v>
      </c>
      <c r="I38" s="33">
        <v>101.6</v>
      </c>
      <c r="J38" s="29">
        <v>89</v>
      </c>
      <c r="K38" s="34" t="s">
        <v>73</v>
      </c>
      <c r="L38" s="34">
        <v>177</v>
      </c>
      <c r="M38" s="34">
        <v>7.0000000000000001E-3</v>
      </c>
      <c r="N38" s="34">
        <v>0.65100000000000002</v>
      </c>
      <c r="O38" s="34">
        <v>0.11</v>
      </c>
      <c r="P38" s="34">
        <v>4.2200000000000001E-2</v>
      </c>
      <c r="Q38" s="34" t="s">
        <v>69</v>
      </c>
      <c r="R38" s="34" t="s">
        <v>70</v>
      </c>
      <c r="S38" s="34" t="s">
        <v>71</v>
      </c>
      <c r="T38" s="34">
        <v>1.48E-3</v>
      </c>
      <c r="U38" s="34">
        <v>65</v>
      </c>
      <c r="V38" s="34" t="s">
        <v>62</v>
      </c>
      <c r="W38" s="34">
        <v>6.3000000000000003E-4</v>
      </c>
      <c r="X38" s="34">
        <v>3.0999999999999999E-3</v>
      </c>
      <c r="Y38" s="34" t="s">
        <v>80</v>
      </c>
      <c r="Z38" s="34">
        <v>3.4000000000000002E-4</v>
      </c>
      <c r="AA38" s="34">
        <v>3.0000000000000001E-3</v>
      </c>
      <c r="AB38" s="34">
        <v>3.71</v>
      </c>
      <c r="AC38" s="34">
        <v>3.1300000000000001E-2</v>
      </c>
      <c r="AD38" s="34" t="s">
        <v>66</v>
      </c>
      <c r="AE38" s="34">
        <v>4.7999999999999996E-3</v>
      </c>
      <c r="AF38" s="34">
        <v>8.0000000000000004E-4</v>
      </c>
      <c r="AG38" s="34" t="s">
        <v>64</v>
      </c>
      <c r="AH38" s="34">
        <v>1.23</v>
      </c>
      <c r="AI38" s="34">
        <v>2.9999999999999997E-4</v>
      </c>
      <c r="AJ38" s="34">
        <v>4.6100000000000003</v>
      </c>
      <c r="AK38" s="34">
        <v>4.0000000000000003E-5</v>
      </c>
      <c r="AL38" s="34">
        <v>0.26</v>
      </c>
      <c r="AM38" s="34">
        <v>8.6800000000000002E-2</v>
      </c>
      <c r="AN38" s="34">
        <v>33</v>
      </c>
      <c r="AO38" s="34">
        <v>8.0000000000000007E-5</v>
      </c>
      <c r="AP38" s="34">
        <v>6.2599999999999999E-3</v>
      </c>
      <c r="AQ38" s="34" t="s">
        <v>72</v>
      </c>
      <c r="AR38" s="34">
        <v>4.2999999999999999E-4</v>
      </c>
      <c r="AS38" s="34" t="s">
        <v>61</v>
      </c>
      <c r="AT38" s="34">
        <v>8.0799999999999997E-2</v>
      </c>
      <c r="AU38" s="34" t="s">
        <v>62</v>
      </c>
    </row>
    <row r="39" spans="1:47" ht="12.75" customHeight="1">
      <c r="A39" s="28">
        <v>40246</v>
      </c>
      <c r="B39" s="10">
        <v>32</v>
      </c>
      <c r="C39" s="54">
        <v>500</v>
      </c>
      <c r="D39" s="50">
        <v>415</v>
      </c>
      <c r="E39" s="31">
        <v>7.97</v>
      </c>
      <c r="F39" s="32">
        <v>309.27</v>
      </c>
      <c r="G39" s="33"/>
      <c r="H39" s="33"/>
      <c r="I39" s="33"/>
      <c r="J39" s="29">
        <v>66</v>
      </c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</row>
    <row r="40" spans="1:47" ht="12.75" customHeight="1">
      <c r="A40" s="28">
        <v>40253</v>
      </c>
      <c r="B40" s="10">
        <v>33</v>
      </c>
      <c r="C40" s="54">
        <v>500</v>
      </c>
      <c r="D40" s="50">
        <v>490</v>
      </c>
      <c r="E40" s="31">
        <v>8.1199999999999992</v>
      </c>
      <c r="F40" s="32">
        <v>351.86</v>
      </c>
      <c r="G40" s="32" t="e">
        <v>#N/A</v>
      </c>
      <c r="H40" s="33">
        <v>2.4300000000000002</v>
      </c>
      <c r="I40" s="33">
        <v>109.72</v>
      </c>
      <c r="J40" s="29">
        <v>82</v>
      </c>
      <c r="K40" s="34" t="s">
        <v>73</v>
      </c>
      <c r="L40" s="34">
        <v>159</v>
      </c>
      <c r="M40" s="34">
        <v>7.0000000000000001E-3</v>
      </c>
      <c r="N40" s="34">
        <v>0.624</v>
      </c>
      <c r="O40" s="34">
        <v>0.11700000000000001</v>
      </c>
      <c r="P40" s="34">
        <v>2.8000000000000001E-2</v>
      </c>
      <c r="Q40" s="34" t="s">
        <v>69</v>
      </c>
      <c r="R40" s="34" t="s">
        <v>70</v>
      </c>
      <c r="S40" s="34" t="s">
        <v>71</v>
      </c>
      <c r="T40" s="34">
        <v>1.5399999999999999E-3</v>
      </c>
      <c r="U40" s="34">
        <v>57.8</v>
      </c>
      <c r="V40" s="34" t="s">
        <v>62</v>
      </c>
      <c r="W40" s="34">
        <v>3.8000000000000002E-4</v>
      </c>
      <c r="X40" s="34">
        <v>6.0000000000000001E-3</v>
      </c>
      <c r="Y40" s="34" t="s">
        <v>80</v>
      </c>
      <c r="Z40" s="34">
        <v>3.5E-4</v>
      </c>
      <c r="AA40" s="34" t="s">
        <v>72</v>
      </c>
      <c r="AB40" s="34">
        <v>3.6</v>
      </c>
      <c r="AC40" s="34">
        <v>2.9899999999999999E-2</v>
      </c>
      <c r="AD40" s="34" t="s">
        <v>66</v>
      </c>
      <c r="AE40" s="34">
        <v>4.4000000000000003E-3</v>
      </c>
      <c r="AF40" s="34">
        <v>4.0000000000000002E-4</v>
      </c>
      <c r="AG40" s="34" t="s">
        <v>64</v>
      </c>
      <c r="AH40" s="34">
        <v>1.1000000000000001</v>
      </c>
      <c r="AI40" s="34" t="s">
        <v>77</v>
      </c>
      <c r="AJ40" s="34">
        <v>4.6399999999999997</v>
      </c>
      <c r="AK40" s="34" t="s">
        <v>70</v>
      </c>
      <c r="AL40" s="34" t="s">
        <v>71</v>
      </c>
      <c r="AM40" s="34">
        <v>8.0299999999999996E-2</v>
      </c>
      <c r="AN40" s="34" t="s">
        <v>85</v>
      </c>
      <c r="AO40" s="34">
        <v>8.0000000000000007E-5</v>
      </c>
      <c r="AP40" s="34">
        <v>8.0400000000000003E-3</v>
      </c>
      <c r="AQ40" s="34" t="s">
        <v>72</v>
      </c>
      <c r="AR40" s="34">
        <v>3.2000000000000003E-4</v>
      </c>
      <c r="AS40" s="34" t="s">
        <v>61</v>
      </c>
      <c r="AT40" s="34">
        <v>8.0100000000000005E-2</v>
      </c>
      <c r="AU40" s="34" t="s">
        <v>62</v>
      </c>
    </row>
    <row r="41" spans="1:47" ht="12.75" customHeight="1">
      <c r="A41" s="28">
        <v>40260</v>
      </c>
      <c r="B41" s="10">
        <v>34</v>
      </c>
      <c r="C41" s="54">
        <v>500</v>
      </c>
      <c r="D41" s="50">
        <v>440</v>
      </c>
      <c r="E41" s="31">
        <v>8.01</v>
      </c>
      <c r="F41" s="32">
        <v>315.36</v>
      </c>
      <c r="G41" s="33"/>
      <c r="H41" s="33"/>
      <c r="I41" s="33"/>
      <c r="J41" s="29">
        <v>92</v>
      </c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</row>
    <row r="42" spans="1:47" ht="12.75" customHeight="1">
      <c r="A42" s="28">
        <v>40267</v>
      </c>
      <c r="B42" s="10">
        <v>35</v>
      </c>
      <c r="C42" s="54">
        <v>500</v>
      </c>
      <c r="D42" s="50">
        <v>420</v>
      </c>
      <c r="E42" s="31">
        <v>7.98</v>
      </c>
      <c r="F42" s="32">
        <v>299.39999999999998</v>
      </c>
      <c r="G42" s="33" t="e">
        <v>#N/A</v>
      </c>
      <c r="H42" s="33">
        <v>2.61</v>
      </c>
      <c r="I42" s="33">
        <v>84.5</v>
      </c>
      <c r="J42" s="29">
        <v>96</v>
      </c>
      <c r="K42" s="34" t="s">
        <v>73</v>
      </c>
      <c r="L42" s="34">
        <v>154</v>
      </c>
      <c r="M42" s="34">
        <v>6.0000000000000001E-3</v>
      </c>
      <c r="N42" s="34">
        <v>0.66800000000000004</v>
      </c>
      <c r="O42" s="34">
        <v>0.121</v>
      </c>
      <c r="P42" s="34">
        <v>2.5499999999999998E-2</v>
      </c>
      <c r="Q42" s="34" t="s">
        <v>69</v>
      </c>
      <c r="R42" s="34" t="s">
        <v>70</v>
      </c>
      <c r="S42" s="34" t="s">
        <v>71</v>
      </c>
      <c r="T42" s="34">
        <v>1.16E-3</v>
      </c>
      <c r="U42" s="34">
        <v>56</v>
      </c>
      <c r="V42" s="34" t="s">
        <v>62</v>
      </c>
      <c r="W42" s="34">
        <v>5.4000000000000001E-4</v>
      </c>
      <c r="X42" s="34">
        <v>4.0000000000000001E-3</v>
      </c>
      <c r="Y42" s="34" t="s">
        <v>80</v>
      </c>
      <c r="Z42" s="34">
        <v>3.1E-4</v>
      </c>
      <c r="AA42" s="34" t="s">
        <v>72</v>
      </c>
      <c r="AB42" s="34">
        <v>3.51</v>
      </c>
      <c r="AC42" s="34">
        <v>1.1599999999999999E-2</v>
      </c>
      <c r="AD42" s="34" t="s">
        <v>66</v>
      </c>
      <c r="AE42" s="34">
        <v>4.7000000000000002E-3</v>
      </c>
      <c r="AF42" s="34">
        <v>4.0000000000000002E-4</v>
      </c>
      <c r="AG42" s="34" t="s">
        <v>64</v>
      </c>
      <c r="AH42" s="34">
        <v>1.03</v>
      </c>
      <c r="AI42" s="34" t="s">
        <v>77</v>
      </c>
      <c r="AJ42" s="34">
        <v>3.34</v>
      </c>
      <c r="AK42" s="34" t="s">
        <v>70</v>
      </c>
      <c r="AL42" s="34">
        <v>0.24</v>
      </c>
      <c r="AM42" s="34">
        <v>7.4300000000000005E-2</v>
      </c>
      <c r="AN42" s="34">
        <v>29</v>
      </c>
      <c r="AO42" s="34">
        <v>6.0000000000000002E-5</v>
      </c>
      <c r="AP42" s="34">
        <v>3.8E-3</v>
      </c>
      <c r="AQ42" s="34" t="s">
        <v>72</v>
      </c>
      <c r="AR42" s="34">
        <v>3.8000000000000002E-4</v>
      </c>
      <c r="AS42" s="34" t="s">
        <v>61</v>
      </c>
      <c r="AT42" s="34">
        <v>5.8200000000000002E-2</v>
      </c>
      <c r="AU42" s="34" t="s">
        <v>62</v>
      </c>
    </row>
    <row r="43" spans="1:47" ht="12.75" customHeight="1">
      <c r="A43" s="28">
        <v>40274</v>
      </c>
      <c r="B43" s="10">
        <v>36</v>
      </c>
      <c r="C43" s="54">
        <v>500</v>
      </c>
      <c r="D43" s="50">
        <v>395</v>
      </c>
      <c r="E43" s="31">
        <v>7.88</v>
      </c>
      <c r="F43" s="32">
        <v>285.33999999999997</v>
      </c>
      <c r="G43" s="33"/>
      <c r="H43" s="33"/>
      <c r="I43" s="33"/>
      <c r="J43" s="29">
        <v>90</v>
      </c>
      <c r="K43" s="2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2.75" customHeight="1">
      <c r="A44" s="28">
        <v>40281</v>
      </c>
      <c r="B44" s="10">
        <v>37</v>
      </c>
      <c r="C44" s="54">
        <v>500</v>
      </c>
      <c r="D44" s="50">
        <v>415</v>
      </c>
      <c r="E44" s="35">
        <v>7.85</v>
      </c>
      <c r="F44" s="32">
        <v>286.93</v>
      </c>
      <c r="G44" s="35" t="e">
        <v>#N/A</v>
      </c>
      <c r="H44" s="33">
        <v>3.96</v>
      </c>
      <c r="I44" s="33">
        <v>72.27</v>
      </c>
      <c r="J44" s="29">
        <v>78</v>
      </c>
      <c r="K44" s="34" t="s">
        <v>73</v>
      </c>
      <c r="L44" s="34">
        <v>143</v>
      </c>
      <c r="M44" s="34">
        <v>0.01</v>
      </c>
      <c r="N44" s="34">
        <v>0.71199999999999997</v>
      </c>
      <c r="O44" s="34">
        <v>0.13800000000000001</v>
      </c>
      <c r="P44" s="34">
        <v>2.5000000000000001E-2</v>
      </c>
      <c r="Q44" s="34" t="s">
        <v>69</v>
      </c>
      <c r="R44" s="34" t="s">
        <v>70</v>
      </c>
      <c r="S44" s="34" t="s">
        <v>71</v>
      </c>
      <c r="T44" s="34">
        <v>1.1100000000000001E-3</v>
      </c>
      <c r="U44" s="34">
        <v>51.5</v>
      </c>
      <c r="V44" s="34" t="s">
        <v>62</v>
      </c>
      <c r="W44" s="34">
        <v>5.9000000000000003E-4</v>
      </c>
      <c r="X44" s="34">
        <v>2.3999999999999998E-3</v>
      </c>
      <c r="Y44" s="34">
        <v>6.0000000000000001E-3</v>
      </c>
      <c r="Z44" s="34">
        <v>2.9E-4</v>
      </c>
      <c r="AA44" s="34" t="s">
        <v>72</v>
      </c>
      <c r="AB44" s="34">
        <v>3.6</v>
      </c>
      <c r="AC44" s="34">
        <v>1.01E-2</v>
      </c>
      <c r="AD44" s="34" t="s">
        <v>66</v>
      </c>
      <c r="AE44" s="34">
        <v>4.7000000000000002E-3</v>
      </c>
      <c r="AF44" s="34">
        <v>2.9999999999999997E-4</v>
      </c>
      <c r="AG44" s="34" t="s">
        <v>64</v>
      </c>
      <c r="AH44" s="34">
        <v>1</v>
      </c>
      <c r="AI44" s="34" t="s">
        <v>77</v>
      </c>
      <c r="AJ44" s="34">
        <v>4.54</v>
      </c>
      <c r="AK44" s="34">
        <v>3.0000000000000001E-5</v>
      </c>
      <c r="AL44" s="34" t="s">
        <v>71</v>
      </c>
      <c r="AM44" s="34">
        <v>6.8699999999999997E-2</v>
      </c>
      <c r="AN44" s="34" t="s">
        <v>85</v>
      </c>
      <c r="AO44" s="34">
        <v>6.0000000000000002E-5</v>
      </c>
      <c r="AP44" s="34">
        <v>3.47E-3</v>
      </c>
      <c r="AQ44" s="34" t="s">
        <v>72</v>
      </c>
      <c r="AR44" s="34">
        <v>2.9E-4</v>
      </c>
      <c r="AS44" s="34" t="s">
        <v>61</v>
      </c>
      <c r="AT44" s="34">
        <v>4.8099999999999997E-2</v>
      </c>
      <c r="AU44" s="34" t="s">
        <v>62</v>
      </c>
    </row>
    <row r="45" spans="1:47" ht="12.75" customHeight="1">
      <c r="A45" s="28">
        <v>40288</v>
      </c>
      <c r="B45" s="10">
        <v>38</v>
      </c>
      <c r="C45" s="54">
        <v>500</v>
      </c>
      <c r="D45" s="50">
        <v>445</v>
      </c>
      <c r="E45" s="31">
        <v>8.09</v>
      </c>
      <c r="F45" s="32">
        <v>329.75</v>
      </c>
      <c r="G45" s="35" t="e">
        <v>#N/A</v>
      </c>
      <c r="H45" s="33">
        <v>3.08</v>
      </c>
      <c r="I45" s="33">
        <v>102.86</v>
      </c>
      <c r="J45" s="29">
        <v>71</v>
      </c>
      <c r="K45" s="34" t="s">
        <v>73</v>
      </c>
      <c r="L45" s="34">
        <v>157</v>
      </c>
      <c r="M45" s="34">
        <v>7.0000000000000001E-3</v>
      </c>
      <c r="N45" s="34">
        <v>0.69099999999999995</v>
      </c>
      <c r="O45" s="34">
        <v>0.122</v>
      </c>
      <c r="P45" s="34">
        <v>3.5900000000000001E-2</v>
      </c>
      <c r="Q45" s="34" t="s">
        <v>69</v>
      </c>
      <c r="R45" s="34" t="s">
        <v>70</v>
      </c>
      <c r="S45" s="34" t="s">
        <v>71</v>
      </c>
      <c r="T45" s="34">
        <v>1.74E-3</v>
      </c>
      <c r="U45" s="34">
        <v>56.1</v>
      </c>
      <c r="V45" s="34" t="s">
        <v>62</v>
      </c>
      <c r="W45" s="34">
        <v>4.2999999999999999E-4</v>
      </c>
      <c r="X45" s="34">
        <v>3.5999999999999999E-3</v>
      </c>
      <c r="Y45" s="34" t="s">
        <v>80</v>
      </c>
      <c r="Z45" s="34">
        <v>4.0000000000000002E-4</v>
      </c>
      <c r="AA45" s="34" t="s">
        <v>72</v>
      </c>
      <c r="AB45" s="34">
        <v>4.2</v>
      </c>
      <c r="AC45" s="34">
        <v>2.35E-2</v>
      </c>
      <c r="AD45" s="34" t="s">
        <v>66</v>
      </c>
      <c r="AE45" s="34">
        <v>4.3E-3</v>
      </c>
      <c r="AF45" s="34">
        <v>2.9999999999999997E-4</v>
      </c>
      <c r="AG45" s="34" t="s">
        <v>64</v>
      </c>
      <c r="AH45" s="34">
        <v>1.1000000000000001</v>
      </c>
      <c r="AI45" s="34" t="s">
        <v>77</v>
      </c>
      <c r="AJ45" s="34">
        <v>4.45</v>
      </c>
      <c r="AK45" s="34">
        <v>4.0000000000000003E-5</v>
      </c>
      <c r="AL45" s="34" t="s">
        <v>71</v>
      </c>
      <c r="AM45" s="34">
        <v>8.48E-2</v>
      </c>
      <c r="AN45" s="34" t="s">
        <v>85</v>
      </c>
      <c r="AO45" s="34">
        <v>6.9999999999999994E-5</v>
      </c>
      <c r="AP45" s="34">
        <v>4.6899999999999997E-3</v>
      </c>
      <c r="AQ45" s="34" t="s">
        <v>72</v>
      </c>
      <c r="AR45" s="34">
        <v>3.4000000000000002E-4</v>
      </c>
      <c r="AS45" s="34" t="s">
        <v>61</v>
      </c>
      <c r="AT45" s="34">
        <v>7.8200000000000006E-2</v>
      </c>
      <c r="AU45" s="34" t="s">
        <v>62</v>
      </c>
    </row>
    <row r="46" spans="1:47" ht="12.75" customHeight="1">
      <c r="A46" s="28">
        <v>40295</v>
      </c>
      <c r="B46" s="10">
        <v>39</v>
      </c>
      <c r="C46" s="54">
        <v>500</v>
      </c>
      <c r="D46" s="50">
        <v>500</v>
      </c>
      <c r="E46" s="31">
        <v>8.01</v>
      </c>
      <c r="F46" s="32">
        <v>284.33999999999997</v>
      </c>
      <c r="G46" s="32" t="e">
        <v>#N/A</v>
      </c>
      <c r="H46" s="33">
        <v>2.54</v>
      </c>
      <c r="I46" s="33">
        <v>101.1</v>
      </c>
      <c r="J46" s="29">
        <v>55</v>
      </c>
      <c r="K46" s="34" t="s">
        <v>73</v>
      </c>
      <c r="L46" s="34">
        <v>144</v>
      </c>
      <c r="M46" s="34">
        <v>6.0000000000000001E-3</v>
      </c>
      <c r="N46" s="34">
        <v>0.57899999999999996</v>
      </c>
      <c r="O46" s="34">
        <v>0.128</v>
      </c>
      <c r="P46" s="34">
        <v>3.2300000000000002E-2</v>
      </c>
      <c r="Q46" s="34" t="s">
        <v>69</v>
      </c>
      <c r="R46" s="34" t="s">
        <v>70</v>
      </c>
      <c r="S46" s="34" t="s">
        <v>71</v>
      </c>
      <c r="T46" s="34">
        <v>1.92E-3</v>
      </c>
      <c r="U46" s="34">
        <v>51.2</v>
      </c>
      <c r="V46" s="34" t="s">
        <v>62</v>
      </c>
      <c r="W46" s="34">
        <v>2.9999999999999997E-4</v>
      </c>
      <c r="X46" s="34">
        <v>3.5999999999999999E-3</v>
      </c>
      <c r="Y46" s="34" t="s">
        <v>80</v>
      </c>
      <c r="Z46" s="34">
        <v>4.2000000000000002E-4</v>
      </c>
      <c r="AA46" s="34" t="s">
        <v>72</v>
      </c>
      <c r="AB46" s="34">
        <v>3.9</v>
      </c>
      <c r="AC46" s="34">
        <v>0.104</v>
      </c>
      <c r="AD46" s="34" t="s">
        <v>66</v>
      </c>
      <c r="AE46" s="34">
        <v>4.5999999999999999E-3</v>
      </c>
      <c r="AF46" s="34">
        <v>4.0000000000000002E-4</v>
      </c>
      <c r="AG46" s="34" t="s">
        <v>64</v>
      </c>
      <c r="AH46" s="34">
        <v>1</v>
      </c>
      <c r="AI46" s="34" t="s">
        <v>77</v>
      </c>
      <c r="AJ46" s="34">
        <v>4.92</v>
      </c>
      <c r="AK46" s="34" t="s">
        <v>70</v>
      </c>
      <c r="AL46" s="34" t="s">
        <v>71</v>
      </c>
      <c r="AM46" s="34">
        <v>6.9900000000000004E-2</v>
      </c>
      <c r="AN46" s="34" t="s">
        <v>85</v>
      </c>
      <c r="AO46" s="34">
        <v>6.0000000000000002E-5</v>
      </c>
      <c r="AP46" s="34">
        <v>4.5599999999999998E-3</v>
      </c>
      <c r="AQ46" s="34" t="s">
        <v>72</v>
      </c>
      <c r="AR46" s="34">
        <v>2.9E-4</v>
      </c>
      <c r="AS46" s="34" t="s">
        <v>61</v>
      </c>
      <c r="AT46" s="34">
        <v>0.10199999999999999</v>
      </c>
      <c r="AU46" s="34" t="s">
        <v>62</v>
      </c>
    </row>
    <row r="47" spans="1:47" ht="12.75" customHeight="1">
      <c r="A47" s="28">
        <v>40302</v>
      </c>
      <c r="B47" s="10">
        <v>40</v>
      </c>
      <c r="C47" s="54">
        <v>500</v>
      </c>
      <c r="D47" s="50">
        <v>485</v>
      </c>
      <c r="E47" s="31">
        <v>7.99</v>
      </c>
      <c r="F47" s="32">
        <v>301.01</v>
      </c>
      <c r="G47" s="33"/>
      <c r="H47" s="33"/>
      <c r="I47" s="33"/>
      <c r="J47" s="29">
        <v>69</v>
      </c>
      <c r="K47" s="2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2.75" customHeight="1">
      <c r="A48" s="28">
        <v>40309</v>
      </c>
      <c r="B48" s="10">
        <v>41</v>
      </c>
      <c r="C48" s="54">
        <v>500</v>
      </c>
      <c r="D48" s="50">
        <v>450</v>
      </c>
      <c r="E48" s="35">
        <v>7.99</v>
      </c>
      <c r="F48" s="32">
        <v>325.47000000000003</v>
      </c>
      <c r="G48" s="33" t="e">
        <v>#N/A</v>
      </c>
      <c r="H48" s="33">
        <v>4.05</v>
      </c>
      <c r="I48" s="33">
        <v>120.18</v>
      </c>
      <c r="J48" s="29">
        <v>63</v>
      </c>
      <c r="K48" s="34" t="s">
        <v>73</v>
      </c>
      <c r="L48" s="34">
        <v>160</v>
      </c>
      <c r="M48" s="34">
        <v>7.0000000000000001E-3</v>
      </c>
      <c r="N48" s="34">
        <v>0.63</v>
      </c>
      <c r="O48" s="34">
        <v>0.107</v>
      </c>
      <c r="P48" s="34">
        <v>4.07E-2</v>
      </c>
      <c r="Q48" s="34" t="s">
        <v>69</v>
      </c>
      <c r="R48" s="34" t="s">
        <v>70</v>
      </c>
      <c r="S48" s="34" t="s">
        <v>71</v>
      </c>
      <c r="T48" s="34">
        <v>2.4599999999999999E-3</v>
      </c>
      <c r="U48" s="34">
        <v>57</v>
      </c>
      <c r="V48" s="34" t="s">
        <v>62</v>
      </c>
      <c r="W48" s="34">
        <v>3.4000000000000002E-4</v>
      </c>
      <c r="X48" s="34">
        <v>4.1000000000000003E-3</v>
      </c>
      <c r="Y48" s="34" t="s">
        <v>80</v>
      </c>
      <c r="Z48" s="34">
        <v>5.8E-4</v>
      </c>
      <c r="AA48" s="34" t="s">
        <v>72</v>
      </c>
      <c r="AB48" s="34">
        <v>4.2</v>
      </c>
      <c r="AC48" s="34">
        <v>9.5299999999999996E-2</v>
      </c>
      <c r="AD48" s="34" t="s">
        <v>66</v>
      </c>
      <c r="AE48" s="34">
        <v>3.8E-3</v>
      </c>
      <c r="AF48" s="34">
        <v>2.9999999999999997E-4</v>
      </c>
      <c r="AG48" s="34" t="s">
        <v>64</v>
      </c>
      <c r="AH48" s="34">
        <v>1</v>
      </c>
      <c r="AI48" s="34" t="s">
        <v>77</v>
      </c>
      <c r="AJ48" s="34">
        <v>5.61</v>
      </c>
      <c r="AK48" s="34" t="s">
        <v>70</v>
      </c>
      <c r="AL48" s="34" t="s">
        <v>71</v>
      </c>
      <c r="AM48" s="34">
        <v>8.3299999999999999E-2</v>
      </c>
      <c r="AN48" s="34" t="s">
        <v>85</v>
      </c>
      <c r="AO48" s="34">
        <v>6.9999999999999994E-5</v>
      </c>
      <c r="AP48" s="34">
        <v>5.3699999999999998E-3</v>
      </c>
      <c r="AQ48" s="34" t="s">
        <v>72</v>
      </c>
      <c r="AR48" s="34">
        <v>2.9E-4</v>
      </c>
      <c r="AS48" s="34" t="s">
        <v>61</v>
      </c>
      <c r="AT48" s="34">
        <v>0.124</v>
      </c>
      <c r="AU48" s="34" t="s">
        <v>62</v>
      </c>
    </row>
    <row r="49" spans="1:47" ht="12.75" customHeight="1">
      <c r="A49" s="28">
        <v>40316</v>
      </c>
      <c r="B49" s="10">
        <v>42</v>
      </c>
      <c r="C49" s="54">
        <v>500</v>
      </c>
      <c r="D49" s="50">
        <v>505</v>
      </c>
      <c r="E49" s="35">
        <v>7.92</v>
      </c>
      <c r="F49" s="32">
        <v>289.20999999999998</v>
      </c>
      <c r="G49" s="33"/>
      <c r="H49" s="33"/>
      <c r="I49" s="33"/>
      <c r="J49" s="29">
        <v>34</v>
      </c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2.75" customHeight="1">
      <c r="A50" s="28">
        <v>40323</v>
      </c>
      <c r="B50" s="10">
        <v>43</v>
      </c>
      <c r="C50" s="54">
        <v>500</v>
      </c>
      <c r="D50" s="50">
        <v>410</v>
      </c>
      <c r="E50" s="35">
        <v>7.84</v>
      </c>
      <c r="F50" s="32">
        <v>160.30000000000001</v>
      </c>
      <c r="G50" s="33" t="e">
        <v>#N/A</v>
      </c>
      <c r="H50" s="33">
        <v>4.34</v>
      </c>
      <c r="I50" s="33">
        <v>61.05</v>
      </c>
      <c r="J50" s="29">
        <v>16</v>
      </c>
      <c r="K50" s="34" t="s">
        <v>73</v>
      </c>
      <c r="L50" s="34">
        <v>78.3</v>
      </c>
      <c r="M50" s="34">
        <v>1.83E-2</v>
      </c>
      <c r="N50" s="34">
        <v>0.36499999999999999</v>
      </c>
      <c r="O50" s="34">
        <v>0.15</v>
      </c>
      <c r="P50" s="34">
        <v>1.72E-2</v>
      </c>
      <c r="Q50" s="34" t="s">
        <v>74</v>
      </c>
      <c r="R50" s="34" t="s">
        <v>75</v>
      </c>
      <c r="S50" s="34" t="s">
        <v>66</v>
      </c>
      <c r="T50" s="34">
        <v>4.64E-4</v>
      </c>
      <c r="U50" s="34">
        <v>28.2</v>
      </c>
      <c r="V50" s="34">
        <v>4.0000000000000002E-4</v>
      </c>
      <c r="W50" s="34">
        <v>3.1199999999999999E-4</v>
      </c>
      <c r="X50" s="34">
        <v>1.81E-3</v>
      </c>
      <c r="Y50" s="34">
        <v>7.0000000000000001E-3</v>
      </c>
      <c r="Z50" s="34">
        <v>3.8499999999999998E-4</v>
      </c>
      <c r="AA50" s="34">
        <v>1E-3</v>
      </c>
      <c r="AB50" s="34">
        <v>1.9</v>
      </c>
      <c r="AC50" s="34">
        <v>7.5399999999999998E-3</v>
      </c>
      <c r="AD50" s="34" t="s">
        <v>64</v>
      </c>
      <c r="AE50" s="34">
        <v>2.1700000000000001E-3</v>
      </c>
      <c r="AF50" s="34">
        <v>2.3000000000000001E-4</v>
      </c>
      <c r="AG50" s="34">
        <v>1.0999999999999999E-2</v>
      </c>
      <c r="AH50" s="34">
        <v>0.54</v>
      </c>
      <c r="AI50" s="34">
        <v>8.0000000000000007E-5</v>
      </c>
      <c r="AJ50" s="34">
        <v>2.09</v>
      </c>
      <c r="AK50" s="34">
        <v>7.7000000000000001E-5</v>
      </c>
      <c r="AL50" s="34">
        <v>0.22</v>
      </c>
      <c r="AM50" s="34">
        <v>3.9199999999999999E-2</v>
      </c>
      <c r="AN50" s="34" t="s">
        <v>68</v>
      </c>
      <c r="AO50" s="34">
        <v>3.0000000000000001E-5</v>
      </c>
      <c r="AP50" s="34">
        <v>2.3500000000000001E-3</v>
      </c>
      <c r="AQ50" s="34" t="s">
        <v>62</v>
      </c>
      <c r="AR50" s="34">
        <v>1.92E-4</v>
      </c>
      <c r="AS50" s="34" t="s">
        <v>77</v>
      </c>
      <c r="AT50" s="34">
        <v>1.66E-2</v>
      </c>
      <c r="AU50" s="34" t="s">
        <v>76</v>
      </c>
    </row>
    <row r="51" spans="1:47" ht="12.75" customHeight="1">
      <c r="A51" s="28">
        <v>40330</v>
      </c>
      <c r="B51" s="10">
        <v>44</v>
      </c>
      <c r="C51" s="54">
        <v>500</v>
      </c>
      <c r="D51" s="50">
        <v>390</v>
      </c>
      <c r="E51" s="31">
        <v>7.78</v>
      </c>
      <c r="F51" s="32">
        <v>240.44</v>
      </c>
      <c r="G51" s="33"/>
      <c r="H51" s="33"/>
      <c r="I51" s="33"/>
      <c r="J51" s="29">
        <v>51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2.75" customHeight="1">
      <c r="A52" s="28">
        <v>40337</v>
      </c>
      <c r="B52" s="10">
        <v>45</v>
      </c>
      <c r="C52" s="54">
        <v>500</v>
      </c>
      <c r="D52" s="50">
        <v>415</v>
      </c>
      <c r="E52" s="35">
        <v>7.81</v>
      </c>
      <c r="F52" s="32">
        <v>283.18</v>
      </c>
      <c r="G52" s="10" t="e">
        <v>#N/A</v>
      </c>
      <c r="H52" s="33">
        <v>3.63</v>
      </c>
      <c r="I52" s="33">
        <v>61.18</v>
      </c>
      <c r="J52" s="29">
        <v>68</v>
      </c>
      <c r="K52" s="34" t="s">
        <v>73</v>
      </c>
      <c r="L52" s="34">
        <v>143</v>
      </c>
      <c r="M52" s="34">
        <v>1.1299999999999999E-2</v>
      </c>
      <c r="N52" s="34">
        <v>0.47099999999999997</v>
      </c>
      <c r="O52" s="34">
        <v>0.14399999999999999</v>
      </c>
      <c r="P52" s="34">
        <v>3.1899999999999998E-2</v>
      </c>
      <c r="Q52" s="34" t="s">
        <v>74</v>
      </c>
      <c r="R52" s="34" t="s">
        <v>75</v>
      </c>
      <c r="S52" s="34" t="s">
        <v>66</v>
      </c>
      <c r="T52" s="34">
        <v>9.9400000000000009E-4</v>
      </c>
      <c r="U52" s="34">
        <v>51.1</v>
      </c>
      <c r="V52" s="34">
        <v>2.0000000000000001E-4</v>
      </c>
      <c r="W52" s="34">
        <v>6.9499999999999998E-4</v>
      </c>
      <c r="X52" s="34">
        <v>4.4999999999999997E-3</v>
      </c>
      <c r="Y52" s="34">
        <v>4.0000000000000001E-3</v>
      </c>
      <c r="Z52" s="34">
        <v>3.4200000000000002E-4</v>
      </c>
      <c r="AA52" s="34">
        <v>1.6999999999999999E-3</v>
      </c>
      <c r="AB52" s="34">
        <v>3.64</v>
      </c>
      <c r="AC52" s="34">
        <v>1.44E-2</v>
      </c>
      <c r="AD52" s="34" t="s">
        <v>64</v>
      </c>
      <c r="AE52" s="34">
        <v>3.2699999999999999E-3</v>
      </c>
      <c r="AF52" s="34">
        <v>2.5000000000000001E-4</v>
      </c>
      <c r="AG52" s="34">
        <v>5.0000000000000001E-3</v>
      </c>
      <c r="AH52" s="34">
        <v>0.95</v>
      </c>
      <c r="AI52" s="34">
        <v>6.9999999999999994E-5</v>
      </c>
      <c r="AJ52" s="34">
        <v>3.86</v>
      </c>
      <c r="AK52" s="34">
        <v>6.2000000000000003E-5</v>
      </c>
      <c r="AL52" s="34">
        <v>0.33</v>
      </c>
      <c r="AM52" s="34">
        <v>6.7100000000000007E-2</v>
      </c>
      <c r="AN52" s="34">
        <v>30</v>
      </c>
      <c r="AO52" s="34">
        <v>6.4999999999999994E-5</v>
      </c>
      <c r="AP52" s="34">
        <v>5.2999999999999998E-4</v>
      </c>
      <c r="AQ52" s="34" t="s">
        <v>62</v>
      </c>
      <c r="AR52" s="34">
        <v>3.19E-4</v>
      </c>
      <c r="AS52" s="34" t="s">
        <v>77</v>
      </c>
      <c r="AT52" s="34">
        <v>3.4000000000000002E-2</v>
      </c>
      <c r="AU52" s="34" t="s">
        <v>76</v>
      </c>
    </row>
    <row r="53" spans="1:47" ht="12.75" customHeight="1">
      <c r="A53" s="28">
        <v>40344</v>
      </c>
      <c r="B53" s="10">
        <v>46</v>
      </c>
      <c r="C53" s="54">
        <v>500</v>
      </c>
      <c r="D53" s="50">
        <v>455</v>
      </c>
      <c r="E53" s="31">
        <v>7.91</v>
      </c>
      <c r="F53" s="32">
        <v>288.64</v>
      </c>
      <c r="G53" s="35"/>
      <c r="H53" s="33"/>
      <c r="I53" s="33"/>
      <c r="J53" s="29">
        <v>63</v>
      </c>
      <c r="K53" s="2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2.75" customHeight="1">
      <c r="A54" s="28">
        <v>40351</v>
      </c>
      <c r="B54" s="10">
        <v>47</v>
      </c>
      <c r="C54" s="54">
        <v>500</v>
      </c>
      <c r="D54" s="50">
        <v>415</v>
      </c>
      <c r="E54" s="31">
        <v>8.0399999999999991</v>
      </c>
      <c r="F54" s="32">
        <v>322.48</v>
      </c>
      <c r="G54" s="35" t="e">
        <v>#N/A</v>
      </c>
      <c r="H54" s="33">
        <v>2.36</v>
      </c>
      <c r="I54" s="33">
        <v>74.11</v>
      </c>
      <c r="J54" s="29">
        <v>86</v>
      </c>
      <c r="K54" s="34" t="s">
        <v>73</v>
      </c>
      <c r="L54" s="34">
        <v>159</v>
      </c>
      <c r="M54" s="34">
        <v>7.7000000000000002E-3</v>
      </c>
      <c r="N54" s="34">
        <v>0.55300000000000005</v>
      </c>
      <c r="O54" s="34">
        <v>0.14299999999999999</v>
      </c>
      <c r="P54" s="34">
        <v>3.5799999999999998E-2</v>
      </c>
      <c r="Q54" s="34" t="s">
        <v>74</v>
      </c>
      <c r="R54" s="34" t="s">
        <v>75</v>
      </c>
      <c r="S54" s="34" t="s">
        <v>66</v>
      </c>
      <c r="T54" s="34">
        <v>1.2700000000000001E-3</v>
      </c>
      <c r="U54" s="34">
        <v>55.8</v>
      </c>
      <c r="V54" s="34" t="s">
        <v>76</v>
      </c>
      <c r="W54" s="34">
        <v>6.38E-4</v>
      </c>
      <c r="X54" s="34">
        <v>3.1800000000000001E-3</v>
      </c>
      <c r="Y54" s="34">
        <v>3.0000000000000001E-3</v>
      </c>
      <c r="Z54" s="34">
        <v>3.7399999999999998E-4</v>
      </c>
      <c r="AA54" s="34">
        <v>1.6999999999999999E-3</v>
      </c>
      <c r="AB54" s="34">
        <v>4.75</v>
      </c>
      <c r="AC54" s="34">
        <v>1.18E-2</v>
      </c>
      <c r="AD54" s="34" t="s">
        <v>64</v>
      </c>
      <c r="AE54" s="34">
        <v>3.79E-3</v>
      </c>
      <c r="AF54" s="34">
        <v>2.9999999999999997E-4</v>
      </c>
      <c r="AG54" s="34">
        <v>7.0000000000000001E-3</v>
      </c>
      <c r="AH54" s="34">
        <v>1.07</v>
      </c>
      <c r="AI54" s="34">
        <v>6.0000000000000002E-5</v>
      </c>
      <c r="AJ54" s="34">
        <v>3.53</v>
      </c>
      <c r="AK54" s="34">
        <v>9.7999999999999997E-5</v>
      </c>
      <c r="AL54" s="34">
        <v>0.28999999999999998</v>
      </c>
      <c r="AM54" s="34">
        <v>8.3099999999999993E-2</v>
      </c>
      <c r="AN54" s="34">
        <v>37</v>
      </c>
      <c r="AO54" s="34">
        <v>7.8999999999999996E-5</v>
      </c>
      <c r="AP54" s="34">
        <v>1.2E-4</v>
      </c>
      <c r="AQ54" s="34" t="s">
        <v>62</v>
      </c>
      <c r="AR54" s="34">
        <v>3.9399999999999998E-4</v>
      </c>
      <c r="AS54" s="34" t="s">
        <v>77</v>
      </c>
      <c r="AT54" s="34">
        <v>4.58E-2</v>
      </c>
      <c r="AU54" s="34" t="s">
        <v>76</v>
      </c>
    </row>
    <row r="55" spans="1:47" s="132" customFormat="1" ht="12.75" customHeight="1">
      <c r="A55" s="120">
        <v>40358</v>
      </c>
      <c r="B55" s="128">
        <v>48</v>
      </c>
      <c r="C55" s="122">
        <v>500</v>
      </c>
      <c r="D55" s="121">
        <v>470</v>
      </c>
      <c r="E55" s="123">
        <v>7.9</v>
      </c>
      <c r="F55" s="124">
        <v>400.86</v>
      </c>
      <c r="G55" s="125"/>
      <c r="H55" s="126"/>
      <c r="I55" s="126"/>
      <c r="J55" s="131">
        <v>141</v>
      </c>
      <c r="K55" s="131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</row>
    <row r="56" spans="1:47" ht="12.75" customHeight="1">
      <c r="A56" s="28">
        <v>40365</v>
      </c>
      <c r="B56" s="10">
        <v>49</v>
      </c>
      <c r="C56" s="54">
        <v>500</v>
      </c>
      <c r="D56" s="50">
        <v>420</v>
      </c>
      <c r="E56" s="31">
        <v>7.85</v>
      </c>
      <c r="F56" s="32">
        <v>393.37</v>
      </c>
      <c r="G56" s="35" t="e">
        <v>#N/A</v>
      </c>
      <c r="H56" s="33">
        <v>3.6</v>
      </c>
      <c r="I56" s="33">
        <v>73.94</v>
      </c>
      <c r="J56" s="29">
        <v>111</v>
      </c>
      <c r="K56" s="34" t="s">
        <v>73</v>
      </c>
      <c r="L56" s="34">
        <v>222</v>
      </c>
      <c r="M56" s="34">
        <v>6.3E-3</v>
      </c>
      <c r="N56" s="34">
        <v>0.48699999999999999</v>
      </c>
      <c r="O56" s="34">
        <v>0.115</v>
      </c>
      <c r="P56" s="34">
        <v>4.0800000000000003E-2</v>
      </c>
      <c r="Q56" s="34" t="s">
        <v>74</v>
      </c>
      <c r="R56" s="34" t="s">
        <v>75</v>
      </c>
      <c r="S56" s="34" t="s">
        <v>66</v>
      </c>
      <c r="T56" s="34">
        <v>1.64E-3</v>
      </c>
      <c r="U56" s="34">
        <v>79.400000000000006</v>
      </c>
      <c r="V56" s="34">
        <v>2.9999999999999997E-4</v>
      </c>
      <c r="W56" s="34">
        <v>6.3500000000000004E-4</v>
      </c>
      <c r="X56" s="34">
        <v>2.64E-3</v>
      </c>
      <c r="Y56" s="34">
        <v>6.0000000000000001E-3</v>
      </c>
      <c r="Z56" s="34">
        <v>2.3800000000000001E-4</v>
      </c>
      <c r="AA56" s="34">
        <v>2.0999999999999999E-3</v>
      </c>
      <c r="AB56" s="34">
        <v>5.83</v>
      </c>
      <c r="AC56" s="34">
        <v>1.6500000000000001E-2</v>
      </c>
      <c r="AD56" s="34" t="s">
        <v>64</v>
      </c>
      <c r="AE56" s="34">
        <v>3.0300000000000001E-3</v>
      </c>
      <c r="AF56" s="34">
        <v>4.2000000000000002E-4</v>
      </c>
      <c r="AG56" s="34">
        <v>2E-3</v>
      </c>
      <c r="AH56" s="34">
        <v>0.97</v>
      </c>
      <c r="AI56" s="34">
        <v>4.8000000000000001E-4</v>
      </c>
      <c r="AJ56" s="34">
        <v>3.85</v>
      </c>
      <c r="AK56" s="34">
        <v>9.7999999999999997E-5</v>
      </c>
      <c r="AL56" s="34">
        <v>0.4</v>
      </c>
      <c r="AM56" s="34">
        <v>9.9699999999999997E-2</v>
      </c>
      <c r="AN56" s="34">
        <v>49</v>
      </c>
      <c r="AO56" s="34">
        <v>4.5000000000000003E-5</v>
      </c>
      <c r="AP56" s="34">
        <v>1.6000000000000001E-4</v>
      </c>
      <c r="AQ56" s="34" t="s">
        <v>62</v>
      </c>
      <c r="AR56" s="34">
        <v>3.77E-4</v>
      </c>
      <c r="AS56" s="34" t="s">
        <v>77</v>
      </c>
      <c r="AT56" s="34">
        <v>6.7100000000000007E-2</v>
      </c>
      <c r="AU56" s="34" t="s">
        <v>76</v>
      </c>
    </row>
    <row r="57" spans="1:47" ht="12.75" customHeight="1">
      <c r="A57" s="28">
        <v>40372</v>
      </c>
      <c r="B57" s="10">
        <v>50</v>
      </c>
      <c r="C57" s="54">
        <v>500</v>
      </c>
      <c r="D57" s="50">
        <v>440</v>
      </c>
      <c r="E57" s="31">
        <v>7.89</v>
      </c>
      <c r="F57" s="32">
        <v>379.72</v>
      </c>
      <c r="G57" s="35"/>
      <c r="H57" s="33"/>
      <c r="I57" s="33"/>
      <c r="J57" s="29">
        <v>88</v>
      </c>
      <c r="K57" s="2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12.75" customHeight="1">
      <c r="A58" s="28">
        <v>40379</v>
      </c>
      <c r="B58" s="10">
        <v>51</v>
      </c>
      <c r="C58" s="54">
        <v>500</v>
      </c>
      <c r="D58" s="50">
        <v>460</v>
      </c>
      <c r="E58" s="31">
        <v>7.91</v>
      </c>
      <c r="F58" s="32">
        <v>390.75</v>
      </c>
      <c r="G58" s="35" t="e">
        <v>#N/A</v>
      </c>
      <c r="H58" s="33">
        <v>4.6399999999999997</v>
      </c>
      <c r="I58" s="33">
        <v>87.48</v>
      </c>
      <c r="J58" s="29">
        <v>116</v>
      </c>
      <c r="K58" s="34" t="s">
        <v>73</v>
      </c>
      <c r="L58" s="34">
        <v>213</v>
      </c>
      <c r="M58" s="34">
        <v>5.0000000000000001E-3</v>
      </c>
      <c r="N58" s="34">
        <v>0.41899999999999998</v>
      </c>
      <c r="O58" s="34">
        <v>0.114</v>
      </c>
      <c r="P58" s="34">
        <v>4.1799999999999997E-2</v>
      </c>
      <c r="Q58" s="34" t="s">
        <v>74</v>
      </c>
      <c r="R58" s="34" t="s">
        <v>75</v>
      </c>
      <c r="S58" s="34" t="s">
        <v>66</v>
      </c>
      <c r="T58" s="34">
        <v>1.91E-3</v>
      </c>
      <c r="U58" s="34">
        <v>75.599999999999994</v>
      </c>
      <c r="V58" s="34" t="s">
        <v>76</v>
      </c>
      <c r="W58" s="34">
        <v>6.1300000000000005E-4</v>
      </c>
      <c r="X58" s="34">
        <v>2.3700000000000001E-3</v>
      </c>
      <c r="Y58" s="34">
        <v>4.0000000000000001E-3</v>
      </c>
      <c r="Z58" s="34">
        <v>3.4099999999999999E-4</v>
      </c>
      <c r="AA58" s="34">
        <v>2.3E-3</v>
      </c>
      <c r="AB58" s="34">
        <v>5.85</v>
      </c>
      <c r="AC58" s="34">
        <v>1.6799999999999999E-2</v>
      </c>
      <c r="AD58" s="34" t="s">
        <v>64</v>
      </c>
      <c r="AE58" s="34">
        <v>2.5699999999999998E-3</v>
      </c>
      <c r="AF58" s="34">
        <v>1.1E-4</v>
      </c>
      <c r="AG58" s="34">
        <v>4.0000000000000001E-3</v>
      </c>
      <c r="AH58" s="34">
        <v>1</v>
      </c>
      <c r="AI58" s="34">
        <v>6.9999999999999994E-5</v>
      </c>
      <c r="AJ58" s="34">
        <v>3.66</v>
      </c>
      <c r="AK58" s="34">
        <v>1.06E-4</v>
      </c>
      <c r="AL58" s="34">
        <v>0.24</v>
      </c>
      <c r="AM58" s="34">
        <v>0.10199999999999999</v>
      </c>
      <c r="AN58" s="34">
        <v>45</v>
      </c>
      <c r="AO58" s="34">
        <v>6.2000000000000003E-5</v>
      </c>
      <c r="AP58" s="34">
        <v>1.6000000000000001E-4</v>
      </c>
      <c r="AQ58" s="34" t="s">
        <v>62</v>
      </c>
      <c r="AR58" s="34">
        <v>3.97E-4</v>
      </c>
      <c r="AS58" s="34" t="s">
        <v>77</v>
      </c>
      <c r="AT58" s="34">
        <v>9.2700000000000005E-2</v>
      </c>
      <c r="AU58" s="34" t="s">
        <v>76</v>
      </c>
    </row>
    <row r="59" spans="1:47" ht="12.75" customHeight="1">
      <c r="A59" s="28">
        <v>40386</v>
      </c>
      <c r="B59" s="10">
        <v>52</v>
      </c>
      <c r="C59" s="54">
        <v>500</v>
      </c>
      <c r="D59" s="50">
        <v>475</v>
      </c>
      <c r="E59" s="31">
        <v>7.8</v>
      </c>
      <c r="F59" s="32">
        <v>381.74</v>
      </c>
      <c r="G59" s="35"/>
      <c r="H59" s="33"/>
      <c r="I59" s="33"/>
      <c r="J59" s="29">
        <v>122</v>
      </c>
      <c r="K59" s="2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12.75" customHeight="1">
      <c r="A60" s="28">
        <v>40393</v>
      </c>
      <c r="B60" s="10">
        <v>53</v>
      </c>
      <c r="C60" s="54">
        <v>500</v>
      </c>
      <c r="D60" s="50">
        <v>455</v>
      </c>
      <c r="E60" s="31">
        <v>8.01</v>
      </c>
      <c r="F60" s="32">
        <v>407.63</v>
      </c>
      <c r="G60" s="33" t="e">
        <v>#N/A</v>
      </c>
      <c r="H60" s="33">
        <v>4.05</v>
      </c>
      <c r="I60" s="33">
        <v>87.53</v>
      </c>
      <c r="J60" s="29">
        <v>115</v>
      </c>
      <c r="K60" s="34" t="s">
        <v>73</v>
      </c>
      <c r="L60" s="34">
        <v>210</v>
      </c>
      <c r="M60" s="34">
        <v>8.0000000000000002E-3</v>
      </c>
      <c r="N60" s="34">
        <v>0.442</v>
      </c>
      <c r="O60" s="34">
        <v>0.124</v>
      </c>
      <c r="P60" s="34">
        <v>4.1500000000000002E-2</v>
      </c>
      <c r="Q60" s="34" t="s">
        <v>74</v>
      </c>
      <c r="R60" s="34" t="s">
        <v>75</v>
      </c>
      <c r="S60" s="34" t="s">
        <v>66</v>
      </c>
      <c r="T60" s="34">
        <v>2.0600000000000002E-3</v>
      </c>
      <c r="U60" s="34">
        <v>74.2</v>
      </c>
      <c r="V60" s="34">
        <v>1E-4</v>
      </c>
      <c r="W60" s="34">
        <v>6.2799999999999998E-4</v>
      </c>
      <c r="X60" s="34">
        <v>2.5400000000000002E-3</v>
      </c>
      <c r="Y60" s="34">
        <v>7.0000000000000001E-3</v>
      </c>
      <c r="Z60" s="34">
        <v>4.37E-4</v>
      </c>
      <c r="AA60" s="34">
        <v>2.0999999999999999E-3</v>
      </c>
      <c r="AB60" s="34">
        <v>5.98</v>
      </c>
      <c r="AC60" s="34">
        <v>1.7899999999999999E-2</v>
      </c>
      <c r="AD60" s="34" t="s">
        <v>64</v>
      </c>
      <c r="AE60" s="34">
        <v>3.0599999999999998E-3</v>
      </c>
      <c r="AF60" s="34">
        <v>3.2000000000000003E-4</v>
      </c>
      <c r="AG60" s="34">
        <v>5.0000000000000001E-3</v>
      </c>
      <c r="AH60" s="34">
        <v>1.05</v>
      </c>
      <c r="AI60" s="34">
        <v>6.0000000000000002E-5</v>
      </c>
      <c r="AJ60" s="34">
        <v>3.79</v>
      </c>
      <c r="AK60" s="34">
        <v>4.5000000000000003E-5</v>
      </c>
      <c r="AL60" s="34">
        <v>0.23</v>
      </c>
      <c r="AM60" s="34">
        <v>0.10199999999999999</v>
      </c>
      <c r="AN60" s="34">
        <v>53</v>
      </c>
      <c r="AO60" s="34">
        <v>7.7000000000000001E-5</v>
      </c>
      <c r="AP60" s="34">
        <v>1.3999999999999999E-4</v>
      </c>
      <c r="AQ60" s="34" t="s">
        <v>62</v>
      </c>
      <c r="AR60" s="34">
        <v>4.1399999999999998E-4</v>
      </c>
      <c r="AS60" s="34" t="s">
        <v>77</v>
      </c>
      <c r="AT60" s="34">
        <v>9.7199999999999995E-2</v>
      </c>
      <c r="AU60" s="34" t="s">
        <v>76</v>
      </c>
    </row>
    <row r="61" spans="1:47" ht="12.75" customHeight="1">
      <c r="A61" s="28">
        <v>40400</v>
      </c>
      <c r="B61" s="10">
        <v>54</v>
      </c>
      <c r="C61" s="54">
        <v>500</v>
      </c>
      <c r="D61" s="50">
        <v>440</v>
      </c>
      <c r="E61" s="31">
        <v>7.97</v>
      </c>
      <c r="F61" s="32">
        <v>365.96</v>
      </c>
      <c r="G61" s="33"/>
      <c r="H61" s="33"/>
      <c r="I61" s="33"/>
      <c r="J61" s="29">
        <v>150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12.75" customHeight="1">
      <c r="A62" s="28">
        <v>40407</v>
      </c>
      <c r="B62" s="10">
        <v>55</v>
      </c>
      <c r="C62" s="54">
        <v>500</v>
      </c>
      <c r="D62" s="50">
        <v>435</v>
      </c>
      <c r="E62" s="31">
        <v>7.98</v>
      </c>
      <c r="F62" s="32">
        <v>355.87</v>
      </c>
      <c r="G62" s="33" t="e">
        <v>#N/A</v>
      </c>
      <c r="H62" s="33">
        <v>3.71</v>
      </c>
      <c r="I62" s="33">
        <v>76.73</v>
      </c>
      <c r="J62" s="29">
        <v>119</v>
      </c>
      <c r="K62" s="34" t="s">
        <v>73</v>
      </c>
      <c r="L62" s="34">
        <v>184</v>
      </c>
      <c r="M62" s="34">
        <v>8.0999999999999996E-3</v>
      </c>
      <c r="N62" s="34">
        <v>0.45700000000000002</v>
      </c>
      <c r="O62" s="34">
        <v>0.124</v>
      </c>
      <c r="P62" s="34">
        <v>3.4599999999999999E-2</v>
      </c>
      <c r="Q62" s="34" t="s">
        <v>74</v>
      </c>
      <c r="R62" s="34" t="s">
        <v>75</v>
      </c>
      <c r="S62" s="34" t="s">
        <v>66</v>
      </c>
      <c r="T62" s="34">
        <v>1.6999999999999999E-3</v>
      </c>
      <c r="U62" s="34">
        <v>64.7</v>
      </c>
      <c r="V62" s="34" t="s">
        <v>76</v>
      </c>
      <c r="W62" s="34">
        <v>5.3799999999999996E-4</v>
      </c>
      <c r="X62" s="34">
        <v>5.2900000000000004E-3</v>
      </c>
      <c r="Y62" s="34">
        <v>8.9999999999999993E-3</v>
      </c>
      <c r="Z62" s="34">
        <v>4.57E-4</v>
      </c>
      <c r="AA62" s="34">
        <v>1.9E-3</v>
      </c>
      <c r="AB62" s="34">
        <v>5.46</v>
      </c>
      <c r="AC62" s="34">
        <v>1.6299999999999999E-2</v>
      </c>
      <c r="AD62" s="34" t="s">
        <v>64</v>
      </c>
      <c r="AE62" s="34">
        <v>2.98E-3</v>
      </c>
      <c r="AF62" s="34">
        <v>3.4000000000000002E-4</v>
      </c>
      <c r="AG62" s="34">
        <v>3.0000000000000001E-3</v>
      </c>
      <c r="AH62" s="34">
        <v>0.84</v>
      </c>
      <c r="AI62" s="34">
        <v>9.0000000000000006E-5</v>
      </c>
      <c r="AJ62" s="34">
        <v>3.48</v>
      </c>
      <c r="AK62" s="34">
        <v>1.2999999999999999E-5</v>
      </c>
      <c r="AL62" s="34">
        <v>0.27</v>
      </c>
      <c r="AM62" s="34">
        <v>8.7400000000000005E-2</v>
      </c>
      <c r="AN62" s="34">
        <v>42</v>
      </c>
      <c r="AO62" s="34">
        <v>6.0000000000000002E-5</v>
      </c>
      <c r="AP62" s="34">
        <v>1E-4</v>
      </c>
      <c r="AQ62" s="56" t="s">
        <v>62</v>
      </c>
      <c r="AR62" s="34">
        <v>3.6400000000000001E-4</v>
      </c>
      <c r="AS62" s="34" t="s">
        <v>77</v>
      </c>
      <c r="AT62" s="34">
        <v>7.0999999999999994E-2</v>
      </c>
      <c r="AU62" s="34" t="s">
        <v>76</v>
      </c>
    </row>
    <row r="63" spans="1:47" ht="12.75" customHeight="1">
      <c r="A63" s="28">
        <v>40414</v>
      </c>
      <c r="B63" s="10">
        <v>56</v>
      </c>
      <c r="C63" s="54">
        <v>500</v>
      </c>
      <c r="D63" s="50">
        <v>430</v>
      </c>
      <c r="E63" s="35">
        <v>7.95</v>
      </c>
      <c r="F63" s="32">
        <v>345.99</v>
      </c>
      <c r="G63" s="35"/>
      <c r="H63" s="33"/>
      <c r="I63" s="33"/>
      <c r="J63" s="29">
        <v>95</v>
      </c>
      <c r="K63" s="2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12.75" customHeight="1">
      <c r="A64" s="28">
        <v>40421</v>
      </c>
      <c r="B64" s="10">
        <v>57</v>
      </c>
      <c r="C64" s="54">
        <v>500</v>
      </c>
      <c r="D64" s="50">
        <v>445</v>
      </c>
      <c r="E64" s="35">
        <v>8.01</v>
      </c>
      <c r="F64" s="32">
        <v>321.75</v>
      </c>
      <c r="G64" s="35" t="e">
        <v>#N/A</v>
      </c>
      <c r="H64" s="33">
        <v>7.27</v>
      </c>
      <c r="I64" s="33">
        <v>88.07</v>
      </c>
      <c r="J64" s="29">
        <v>119</v>
      </c>
      <c r="K64" s="34" t="s">
        <v>73</v>
      </c>
      <c r="L64" s="34">
        <v>173</v>
      </c>
      <c r="M64" s="34">
        <v>8.5000000000000006E-3</v>
      </c>
      <c r="N64" s="34">
        <v>0.46</v>
      </c>
      <c r="O64" s="34">
        <v>0.13300000000000001</v>
      </c>
      <c r="P64" s="34">
        <v>3.5200000000000002E-2</v>
      </c>
      <c r="Q64" s="34" t="s">
        <v>74</v>
      </c>
      <c r="R64" s="34" t="s">
        <v>75</v>
      </c>
      <c r="S64" s="34" t="s">
        <v>66</v>
      </c>
      <c r="T64" s="34">
        <v>1.3799999999999999E-3</v>
      </c>
      <c r="U64" s="34">
        <v>60.4</v>
      </c>
      <c r="V64" s="34" t="s">
        <v>76</v>
      </c>
      <c r="W64" s="34">
        <v>4.6299999999999998E-4</v>
      </c>
      <c r="X64" s="34">
        <v>2.1900000000000001E-3</v>
      </c>
      <c r="Y64" s="34">
        <v>5.0000000000000001E-3</v>
      </c>
      <c r="Z64" s="34">
        <v>3.2699999999999998E-4</v>
      </c>
      <c r="AA64" s="34">
        <v>1.8E-3</v>
      </c>
      <c r="AB64" s="34">
        <v>5.4</v>
      </c>
      <c r="AC64" s="34">
        <v>1.7000000000000001E-2</v>
      </c>
      <c r="AD64" s="34" t="s">
        <v>64</v>
      </c>
      <c r="AE64" s="34">
        <v>3.3600000000000001E-3</v>
      </c>
      <c r="AF64" s="34">
        <v>3.3E-4</v>
      </c>
      <c r="AG64" s="34">
        <v>5.0000000000000001E-3</v>
      </c>
      <c r="AH64" s="34">
        <v>0.83</v>
      </c>
      <c r="AI64" s="34">
        <v>2.7999999999999998E-4</v>
      </c>
      <c r="AJ64" s="34">
        <v>3.3</v>
      </c>
      <c r="AK64" s="34">
        <v>1.2E-5</v>
      </c>
      <c r="AL64" s="34">
        <v>0.25</v>
      </c>
      <c r="AM64" s="34">
        <v>8.6800000000000002E-2</v>
      </c>
      <c r="AN64" s="34">
        <v>36</v>
      </c>
      <c r="AO64" s="34">
        <v>6.2000000000000003E-5</v>
      </c>
      <c r="AP64" s="34">
        <v>5.0000000000000002E-5</v>
      </c>
      <c r="AQ64" s="34" t="s">
        <v>62</v>
      </c>
      <c r="AR64" s="34">
        <v>3.4000000000000002E-4</v>
      </c>
      <c r="AS64" s="34" t="s">
        <v>77</v>
      </c>
      <c r="AT64" s="34">
        <v>6.2399999999999997E-2</v>
      </c>
      <c r="AU64" s="34" t="s">
        <v>76</v>
      </c>
    </row>
    <row r="65" spans="1:47" ht="12.75" customHeight="1">
      <c r="A65" s="28">
        <v>40428</v>
      </c>
      <c r="B65" s="10">
        <v>58</v>
      </c>
      <c r="C65" s="54">
        <v>500</v>
      </c>
      <c r="D65" s="50">
        <v>420</v>
      </c>
      <c r="E65" s="35">
        <v>7.75</v>
      </c>
      <c r="F65" s="32">
        <v>333.85</v>
      </c>
      <c r="G65" s="35"/>
      <c r="H65" s="33"/>
      <c r="I65" s="33"/>
      <c r="J65" s="29">
        <v>119</v>
      </c>
      <c r="K65" s="2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ht="12.75" customHeight="1">
      <c r="A66" s="28">
        <v>40435</v>
      </c>
      <c r="B66" s="10">
        <v>59</v>
      </c>
      <c r="C66" s="54">
        <v>500</v>
      </c>
      <c r="D66" s="50">
        <v>395</v>
      </c>
      <c r="E66" s="35">
        <v>7.83</v>
      </c>
      <c r="F66" s="32">
        <v>294.23</v>
      </c>
      <c r="G66" s="35" t="e">
        <v>#N/A</v>
      </c>
      <c r="H66" s="33">
        <v>4.29</v>
      </c>
      <c r="I66" s="33">
        <v>82.61</v>
      </c>
      <c r="J66" s="29">
        <v>110</v>
      </c>
      <c r="K66" s="34" t="s">
        <v>73</v>
      </c>
      <c r="L66" s="34">
        <v>167</v>
      </c>
      <c r="M66" s="34">
        <v>1.9300000000000001E-2</v>
      </c>
      <c r="N66" s="34">
        <v>0.41399999999999998</v>
      </c>
      <c r="O66" s="34">
        <v>0.129</v>
      </c>
      <c r="P66" s="34">
        <v>3.0700000000000002E-2</v>
      </c>
      <c r="Q66" s="34" t="s">
        <v>74</v>
      </c>
      <c r="R66" s="34">
        <v>2.0000000000000002E-5</v>
      </c>
      <c r="S66" s="34" t="s">
        <v>66</v>
      </c>
      <c r="T66" s="34">
        <v>1.4E-3</v>
      </c>
      <c r="U66" s="34">
        <v>58.4</v>
      </c>
      <c r="V66" s="34">
        <v>1E-4</v>
      </c>
      <c r="W66" s="34">
        <v>5.0600000000000005E-4</v>
      </c>
      <c r="X66" s="34">
        <v>4.8700000000000002E-3</v>
      </c>
      <c r="Y66" s="34">
        <v>3.0000000000000001E-3</v>
      </c>
      <c r="Z66" s="34">
        <v>3.0299999999999999E-4</v>
      </c>
      <c r="AA66" s="34">
        <v>1.6999999999999999E-3</v>
      </c>
      <c r="AB66" s="34">
        <v>5.05</v>
      </c>
      <c r="AC66" s="34">
        <v>1.61E-2</v>
      </c>
      <c r="AD66" s="34" t="s">
        <v>64</v>
      </c>
      <c r="AE66" s="34">
        <v>2.8500000000000001E-3</v>
      </c>
      <c r="AF66" s="34">
        <v>2.5999999999999998E-4</v>
      </c>
      <c r="AG66" s="34">
        <v>6.0000000000000001E-3</v>
      </c>
      <c r="AH66" s="34">
        <v>0.78</v>
      </c>
      <c r="AI66" s="34">
        <v>8.0000000000000007E-5</v>
      </c>
      <c r="AJ66" s="34">
        <v>3.55</v>
      </c>
      <c r="AK66" s="34">
        <v>7.6000000000000004E-5</v>
      </c>
      <c r="AL66" s="34">
        <v>0.27</v>
      </c>
      <c r="AM66" s="34">
        <v>7.7799999999999994E-2</v>
      </c>
      <c r="AN66" s="34">
        <v>33</v>
      </c>
      <c r="AO66" s="34">
        <v>4.3999999999999999E-5</v>
      </c>
      <c r="AP66" s="34">
        <v>9.0000000000000006E-5</v>
      </c>
      <c r="AQ66" s="34" t="s">
        <v>62</v>
      </c>
      <c r="AR66" s="34">
        <v>3.2899999999999997E-4</v>
      </c>
      <c r="AS66" s="34" t="s">
        <v>77</v>
      </c>
      <c r="AT66" s="34">
        <v>6.2899999999999998E-2</v>
      </c>
      <c r="AU66" s="34" t="s">
        <v>76</v>
      </c>
    </row>
    <row r="67" spans="1:47" ht="12.75" customHeight="1">
      <c r="A67" s="28">
        <v>40442</v>
      </c>
      <c r="B67" s="10">
        <v>60</v>
      </c>
      <c r="C67" s="54">
        <v>500</v>
      </c>
      <c r="D67" s="50">
        <v>500</v>
      </c>
      <c r="E67" s="35">
        <v>7.94</v>
      </c>
      <c r="F67" s="32">
        <v>283.83</v>
      </c>
      <c r="G67" s="35"/>
      <c r="H67" s="33"/>
      <c r="I67" s="33"/>
      <c r="J67" s="29">
        <v>136</v>
      </c>
      <c r="K67" s="29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ht="12.75" customHeight="1">
      <c r="A68" s="28">
        <v>40449</v>
      </c>
      <c r="B68" s="10">
        <v>61</v>
      </c>
      <c r="C68" s="54">
        <v>500</v>
      </c>
      <c r="D68" s="50">
        <v>290</v>
      </c>
      <c r="E68" s="35">
        <v>7.83</v>
      </c>
      <c r="F68" s="32">
        <v>287.83</v>
      </c>
      <c r="G68" s="35" t="e">
        <v>#N/A</v>
      </c>
      <c r="H68" s="33">
        <v>4.42</v>
      </c>
      <c r="I68" s="33">
        <v>91.13</v>
      </c>
      <c r="J68" s="29">
        <v>130</v>
      </c>
      <c r="K68" s="34">
        <v>0.8</v>
      </c>
      <c r="L68" s="34">
        <v>185</v>
      </c>
      <c r="M68" s="34">
        <v>7.1999999999999998E-3</v>
      </c>
      <c r="N68" s="34">
        <v>0.43099999999999999</v>
      </c>
      <c r="O68" s="34">
        <v>0.13800000000000001</v>
      </c>
      <c r="P68" s="34">
        <v>3.6299999999999999E-2</v>
      </c>
      <c r="Q68" s="34" t="s">
        <v>74</v>
      </c>
      <c r="R68" s="34" t="s">
        <v>75</v>
      </c>
      <c r="S68" s="34" t="s">
        <v>66</v>
      </c>
      <c r="T68" s="34">
        <v>1.56E-3</v>
      </c>
      <c r="U68" s="34">
        <v>64.599999999999994</v>
      </c>
      <c r="V68" s="34" t="s">
        <v>76</v>
      </c>
      <c r="W68" s="34">
        <v>6.4800000000000003E-4</v>
      </c>
      <c r="X68" s="34">
        <v>2.33E-3</v>
      </c>
      <c r="Y68" s="34">
        <v>2E-3</v>
      </c>
      <c r="Z68" s="34">
        <v>3.0299999999999999E-4</v>
      </c>
      <c r="AA68" s="34">
        <v>1.9E-3</v>
      </c>
      <c r="AB68" s="34">
        <v>5.77</v>
      </c>
      <c r="AC68" s="34">
        <v>2.01E-2</v>
      </c>
      <c r="AD68" s="34" t="s">
        <v>64</v>
      </c>
      <c r="AE68" s="34">
        <v>3.13E-3</v>
      </c>
      <c r="AF68" s="34">
        <v>2.9999999999999997E-4</v>
      </c>
      <c r="AG68" s="34">
        <v>5.0000000000000001E-3</v>
      </c>
      <c r="AH68" s="34">
        <v>0.85</v>
      </c>
      <c r="AI68" s="34">
        <v>1.2E-4</v>
      </c>
      <c r="AJ68" s="34">
        <v>3.73</v>
      </c>
      <c r="AK68" s="34">
        <v>3.4999999999999997E-5</v>
      </c>
      <c r="AL68" s="34">
        <v>0.28000000000000003</v>
      </c>
      <c r="AM68" s="34">
        <v>9.1300000000000006E-2</v>
      </c>
      <c r="AN68" s="34">
        <v>41</v>
      </c>
      <c r="AO68" s="34">
        <v>5.1E-5</v>
      </c>
      <c r="AP68" s="34">
        <v>1.2E-4</v>
      </c>
      <c r="AQ68" s="34" t="s">
        <v>62</v>
      </c>
      <c r="AR68" s="34">
        <v>2.3199999999999998E-2</v>
      </c>
      <c r="AS68" s="34" t="s">
        <v>77</v>
      </c>
      <c r="AT68" s="34">
        <v>6.0600000000000001E-2</v>
      </c>
      <c r="AU68" s="34" t="s">
        <v>76</v>
      </c>
    </row>
    <row r="69" spans="1:47" ht="12.75" customHeight="1">
      <c r="A69" s="28">
        <v>40456</v>
      </c>
      <c r="B69" s="10">
        <v>62</v>
      </c>
      <c r="C69" s="54">
        <v>500</v>
      </c>
      <c r="D69" s="50">
        <v>480</v>
      </c>
      <c r="E69" s="35">
        <v>7.82</v>
      </c>
      <c r="F69" s="32">
        <v>336.14</v>
      </c>
      <c r="G69" s="35"/>
      <c r="H69" s="33"/>
      <c r="I69" s="33"/>
      <c r="J69" s="29"/>
      <c r="K69" s="29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ht="12.75" customHeight="1">
      <c r="A70" s="28">
        <v>40463</v>
      </c>
      <c r="B70" s="10">
        <v>63</v>
      </c>
      <c r="C70" s="54">
        <v>500</v>
      </c>
      <c r="D70" s="50">
        <v>390</v>
      </c>
      <c r="E70" s="31">
        <v>7.92</v>
      </c>
      <c r="F70" s="32">
        <v>354.57</v>
      </c>
      <c r="G70" s="35"/>
      <c r="H70" s="33"/>
      <c r="I70" s="33"/>
      <c r="J70" s="29">
        <v>159</v>
      </c>
      <c r="K70" s="29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ht="12.75" customHeight="1">
      <c r="A71" s="28">
        <v>40470</v>
      </c>
      <c r="B71" s="10">
        <v>64</v>
      </c>
      <c r="C71" s="54">
        <v>500</v>
      </c>
      <c r="D71" s="50">
        <v>455</v>
      </c>
      <c r="E71" s="31">
        <v>7.8</v>
      </c>
      <c r="F71" s="32">
        <v>344.18</v>
      </c>
      <c r="G71" s="35"/>
      <c r="H71" s="33"/>
      <c r="I71" s="33"/>
      <c r="J71" s="29"/>
      <c r="K71" s="29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ht="12.75" customHeight="1">
      <c r="A72" s="28">
        <v>40477</v>
      </c>
      <c r="B72" s="10">
        <v>65</v>
      </c>
      <c r="C72" s="54">
        <v>500</v>
      </c>
      <c r="D72" s="50">
        <v>405</v>
      </c>
      <c r="E72" s="31">
        <v>7.83</v>
      </c>
      <c r="F72" s="32">
        <v>321.44</v>
      </c>
      <c r="G72" s="35" t="e">
        <v>#N/A</v>
      </c>
      <c r="H72" s="33">
        <v>3.33</v>
      </c>
      <c r="I72" s="33">
        <v>71.930000000000007</v>
      </c>
      <c r="J72" s="29">
        <v>131</v>
      </c>
      <c r="K72" s="34" t="e">
        <v>#N/A</v>
      </c>
      <c r="L72" s="34">
        <v>175</v>
      </c>
      <c r="M72" s="34" t="s">
        <v>66</v>
      </c>
      <c r="N72" s="34">
        <v>0.37</v>
      </c>
      <c r="O72" s="34">
        <v>0.14000000000000001</v>
      </c>
      <c r="P72" s="34">
        <v>3.1E-2</v>
      </c>
      <c r="Q72" s="34" t="s">
        <v>72</v>
      </c>
      <c r="R72" s="34" t="s">
        <v>66</v>
      </c>
      <c r="S72" s="34" t="s">
        <v>64</v>
      </c>
      <c r="T72" s="34" t="s">
        <v>80</v>
      </c>
      <c r="U72" s="34">
        <v>60.7</v>
      </c>
      <c r="V72" s="34" t="s">
        <v>64</v>
      </c>
      <c r="W72" s="34" t="s">
        <v>60</v>
      </c>
      <c r="X72" s="34" t="s">
        <v>60</v>
      </c>
      <c r="Y72" s="34" t="s">
        <v>64</v>
      </c>
      <c r="Z72" s="34" t="s">
        <v>81</v>
      </c>
      <c r="AA72" s="34" t="e">
        <v>#N/A</v>
      </c>
      <c r="AB72" s="34">
        <v>5.66</v>
      </c>
      <c r="AC72" s="34">
        <v>1.6E-2</v>
      </c>
      <c r="AD72" s="34" t="e">
        <v>#N/A</v>
      </c>
      <c r="AE72" s="34" t="s">
        <v>60</v>
      </c>
      <c r="AF72" s="34" t="s">
        <v>60</v>
      </c>
      <c r="AG72" s="34" t="s">
        <v>66</v>
      </c>
      <c r="AH72" s="34">
        <v>0.6</v>
      </c>
      <c r="AI72" s="34" t="s">
        <v>65</v>
      </c>
      <c r="AJ72" s="34">
        <v>2.9</v>
      </c>
      <c r="AK72" s="34" t="s">
        <v>64</v>
      </c>
      <c r="AL72" s="34">
        <v>0.2</v>
      </c>
      <c r="AM72" s="34">
        <v>8.1000000000000003E-2</v>
      </c>
      <c r="AN72" s="34">
        <v>36.299999999999997</v>
      </c>
      <c r="AO72" s="34" t="e">
        <v>#N/A</v>
      </c>
      <c r="AP72" s="34" t="s">
        <v>81</v>
      </c>
      <c r="AQ72" s="34" t="s">
        <v>80</v>
      </c>
      <c r="AR72" s="34" t="e">
        <v>#N/A</v>
      </c>
      <c r="AS72" s="34" t="s">
        <v>64</v>
      </c>
      <c r="AT72" s="34">
        <v>5.5E-2</v>
      </c>
      <c r="AU72" s="34" t="s">
        <v>60</v>
      </c>
    </row>
    <row r="73" spans="1:47" ht="12.75" customHeight="1">
      <c r="A73" s="28">
        <v>40484</v>
      </c>
      <c r="B73" s="10">
        <v>66</v>
      </c>
      <c r="C73" s="54">
        <v>500</v>
      </c>
      <c r="D73" s="50">
        <v>460</v>
      </c>
      <c r="E73" s="31">
        <v>8.0500000000000007</v>
      </c>
      <c r="F73" s="32">
        <v>341</v>
      </c>
      <c r="G73" s="35"/>
      <c r="H73" s="33"/>
      <c r="I73" s="33"/>
      <c r="J73" s="29"/>
      <c r="K73" s="29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ht="12.75" customHeight="1">
      <c r="A74" s="28">
        <v>40491</v>
      </c>
      <c r="B74" s="10">
        <v>67</v>
      </c>
      <c r="C74" s="54">
        <v>500</v>
      </c>
      <c r="D74" s="50">
        <v>430</v>
      </c>
      <c r="E74" s="31">
        <v>7.86</v>
      </c>
      <c r="F74" s="32">
        <v>319</v>
      </c>
      <c r="G74" s="35"/>
      <c r="H74" s="33"/>
      <c r="I74" s="33"/>
      <c r="J74" s="29">
        <v>153</v>
      </c>
      <c r="K74" s="29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ht="12.75" customHeight="1">
      <c r="A75" s="28">
        <v>40498</v>
      </c>
      <c r="B75" s="10">
        <v>68</v>
      </c>
      <c r="C75" s="54">
        <v>500</v>
      </c>
      <c r="D75" s="50">
        <v>400</v>
      </c>
      <c r="E75" s="31">
        <v>8.02</v>
      </c>
      <c r="F75" s="32">
        <v>347</v>
      </c>
      <c r="G75" s="35"/>
      <c r="H75" s="33"/>
      <c r="I75" s="33"/>
      <c r="J75" s="29"/>
      <c r="K75" s="29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ht="12.75" customHeight="1">
      <c r="A76" s="28">
        <v>40505</v>
      </c>
      <c r="B76" s="10">
        <v>69</v>
      </c>
      <c r="C76" s="54">
        <v>500</v>
      </c>
      <c r="D76" s="50">
        <v>410</v>
      </c>
      <c r="E76" s="31">
        <v>7.74</v>
      </c>
      <c r="F76" s="32">
        <v>353.51</v>
      </c>
      <c r="G76" s="35" t="e">
        <v>#N/A</v>
      </c>
      <c r="H76" s="33">
        <v>4.4000000000000004</v>
      </c>
      <c r="I76" s="33">
        <v>79.209999999999994</v>
      </c>
      <c r="J76" s="29">
        <v>129</v>
      </c>
      <c r="K76" s="34" t="e">
        <v>#N/A</v>
      </c>
      <c r="L76" s="34">
        <v>181</v>
      </c>
      <c r="M76" s="34" t="s">
        <v>66</v>
      </c>
      <c r="N76" s="34">
        <v>0.36</v>
      </c>
      <c r="O76" s="34">
        <v>0.14000000000000001</v>
      </c>
      <c r="P76" s="34">
        <v>3.3000000000000002E-2</v>
      </c>
      <c r="Q76" s="34" t="s">
        <v>72</v>
      </c>
      <c r="R76" s="34" t="s">
        <v>66</v>
      </c>
      <c r="S76" s="34" t="s">
        <v>64</v>
      </c>
      <c r="T76" s="34" t="s">
        <v>80</v>
      </c>
      <c r="U76" s="34">
        <v>62.5</v>
      </c>
      <c r="V76" s="34" t="s">
        <v>64</v>
      </c>
      <c r="W76" s="34" t="s">
        <v>60</v>
      </c>
      <c r="X76" s="34" t="s">
        <v>60</v>
      </c>
      <c r="Y76" s="34" t="s">
        <v>64</v>
      </c>
      <c r="Z76" s="34" t="s">
        <v>81</v>
      </c>
      <c r="AA76" s="34" t="e">
        <v>#N/A</v>
      </c>
      <c r="AB76" s="34">
        <v>6.06</v>
      </c>
      <c r="AC76" s="34">
        <v>1.2E-2</v>
      </c>
      <c r="AD76" s="34" t="e">
        <v>#N/A</v>
      </c>
      <c r="AE76" s="34" t="s">
        <v>60</v>
      </c>
      <c r="AF76" s="34" t="s">
        <v>60</v>
      </c>
      <c r="AG76" s="34" t="s">
        <v>66</v>
      </c>
      <c r="AH76" s="34">
        <v>0.6</v>
      </c>
      <c r="AI76" s="34" t="s">
        <v>65</v>
      </c>
      <c r="AJ76" s="34">
        <v>2.68</v>
      </c>
      <c r="AK76" s="34" t="s">
        <v>64</v>
      </c>
      <c r="AL76" s="34">
        <v>0.2</v>
      </c>
      <c r="AM76" s="34">
        <v>8.5000000000000006E-2</v>
      </c>
      <c r="AN76" s="34">
        <v>38.9</v>
      </c>
      <c r="AO76" s="34" t="e">
        <v>#N/A</v>
      </c>
      <c r="AP76" s="34" t="s">
        <v>81</v>
      </c>
      <c r="AQ76" s="34" t="s">
        <v>80</v>
      </c>
      <c r="AR76" s="34" t="e">
        <v>#N/A</v>
      </c>
      <c r="AS76" s="34" t="s">
        <v>64</v>
      </c>
      <c r="AT76" s="34">
        <v>6.3E-2</v>
      </c>
      <c r="AU76" s="34" t="s">
        <v>60</v>
      </c>
    </row>
    <row r="77" spans="1:47" ht="12.75" customHeight="1">
      <c r="A77" s="28">
        <v>40512</v>
      </c>
      <c r="B77" s="10">
        <v>70</v>
      </c>
      <c r="C77" s="54">
        <v>500</v>
      </c>
      <c r="D77" s="50">
        <v>415</v>
      </c>
      <c r="E77" s="31">
        <v>7.76</v>
      </c>
      <c r="F77" s="32">
        <v>352.14</v>
      </c>
      <c r="G77" s="35"/>
      <c r="H77" s="33"/>
      <c r="I77" s="33"/>
      <c r="J77" s="29"/>
      <c r="K77" s="2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ht="12.75" customHeight="1">
      <c r="A78" s="28">
        <v>40519</v>
      </c>
      <c r="B78" s="10">
        <v>71</v>
      </c>
      <c r="C78" s="54">
        <v>500</v>
      </c>
      <c r="D78" s="50">
        <v>435</v>
      </c>
      <c r="E78" s="31">
        <v>7.79</v>
      </c>
      <c r="F78" s="32">
        <v>369.84</v>
      </c>
      <c r="G78" s="35"/>
      <c r="H78" s="33"/>
      <c r="I78" s="33"/>
      <c r="J78" s="29">
        <v>144</v>
      </c>
      <c r="K78" s="2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ht="12.75" customHeight="1">
      <c r="A79" s="28">
        <v>40526</v>
      </c>
      <c r="B79" s="10">
        <v>72</v>
      </c>
      <c r="C79" s="54">
        <v>500</v>
      </c>
      <c r="D79" s="50">
        <v>435</v>
      </c>
      <c r="E79" s="31">
        <v>7.71</v>
      </c>
      <c r="F79" s="32">
        <v>410.67</v>
      </c>
      <c r="G79" s="35"/>
      <c r="H79" s="33"/>
      <c r="I79" s="33"/>
      <c r="J79" s="29"/>
      <c r="K79" s="2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ht="12.75" customHeight="1">
      <c r="A80" s="28">
        <v>40533</v>
      </c>
      <c r="B80" s="10">
        <v>73</v>
      </c>
      <c r="C80" s="54">
        <v>500</v>
      </c>
      <c r="D80" s="50">
        <v>445</v>
      </c>
      <c r="E80" s="31">
        <v>7.53</v>
      </c>
      <c r="F80" s="32">
        <v>665.68</v>
      </c>
      <c r="G80" s="35" t="e">
        <v>#N/A</v>
      </c>
      <c r="H80" s="33">
        <v>7.91</v>
      </c>
      <c r="I80" s="33">
        <v>60.15</v>
      </c>
      <c r="J80" s="29">
        <v>126</v>
      </c>
      <c r="K80" s="34" t="e">
        <v>#N/A</v>
      </c>
      <c r="L80" s="34">
        <v>196</v>
      </c>
      <c r="M80" s="34" t="s">
        <v>66</v>
      </c>
      <c r="N80" s="34">
        <v>0.31</v>
      </c>
      <c r="O80" s="34">
        <v>0.12</v>
      </c>
      <c r="P80" s="34">
        <v>0.04</v>
      </c>
      <c r="Q80" s="34" t="s">
        <v>72</v>
      </c>
      <c r="R80" s="34" t="s">
        <v>66</v>
      </c>
      <c r="S80" s="34" t="s">
        <v>64</v>
      </c>
      <c r="T80" s="34" t="s">
        <v>80</v>
      </c>
      <c r="U80" s="34">
        <v>66.8</v>
      </c>
      <c r="V80" s="34" t="s">
        <v>64</v>
      </c>
      <c r="W80" s="34" t="s">
        <v>60</v>
      </c>
      <c r="X80" s="34" t="s">
        <v>60</v>
      </c>
      <c r="Y80" s="34" t="s">
        <v>64</v>
      </c>
      <c r="Z80" s="34" t="s">
        <v>81</v>
      </c>
      <c r="AA80" s="34" t="e">
        <v>#N/A</v>
      </c>
      <c r="AB80" s="34">
        <v>7.01</v>
      </c>
      <c r="AC80" s="34">
        <v>1.0999999999999999E-2</v>
      </c>
      <c r="AD80" s="34" t="e">
        <v>#N/A</v>
      </c>
      <c r="AE80" s="34" t="s">
        <v>60</v>
      </c>
      <c r="AF80" s="34" t="s">
        <v>60</v>
      </c>
      <c r="AG80" s="34" t="s">
        <v>66</v>
      </c>
      <c r="AH80" s="34">
        <v>0.9</v>
      </c>
      <c r="AI80" s="34" t="s">
        <v>65</v>
      </c>
      <c r="AJ80" s="34">
        <v>2.99</v>
      </c>
      <c r="AK80" s="34" t="s">
        <v>64</v>
      </c>
      <c r="AL80" s="34">
        <v>0.3</v>
      </c>
      <c r="AM80" s="34">
        <v>9.7000000000000003E-2</v>
      </c>
      <c r="AN80" s="34">
        <v>40.1</v>
      </c>
      <c r="AO80" s="34" t="e">
        <v>#N/A</v>
      </c>
      <c r="AP80" s="34" t="s">
        <v>81</v>
      </c>
      <c r="AQ80" s="34" t="s">
        <v>80</v>
      </c>
      <c r="AR80" s="34" t="e">
        <v>#N/A</v>
      </c>
      <c r="AS80" s="34" t="s">
        <v>64</v>
      </c>
      <c r="AT80" s="34">
        <v>7.3999999999999996E-2</v>
      </c>
      <c r="AU80" s="34" t="s">
        <v>60</v>
      </c>
    </row>
    <row r="81" spans="1:47" ht="12.75" customHeight="1">
      <c r="A81" s="28">
        <v>40540</v>
      </c>
      <c r="B81" s="10">
        <v>74</v>
      </c>
      <c r="C81" s="54">
        <v>500</v>
      </c>
      <c r="D81" s="50">
        <v>395</v>
      </c>
      <c r="E81" s="31">
        <v>7.77</v>
      </c>
      <c r="F81" s="32">
        <v>348.72</v>
      </c>
      <c r="G81" s="35"/>
      <c r="H81" s="33"/>
      <c r="I81" s="33"/>
      <c r="J81" s="29"/>
      <c r="K81" s="2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ht="12.75" customHeight="1">
      <c r="A82" s="28">
        <v>40547</v>
      </c>
      <c r="B82" s="10">
        <v>75</v>
      </c>
      <c r="C82" s="54">
        <v>500</v>
      </c>
      <c r="D82" s="50">
        <v>495</v>
      </c>
      <c r="E82" s="31">
        <v>7.84</v>
      </c>
      <c r="F82" s="32">
        <v>317</v>
      </c>
      <c r="G82" s="35"/>
      <c r="H82" s="33"/>
      <c r="I82" s="33"/>
      <c r="J82" s="29">
        <v>86</v>
      </c>
      <c r="K82" s="2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ht="12.75" customHeight="1">
      <c r="A83" s="28">
        <v>40554</v>
      </c>
      <c r="B83" s="10">
        <v>76</v>
      </c>
      <c r="C83" s="54">
        <v>500</v>
      </c>
      <c r="D83" s="50">
        <v>410</v>
      </c>
      <c r="E83" s="31">
        <v>7.76</v>
      </c>
      <c r="F83" s="32">
        <v>284</v>
      </c>
      <c r="G83" s="35"/>
      <c r="H83" s="33"/>
      <c r="I83" s="33"/>
      <c r="J83" s="35"/>
      <c r="K83" s="2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ht="12.75" customHeight="1">
      <c r="A84" s="28">
        <v>40561</v>
      </c>
      <c r="B84" s="10">
        <v>77</v>
      </c>
      <c r="C84" s="54">
        <v>500</v>
      </c>
      <c r="D84" s="50">
        <v>420</v>
      </c>
      <c r="E84" s="31">
        <v>7.8</v>
      </c>
      <c r="F84" s="32">
        <v>340.19</v>
      </c>
      <c r="G84" s="35" t="e">
        <v>#N/A</v>
      </c>
      <c r="H84" s="33">
        <v>5.15</v>
      </c>
      <c r="I84" s="33">
        <v>88.14</v>
      </c>
      <c r="J84" s="29">
        <v>82</v>
      </c>
      <c r="K84" s="34" t="e">
        <v>#N/A</v>
      </c>
      <c r="L84" s="34">
        <v>172</v>
      </c>
      <c r="M84" s="34" t="s">
        <v>66</v>
      </c>
      <c r="N84" s="34">
        <v>0.3</v>
      </c>
      <c r="O84" s="34">
        <v>0.13</v>
      </c>
      <c r="P84" s="34">
        <v>3.4000000000000002E-2</v>
      </c>
      <c r="Q84" s="34" t="s">
        <v>72</v>
      </c>
      <c r="R84" s="34" t="s">
        <v>66</v>
      </c>
      <c r="S84" s="34" t="s">
        <v>64</v>
      </c>
      <c r="T84" s="34" t="s">
        <v>80</v>
      </c>
      <c r="U84" s="34">
        <v>59.2</v>
      </c>
      <c r="V84" s="34" t="s">
        <v>64</v>
      </c>
      <c r="W84" s="34" t="s">
        <v>60</v>
      </c>
      <c r="X84" s="34" t="s">
        <v>60</v>
      </c>
      <c r="Y84" s="34" t="s">
        <v>64</v>
      </c>
      <c r="Z84" s="34" t="s">
        <v>81</v>
      </c>
      <c r="AA84" s="34" t="e">
        <v>#N/A</v>
      </c>
      <c r="AB84" s="34">
        <v>5.99</v>
      </c>
      <c r="AC84" s="34">
        <v>8.9999999999999993E-3</v>
      </c>
      <c r="AD84" s="34" t="e">
        <v>#N/A</v>
      </c>
      <c r="AE84" s="34" t="s">
        <v>60</v>
      </c>
      <c r="AF84" s="34" t="s">
        <v>60</v>
      </c>
      <c r="AG84" s="34" t="s">
        <v>66</v>
      </c>
      <c r="AH84" s="34">
        <v>0.7</v>
      </c>
      <c r="AI84" s="34" t="s">
        <v>65</v>
      </c>
      <c r="AJ84" s="34">
        <v>3.21</v>
      </c>
      <c r="AK84" s="34" t="s">
        <v>64</v>
      </c>
      <c r="AL84" s="34">
        <v>0.4</v>
      </c>
      <c r="AM84" s="34">
        <v>8.4000000000000005E-2</v>
      </c>
      <c r="AN84" s="34">
        <v>30.5</v>
      </c>
      <c r="AO84" s="34" t="e">
        <v>#N/A</v>
      </c>
      <c r="AP84" s="34" t="s">
        <v>81</v>
      </c>
      <c r="AQ84" s="34" t="s">
        <v>80</v>
      </c>
      <c r="AR84" s="34" t="e">
        <v>#N/A</v>
      </c>
      <c r="AS84" s="34" t="s">
        <v>64</v>
      </c>
      <c r="AT84" s="34">
        <v>6.6000000000000003E-2</v>
      </c>
      <c r="AU84" s="34" t="s">
        <v>60</v>
      </c>
    </row>
    <row r="85" spans="1:47" ht="12.75" customHeight="1">
      <c r="A85" s="28">
        <v>40568</v>
      </c>
      <c r="B85" s="10">
        <v>78</v>
      </c>
      <c r="C85" s="54">
        <v>500</v>
      </c>
      <c r="D85" s="50">
        <v>445</v>
      </c>
      <c r="E85" s="31">
        <v>7.77</v>
      </c>
      <c r="F85" s="32">
        <v>357.07</v>
      </c>
      <c r="G85" s="35"/>
      <c r="H85" s="33"/>
      <c r="I85" s="33"/>
      <c r="J85" s="29"/>
      <c r="K85" s="2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ht="12.75" customHeight="1">
      <c r="A86" s="28">
        <v>40575</v>
      </c>
      <c r="B86" s="10">
        <v>79</v>
      </c>
      <c r="C86" s="54">
        <v>500</v>
      </c>
      <c r="D86" s="50">
        <v>455</v>
      </c>
      <c r="E86" s="35">
        <v>7.79</v>
      </c>
      <c r="F86" s="32">
        <v>353.69</v>
      </c>
      <c r="G86" s="35"/>
      <c r="H86" s="33"/>
      <c r="I86" s="33"/>
      <c r="J86" s="29">
        <v>101</v>
      </c>
      <c r="K86" s="2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ht="12.75" customHeight="1">
      <c r="A87" s="28">
        <v>40582</v>
      </c>
      <c r="B87" s="10">
        <v>80</v>
      </c>
      <c r="C87" s="54">
        <v>500</v>
      </c>
      <c r="D87" s="50">
        <v>440</v>
      </c>
      <c r="E87" s="35">
        <v>7.89</v>
      </c>
      <c r="F87" s="32">
        <v>334.48</v>
      </c>
      <c r="G87" s="35"/>
      <c r="H87" s="33"/>
      <c r="I87" s="33"/>
      <c r="J87" s="29"/>
      <c r="K87" s="2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ht="12.75" customHeight="1">
      <c r="A88" s="28">
        <v>40589</v>
      </c>
      <c r="B88" s="10">
        <v>81</v>
      </c>
      <c r="C88" s="54">
        <v>500</v>
      </c>
      <c r="D88" s="50">
        <v>450</v>
      </c>
      <c r="E88" s="31">
        <v>7.8</v>
      </c>
      <c r="F88" s="32">
        <v>335.04</v>
      </c>
      <c r="G88" s="35" t="e">
        <v>#N/A</v>
      </c>
      <c r="H88" s="33">
        <v>4.41</v>
      </c>
      <c r="I88" s="33">
        <v>90.46</v>
      </c>
      <c r="J88" s="29">
        <v>79</v>
      </c>
      <c r="K88" s="34" t="e">
        <v>#N/A</v>
      </c>
      <c r="L88" s="34">
        <v>175</v>
      </c>
      <c r="M88" s="34" t="s">
        <v>66</v>
      </c>
      <c r="N88" s="34">
        <v>0.27</v>
      </c>
      <c r="O88" s="34">
        <v>0.13</v>
      </c>
      <c r="P88" s="34">
        <v>3.5000000000000003E-2</v>
      </c>
      <c r="Q88" s="34" t="s">
        <v>72</v>
      </c>
      <c r="R88" s="34" t="s">
        <v>66</v>
      </c>
      <c r="S88" s="34" t="s">
        <v>64</v>
      </c>
      <c r="T88" s="34" t="s">
        <v>80</v>
      </c>
      <c r="U88" s="34">
        <v>60.2</v>
      </c>
      <c r="V88" s="34" t="s">
        <v>64</v>
      </c>
      <c r="W88" s="34" t="s">
        <v>60</v>
      </c>
      <c r="X88" s="34" t="s">
        <v>60</v>
      </c>
      <c r="Y88" s="34" t="s">
        <v>64</v>
      </c>
      <c r="Z88" s="34" t="s">
        <v>81</v>
      </c>
      <c r="AA88" s="34" t="e">
        <v>#N/A</v>
      </c>
      <c r="AB88" s="34">
        <v>6.12</v>
      </c>
      <c r="AC88" s="34">
        <v>0.01</v>
      </c>
      <c r="AD88" s="34" t="e">
        <v>#N/A</v>
      </c>
      <c r="AE88" s="34" t="s">
        <v>60</v>
      </c>
      <c r="AF88" s="34" t="s">
        <v>60</v>
      </c>
      <c r="AG88" s="34" t="s">
        <v>66</v>
      </c>
      <c r="AH88" s="34">
        <v>0.6</v>
      </c>
      <c r="AI88" s="34" t="s">
        <v>65</v>
      </c>
      <c r="AJ88" s="34">
        <v>3.25</v>
      </c>
      <c r="AK88" s="34" t="s">
        <v>64</v>
      </c>
      <c r="AL88" s="34" t="s">
        <v>65</v>
      </c>
      <c r="AM88" s="34">
        <v>8.5000000000000006E-2</v>
      </c>
      <c r="AN88" s="34">
        <v>29.7</v>
      </c>
      <c r="AO88" s="34" t="e">
        <v>#N/A</v>
      </c>
      <c r="AP88" s="34" t="s">
        <v>81</v>
      </c>
      <c r="AQ88" s="34" t="s">
        <v>80</v>
      </c>
      <c r="AR88" s="34" t="e">
        <v>#N/A</v>
      </c>
      <c r="AS88" s="34" t="s">
        <v>64</v>
      </c>
      <c r="AT88" s="34">
        <v>7.3999999999999996E-2</v>
      </c>
      <c r="AU88" s="34" t="s">
        <v>60</v>
      </c>
    </row>
    <row r="89" spans="1:47" ht="12.75" customHeight="1">
      <c r="A89" s="28">
        <v>40596</v>
      </c>
      <c r="B89" s="10">
        <v>82</v>
      </c>
      <c r="C89" s="54">
        <v>500</v>
      </c>
      <c r="D89" s="50">
        <v>460</v>
      </c>
      <c r="E89" s="31">
        <v>7.9</v>
      </c>
      <c r="F89" s="32">
        <v>342.27</v>
      </c>
      <c r="G89" s="35"/>
      <c r="H89" s="33"/>
      <c r="I89" s="33"/>
      <c r="J89" s="29"/>
      <c r="K89" s="2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ht="12.75" customHeight="1">
      <c r="A90" s="28">
        <v>40603</v>
      </c>
      <c r="B90" s="10">
        <v>83</v>
      </c>
      <c r="C90" s="54">
        <v>500</v>
      </c>
      <c r="D90" s="50">
        <v>460</v>
      </c>
      <c r="E90" s="35">
        <v>7.85</v>
      </c>
      <c r="F90" s="32">
        <v>362.31</v>
      </c>
      <c r="G90" s="35"/>
      <c r="H90" s="33"/>
      <c r="I90" s="33"/>
      <c r="J90" s="29">
        <v>116</v>
      </c>
      <c r="K90" s="2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ht="12.75" customHeight="1">
      <c r="A91" s="28">
        <v>40610</v>
      </c>
      <c r="B91" s="10">
        <v>84</v>
      </c>
      <c r="C91" s="54">
        <v>500</v>
      </c>
      <c r="D91" s="50">
        <v>430</v>
      </c>
      <c r="E91" s="35">
        <v>7.87</v>
      </c>
      <c r="F91" s="32">
        <v>351.69</v>
      </c>
      <c r="G91" s="35"/>
      <c r="H91" s="33"/>
      <c r="I91" s="33"/>
      <c r="J91" s="29"/>
      <c r="K91" s="2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ht="12.75" customHeight="1">
      <c r="A92" s="28">
        <v>40617</v>
      </c>
      <c r="B92" s="10">
        <v>85</v>
      </c>
      <c r="C92" s="54">
        <v>500</v>
      </c>
      <c r="D92" s="50">
        <v>435</v>
      </c>
      <c r="E92" s="35">
        <v>7.85</v>
      </c>
      <c r="F92" s="32">
        <v>328.55</v>
      </c>
      <c r="G92" s="35" t="e">
        <v>#N/A</v>
      </c>
      <c r="H92" s="33">
        <v>3.62</v>
      </c>
      <c r="I92" s="33">
        <v>80.45</v>
      </c>
      <c r="J92" s="29">
        <v>83</v>
      </c>
      <c r="K92" s="34" t="e">
        <v>#N/A</v>
      </c>
      <c r="L92" s="34">
        <v>167</v>
      </c>
      <c r="M92" s="34" t="s">
        <v>66</v>
      </c>
      <c r="N92" s="34">
        <v>0.24</v>
      </c>
      <c r="O92" s="34">
        <v>0.13</v>
      </c>
      <c r="P92" s="34">
        <v>3.2000000000000001E-2</v>
      </c>
      <c r="Q92" s="34" t="s">
        <v>72</v>
      </c>
      <c r="R92" s="34" t="s">
        <v>66</v>
      </c>
      <c r="S92" s="34" t="s">
        <v>64</v>
      </c>
      <c r="T92" s="34" t="s">
        <v>80</v>
      </c>
      <c r="U92" s="34">
        <v>57.2</v>
      </c>
      <c r="V92" s="34" t="s">
        <v>64</v>
      </c>
      <c r="W92" s="34" t="s">
        <v>60</v>
      </c>
      <c r="X92" s="34" t="s">
        <v>60</v>
      </c>
      <c r="Y92" s="34" t="s">
        <v>64</v>
      </c>
      <c r="Z92" s="34" t="s">
        <v>81</v>
      </c>
      <c r="AA92" s="34" t="e">
        <v>#N/A</v>
      </c>
      <c r="AB92" s="34">
        <v>5.74</v>
      </c>
      <c r="AC92" s="34">
        <v>8.0000000000000002E-3</v>
      </c>
      <c r="AD92" s="34" t="e">
        <v>#N/A</v>
      </c>
      <c r="AE92" s="34" t="s">
        <v>60</v>
      </c>
      <c r="AF92" s="34" t="s">
        <v>60</v>
      </c>
      <c r="AG92" s="34" t="s">
        <v>66</v>
      </c>
      <c r="AH92" s="34">
        <v>0.5</v>
      </c>
      <c r="AI92" s="34" t="s">
        <v>65</v>
      </c>
      <c r="AJ92" s="34">
        <v>2.98</v>
      </c>
      <c r="AK92" s="34" t="s">
        <v>64</v>
      </c>
      <c r="AL92" s="34">
        <v>0.1</v>
      </c>
      <c r="AM92" s="34">
        <v>7.8E-2</v>
      </c>
      <c r="AN92" s="34">
        <v>30.1</v>
      </c>
      <c r="AO92" s="34" t="e">
        <v>#N/A</v>
      </c>
      <c r="AP92" s="34" t="s">
        <v>81</v>
      </c>
      <c r="AQ92" s="34" t="s">
        <v>80</v>
      </c>
      <c r="AR92" s="34" t="e">
        <v>#N/A</v>
      </c>
      <c r="AS92" s="34" t="s">
        <v>64</v>
      </c>
      <c r="AT92" s="34">
        <v>6.6000000000000003E-2</v>
      </c>
      <c r="AU92" s="34" t="s">
        <v>60</v>
      </c>
    </row>
    <row r="93" spans="1:47" ht="12.75" customHeight="1">
      <c r="A93" s="28">
        <v>40624</v>
      </c>
      <c r="B93" s="10">
        <v>86</v>
      </c>
      <c r="C93" s="54">
        <v>500</v>
      </c>
      <c r="D93" s="50">
        <v>445</v>
      </c>
      <c r="E93" s="35">
        <v>7.86</v>
      </c>
      <c r="F93" s="32">
        <v>331.59</v>
      </c>
      <c r="G93" s="35"/>
      <c r="H93" s="33"/>
      <c r="I93" s="33"/>
      <c r="J93" s="29"/>
      <c r="K93" s="2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ht="12.75" customHeight="1">
      <c r="A94" s="28">
        <v>40631</v>
      </c>
      <c r="B94" s="10">
        <v>87</v>
      </c>
      <c r="C94" s="54">
        <v>500</v>
      </c>
      <c r="D94" s="50">
        <v>485</v>
      </c>
      <c r="E94" s="35">
        <v>7.73</v>
      </c>
      <c r="F94" s="32">
        <v>322.61</v>
      </c>
      <c r="G94" s="35"/>
      <c r="H94" s="33"/>
      <c r="I94" s="33"/>
      <c r="J94" s="29">
        <v>82</v>
      </c>
      <c r="K94" s="2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ht="12.75" customHeight="1">
      <c r="A95" s="28">
        <v>40638</v>
      </c>
      <c r="B95" s="10">
        <v>88</v>
      </c>
      <c r="C95" s="54">
        <v>500</v>
      </c>
      <c r="D95" s="50">
        <v>445</v>
      </c>
      <c r="E95" s="35">
        <v>7.71</v>
      </c>
      <c r="F95" s="32">
        <v>350.38</v>
      </c>
      <c r="G95" s="35"/>
      <c r="H95" s="33"/>
      <c r="I95" s="33"/>
      <c r="J95" s="29"/>
      <c r="K95" s="2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ht="12.75" customHeight="1">
      <c r="A96" s="28">
        <v>40645</v>
      </c>
      <c r="B96" s="10">
        <v>89</v>
      </c>
      <c r="C96" s="54">
        <v>500</v>
      </c>
      <c r="D96" s="50">
        <v>340</v>
      </c>
      <c r="E96" s="35">
        <v>7.68</v>
      </c>
      <c r="F96" s="32">
        <v>267.07</v>
      </c>
      <c r="G96" s="35" t="e">
        <v>#N/A</v>
      </c>
      <c r="H96" s="33">
        <v>4.25</v>
      </c>
      <c r="I96" s="33">
        <v>64.2</v>
      </c>
      <c r="J96" s="29">
        <v>68</v>
      </c>
      <c r="K96" s="34" t="e">
        <v>#N/A</v>
      </c>
      <c r="L96" s="34">
        <v>129</v>
      </c>
      <c r="M96" s="34" t="s">
        <v>66</v>
      </c>
      <c r="N96" s="34">
        <v>0.28000000000000003</v>
      </c>
      <c r="O96" s="34">
        <v>0.14000000000000001</v>
      </c>
      <c r="P96" s="34">
        <v>2.4E-2</v>
      </c>
      <c r="Q96" s="34" t="s">
        <v>72</v>
      </c>
      <c r="R96" s="34" t="s">
        <v>66</v>
      </c>
      <c r="S96" s="34" t="s">
        <v>64</v>
      </c>
      <c r="T96" s="34" t="s">
        <v>80</v>
      </c>
      <c r="U96" s="34">
        <v>44.3</v>
      </c>
      <c r="V96" s="34" t="s">
        <v>64</v>
      </c>
      <c r="W96" s="34" t="s">
        <v>60</v>
      </c>
      <c r="X96" s="34" t="s">
        <v>60</v>
      </c>
      <c r="Y96" s="34" t="s">
        <v>64</v>
      </c>
      <c r="Z96" s="34" t="s">
        <v>81</v>
      </c>
      <c r="AA96" s="34" t="e">
        <v>#N/A</v>
      </c>
      <c r="AB96" s="34">
        <v>4.49</v>
      </c>
      <c r="AC96" s="34">
        <v>6.0000000000000001E-3</v>
      </c>
      <c r="AD96" s="34" t="e">
        <v>#N/A</v>
      </c>
      <c r="AE96" s="34" t="s">
        <v>60</v>
      </c>
      <c r="AF96" s="34" t="s">
        <v>60</v>
      </c>
      <c r="AG96" s="34" t="s">
        <v>66</v>
      </c>
      <c r="AH96" s="34">
        <v>0.5</v>
      </c>
      <c r="AI96" s="34" t="s">
        <v>65</v>
      </c>
      <c r="AJ96" s="34">
        <v>2.72</v>
      </c>
      <c r="AK96" s="34" t="s">
        <v>64</v>
      </c>
      <c r="AL96" s="34" t="s">
        <v>65</v>
      </c>
      <c r="AM96" s="34">
        <v>6.0999999999999999E-2</v>
      </c>
      <c r="AN96" s="34">
        <v>26.8</v>
      </c>
      <c r="AO96" s="34" t="e">
        <v>#N/A</v>
      </c>
      <c r="AP96" s="34" t="s">
        <v>81</v>
      </c>
      <c r="AQ96" s="34" t="s">
        <v>80</v>
      </c>
      <c r="AR96" s="34" t="e">
        <v>#N/A</v>
      </c>
      <c r="AS96" s="34" t="s">
        <v>64</v>
      </c>
      <c r="AT96" s="34">
        <v>0.04</v>
      </c>
      <c r="AU96" s="34" t="s">
        <v>60</v>
      </c>
    </row>
    <row r="97" spans="1:52" ht="12.75" customHeight="1">
      <c r="A97" s="28">
        <v>40652</v>
      </c>
      <c r="B97" s="10">
        <v>90</v>
      </c>
      <c r="C97" s="54">
        <v>500</v>
      </c>
      <c r="D97" s="50">
        <v>450</v>
      </c>
      <c r="E97" s="35">
        <v>7.72</v>
      </c>
      <c r="F97" s="32">
        <v>287.17</v>
      </c>
      <c r="G97" s="35"/>
      <c r="H97" s="33"/>
      <c r="I97" s="33"/>
      <c r="J97" s="29"/>
      <c r="K97" s="2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1:52" ht="12.75" customHeight="1">
      <c r="A98" s="28">
        <v>40659</v>
      </c>
      <c r="B98" s="10">
        <v>91</v>
      </c>
      <c r="C98" s="54">
        <v>500</v>
      </c>
      <c r="D98" s="50">
        <v>395</v>
      </c>
      <c r="E98" s="35">
        <v>7.78</v>
      </c>
      <c r="F98" s="32">
        <v>301.95999999999998</v>
      </c>
      <c r="G98" s="35"/>
      <c r="H98" s="33"/>
      <c r="I98" s="33"/>
      <c r="J98" s="29">
        <v>78</v>
      </c>
      <c r="K98" s="2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1:52" ht="12.75" customHeight="1">
      <c r="A99" s="28">
        <v>40666</v>
      </c>
      <c r="B99" s="10">
        <v>92</v>
      </c>
      <c r="C99" s="54">
        <v>500</v>
      </c>
      <c r="D99" s="50">
        <v>460</v>
      </c>
      <c r="E99" s="35">
        <v>7.83</v>
      </c>
      <c r="F99" s="32">
        <v>319.98</v>
      </c>
      <c r="G99" s="35"/>
      <c r="H99" s="33"/>
      <c r="I99" s="33"/>
      <c r="J99" s="29"/>
      <c r="K99" s="2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1:52" ht="12.75" customHeight="1">
      <c r="A100" s="28">
        <v>40673</v>
      </c>
      <c r="B100" s="10">
        <v>93</v>
      </c>
      <c r="C100" s="54">
        <v>500</v>
      </c>
      <c r="D100" s="50">
        <v>480</v>
      </c>
      <c r="E100" s="35">
        <v>7.86</v>
      </c>
      <c r="F100" s="32">
        <v>308.99</v>
      </c>
      <c r="G100" s="35" t="e">
        <v>#N/A</v>
      </c>
      <c r="H100" s="33">
        <v>5.14</v>
      </c>
      <c r="I100" s="33">
        <v>90.92</v>
      </c>
      <c r="J100" s="29">
        <v>84</v>
      </c>
      <c r="K100" s="34" t="e">
        <v>#N/A</v>
      </c>
      <c r="L100" s="34">
        <v>150</v>
      </c>
      <c r="M100" s="34" t="s">
        <v>66</v>
      </c>
      <c r="N100" s="34">
        <v>0.23</v>
      </c>
      <c r="O100" s="34">
        <v>0.13</v>
      </c>
      <c r="P100" s="34">
        <v>3.3000000000000002E-2</v>
      </c>
      <c r="Q100" s="34" t="s">
        <v>72</v>
      </c>
      <c r="R100" s="34" t="s">
        <v>66</v>
      </c>
      <c r="S100" s="34" t="s">
        <v>64</v>
      </c>
      <c r="T100" s="34" t="s">
        <v>80</v>
      </c>
      <c r="U100" s="34">
        <v>50.8</v>
      </c>
      <c r="V100" s="34" t="s">
        <v>64</v>
      </c>
      <c r="W100" s="34" t="s">
        <v>60</v>
      </c>
      <c r="X100" s="34" t="s">
        <v>60</v>
      </c>
      <c r="Y100" s="34" t="s">
        <v>64</v>
      </c>
      <c r="Z100" s="34" t="s">
        <v>81</v>
      </c>
      <c r="AA100" s="34" t="e">
        <v>#N/A</v>
      </c>
      <c r="AB100" s="34">
        <v>5.71</v>
      </c>
      <c r="AC100" s="34">
        <v>1.0999999999999999E-2</v>
      </c>
      <c r="AD100" s="34" t="e">
        <v>#N/A</v>
      </c>
      <c r="AE100" s="34" t="s">
        <v>60</v>
      </c>
      <c r="AF100" s="34" t="s">
        <v>60</v>
      </c>
      <c r="AG100" s="34" t="s">
        <v>66</v>
      </c>
      <c r="AH100" s="34">
        <v>0.5</v>
      </c>
      <c r="AI100" s="34" t="s">
        <v>65</v>
      </c>
      <c r="AJ100" s="34">
        <v>3.04</v>
      </c>
      <c r="AK100" s="34" t="s">
        <v>64</v>
      </c>
      <c r="AL100" s="34">
        <v>0.2</v>
      </c>
      <c r="AM100" s="34">
        <v>7.1999999999999995E-2</v>
      </c>
      <c r="AN100" s="34">
        <v>25.8</v>
      </c>
      <c r="AO100" s="34" t="e">
        <v>#N/A</v>
      </c>
      <c r="AP100" s="34" t="s">
        <v>81</v>
      </c>
      <c r="AQ100" s="34" t="s">
        <v>80</v>
      </c>
      <c r="AR100" s="34" t="e">
        <v>#N/A</v>
      </c>
      <c r="AS100" s="34" t="s">
        <v>64</v>
      </c>
      <c r="AT100" s="34">
        <v>6.5000000000000002E-2</v>
      </c>
      <c r="AU100" s="34" t="s">
        <v>60</v>
      </c>
    </row>
    <row r="101" spans="1:52" ht="12.75" customHeight="1">
      <c r="A101" s="28">
        <v>40680</v>
      </c>
      <c r="B101" s="10">
        <v>94</v>
      </c>
      <c r="C101" s="54">
        <v>500</v>
      </c>
      <c r="D101" s="50">
        <v>475</v>
      </c>
      <c r="E101" s="35">
        <v>7.85</v>
      </c>
      <c r="F101" s="32">
        <v>348.43</v>
      </c>
      <c r="G101" s="35"/>
      <c r="H101" s="33"/>
      <c r="I101" s="33"/>
      <c r="J101" s="29"/>
      <c r="K101" s="2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1:52" ht="12.75" customHeight="1">
      <c r="A102" s="28">
        <v>40687</v>
      </c>
      <c r="B102" s="10">
        <v>95</v>
      </c>
      <c r="C102" s="54">
        <v>500</v>
      </c>
      <c r="D102" s="50">
        <v>450</v>
      </c>
      <c r="E102" s="35">
        <v>7.64</v>
      </c>
      <c r="F102" s="32">
        <v>333.3</v>
      </c>
      <c r="G102" s="35"/>
      <c r="H102" s="33"/>
      <c r="I102" s="33"/>
      <c r="J102" s="29">
        <v>104</v>
      </c>
      <c r="K102" s="2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1:52" ht="12.75" customHeight="1">
      <c r="A103" s="28">
        <v>40694</v>
      </c>
      <c r="B103" s="10">
        <v>96</v>
      </c>
      <c r="C103" s="54">
        <v>500</v>
      </c>
      <c r="D103" s="50">
        <v>450</v>
      </c>
      <c r="E103" s="35">
        <v>7.74</v>
      </c>
      <c r="F103" s="32">
        <v>329.14</v>
      </c>
      <c r="G103" s="35"/>
      <c r="H103" s="33"/>
      <c r="I103" s="33"/>
      <c r="J103" s="29"/>
      <c r="K103" s="2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1:52" ht="12.75" customHeight="1">
      <c r="A104" s="28">
        <v>40701</v>
      </c>
      <c r="B104" s="10">
        <v>97</v>
      </c>
      <c r="C104" s="54">
        <v>500</v>
      </c>
      <c r="D104" s="50">
        <v>470</v>
      </c>
      <c r="E104" s="35">
        <v>7.94</v>
      </c>
      <c r="F104" s="32">
        <v>302.45999999999998</v>
      </c>
      <c r="G104" s="35" t="e">
        <v>#N/A</v>
      </c>
      <c r="H104" s="33">
        <v>3.81</v>
      </c>
      <c r="I104" s="33">
        <v>93.71</v>
      </c>
      <c r="J104" s="29">
        <v>76</v>
      </c>
      <c r="K104" s="29" t="e">
        <v>#N/A</v>
      </c>
      <c r="L104" s="10">
        <v>155</v>
      </c>
      <c r="M104" s="10" t="s">
        <v>66</v>
      </c>
      <c r="N104" s="10">
        <v>0.25</v>
      </c>
      <c r="O104" s="10">
        <v>0.14000000000000001</v>
      </c>
      <c r="P104" s="10">
        <v>3.5999999999999997E-2</v>
      </c>
      <c r="Q104" s="10" t="s">
        <v>72</v>
      </c>
      <c r="R104" s="10" t="s">
        <v>66</v>
      </c>
      <c r="S104" s="10" t="s">
        <v>64</v>
      </c>
      <c r="T104" s="10" t="s">
        <v>80</v>
      </c>
      <c r="U104" s="10">
        <v>51.9</v>
      </c>
      <c r="V104" s="10" t="s">
        <v>64</v>
      </c>
      <c r="W104" s="10" t="s">
        <v>60</v>
      </c>
      <c r="X104" s="10" t="s">
        <v>60</v>
      </c>
      <c r="Y104" s="10" t="s">
        <v>64</v>
      </c>
      <c r="Z104" s="10" t="s">
        <v>81</v>
      </c>
      <c r="AA104" s="10" t="e">
        <v>#N/A</v>
      </c>
      <c r="AB104" s="10">
        <v>6.15</v>
      </c>
      <c r="AC104" s="10">
        <v>1.7000000000000001E-2</v>
      </c>
      <c r="AD104" s="10" t="e">
        <v>#N/A</v>
      </c>
      <c r="AE104" s="10" t="s">
        <v>60</v>
      </c>
      <c r="AF104" s="10" t="s">
        <v>60</v>
      </c>
      <c r="AG104" s="10" t="s">
        <v>66</v>
      </c>
      <c r="AH104" s="10">
        <v>0.5</v>
      </c>
      <c r="AI104" s="10" t="s">
        <v>65</v>
      </c>
      <c r="AJ104" s="10">
        <v>3.29</v>
      </c>
      <c r="AK104" s="10" t="s">
        <v>64</v>
      </c>
      <c r="AL104" s="10">
        <v>0.4</v>
      </c>
      <c r="AM104" s="10">
        <v>7.4999999999999997E-2</v>
      </c>
      <c r="AN104" s="10">
        <v>24.2</v>
      </c>
      <c r="AO104" s="10" t="e">
        <v>#N/A</v>
      </c>
      <c r="AP104" s="10" t="s">
        <v>81</v>
      </c>
      <c r="AQ104" s="10" t="s">
        <v>80</v>
      </c>
      <c r="AR104" s="10" t="e">
        <v>#N/A</v>
      </c>
      <c r="AS104" s="10" t="s">
        <v>64</v>
      </c>
      <c r="AT104" s="10">
        <v>6.7000000000000004E-2</v>
      </c>
      <c r="AU104" s="10" t="s">
        <v>60</v>
      </c>
    </row>
    <row r="105" spans="1:52" ht="12.75" customHeight="1" thickBot="1">
      <c r="A105" s="28">
        <v>40708</v>
      </c>
      <c r="B105" s="10">
        <v>98</v>
      </c>
      <c r="C105" s="55">
        <v>500</v>
      </c>
      <c r="D105" s="51">
        <v>470</v>
      </c>
      <c r="E105" s="35">
        <v>8.02</v>
      </c>
      <c r="F105" s="32">
        <v>291.99</v>
      </c>
      <c r="G105" s="35"/>
      <c r="H105" s="33"/>
      <c r="I105" s="33"/>
      <c r="J105" s="29"/>
      <c r="K105" s="29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1:52" s="105" customFormat="1" ht="12.75">
      <c r="A106" s="103" t="s">
        <v>82</v>
      </c>
      <c r="B106" s="104" t="s">
        <v>83</v>
      </c>
      <c r="F106" s="106"/>
      <c r="G106" s="107"/>
      <c r="H106" s="108"/>
      <c r="I106" s="108"/>
      <c r="J106" s="108"/>
      <c r="K106" s="107"/>
      <c r="L106" s="108"/>
      <c r="Z106" s="104"/>
    </row>
    <row r="107" spans="1:52" s="6" customFormat="1" ht="12.75">
      <c r="A107" s="38"/>
      <c r="B107" s="2"/>
      <c r="C107" s="2"/>
      <c r="D107" s="2"/>
      <c r="E107" s="39"/>
      <c r="F107" s="2"/>
      <c r="G107" s="4"/>
      <c r="H107" s="4"/>
      <c r="I107" s="4"/>
      <c r="J107" s="5"/>
      <c r="K107" s="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</sheetData>
  <mergeCells count="1">
    <mergeCell ref="C4:D4"/>
  </mergeCells>
  <conditionalFormatting sqref="A7:AU103">
    <cfRule type="containsText" dxfId="7" priority="3" stopIfTrue="1" operator="containsText" text="&lt;">
      <formula>NOT(ISERROR(SEARCH("&lt;",A7)))</formula>
    </cfRule>
  </conditionalFormatting>
  <conditionalFormatting sqref="M106:AV107 K106:K107 AW106">
    <cfRule type="containsText" dxfId="6" priority="2" stopIfTrue="1" operator="containsText" text="&lt;">
      <formula>NOT(ISERROR(SEARCH("&lt;",K106)))</formula>
    </cfRule>
  </conditionalFormatting>
  <conditionalFormatting sqref="A104:AU105">
    <cfRule type="containsText" dxfId="5" priority="1" stopIfTrue="1" operator="containsText" text="&lt;">
      <formula>NOT(ISERROR(SEARCH("&lt;",A104)))</formula>
    </cfRule>
  </conditionalFormatting>
  <printOptions horizontalCentered="1"/>
  <pageMargins left="0.70866141732283472" right="0.70866141732283472" top="1.1417322834645669" bottom="0.74803149606299213" header="0.70866141732283472" footer="0.51181102362204722"/>
  <pageSetup paperSize="17" scale="85" orientation="landscape" r:id="rId1"/>
  <headerFooter>
    <oddHeader>&amp;L&amp;"Arial,Italic"&amp;9Appendix A2: Humidity Cell Leacheate Results
Mount Nansen Humidity Cell Testwork Update&amp;R&amp;"Times New Roman,Bold"&amp;9A-2-&amp;P</oddHeader>
    <oddFooter>&amp;L&amp;"Times New Roman,Italic"&amp;10Yukon Government &amp;R&amp;"Times New Roman,Bold"&amp;10LORAX</oddFooter>
  </headerFooter>
  <rowBreaks count="1" manualBreakCount="1">
    <brk id="55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A68"/>
  <sheetViews>
    <sheetView tabSelected="1" view="pageBreakPreview" zoomScale="60" zoomScaleNormal="100" workbookViewId="0">
      <selection sqref="A1:XFD1"/>
    </sheetView>
  </sheetViews>
  <sheetFormatPr defaultRowHeight="15"/>
  <cols>
    <col min="1" max="1" width="11.28515625" bestFit="1" customWidth="1"/>
    <col min="2" max="5" width="9.28515625" bestFit="1" customWidth="1"/>
    <col min="6" max="6" width="8.5703125" customWidth="1"/>
    <col min="7" max="7" width="11.28515625" customWidth="1"/>
    <col min="8" max="8" width="10.42578125" customWidth="1"/>
    <col min="9" max="9" width="10" customWidth="1"/>
    <col min="10" max="10" width="9.28515625" bestFit="1" customWidth="1"/>
    <col min="11" max="11" width="9.7109375" customWidth="1"/>
    <col min="12" max="12" width="9.28515625" bestFit="1" customWidth="1"/>
    <col min="13" max="13" width="7.7109375" customWidth="1"/>
    <col min="14" max="16" width="9.28515625" bestFit="1" customWidth="1"/>
    <col min="17" max="17" width="9.85546875" bestFit="1" customWidth="1"/>
    <col min="21" max="21" width="7.85546875" customWidth="1"/>
    <col min="25" max="25" width="8" customWidth="1"/>
    <col min="36" max="36" width="7.5703125" customWidth="1"/>
    <col min="38" max="38" width="7.28515625" customWidth="1"/>
    <col min="39" max="39" width="6.28515625" customWidth="1"/>
    <col min="40" max="40" width="5.7109375" customWidth="1"/>
    <col min="46" max="46" width="6.85546875" customWidth="1"/>
  </cols>
  <sheetData>
    <row r="1" spans="1:49" s="6" customFormat="1" ht="12.75" customHeight="1">
      <c r="A1" s="1" t="s">
        <v>137</v>
      </c>
      <c r="B1" s="2"/>
      <c r="C1" s="2"/>
      <c r="D1" s="2"/>
      <c r="E1" s="2"/>
      <c r="F1" s="3"/>
      <c r="G1" s="2"/>
      <c r="H1" s="3"/>
      <c r="I1" s="4"/>
      <c r="J1" s="4"/>
      <c r="K1" s="5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6" customFormat="1" ht="12.75" customHeight="1">
      <c r="A2" s="12" t="s">
        <v>4</v>
      </c>
      <c r="B2" s="2"/>
      <c r="C2" s="2"/>
      <c r="D2" s="2"/>
      <c r="E2" s="3"/>
      <c r="F2" s="2"/>
      <c r="G2" s="3"/>
      <c r="H2" s="4"/>
      <c r="I2" s="4"/>
      <c r="J2" s="5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9" s="11" customFormat="1" ht="12.75" customHeight="1" thickBot="1">
      <c r="A3" s="7" t="s">
        <v>0</v>
      </c>
      <c r="B3" s="2"/>
      <c r="C3" s="4"/>
      <c r="D3" s="2"/>
      <c r="E3" s="2"/>
      <c r="F3" s="3"/>
      <c r="G3" s="2"/>
      <c r="H3" s="8"/>
      <c r="I3" s="9"/>
      <c r="J3" s="9"/>
      <c r="K3" s="5"/>
      <c r="L3" s="9"/>
      <c r="M3" s="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 ht="12.75" customHeight="1">
      <c r="A4" s="13" t="s">
        <v>6</v>
      </c>
      <c r="B4" s="14" t="s">
        <v>7</v>
      </c>
      <c r="C4" s="134" t="s">
        <v>8</v>
      </c>
      <c r="D4" s="135"/>
      <c r="E4" s="15" t="s">
        <v>9</v>
      </c>
      <c r="F4" s="14" t="s">
        <v>10</v>
      </c>
      <c r="G4" s="16" t="s">
        <v>11</v>
      </c>
      <c r="H4" s="16" t="s">
        <v>11</v>
      </c>
      <c r="I4" s="16" t="s">
        <v>12</v>
      </c>
      <c r="J4" s="17" t="s">
        <v>13</v>
      </c>
      <c r="K4" s="17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34</v>
      </c>
      <c r="AF4" s="14" t="s">
        <v>35</v>
      </c>
      <c r="AG4" s="14" t="s">
        <v>36</v>
      </c>
      <c r="AH4" s="14" t="s">
        <v>37</v>
      </c>
      <c r="AI4" s="14" t="s">
        <v>38</v>
      </c>
      <c r="AJ4" s="14" t="s">
        <v>39</v>
      </c>
      <c r="AK4" s="14" t="s">
        <v>40</v>
      </c>
      <c r="AL4" s="14" t="s">
        <v>41</v>
      </c>
      <c r="AM4" s="14" t="s">
        <v>42</v>
      </c>
      <c r="AN4" s="14" t="s">
        <v>43</v>
      </c>
      <c r="AO4" s="14" t="s">
        <v>44</v>
      </c>
      <c r="AP4" s="14" t="s">
        <v>45</v>
      </c>
      <c r="AQ4" s="14" t="s">
        <v>46</v>
      </c>
      <c r="AR4" s="14" t="s">
        <v>47</v>
      </c>
      <c r="AS4" s="14" t="s">
        <v>48</v>
      </c>
      <c r="AT4" s="14" t="s">
        <v>49</v>
      </c>
      <c r="AU4" s="14" t="s">
        <v>50</v>
      </c>
    </row>
    <row r="5" spans="1:49" ht="12.95" customHeight="1">
      <c r="A5" s="18"/>
      <c r="B5" s="19" t="s">
        <v>51</v>
      </c>
      <c r="C5" s="52" t="s">
        <v>52</v>
      </c>
      <c r="D5" s="48" t="s">
        <v>53</v>
      </c>
      <c r="E5" s="20"/>
      <c r="F5" s="19" t="s">
        <v>54</v>
      </c>
      <c r="G5" s="21" t="s">
        <v>55</v>
      </c>
      <c r="H5" s="21" t="s">
        <v>56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9" ht="16.5" customHeight="1" thickBot="1">
      <c r="A6" s="22"/>
      <c r="B6" s="23"/>
      <c r="C6" s="53"/>
      <c r="D6" s="49"/>
      <c r="E6" s="24"/>
      <c r="F6" s="23"/>
      <c r="G6" s="25" t="s">
        <v>57</v>
      </c>
      <c r="H6" s="25" t="s">
        <v>57</v>
      </c>
      <c r="I6" s="25" t="s">
        <v>57</v>
      </c>
      <c r="J6" s="26" t="s">
        <v>58</v>
      </c>
      <c r="K6" s="26" t="s">
        <v>58</v>
      </c>
      <c r="L6" s="25" t="s">
        <v>57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58</v>
      </c>
      <c r="AB6" s="23" t="s">
        <v>58</v>
      </c>
      <c r="AC6" s="23" t="s">
        <v>58</v>
      </c>
      <c r="AD6" s="23" t="s">
        <v>59</v>
      </c>
      <c r="AE6" s="23" t="s">
        <v>58</v>
      </c>
      <c r="AF6" s="23" t="s">
        <v>58</v>
      </c>
      <c r="AG6" s="23" t="s">
        <v>58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58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</row>
    <row r="7" spans="1:49" ht="12.75" customHeight="1">
      <c r="A7" s="28">
        <v>40036</v>
      </c>
      <c r="B7" s="10">
        <v>0</v>
      </c>
      <c r="C7" s="54">
        <v>500</v>
      </c>
      <c r="D7" s="50">
        <v>445</v>
      </c>
      <c r="E7" s="31">
        <v>7.29</v>
      </c>
      <c r="F7" s="32">
        <v>54.88</v>
      </c>
      <c r="G7" s="33" t="e">
        <v>#N/A</v>
      </c>
      <c r="H7" s="33">
        <v>5.63</v>
      </c>
      <c r="I7" s="33">
        <v>3.24</v>
      </c>
      <c r="J7" s="29">
        <v>18</v>
      </c>
      <c r="K7" s="34">
        <v>0.7</v>
      </c>
      <c r="L7" s="34">
        <v>17</v>
      </c>
      <c r="M7" s="34">
        <v>1.3899999999999999E-2</v>
      </c>
      <c r="N7" s="34">
        <v>9.1400000000000006E-3</v>
      </c>
      <c r="O7" s="34">
        <v>2.0400000000000001E-2</v>
      </c>
      <c r="P7" s="34">
        <v>6.6100000000000006E-2</v>
      </c>
      <c r="Q7" s="34">
        <v>3.0000000000000001E-5</v>
      </c>
      <c r="R7" s="34" t="s">
        <v>75</v>
      </c>
      <c r="S7" s="34" t="s">
        <v>66</v>
      </c>
      <c r="T7" s="34">
        <v>6.1700000000000001E-3</v>
      </c>
      <c r="U7" s="34">
        <v>5.94</v>
      </c>
      <c r="V7" s="34" t="s">
        <v>76</v>
      </c>
      <c r="W7" s="34">
        <v>4.5899999999999999E-4</v>
      </c>
      <c r="X7" s="34">
        <v>1.8100000000000002E-2</v>
      </c>
      <c r="Y7" s="34">
        <v>5.6000000000000001E-2</v>
      </c>
      <c r="Z7" s="34">
        <v>1.72E-3</v>
      </c>
      <c r="AA7" s="34">
        <v>1.9E-3</v>
      </c>
      <c r="AB7" s="34">
        <v>0.53</v>
      </c>
      <c r="AC7" s="34">
        <v>0.44700000000000001</v>
      </c>
      <c r="AD7" s="34" t="s">
        <v>64</v>
      </c>
      <c r="AE7" s="34" t="s">
        <v>69</v>
      </c>
      <c r="AF7" s="34">
        <v>2.0100000000000001E-3</v>
      </c>
      <c r="AG7" s="34">
        <v>4.0000000000000001E-3</v>
      </c>
      <c r="AH7" s="34">
        <v>0.8</v>
      </c>
      <c r="AI7" s="34">
        <v>9.0000000000000006E-5</v>
      </c>
      <c r="AJ7" s="34">
        <v>3.25</v>
      </c>
      <c r="AK7" s="34" t="s">
        <v>75</v>
      </c>
      <c r="AL7" s="34">
        <v>0.87</v>
      </c>
      <c r="AM7" s="34">
        <v>1.47E-2</v>
      </c>
      <c r="AN7" s="34">
        <v>7</v>
      </c>
      <c r="AO7" s="34">
        <v>8.0000000000000007E-5</v>
      </c>
      <c r="AP7" s="34">
        <v>3.8300000000000001E-3</v>
      </c>
      <c r="AQ7" s="34" t="s">
        <v>62</v>
      </c>
      <c r="AR7" s="34">
        <v>3.0000000000000001E-6</v>
      </c>
      <c r="AS7" s="34" t="s">
        <v>77</v>
      </c>
      <c r="AT7" s="34">
        <v>0.39800000000000002</v>
      </c>
      <c r="AU7" s="34" t="s">
        <v>76</v>
      </c>
    </row>
    <row r="8" spans="1:49" ht="12.75" customHeight="1">
      <c r="A8" s="28">
        <v>40043</v>
      </c>
      <c r="B8" s="10">
        <v>1</v>
      </c>
      <c r="C8" s="54">
        <v>500</v>
      </c>
      <c r="D8" s="50">
        <v>450</v>
      </c>
      <c r="E8" s="31">
        <v>6.27</v>
      </c>
      <c r="F8" s="32">
        <v>88.02</v>
      </c>
      <c r="G8" s="33" t="e">
        <v>#N/A</v>
      </c>
      <c r="H8" s="33">
        <v>6.32</v>
      </c>
      <c r="I8" s="33">
        <v>1.79</v>
      </c>
      <c r="J8" s="29">
        <v>30</v>
      </c>
      <c r="K8" s="34">
        <v>0.9</v>
      </c>
      <c r="L8" s="34">
        <v>28.2</v>
      </c>
      <c r="M8" s="34">
        <v>3.5200000000000002E-2</v>
      </c>
      <c r="N8" s="34">
        <v>8.8699999999999994E-3</v>
      </c>
      <c r="O8" s="34">
        <v>1.9599999999999999E-2</v>
      </c>
      <c r="P8" s="34">
        <v>9.1499999999999998E-2</v>
      </c>
      <c r="Q8" s="34">
        <v>6.9999999999999994E-5</v>
      </c>
      <c r="R8" s="34" t="s">
        <v>75</v>
      </c>
      <c r="S8" s="34" t="s">
        <v>66</v>
      </c>
      <c r="T8" s="34">
        <v>1.3299999999999999E-2</v>
      </c>
      <c r="U8" s="34">
        <v>10</v>
      </c>
      <c r="V8" s="34" t="s">
        <v>76</v>
      </c>
      <c r="W8" s="34">
        <v>8.1099999999999998E-4</v>
      </c>
      <c r="X8" s="34">
        <v>3.4500000000000003E-2</v>
      </c>
      <c r="Y8" s="34">
        <v>0.14099999999999999</v>
      </c>
      <c r="Z8" s="34">
        <v>1.34E-3</v>
      </c>
      <c r="AA8" s="34">
        <v>3.3E-3</v>
      </c>
      <c r="AB8" s="34">
        <v>0.77</v>
      </c>
      <c r="AC8" s="34">
        <v>0.79100000000000004</v>
      </c>
      <c r="AD8" s="34" t="s">
        <v>64</v>
      </c>
      <c r="AE8" s="34" t="s">
        <v>69</v>
      </c>
      <c r="AF8" s="34">
        <v>2.5400000000000002E-3</v>
      </c>
      <c r="AG8" s="34">
        <v>3.0000000000000001E-3</v>
      </c>
      <c r="AH8" s="34">
        <v>0.82</v>
      </c>
      <c r="AI8" s="34">
        <v>1.9000000000000001E-4</v>
      </c>
      <c r="AJ8" s="34">
        <v>4.07</v>
      </c>
      <c r="AK8" s="34">
        <v>6.9999999999999999E-6</v>
      </c>
      <c r="AL8" s="34">
        <v>0.62</v>
      </c>
      <c r="AM8" s="34">
        <v>2.41E-2</v>
      </c>
      <c r="AN8" s="34">
        <v>11</v>
      </c>
      <c r="AO8" s="34">
        <v>5.5000000000000002E-5</v>
      </c>
      <c r="AP8" s="34">
        <v>4.7200000000000002E-3</v>
      </c>
      <c r="AQ8" s="34" t="s">
        <v>62</v>
      </c>
      <c r="AR8" s="34">
        <v>9.0000000000000002E-6</v>
      </c>
      <c r="AS8" s="34" t="s">
        <v>77</v>
      </c>
      <c r="AT8" s="34">
        <v>0.70899999999999996</v>
      </c>
      <c r="AU8" s="34" t="s">
        <v>76</v>
      </c>
    </row>
    <row r="9" spans="1:49" ht="12.75" customHeight="1">
      <c r="A9" s="28">
        <v>40050</v>
      </c>
      <c r="B9" s="10">
        <v>2</v>
      </c>
      <c r="C9" s="54">
        <v>500</v>
      </c>
      <c r="D9" s="50">
        <v>440</v>
      </c>
      <c r="E9" s="31">
        <v>6.47</v>
      </c>
      <c r="F9" s="32">
        <v>130.69</v>
      </c>
      <c r="G9" s="33" t="e">
        <v>#N/A</v>
      </c>
      <c r="H9" s="33">
        <v>9.36</v>
      </c>
      <c r="I9" s="33">
        <v>2.1800000000000002</v>
      </c>
      <c r="J9" s="29">
        <v>53</v>
      </c>
      <c r="K9" s="34" t="s">
        <v>73</v>
      </c>
      <c r="L9" s="34">
        <v>44.7</v>
      </c>
      <c r="M9" s="34">
        <v>6.8000000000000005E-2</v>
      </c>
      <c r="N9" s="34">
        <v>9.5099999999999994E-3</v>
      </c>
      <c r="O9" s="34">
        <v>2.8299999999999999E-2</v>
      </c>
      <c r="P9" s="34">
        <v>0.10100000000000001</v>
      </c>
      <c r="Q9" s="34">
        <v>1.2E-4</v>
      </c>
      <c r="R9" s="34" t="s">
        <v>75</v>
      </c>
      <c r="S9" s="34" t="s">
        <v>66</v>
      </c>
      <c r="T9" s="34">
        <v>2.2599999999999999E-2</v>
      </c>
      <c r="U9" s="34">
        <v>15.7</v>
      </c>
      <c r="V9" s="34" t="s">
        <v>76</v>
      </c>
      <c r="W9" s="34">
        <v>1.5E-3</v>
      </c>
      <c r="X9" s="34">
        <v>8.3199999999999996E-2</v>
      </c>
      <c r="Y9" s="34">
        <v>0.222</v>
      </c>
      <c r="Z9" s="34">
        <v>1.9499999999999999E-3</v>
      </c>
      <c r="AA9" s="34">
        <v>4.8999999999999998E-3</v>
      </c>
      <c r="AB9" s="34">
        <v>1.34</v>
      </c>
      <c r="AC9" s="34">
        <v>1.36</v>
      </c>
      <c r="AD9" s="34" t="s">
        <v>64</v>
      </c>
      <c r="AE9" s="34" t="s">
        <v>69</v>
      </c>
      <c r="AF9" s="34">
        <v>4.5300000000000002E-3</v>
      </c>
      <c r="AG9" s="34" t="s">
        <v>78</v>
      </c>
      <c r="AH9" s="34">
        <v>1.08</v>
      </c>
      <c r="AI9" s="34">
        <v>2.1000000000000001E-4</v>
      </c>
      <c r="AJ9" s="34">
        <v>5.66</v>
      </c>
      <c r="AK9" s="34">
        <v>1.8E-5</v>
      </c>
      <c r="AL9" s="34">
        <v>0.79</v>
      </c>
      <c r="AM9" s="34">
        <v>3.6400000000000002E-2</v>
      </c>
      <c r="AN9" s="34">
        <v>18</v>
      </c>
      <c r="AO9" s="34">
        <v>7.7999999999999999E-5</v>
      </c>
      <c r="AP9" s="34">
        <v>5.5900000000000004E-3</v>
      </c>
      <c r="AQ9" s="34" t="s">
        <v>62</v>
      </c>
      <c r="AR9" s="34">
        <v>2.5999999999999998E-5</v>
      </c>
      <c r="AS9" s="34" t="s">
        <v>77</v>
      </c>
      <c r="AT9" s="34">
        <v>1.36</v>
      </c>
      <c r="AU9" s="34" t="s">
        <v>76</v>
      </c>
    </row>
    <row r="10" spans="1:49" ht="12.75" customHeight="1">
      <c r="A10" s="28">
        <v>40057</v>
      </c>
      <c r="B10" s="10">
        <v>3</v>
      </c>
      <c r="C10" s="54">
        <v>500</v>
      </c>
      <c r="D10" s="50">
        <v>445</v>
      </c>
      <c r="E10" s="35">
        <v>6.55</v>
      </c>
      <c r="F10" s="32">
        <v>165.97</v>
      </c>
      <c r="G10" s="10" t="e">
        <v>#N/A</v>
      </c>
      <c r="H10" s="33">
        <v>12.85</v>
      </c>
      <c r="I10" s="33">
        <v>2.86</v>
      </c>
      <c r="J10" s="29">
        <v>71</v>
      </c>
      <c r="K10" s="34">
        <v>0.8</v>
      </c>
      <c r="L10" s="34">
        <v>56.6</v>
      </c>
      <c r="M10" s="34">
        <v>0.11</v>
      </c>
      <c r="N10" s="34">
        <v>9.9299999999999996E-3</v>
      </c>
      <c r="O10" s="34">
        <v>3.2199999999999999E-2</v>
      </c>
      <c r="P10" s="34">
        <v>7.8399999999999997E-2</v>
      </c>
      <c r="Q10" s="34">
        <v>1.6000000000000001E-4</v>
      </c>
      <c r="R10" s="34" t="s">
        <v>75</v>
      </c>
      <c r="S10" s="34" t="s">
        <v>66</v>
      </c>
      <c r="T10" s="34">
        <v>3.0300000000000001E-2</v>
      </c>
      <c r="U10" s="34">
        <v>19.899999999999999</v>
      </c>
      <c r="V10" s="34" t="s">
        <v>76</v>
      </c>
      <c r="W10" s="34">
        <v>2.0100000000000001E-3</v>
      </c>
      <c r="X10" s="34">
        <v>0.112</v>
      </c>
      <c r="Y10" s="34">
        <v>0.32700000000000001</v>
      </c>
      <c r="Z10" s="34">
        <v>3.15E-3</v>
      </c>
      <c r="AA10" s="34">
        <v>6.1000000000000004E-3</v>
      </c>
      <c r="AB10" s="34">
        <v>1.69</v>
      </c>
      <c r="AC10" s="34">
        <v>1.68</v>
      </c>
      <c r="AD10" s="34">
        <v>0.01</v>
      </c>
      <c r="AE10" s="34" t="s">
        <v>69</v>
      </c>
      <c r="AF10" s="34">
        <v>6.5599999999999999E-3</v>
      </c>
      <c r="AG10" s="34" t="s">
        <v>78</v>
      </c>
      <c r="AH10" s="34">
        <v>1.1599999999999999</v>
      </c>
      <c r="AI10" s="34">
        <v>2.7E-4</v>
      </c>
      <c r="AJ10" s="34">
        <v>6.65</v>
      </c>
      <c r="AK10" s="34">
        <v>1.5999999999999999E-5</v>
      </c>
      <c r="AL10" s="34">
        <v>0.76</v>
      </c>
      <c r="AM10" s="34">
        <v>4.5400000000000003E-2</v>
      </c>
      <c r="AN10" s="34">
        <v>22</v>
      </c>
      <c r="AO10" s="34">
        <v>9.5000000000000005E-5</v>
      </c>
      <c r="AP10" s="34">
        <v>7.45E-3</v>
      </c>
      <c r="AQ10" s="34" t="s">
        <v>62</v>
      </c>
      <c r="AR10" s="34">
        <v>2.5999999999999998E-5</v>
      </c>
      <c r="AS10" s="34" t="s">
        <v>77</v>
      </c>
      <c r="AT10" s="34">
        <v>1.84</v>
      </c>
      <c r="AU10" s="34" t="s">
        <v>76</v>
      </c>
    </row>
    <row r="11" spans="1:49" ht="12.75" customHeight="1">
      <c r="A11" s="28">
        <v>40064</v>
      </c>
      <c r="B11" s="10">
        <v>4</v>
      </c>
      <c r="C11" s="54">
        <v>500</v>
      </c>
      <c r="D11" s="50">
        <v>355</v>
      </c>
      <c r="E11" s="35">
        <v>5.81</v>
      </c>
      <c r="F11" s="32">
        <v>207.04</v>
      </c>
      <c r="G11" s="33"/>
      <c r="H11" s="33"/>
      <c r="I11" s="33"/>
      <c r="J11" s="29">
        <v>85</v>
      </c>
      <c r="K11" s="2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9" ht="12.75" customHeight="1">
      <c r="A12" s="28">
        <v>40071</v>
      </c>
      <c r="B12" s="10">
        <v>5</v>
      </c>
      <c r="C12" s="54">
        <v>500</v>
      </c>
      <c r="D12" s="50">
        <v>475</v>
      </c>
      <c r="E12" s="35">
        <v>5.86</v>
      </c>
      <c r="F12" s="32">
        <v>271.79000000000002</v>
      </c>
      <c r="G12" s="35" t="e">
        <v>#N/A</v>
      </c>
      <c r="H12" s="33">
        <v>19.940000000000001</v>
      </c>
      <c r="I12" s="33">
        <v>2.56</v>
      </c>
      <c r="J12" s="29">
        <v>114</v>
      </c>
      <c r="K12" s="34" t="s">
        <v>73</v>
      </c>
      <c r="L12" s="34">
        <v>93.9</v>
      </c>
      <c r="M12" s="34">
        <v>0.248</v>
      </c>
      <c r="N12" s="34">
        <v>9.9399999999999992E-3</v>
      </c>
      <c r="O12" s="34">
        <v>4.8599999999999997E-3</v>
      </c>
      <c r="P12" s="34">
        <v>5.0599999999999999E-2</v>
      </c>
      <c r="Q12" s="34">
        <v>2.9999999999999997E-4</v>
      </c>
      <c r="R12" s="34" t="s">
        <v>75</v>
      </c>
      <c r="S12" s="34" t="s">
        <v>66</v>
      </c>
      <c r="T12" s="34">
        <v>5.6000000000000001E-2</v>
      </c>
      <c r="U12" s="34">
        <v>32.799999999999997</v>
      </c>
      <c r="V12" s="34" t="s">
        <v>76</v>
      </c>
      <c r="W12" s="34">
        <v>4.0400000000000002E-3</v>
      </c>
      <c r="X12" s="34">
        <v>0.21</v>
      </c>
      <c r="Y12" s="34">
        <v>0.16300000000000001</v>
      </c>
      <c r="Z12" s="34">
        <v>1.97E-3</v>
      </c>
      <c r="AA12" s="34">
        <v>0.01</v>
      </c>
      <c r="AB12" s="34">
        <v>2.93</v>
      </c>
      <c r="AC12" s="34">
        <v>3.12</v>
      </c>
      <c r="AD12" s="34" t="s">
        <v>64</v>
      </c>
      <c r="AE12" s="34" t="s">
        <v>69</v>
      </c>
      <c r="AF12" s="34">
        <v>1.14E-2</v>
      </c>
      <c r="AG12" s="34">
        <v>3.0000000000000001E-3</v>
      </c>
      <c r="AH12" s="34">
        <v>1.64</v>
      </c>
      <c r="AI12" s="34">
        <v>4.2000000000000002E-4</v>
      </c>
      <c r="AJ12" s="34">
        <v>9.4600000000000009</v>
      </c>
      <c r="AK12" s="34">
        <v>3.1999999999999999E-5</v>
      </c>
      <c r="AL12" s="34">
        <v>0.87</v>
      </c>
      <c r="AM12" s="34">
        <v>6.8199999999999997E-2</v>
      </c>
      <c r="AN12" s="34">
        <v>39</v>
      </c>
      <c r="AO12" s="34">
        <v>1.47E-4</v>
      </c>
      <c r="AP12" s="34">
        <v>1.2E-2</v>
      </c>
      <c r="AQ12" s="34" t="s">
        <v>62</v>
      </c>
      <c r="AR12" s="34">
        <v>7.6000000000000004E-5</v>
      </c>
      <c r="AS12" s="34" t="s">
        <v>77</v>
      </c>
      <c r="AT12" s="34">
        <v>3.53</v>
      </c>
      <c r="AU12" s="34" t="s">
        <v>76</v>
      </c>
    </row>
    <row r="13" spans="1:49" ht="12.75" customHeight="1">
      <c r="A13" s="28">
        <v>40078</v>
      </c>
      <c r="B13" s="10">
        <v>6</v>
      </c>
      <c r="C13" s="54">
        <v>500</v>
      </c>
      <c r="D13" s="50">
        <v>430</v>
      </c>
      <c r="E13" s="10">
        <v>4.78</v>
      </c>
      <c r="F13" s="32">
        <v>395.33</v>
      </c>
      <c r="G13" s="33"/>
      <c r="H13" s="33"/>
      <c r="I13" s="33"/>
      <c r="J13" s="29">
        <v>200</v>
      </c>
      <c r="K13" s="2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9" ht="12.75" customHeight="1">
      <c r="A14" s="28">
        <v>40085</v>
      </c>
      <c r="B14" s="10">
        <v>7</v>
      </c>
      <c r="C14" s="54">
        <v>500</v>
      </c>
      <c r="D14" s="50">
        <v>440</v>
      </c>
      <c r="E14" s="10">
        <v>4.37</v>
      </c>
      <c r="F14" s="32">
        <v>576.91</v>
      </c>
      <c r="G14" s="33">
        <v>13.91</v>
      </c>
      <c r="H14" s="33">
        <v>59.26</v>
      </c>
      <c r="I14" s="35" t="e">
        <v>#N/A</v>
      </c>
      <c r="J14" s="29">
        <v>286</v>
      </c>
      <c r="K14" s="34" t="s">
        <v>73</v>
      </c>
      <c r="L14" s="34">
        <v>218</v>
      </c>
      <c r="M14" s="34">
        <v>1.64</v>
      </c>
      <c r="N14" s="34">
        <v>1.2E-2</v>
      </c>
      <c r="O14" s="34">
        <v>2.3800000000000002E-2</v>
      </c>
      <c r="P14" s="34">
        <v>3.0099999999999998E-2</v>
      </c>
      <c r="Q14" s="34">
        <v>1.5399999999999999E-3</v>
      </c>
      <c r="R14" s="34" t="s">
        <v>75</v>
      </c>
      <c r="S14" s="34" t="s">
        <v>66</v>
      </c>
      <c r="T14" s="34">
        <v>0.183</v>
      </c>
      <c r="U14" s="34">
        <v>76.599999999999994</v>
      </c>
      <c r="V14" s="34">
        <v>5.9999999999999995E-4</v>
      </c>
      <c r="W14" s="34">
        <v>1.2699999999999999E-2</v>
      </c>
      <c r="X14" s="34">
        <v>0.93899999999999995</v>
      </c>
      <c r="Y14" s="34">
        <v>0.78500000000000003</v>
      </c>
      <c r="Z14" s="34">
        <v>4.62E-3</v>
      </c>
      <c r="AA14" s="34">
        <v>1.4200000000000001E-2</v>
      </c>
      <c r="AB14" s="34">
        <v>6.57</v>
      </c>
      <c r="AC14" s="34">
        <v>7.52</v>
      </c>
      <c r="AD14" s="34" t="s">
        <v>64</v>
      </c>
      <c r="AE14" s="34" t="s">
        <v>69</v>
      </c>
      <c r="AF14" s="34">
        <v>3.1099999999999999E-2</v>
      </c>
      <c r="AG14" s="34">
        <v>2E-3</v>
      </c>
      <c r="AH14" s="34">
        <v>2.69</v>
      </c>
      <c r="AI14" s="34">
        <v>4.2999999999999999E-4</v>
      </c>
      <c r="AJ14" s="34">
        <v>13.5</v>
      </c>
      <c r="AK14" s="34">
        <v>4.0000000000000003E-5</v>
      </c>
      <c r="AL14" s="34">
        <v>0.91</v>
      </c>
      <c r="AM14" s="34">
        <v>0.13600000000000001</v>
      </c>
      <c r="AN14" s="34">
        <v>93</v>
      </c>
      <c r="AO14" s="34">
        <v>2.4899999999999998E-4</v>
      </c>
      <c r="AP14" s="34">
        <v>3.04E-2</v>
      </c>
      <c r="AQ14" s="34" t="s">
        <v>62</v>
      </c>
      <c r="AR14" s="34">
        <v>6.1200000000000002E-4</v>
      </c>
      <c r="AS14" s="34" t="s">
        <v>77</v>
      </c>
      <c r="AT14" s="34">
        <v>10.199999999999999</v>
      </c>
      <c r="AU14" s="34" t="s">
        <v>76</v>
      </c>
    </row>
    <row r="15" spans="1:49" ht="12.75" customHeight="1">
      <c r="A15" s="28">
        <v>40092</v>
      </c>
      <c r="B15" s="10">
        <v>8</v>
      </c>
      <c r="C15" s="54">
        <v>500</v>
      </c>
      <c r="D15" s="50">
        <v>440</v>
      </c>
      <c r="E15" s="30">
        <v>3.61</v>
      </c>
      <c r="F15" s="32">
        <v>702.62</v>
      </c>
      <c r="G15" s="33"/>
      <c r="H15" s="33"/>
      <c r="I15" s="33"/>
      <c r="J15" s="29">
        <v>381</v>
      </c>
      <c r="K15" s="2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9" ht="12.75" customHeight="1">
      <c r="A16" s="28">
        <v>40099</v>
      </c>
      <c r="B16" s="10">
        <v>9</v>
      </c>
      <c r="C16" s="54">
        <v>500</v>
      </c>
      <c r="D16" s="50">
        <v>460</v>
      </c>
      <c r="E16" s="10">
        <v>3.44</v>
      </c>
      <c r="F16" s="32">
        <v>1159.26</v>
      </c>
      <c r="G16" s="33">
        <v>49.62</v>
      </c>
      <c r="H16" s="33">
        <v>192.02</v>
      </c>
      <c r="I16" s="33" t="e">
        <v>#N/A</v>
      </c>
      <c r="J16" s="29">
        <v>601</v>
      </c>
      <c r="K16" s="34" t="s">
        <v>73</v>
      </c>
      <c r="L16" s="34">
        <v>421</v>
      </c>
      <c r="M16" s="34">
        <v>10.1</v>
      </c>
      <c r="N16" s="34">
        <v>9.7999999999999997E-3</v>
      </c>
      <c r="O16" s="34">
        <v>3.2000000000000001E-2</v>
      </c>
      <c r="P16" s="34">
        <v>1.14E-2</v>
      </c>
      <c r="Q16" s="34">
        <v>5.0400000000000002E-3</v>
      </c>
      <c r="R16" s="34" t="s">
        <v>70</v>
      </c>
      <c r="S16" s="34" t="s">
        <v>71</v>
      </c>
      <c r="T16" s="34">
        <v>0.54</v>
      </c>
      <c r="U16" s="34">
        <v>147</v>
      </c>
      <c r="V16" s="34">
        <v>4.7999999999999996E-3</v>
      </c>
      <c r="W16" s="34">
        <v>3.3399999999999999E-2</v>
      </c>
      <c r="X16" s="34">
        <v>3.07</v>
      </c>
      <c r="Y16" s="34">
        <v>7.91</v>
      </c>
      <c r="Z16" s="34">
        <v>2.0100000000000001E-3</v>
      </c>
      <c r="AA16" s="34">
        <v>2.3E-2</v>
      </c>
      <c r="AB16" s="34">
        <v>12.8</v>
      </c>
      <c r="AC16" s="34">
        <v>16.3</v>
      </c>
      <c r="AD16" s="34" t="s">
        <v>66</v>
      </c>
      <c r="AE16" s="34" t="s">
        <v>86</v>
      </c>
      <c r="AF16" s="34">
        <v>7.5899999999999995E-2</v>
      </c>
      <c r="AG16" s="34" t="s">
        <v>64</v>
      </c>
      <c r="AH16" s="34">
        <v>3.31</v>
      </c>
      <c r="AI16" s="34">
        <v>4.0000000000000002E-4</v>
      </c>
      <c r="AJ16" s="34">
        <v>22.7</v>
      </c>
      <c r="AK16" s="34">
        <v>2.5999999999999998E-4</v>
      </c>
      <c r="AL16" s="34">
        <v>0.99</v>
      </c>
      <c r="AM16" s="34">
        <v>0.24399999999999999</v>
      </c>
      <c r="AN16" s="34">
        <v>208</v>
      </c>
      <c r="AO16" s="34">
        <v>2.7E-4</v>
      </c>
      <c r="AP16" s="34">
        <v>6.5000000000000002E-2</v>
      </c>
      <c r="AQ16" s="34" t="s">
        <v>72</v>
      </c>
      <c r="AR16" s="34">
        <v>2.2300000000000002E-3</v>
      </c>
      <c r="AS16" s="34" t="s">
        <v>61</v>
      </c>
      <c r="AT16" s="34">
        <v>29.8</v>
      </c>
      <c r="AU16" s="34" t="s">
        <v>62</v>
      </c>
    </row>
    <row r="17" spans="1:47" ht="12.75" customHeight="1">
      <c r="A17" s="28">
        <v>40106</v>
      </c>
      <c r="B17" s="10">
        <v>10</v>
      </c>
      <c r="C17" s="54">
        <v>500</v>
      </c>
      <c r="D17" s="50">
        <v>475</v>
      </c>
      <c r="E17" s="10">
        <v>3.17</v>
      </c>
      <c r="F17" s="32">
        <v>1068.1500000000001</v>
      </c>
      <c r="G17" s="33"/>
      <c r="H17" s="33"/>
      <c r="I17" s="33"/>
      <c r="J17" s="29">
        <v>603</v>
      </c>
      <c r="K17" s="2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12.75" customHeight="1">
      <c r="A18" s="28">
        <v>40113</v>
      </c>
      <c r="B18" s="10">
        <v>11</v>
      </c>
      <c r="C18" s="54">
        <v>500</v>
      </c>
      <c r="D18" s="50">
        <v>465</v>
      </c>
      <c r="E18" s="10">
        <v>3.04</v>
      </c>
      <c r="F18" s="32">
        <v>1335.55</v>
      </c>
      <c r="G18" s="33">
        <v>133.66999999999999</v>
      </c>
      <c r="H18" s="33">
        <v>377.71</v>
      </c>
      <c r="I18" s="33" t="e">
        <v>#N/A</v>
      </c>
      <c r="J18" s="29">
        <v>768</v>
      </c>
      <c r="K18" s="34" t="s">
        <v>73</v>
      </c>
      <c r="L18" s="34">
        <v>333</v>
      </c>
      <c r="M18" s="34">
        <v>21.3</v>
      </c>
      <c r="N18" s="34">
        <v>1.24E-2</v>
      </c>
      <c r="O18" s="34">
        <v>6.8199999999999997E-2</v>
      </c>
      <c r="P18" s="34">
        <v>3.0999999999999999E-3</v>
      </c>
      <c r="Q18" s="34">
        <v>8.6999999999999994E-3</v>
      </c>
      <c r="R18" s="34" t="s">
        <v>76</v>
      </c>
      <c r="S18" s="34" t="s">
        <v>88</v>
      </c>
      <c r="T18" s="34">
        <v>0.76700000000000002</v>
      </c>
      <c r="U18" s="34">
        <v>117</v>
      </c>
      <c r="V18" s="34">
        <v>1.9E-2</v>
      </c>
      <c r="W18" s="34">
        <v>4.1200000000000001E-2</v>
      </c>
      <c r="X18" s="34">
        <v>5.1100000000000003</v>
      </c>
      <c r="Y18" s="34">
        <v>14.6</v>
      </c>
      <c r="Z18" s="34">
        <v>5.8999999999999999E-3</v>
      </c>
      <c r="AA18" s="34">
        <v>1.9E-2</v>
      </c>
      <c r="AB18" s="34">
        <v>10</v>
      </c>
      <c r="AC18" s="34">
        <v>15.8</v>
      </c>
      <c r="AD18" s="34" t="s">
        <v>67</v>
      </c>
      <c r="AE18" s="34" t="s">
        <v>61</v>
      </c>
      <c r="AF18" s="34">
        <v>7.9000000000000001E-2</v>
      </c>
      <c r="AG18" s="34" t="s">
        <v>89</v>
      </c>
      <c r="AH18" s="34">
        <v>1.8</v>
      </c>
      <c r="AI18" s="34" t="s">
        <v>90</v>
      </c>
      <c r="AJ18" s="34">
        <v>21.8</v>
      </c>
      <c r="AK18" s="34">
        <v>4.0000000000000002E-4</v>
      </c>
      <c r="AL18" s="34">
        <v>0.6</v>
      </c>
      <c r="AM18" s="34">
        <v>0.19600000000000001</v>
      </c>
      <c r="AN18" s="34">
        <v>214</v>
      </c>
      <c r="AO18" s="34">
        <v>2.4000000000000001E-4</v>
      </c>
      <c r="AP18" s="34">
        <v>0.105</v>
      </c>
      <c r="AQ18" s="34" t="s">
        <v>64</v>
      </c>
      <c r="AR18" s="34">
        <v>5.8599999999999998E-3</v>
      </c>
      <c r="AS18" s="34" t="s">
        <v>91</v>
      </c>
      <c r="AT18" s="34">
        <v>42.9</v>
      </c>
      <c r="AU18" s="34" t="s">
        <v>78</v>
      </c>
    </row>
    <row r="19" spans="1:47" ht="12.75" customHeight="1">
      <c r="A19" s="28">
        <v>40120</v>
      </c>
      <c r="B19" s="10">
        <v>12</v>
      </c>
      <c r="C19" s="54">
        <v>500</v>
      </c>
      <c r="D19" s="50">
        <v>425</v>
      </c>
      <c r="E19" s="35">
        <v>2.84</v>
      </c>
      <c r="F19" s="32">
        <v>1664.01</v>
      </c>
      <c r="G19" s="33"/>
      <c r="H19" s="33"/>
      <c r="I19" s="33"/>
      <c r="J19" s="29">
        <v>968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 ht="12.75" customHeight="1">
      <c r="A20" s="28">
        <v>40127</v>
      </c>
      <c r="B20" s="10">
        <v>13</v>
      </c>
      <c r="C20" s="54">
        <v>500</v>
      </c>
      <c r="D20" s="50">
        <v>450</v>
      </c>
      <c r="E20" s="31">
        <v>2.5299999999999998</v>
      </c>
      <c r="F20" s="32">
        <v>1571.52</v>
      </c>
      <c r="G20" s="33">
        <v>389.05</v>
      </c>
      <c r="H20" s="33">
        <v>640.16</v>
      </c>
      <c r="I20" s="33" t="e">
        <v>#N/A</v>
      </c>
      <c r="J20" s="29">
        <v>943</v>
      </c>
      <c r="K20" s="34" t="s">
        <v>73</v>
      </c>
      <c r="L20" s="34">
        <v>338</v>
      </c>
      <c r="M20" s="34">
        <v>47.3</v>
      </c>
      <c r="N20" s="34">
        <v>1.4800000000000001E-2</v>
      </c>
      <c r="O20" s="34">
        <v>0.20200000000000001</v>
      </c>
      <c r="P20" s="34">
        <v>2.0999999999999999E-3</v>
      </c>
      <c r="Q20" s="34">
        <v>1.4E-2</v>
      </c>
      <c r="R20" s="34" t="s">
        <v>76</v>
      </c>
      <c r="S20" s="34" t="s">
        <v>88</v>
      </c>
      <c r="T20" s="34">
        <v>1.02</v>
      </c>
      <c r="U20" s="34">
        <v>117</v>
      </c>
      <c r="V20" s="34">
        <v>4.9000000000000002E-2</v>
      </c>
      <c r="W20" s="34">
        <v>5.79E-2</v>
      </c>
      <c r="X20" s="34">
        <v>7.84</v>
      </c>
      <c r="Y20" s="34">
        <v>35.200000000000003</v>
      </c>
      <c r="Z20" s="34">
        <v>2E-3</v>
      </c>
      <c r="AA20" s="34">
        <v>2.3E-2</v>
      </c>
      <c r="AB20" s="34">
        <v>11.3</v>
      </c>
      <c r="AC20" s="34">
        <v>17.600000000000001</v>
      </c>
      <c r="AD20" s="34" t="s">
        <v>67</v>
      </c>
      <c r="AE20" s="34" t="s">
        <v>61</v>
      </c>
      <c r="AF20" s="34">
        <v>9.4200000000000006E-2</v>
      </c>
      <c r="AG20" s="34" t="s">
        <v>89</v>
      </c>
      <c r="AH20" s="34">
        <v>1.5</v>
      </c>
      <c r="AI20" s="34" t="s">
        <v>90</v>
      </c>
      <c r="AJ20" s="34">
        <v>27.8</v>
      </c>
      <c r="AK20" s="34">
        <v>8.0000000000000004E-4</v>
      </c>
      <c r="AL20" s="34">
        <v>0.6</v>
      </c>
      <c r="AM20" s="34">
        <v>0.16600000000000001</v>
      </c>
      <c r="AN20" s="34">
        <v>280</v>
      </c>
      <c r="AO20" s="34">
        <v>2.3000000000000001E-4</v>
      </c>
      <c r="AP20" s="34">
        <v>9.0899999999999995E-2</v>
      </c>
      <c r="AQ20" s="34" t="s">
        <v>64</v>
      </c>
      <c r="AR20" s="34">
        <v>1.14E-2</v>
      </c>
      <c r="AS20" s="34">
        <v>0.01</v>
      </c>
      <c r="AT20" s="34">
        <v>52.3</v>
      </c>
      <c r="AU20" s="34" t="s">
        <v>78</v>
      </c>
    </row>
    <row r="21" spans="1:47" ht="12.75" customHeight="1">
      <c r="A21" s="28">
        <v>40134</v>
      </c>
      <c r="B21" s="10">
        <v>14</v>
      </c>
      <c r="C21" s="54">
        <v>500</v>
      </c>
      <c r="D21" s="50">
        <v>480</v>
      </c>
      <c r="E21" s="31">
        <v>2.74</v>
      </c>
      <c r="F21" s="32">
        <v>2141.71</v>
      </c>
      <c r="G21" s="33"/>
      <c r="H21" s="33"/>
      <c r="I21" s="33"/>
      <c r="J21" s="29">
        <v>1217</v>
      </c>
      <c r="K21" s="29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ht="12.75" customHeight="1">
      <c r="A22" s="28">
        <v>40141</v>
      </c>
      <c r="B22" s="10">
        <v>15</v>
      </c>
      <c r="C22" s="54">
        <v>500</v>
      </c>
      <c r="D22" s="50">
        <v>420</v>
      </c>
      <c r="E22" s="31">
        <v>2.79</v>
      </c>
      <c r="F22" s="32">
        <v>2276.69</v>
      </c>
      <c r="G22" s="33">
        <v>517.66</v>
      </c>
      <c r="H22" s="32">
        <v>1200</v>
      </c>
      <c r="I22" s="33" t="e">
        <v>#N/A</v>
      </c>
      <c r="J22" s="29">
        <v>1403</v>
      </c>
      <c r="K22" s="34" t="s">
        <v>73</v>
      </c>
      <c r="L22" s="34">
        <v>270</v>
      </c>
      <c r="M22" s="34">
        <v>77.2</v>
      </c>
      <c r="N22" s="34">
        <v>2.1000000000000001E-2</v>
      </c>
      <c r="O22" s="34">
        <v>0.78700000000000003</v>
      </c>
      <c r="P22" s="34">
        <v>2E-3</v>
      </c>
      <c r="Q22" s="34">
        <v>1.7000000000000001E-2</v>
      </c>
      <c r="R22" s="34" t="s">
        <v>86</v>
      </c>
      <c r="S22" s="34" t="s">
        <v>87</v>
      </c>
      <c r="T22" s="34">
        <v>1.32</v>
      </c>
      <c r="U22" s="34">
        <v>91.8</v>
      </c>
      <c r="V22" s="34">
        <v>0.122</v>
      </c>
      <c r="W22" s="34">
        <v>7.2400000000000006E-2</v>
      </c>
      <c r="X22" s="34">
        <v>10.4</v>
      </c>
      <c r="Y22" s="34">
        <v>86</v>
      </c>
      <c r="Z22" s="34">
        <v>5.4600000000000003E-2</v>
      </c>
      <c r="AA22" s="34" t="s">
        <v>81</v>
      </c>
      <c r="AB22" s="34">
        <v>10</v>
      </c>
      <c r="AC22" s="34">
        <v>16.3</v>
      </c>
      <c r="AD22" s="34" t="s">
        <v>73</v>
      </c>
      <c r="AE22" s="34" t="s">
        <v>72</v>
      </c>
      <c r="AF22" s="34">
        <v>9.2999999999999999E-2</v>
      </c>
      <c r="AG22" s="34" t="s">
        <v>65</v>
      </c>
      <c r="AH22" s="34">
        <v>0.7</v>
      </c>
      <c r="AI22" s="34" t="s">
        <v>78</v>
      </c>
      <c r="AJ22" s="34">
        <v>34.299999999999997</v>
      </c>
      <c r="AK22" s="34">
        <v>8.0000000000000004E-4</v>
      </c>
      <c r="AL22" s="34">
        <v>0.8</v>
      </c>
      <c r="AM22" s="34">
        <v>0.10100000000000001</v>
      </c>
      <c r="AN22" s="34">
        <v>431</v>
      </c>
      <c r="AO22" s="34">
        <v>2.0000000000000001E-4</v>
      </c>
      <c r="AP22" s="34">
        <v>0.109</v>
      </c>
      <c r="AQ22" s="34" t="s">
        <v>81</v>
      </c>
      <c r="AR22" s="34">
        <v>2.4E-2</v>
      </c>
      <c r="AS22" s="34" t="s">
        <v>64</v>
      </c>
      <c r="AT22" s="34">
        <v>68.099999999999994</v>
      </c>
      <c r="AU22" s="34" t="s">
        <v>80</v>
      </c>
    </row>
    <row r="23" spans="1:47" ht="12.75" customHeight="1">
      <c r="A23" s="28">
        <v>40148</v>
      </c>
      <c r="B23" s="10">
        <v>16</v>
      </c>
      <c r="C23" s="54">
        <v>500</v>
      </c>
      <c r="D23" s="50">
        <v>480</v>
      </c>
      <c r="E23" s="31">
        <v>2.6</v>
      </c>
      <c r="F23" s="32">
        <v>2512.11</v>
      </c>
      <c r="G23" s="33"/>
      <c r="H23" s="32"/>
      <c r="I23" s="33"/>
      <c r="J23" s="29">
        <v>1612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1:47" ht="12.75" customHeight="1">
      <c r="A24" s="28">
        <v>40155</v>
      </c>
      <c r="B24" s="10">
        <v>17</v>
      </c>
      <c r="C24" s="54">
        <v>500</v>
      </c>
      <c r="D24" s="50">
        <v>435</v>
      </c>
      <c r="E24" s="31">
        <v>2.58</v>
      </c>
      <c r="F24" s="32">
        <v>2210</v>
      </c>
      <c r="G24" s="33">
        <v>600</v>
      </c>
      <c r="H24" s="32">
        <v>1225</v>
      </c>
      <c r="I24" s="33" t="e">
        <v>#N/A</v>
      </c>
      <c r="J24" s="29">
        <v>1791</v>
      </c>
      <c r="K24" s="34" t="s">
        <v>73</v>
      </c>
      <c r="L24" s="34">
        <v>205</v>
      </c>
      <c r="M24" s="34">
        <v>129</v>
      </c>
      <c r="N24" s="34">
        <v>2.8000000000000001E-2</v>
      </c>
      <c r="O24" s="34">
        <v>2.4300000000000002</v>
      </c>
      <c r="P24" s="34">
        <v>2E-3</v>
      </c>
      <c r="Q24" s="34">
        <v>1.9300000000000001E-2</v>
      </c>
      <c r="R24" s="34" t="s">
        <v>86</v>
      </c>
      <c r="S24" s="34" t="s">
        <v>87</v>
      </c>
      <c r="T24" s="34">
        <v>1.47</v>
      </c>
      <c r="U24" s="34">
        <v>65</v>
      </c>
      <c r="V24" s="34">
        <v>0.246</v>
      </c>
      <c r="W24" s="34">
        <v>0.10100000000000001</v>
      </c>
      <c r="X24" s="34">
        <v>13.2</v>
      </c>
      <c r="Y24" s="34">
        <v>201</v>
      </c>
      <c r="Z24" s="34">
        <v>3.5000000000000001E-3</v>
      </c>
      <c r="AA24" s="34" t="s">
        <v>81</v>
      </c>
      <c r="AB24" s="34">
        <v>10.3</v>
      </c>
      <c r="AC24" s="34">
        <v>13.6</v>
      </c>
      <c r="AD24" s="34" t="s">
        <v>73</v>
      </c>
      <c r="AE24" s="34" t="s">
        <v>72</v>
      </c>
      <c r="AF24" s="34">
        <v>0.104</v>
      </c>
      <c r="AG24" s="34">
        <v>0.19500000000000001</v>
      </c>
      <c r="AH24" s="34">
        <v>0.6</v>
      </c>
      <c r="AI24" s="34" t="s">
        <v>78</v>
      </c>
      <c r="AJ24" s="34">
        <v>42.2</v>
      </c>
      <c r="AK24" s="34">
        <v>1E-3</v>
      </c>
      <c r="AL24" s="34" t="s">
        <v>73</v>
      </c>
      <c r="AM24" s="34">
        <v>7.0000000000000007E-2</v>
      </c>
      <c r="AN24" s="34">
        <v>513</v>
      </c>
      <c r="AO24" s="34">
        <v>2.0000000000000001E-4</v>
      </c>
      <c r="AP24" s="34">
        <v>0.112</v>
      </c>
      <c r="AQ24" s="34" t="s">
        <v>81</v>
      </c>
      <c r="AR24" s="34">
        <v>4.8899999999999999E-2</v>
      </c>
      <c r="AS24" s="34">
        <v>0.03</v>
      </c>
      <c r="AT24" s="34">
        <v>79</v>
      </c>
      <c r="AU24" s="34" t="s">
        <v>80</v>
      </c>
    </row>
    <row r="25" spans="1:47" ht="12.75" customHeight="1">
      <c r="A25" s="28">
        <v>40162</v>
      </c>
      <c r="B25" s="10">
        <v>18</v>
      </c>
      <c r="C25" s="54">
        <v>500</v>
      </c>
      <c r="D25" s="50">
        <v>460</v>
      </c>
      <c r="E25" s="31">
        <v>2.36</v>
      </c>
      <c r="F25" s="32">
        <v>2610</v>
      </c>
      <c r="G25" s="33"/>
      <c r="H25" s="32"/>
      <c r="I25" s="33"/>
      <c r="J25" s="29">
        <v>1454</v>
      </c>
      <c r="K25" s="29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ht="12.75" customHeight="1">
      <c r="A26" s="28">
        <v>40169</v>
      </c>
      <c r="B26" s="10">
        <v>19</v>
      </c>
      <c r="C26" s="54">
        <v>500</v>
      </c>
      <c r="D26" s="50">
        <v>455</v>
      </c>
      <c r="E26" s="31">
        <v>2.35</v>
      </c>
      <c r="F26" s="32">
        <v>2980</v>
      </c>
      <c r="G26" s="33">
        <v>987.5</v>
      </c>
      <c r="H26" s="32">
        <v>1437.5</v>
      </c>
      <c r="I26" s="33" t="e">
        <v>#N/A</v>
      </c>
      <c r="J26" s="29">
        <v>1515</v>
      </c>
      <c r="K26" s="34" t="s">
        <v>73</v>
      </c>
      <c r="L26" s="34">
        <v>103</v>
      </c>
      <c r="M26" s="34">
        <v>84.9</v>
      </c>
      <c r="N26" s="34">
        <v>2.3E-2</v>
      </c>
      <c r="O26" s="34">
        <v>3.39</v>
      </c>
      <c r="P26" s="34">
        <v>1E-3</v>
      </c>
      <c r="Q26" s="34">
        <v>1.15E-2</v>
      </c>
      <c r="R26" s="34" t="s">
        <v>86</v>
      </c>
      <c r="S26" s="34" t="s">
        <v>87</v>
      </c>
      <c r="T26" s="34">
        <v>0.93500000000000005</v>
      </c>
      <c r="U26" s="34">
        <v>28.2</v>
      </c>
      <c r="V26" s="34">
        <v>0.19800000000000001</v>
      </c>
      <c r="W26" s="34">
        <v>6.8900000000000003E-2</v>
      </c>
      <c r="X26" s="34">
        <v>7.91</v>
      </c>
      <c r="Y26" s="34">
        <v>165</v>
      </c>
      <c r="Z26" s="34">
        <v>6.8999999999999999E-3</v>
      </c>
      <c r="AA26" s="34" t="s">
        <v>81</v>
      </c>
      <c r="AB26" s="34">
        <v>7.9</v>
      </c>
      <c r="AC26" s="34">
        <v>6.24</v>
      </c>
      <c r="AD26" s="34" t="s">
        <v>73</v>
      </c>
      <c r="AE26" s="34" t="s">
        <v>72</v>
      </c>
      <c r="AF26" s="34">
        <v>7.2999999999999995E-2</v>
      </c>
      <c r="AG26" s="34">
        <v>0.14499999999999999</v>
      </c>
      <c r="AH26" s="34" t="s">
        <v>73</v>
      </c>
      <c r="AI26" s="34" t="s">
        <v>78</v>
      </c>
      <c r="AJ26" s="34">
        <v>29.4</v>
      </c>
      <c r="AK26" s="34">
        <v>1.1999999999999999E-3</v>
      </c>
      <c r="AL26" s="34">
        <v>1.2</v>
      </c>
      <c r="AM26" s="34">
        <v>3.4000000000000002E-2</v>
      </c>
      <c r="AN26" s="34">
        <v>441</v>
      </c>
      <c r="AO26" s="34">
        <v>1E-4</v>
      </c>
      <c r="AP26" s="34">
        <v>9.7000000000000003E-2</v>
      </c>
      <c r="AQ26" s="34" t="s">
        <v>81</v>
      </c>
      <c r="AR26" s="34">
        <v>3.9899999999999998E-2</v>
      </c>
      <c r="AS26" s="34" t="s">
        <v>64</v>
      </c>
      <c r="AT26" s="34">
        <v>48.5</v>
      </c>
      <c r="AU26" s="34" t="s">
        <v>80</v>
      </c>
    </row>
    <row r="27" spans="1:47" ht="12.75" customHeight="1">
      <c r="A27" s="28">
        <v>40176</v>
      </c>
      <c r="B27" s="10">
        <v>20</v>
      </c>
      <c r="C27" s="54">
        <v>500</v>
      </c>
      <c r="D27" s="50">
        <v>420</v>
      </c>
      <c r="E27" s="31">
        <v>2.31</v>
      </c>
      <c r="F27" s="32">
        <v>2990</v>
      </c>
      <c r="G27" s="33"/>
      <c r="H27" s="32"/>
      <c r="I27" s="33"/>
      <c r="J27" s="29">
        <v>1419</v>
      </c>
      <c r="K27" s="2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12.75" customHeight="1">
      <c r="A28" s="28">
        <v>40183</v>
      </c>
      <c r="B28" s="10">
        <v>21</v>
      </c>
      <c r="C28" s="54">
        <v>500</v>
      </c>
      <c r="D28" s="50">
        <v>445</v>
      </c>
      <c r="E28" s="30">
        <v>2.2999999999999998</v>
      </c>
      <c r="F28" s="10">
        <v>3910</v>
      </c>
      <c r="G28" s="33">
        <v>987.5</v>
      </c>
      <c r="H28" s="32">
        <v>1475</v>
      </c>
      <c r="I28" s="33" t="e">
        <v>#N/A</v>
      </c>
      <c r="J28" s="29">
        <v>1908</v>
      </c>
      <c r="K28" s="34" t="s">
        <v>73</v>
      </c>
      <c r="L28" s="34">
        <v>95.1</v>
      </c>
      <c r="M28" s="34">
        <v>97.5</v>
      </c>
      <c r="N28" s="34">
        <v>2.87E-2</v>
      </c>
      <c r="O28" s="34">
        <v>5.94</v>
      </c>
      <c r="P28" s="34">
        <v>2.3E-3</v>
      </c>
      <c r="Q28" s="34">
        <v>1.2200000000000001E-2</v>
      </c>
      <c r="R28" s="34" t="s">
        <v>76</v>
      </c>
      <c r="S28" s="34" t="s">
        <v>88</v>
      </c>
      <c r="T28" s="34">
        <v>1.06</v>
      </c>
      <c r="U28" s="34">
        <v>20</v>
      </c>
      <c r="V28" s="34">
        <v>0.26</v>
      </c>
      <c r="W28" s="34">
        <v>8.6999999999999994E-2</v>
      </c>
      <c r="X28" s="34">
        <v>7.94</v>
      </c>
      <c r="Y28" s="34">
        <v>258</v>
      </c>
      <c r="Z28" s="34">
        <v>2.2000000000000001E-3</v>
      </c>
      <c r="AA28" s="34">
        <v>2.5999999999999999E-2</v>
      </c>
      <c r="AB28" s="34">
        <v>10.9</v>
      </c>
      <c r="AC28" s="34">
        <v>5.64</v>
      </c>
      <c r="AD28" s="34" t="s">
        <v>67</v>
      </c>
      <c r="AE28" s="34">
        <v>1E-3</v>
      </c>
      <c r="AF28" s="34">
        <v>7.9000000000000001E-2</v>
      </c>
      <c r="AG28" s="34">
        <v>0.39200000000000002</v>
      </c>
      <c r="AH28" s="34" t="s">
        <v>67</v>
      </c>
      <c r="AI28" s="34">
        <v>8.9999999999999998E-4</v>
      </c>
      <c r="AJ28" s="34">
        <v>34.799999999999997</v>
      </c>
      <c r="AK28" s="34">
        <v>8.9999999999999998E-4</v>
      </c>
      <c r="AL28" s="34">
        <v>0.4</v>
      </c>
      <c r="AM28" s="34">
        <v>2.9000000000000001E-2</v>
      </c>
      <c r="AN28" s="34">
        <v>563</v>
      </c>
      <c r="AO28" s="34">
        <v>5.0000000000000002E-5</v>
      </c>
      <c r="AP28" s="34">
        <v>0.106</v>
      </c>
      <c r="AQ28" s="34" t="s">
        <v>64</v>
      </c>
      <c r="AR28" s="34">
        <v>4.9500000000000002E-2</v>
      </c>
      <c r="AS28" s="34">
        <v>0.03</v>
      </c>
      <c r="AT28" s="34">
        <v>57.4</v>
      </c>
      <c r="AU28" s="34" t="s">
        <v>78</v>
      </c>
    </row>
    <row r="29" spans="1:47" ht="12.75" customHeight="1">
      <c r="A29" s="28">
        <v>40190</v>
      </c>
      <c r="B29" s="10">
        <v>22</v>
      </c>
      <c r="C29" s="54">
        <v>500</v>
      </c>
      <c r="D29" s="50">
        <v>410</v>
      </c>
      <c r="E29" s="30">
        <v>2.4500000000000002</v>
      </c>
      <c r="F29" s="10">
        <v>4590</v>
      </c>
      <c r="G29" s="33"/>
      <c r="H29" s="32"/>
      <c r="I29" s="9"/>
      <c r="J29" s="29">
        <v>2044</v>
      </c>
      <c r="K29" s="2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12.75" customHeight="1">
      <c r="A30" s="28">
        <v>40197</v>
      </c>
      <c r="B30" s="10">
        <v>23</v>
      </c>
      <c r="C30" s="54">
        <v>500</v>
      </c>
      <c r="D30" s="50">
        <v>460</v>
      </c>
      <c r="E30" s="30">
        <v>2.4900000000000002</v>
      </c>
      <c r="F30" s="10">
        <v>4740</v>
      </c>
      <c r="G30" s="32">
        <v>1375</v>
      </c>
      <c r="H30" s="32">
        <v>1800</v>
      </c>
      <c r="I30" s="33" t="e">
        <v>#N/A</v>
      </c>
      <c r="J30" s="29">
        <v>1867</v>
      </c>
      <c r="K30" s="34" t="s">
        <v>73</v>
      </c>
      <c r="L30" s="34">
        <v>79.2</v>
      </c>
      <c r="M30" s="34">
        <v>92.1</v>
      </c>
      <c r="N30" s="34">
        <v>2.35E-2</v>
      </c>
      <c r="O30" s="34">
        <v>6.84</v>
      </c>
      <c r="P30" s="34">
        <v>2E-3</v>
      </c>
      <c r="Q30" s="34">
        <v>1.09E-2</v>
      </c>
      <c r="R30" s="34" t="s">
        <v>76</v>
      </c>
      <c r="S30" s="34" t="s">
        <v>88</v>
      </c>
      <c r="T30" s="34">
        <v>1.01</v>
      </c>
      <c r="U30" s="34">
        <v>14.6</v>
      </c>
      <c r="V30" s="34">
        <v>0.26600000000000001</v>
      </c>
      <c r="W30" s="34">
        <v>8.9200000000000002E-2</v>
      </c>
      <c r="X30" s="34">
        <v>7.36</v>
      </c>
      <c r="Y30" s="34">
        <v>267</v>
      </c>
      <c r="Z30" s="34">
        <v>2.0999999999999999E-3</v>
      </c>
      <c r="AA30" s="34">
        <v>2.5000000000000001E-2</v>
      </c>
      <c r="AB30" s="34">
        <v>10.4</v>
      </c>
      <c r="AC30" s="34">
        <v>4.47</v>
      </c>
      <c r="AD30" s="34" t="s">
        <v>67</v>
      </c>
      <c r="AE30" s="34">
        <v>7.0000000000000001E-3</v>
      </c>
      <c r="AF30" s="34">
        <v>7.2300000000000003E-2</v>
      </c>
      <c r="AG30" s="34">
        <v>0.53800000000000003</v>
      </c>
      <c r="AH30" s="34" t="s">
        <v>67</v>
      </c>
      <c r="AI30" s="34" t="s">
        <v>90</v>
      </c>
      <c r="AJ30" s="34">
        <v>33.700000000000003</v>
      </c>
      <c r="AK30" s="34">
        <v>6.9999999999999999E-4</v>
      </c>
      <c r="AL30" s="34">
        <v>0.5</v>
      </c>
      <c r="AM30" s="34">
        <v>2.5999999999999999E-2</v>
      </c>
      <c r="AN30" s="34">
        <v>603</v>
      </c>
      <c r="AO30" s="34">
        <v>9.0000000000000006E-5</v>
      </c>
      <c r="AP30" s="34">
        <v>8.7599999999999997E-2</v>
      </c>
      <c r="AQ30" s="34">
        <v>1.2E-2</v>
      </c>
      <c r="AR30" s="34">
        <v>3.73E-2</v>
      </c>
      <c r="AS30" s="34">
        <v>2.5999999999999999E-2</v>
      </c>
      <c r="AT30" s="34">
        <v>51.2</v>
      </c>
      <c r="AU30" s="34" t="s">
        <v>78</v>
      </c>
    </row>
    <row r="31" spans="1:47" ht="12.75" customHeight="1">
      <c r="A31" s="28">
        <v>40204</v>
      </c>
      <c r="B31" s="10">
        <v>24</v>
      </c>
      <c r="C31" s="54">
        <v>500</v>
      </c>
      <c r="D31" s="50">
        <v>430</v>
      </c>
      <c r="E31" s="30">
        <v>2.37</v>
      </c>
      <c r="F31" s="10">
        <v>4120</v>
      </c>
      <c r="G31" s="33"/>
      <c r="H31" s="32"/>
      <c r="I31" s="9"/>
      <c r="J31" s="29">
        <v>1748</v>
      </c>
      <c r="K31" s="2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12.75" customHeight="1">
      <c r="A32" s="28">
        <v>40211</v>
      </c>
      <c r="B32" s="10">
        <v>25</v>
      </c>
      <c r="C32" s="54">
        <v>500</v>
      </c>
      <c r="D32" s="50">
        <v>450</v>
      </c>
      <c r="E32" s="30">
        <v>2.87</v>
      </c>
      <c r="F32" s="10">
        <v>3390</v>
      </c>
      <c r="G32" s="32">
        <v>1175</v>
      </c>
      <c r="H32" s="32">
        <v>1325</v>
      </c>
      <c r="I32" s="33" t="e">
        <v>#N/A</v>
      </c>
      <c r="J32" s="29">
        <v>1475</v>
      </c>
      <c r="K32" s="34" t="s">
        <v>73</v>
      </c>
      <c r="L32" s="34">
        <v>47.1</v>
      </c>
      <c r="M32" s="34">
        <v>70.900000000000006</v>
      </c>
      <c r="N32" s="34">
        <v>1.78E-2</v>
      </c>
      <c r="O32" s="34">
        <v>4.78</v>
      </c>
      <c r="P32" s="34">
        <v>2.2000000000000001E-3</v>
      </c>
      <c r="Q32" s="34">
        <v>6.7999999999999996E-3</v>
      </c>
      <c r="R32" s="34" t="s">
        <v>76</v>
      </c>
      <c r="S32" s="34" t="s">
        <v>88</v>
      </c>
      <c r="T32" s="34">
        <v>0.64100000000000001</v>
      </c>
      <c r="U32" s="34">
        <v>7.6</v>
      </c>
      <c r="V32" s="34">
        <v>0.17899999999999999</v>
      </c>
      <c r="W32" s="34">
        <v>6.8699999999999997E-2</v>
      </c>
      <c r="X32" s="34">
        <v>5.04</v>
      </c>
      <c r="Y32" s="34">
        <v>244</v>
      </c>
      <c r="Z32" s="34">
        <v>1.8E-3</v>
      </c>
      <c r="AA32" s="34">
        <v>1.7000000000000001E-2</v>
      </c>
      <c r="AB32" s="34">
        <v>6.8</v>
      </c>
      <c r="AC32" s="34">
        <v>2.56</v>
      </c>
      <c r="AD32" s="34" t="s">
        <v>67</v>
      </c>
      <c r="AE32" s="34" t="s">
        <v>61</v>
      </c>
      <c r="AF32" s="34">
        <v>5.21E-2</v>
      </c>
      <c r="AG32" s="34">
        <v>0.497</v>
      </c>
      <c r="AH32" s="34">
        <v>0.3</v>
      </c>
      <c r="AI32" s="34" t="s">
        <v>90</v>
      </c>
      <c r="AJ32" s="34">
        <v>22.2</v>
      </c>
      <c r="AK32" s="34">
        <v>8.9999999999999998E-4</v>
      </c>
      <c r="AL32" s="34">
        <v>0.5</v>
      </c>
      <c r="AM32" s="34">
        <v>2.4E-2</v>
      </c>
      <c r="AN32" s="34">
        <v>472</v>
      </c>
      <c r="AO32" s="34">
        <v>1.1E-4</v>
      </c>
      <c r="AP32" s="34">
        <v>5.7000000000000002E-2</v>
      </c>
      <c r="AQ32" s="34" t="s">
        <v>64</v>
      </c>
      <c r="AR32" s="34">
        <v>2.4199999999999999E-2</v>
      </c>
      <c r="AS32" s="34">
        <v>1.6E-2</v>
      </c>
      <c r="AT32" s="34">
        <v>33.5</v>
      </c>
      <c r="AU32" s="34" t="s">
        <v>78</v>
      </c>
    </row>
    <row r="33" spans="1:47" ht="12.75" customHeight="1">
      <c r="A33" s="28">
        <v>40218</v>
      </c>
      <c r="B33" s="10">
        <v>26</v>
      </c>
      <c r="C33" s="54">
        <v>500</v>
      </c>
      <c r="D33" s="50">
        <v>455</v>
      </c>
      <c r="E33" s="30">
        <v>2.25</v>
      </c>
      <c r="F33" s="10">
        <v>3470</v>
      </c>
      <c r="G33" s="33"/>
      <c r="H33" s="32"/>
      <c r="I33" s="9"/>
      <c r="J33" s="29">
        <v>1581</v>
      </c>
      <c r="K33" s="2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2.75" customHeight="1">
      <c r="A34" s="28">
        <v>40225</v>
      </c>
      <c r="B34" s="10">
        <v>27</v>
      </c>
      <c r="C34" s="54">
        <v>500</v>
      </c>
      <c r="D34" s="50">
        <v>480</v>
      </c>
      <c r="E34" s="30">
        <v>2.23</v>
      </c>
      <c r="F34" s="10">
        <v>3270</v>
      </c>
      <c r="G34" s="33">
        <v>975</v>
      </c>
      <c r="H34" s="32">
        <v>1450</v>
      </c>
      <c r="I34" s="33" t="e">
        <v>#N/A</v>
      </c>
      <c r="J34" s="29">
        <v>1540</v>
      </c>
      <c r="K34" s="34" t="s">
        <v>73</v>
      </c>
      <c r="L34" s="34">
        <v>43.5</v>
      </c>
      <c r="M34" s="34">
        <v>66.099999999999994</v>
      </c>
      <c r="N34" s="34">
        <v>1.7999999999999999E-2</v>
      </c>
      <c r="O34" s="34">
        <v>4.6900000000000004</v>
      </c>
      <c r="P34" s="34">
        <v>2E-3</v>
      </c>
      <c r="Q34" s="34">
        <v>6.3E-3</v>
      </c>
      <c r="R34" s="34" t="s">
        <v>86</v>
      </c>
      <c r="S34" s="34" t="s">
        <v>87</v>
      </c>
      <c r="T34" s="34">
        <v>0.61699999999999999</v>
      </c>
      <c r="U34" s="34">
        <v>7.5</v>
      </c>
      <c r="V34" s="34">
        <v>0.17199999999999999</v>
      </c>
      <c r="W34" s="34">
        <v>6.9199999999999998E-2</v>
      </c>
      <c r="X34" s="34">
        <v>5.01</v>
      </c>
      <c r="Y34" s="34">
        <v>299</v>
      </c>
      <c r="Z34" s="34">
        <v>1.1000000000000001E-3</v>
      </c>
      <c r="AA34" s="34" t="s">
        <v>81</v>
      </c>
      <c r="AB34" s="34">
        <v>6</v>
      </c>
      <c r="AC34" s="34">
        <v>2.34</v>
      </c>
      <c r="AD34" s="34" t="s">
        <v>73</v>
      </c>
      <c r="AE34" s="34" t="s">
        <v>72</v>
      </c>
      <c r="AF34" s="34">
        <v>0.05</v>
      </c>
      <c r="AG34" s="34">
        <v>0.28799999999999998</v>
      </c>
      <c r="AH34" s="34" t="s">
        <v>73</v>
      </c>
      <c r="AI34" s="34" t="s">
        <v>78</v>
      </c>
      <c r="AJ34" s="34">
        <v>37.1</v>
      </c>
      <c r="AK34" s="34">
        <v>5.0000000000000001E-4</v>
      </c>
      <c r="AL34" s="34" t="s">
        <v>73</v>
      </c>
      <c r="AM34" s="34">
        <v>2.8000000000000001E-2</v>
      </c>
      <c r="AN34" s="34">
        <v>434</v>
      </c>
      <c r="AO34" s="34" t="s">
        <v>76</v>
      </c>
      <c r="AP34" s="34">
        <v>7.0199999999999999E-2</v>
      </c>
      <c r="AQ34" s="34" t="s">
        <v>81</v>
      </c>
      <c r="AR34" s="34">
        <v>2.1700000000000001E-2</v>
      </c>
      <c r="AS34" s="34">
        <v>1.4999999999999999E-2</v>
      </c>
      <c r="AT34" s="34">
        <v>32.299999999999997</v>
      </c>
      <c r="AU34" s="34" t="s">
        <v>80</v>
      </c>
    </row>
    <row r="35" spans="1:47" ht="12.75" customHeight="1">
      <c r="A35" s="28">
        <v>40232</v>
      </c>
      <c r="B35" s="10">
        <v>28</v>
      </c>
      <c r="C35" s="54">
        <v>500</v>
      </c>
      <c r="D35" s="50">
        <v>445</v>
      </c>
      <c r="E35" s="30">
        <v>2.19</v>
      </c>
      <c r="F35" s="10">
        <v>2980</v>
      </c>
      <c r="G35" s="33"/>
      <c r="H35" s="32"/>
      <c r="I35" s="9"/>
      <c r="J35" s="29">
        <v>1246</v>
      </c>
      <c r="K35" s="2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2.75" customHeight="1">
      <c r="A36" s="28">
        <v>40239</v>
      </c>
      <c r="B36" s="10">
        <v>29</v>
      </c>
      <c r="C36" s="54">
        <v>500</v>
      </c>
      <c r="D36" s="50">
        <v>480</v>
      </c>
      <c r="E36" s="30">
        <v>2.35</v>
      </c>
      <c r="F36" s="10">
        <v>3340</v>
      </c>
      <c r="G36" s="32">
        <v>1275</v>
      </c>
      <c r="H36" s="32">
        <v>1475</v>
      </c>
      <c r="I36" s="33" t="e">
        <v>#N/A</v>
      </c>
      <c r="J36" s="29">
        <v>1222</v>
      </c>
      <c r="K36" s="34" t="s">
        <v>73</v>
      </c>
      <c r="L36" s="34">
        <v>35.700000000000003</v>
      </c>
      <c r="M36" s="34">
        <v>55.8</v>
      </c>
      <c r="N36" s="34">
        <v>1.4999999999999999E-2</v>
      </c>
      <c r="O36" s="34">
        <v>3.51</v>
      </c>
      <c r="P36" s="34">
        <v>2E-3</v>
      </c>
      <c r="Q36" s="34">
        <v>5.1999999999999998E-3</v>
      </c>
      <c r="R36" s="34" t="s">
        <v>86</v>
      </c>
      <c r="S36" s="34" t="s">
        <v>87</v>
      </c>
      <c r="T36" s="34">
        <v>0.51600000000000001</v>
      </c>
      <c r="U36" s="34">
        <v>6.3</v>
      </c>
      <c r="V36" s="34">
        <v>0.14899999999999999</v>
      </c>
      <c r="W36" s="34">
        <v>6.4799999999999996E-2</v>
      </c>
      <c r="X36" s="34">
        <v>4.72</v>
      </c>
      <c r="Y36" s="34">
        <v>218</v>
      </c>
      <c r="Z36" s="34">
        <v>1.35E-2</v>
      </c>
      <c r="AA36" s="34" t="s">
        <v>81</v>
      </c>
      <c r="AB36" s="34">
        <v>4.8</v>
      </c>
      <c r="AC36" s="34">
        <v>1.92</v>
      </c>
      <c r="AD36" s="34" t="s">
        <v>73</v>
      </c>
      <c r="AE36" s="34" t="s">
        <v>72</v>
      </c>
      <c r="AF36" s="34">
        <v>4.4999999999999998E-2</v>
      </c>
      <c r="AG36" s="34">
        <v>0.17199999999999999</v>
      </c>
      <c r="AH36" s="34" t="s">
        <v>73</v>
      </c>
      <c r="AI36" s="34" t="s">
        <v>78</v>
      </c>
      <c r="AJ36" s="34">
        <v>26.5</v>
      </c>
      <c r="AK36" s="34">
        <v>4.0000000000000002E-4</v>
      </c>
      <c r="AL36" s="34" t="s">
        <v>73</v>
      </c>
      <c r="AM36" s="34">
        <v>0.03</v>
      </c>
      <c r="AN36" s="34">
        <v>371</v>
      </c>
      <c r="AO36" s="34" t="s">
        <v>76</v>
      </c>
      <c r="AP36" s="34">
        <v>6.3600000000000004E-2</v>
      </c>
      <c r="AQ36" s="34" t="s">
        <v>81</v>
      </c>
      <c r="AR36" s="34">
        <v>1.66E-2</v>
      </c>
      <c r="AS36" s="34" t="s">
        <v>64</v>
      </c>
      <c r="AT36" s="34">
        <v>28.5</v>
      </c>
      <c r="AU36" s="34" t="s">
        <v>80</v>
      </c>
    </row>
    <row r="37" spans="1:47" ht="12.75" customHeight="1">
      <c r="A37" s="28">
        <v>40246</v>
      </c>
      <c r="B37" s="10">
        <v>30</v>
      </c>
      <c r="C37" s="54">
        <v>500</v>
      </c>
      <c r="D37" s="50">
        <v>420</v>
      </c>
      <c r="E37" s="30">
        <v>2.4500000000000002</v>
      </c>
      <c r="F37" s="10">
        <v>3520</v>
      </c>
      <c r="G37" s="33"/>
      <c r="H37" s="32"/>
      <c r="I37" s="9"/>
      <c r="J37" s="29">
        <v>882</v>
      </c>
      <c r="K37" s="2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2.75" customHeight="1">
      <c r="A38" s="28">
        <v>40253</v>
      </c>
      <c r="B38" s="10">
        <v>31</v>
      </c>
      <c r="C38" s="54">
        <v>500</v>
      </c>
      <c r="D38" s="50">
        <v>490</v>
      </c>
      <c r="E38" s="30">
        <v>2.44</v>
      </c>
      <c r="F38" s="10">
        <v>3250</v>
      </c>
      <c r="G38" s="33">
        <v>975</v>
      </c>
      <c r="H38" s="32">
        <v>1475</v>
      </c>
      <c r="I38" s="33" t="e">
        <v>#N/A</v>
      </c>
      <c r="J38" s="29">
        <v>1078</v>
      </c>
      <c r="K38" s="34" t="s">
        <v>73</v>
      </c>
      <c r="L38" s="34">
        <v>22.5</v>
      </c>
      <c r="M38" s="34">
        <v>38.200000000000003</v>
      </c>
      <c r="N38" s="34">
        <v>1.2999999999999999E-2</v>
      </c>
      <c r="O38" s="34">
        <v>2.69</v>
      </c>
      <c r="P38" s="34">
        <v>2E-3</v>
      </c>
      <c r="Q38" s="34">
        <v>4.1999999999999997E-3</v>
      </c>
      <c r="R38" s="34" t="s">
        <v>86</v>
      </c>
      <c r="S38" s="34" t="s">
        <v>87</v>
      </c>
      <c r="T38" s="34">
        <v>0.35899999999999999</v>
      </c>
      <c r="U38" s="34">
        <v>4</v>
      </c>
      <c r="V38" s="34">
        <v>0.10100000000000001</v>
      </c>
      <c r="W38" s="34">
        <v>5.0200000000000002E-2</v>
      </c>
      <c r="X38" s="34">
        <v>3.54</v>
      </c>
      <c r="Y38" s="34">
        <v>172</v>
      </c>
      <c r="Z38" s="34">
        <v>1.1000000000000001E-3</v>
      </c>
      <c r="AA38" s="34" t="s">
        <v>81</v>
      </c>
      <c r="AB38" s="34">
        <v>3</v>
      </c>
      <c r="AC38" s="34">
        <v>1.21</v>
      </c>
      <c r="AD38" s="34" t="s">
        <v>73</v>
      </c>
      <c r="AE38" s="34" t="s">
        <v>72</v>
      </c>
      <c r="AF38" s="34">
        <v>3.9E-2</v>
      </c>
      <c r="AG38" s="34">
        <v>0.10299999999999999</v>
      </c>
      <c r="AH38" s="34" t="s">
        <v>87</v>
      </c>
      <c r="AI38" s="34" t="s">
        <v>78</v>
      </c>
      <c r="AJ38" s="34">
        <v>21.2</v>
      </c>
      <c r="AK38" s="34">
        <v>5.0000000000000001E-4</v>
      </c>
      <c r="AL38" s="34" t="s">
        <v>87</v>
      </c>
      <c r="AM38" s="34">
        <v>2.5000000000000001E-2</v>
      </c>
      <c r="AN38" s="34" t="s">
        <v>92</v>
      </c>
      <c r="AO38" s="34" t="s">
        <v>76</v>
      </c>
      <c r="AP38" s="34">
        <v>6.0499999999999998E-2</v>
      </c>
      <c r="AQ38" s="34" t="s">
        <v>81</v>
      </c>
      <c r="AR38" s="34">
        <v>1.0500000000000001E-2</v>
      </c>
      <c r="AS38" s="34" t="s">
        <v>64</v>
      </c>
      <c r="AT38" s="34">
        <v>19.7</v>
      </c>
      <c r="AU38" s="34" t="s">
        <v>80</v>
      </c>
    </row>
    <row r="39" spans="1:47" ht="12.75" customHeight="1">
      <c r="A39" s="28">
        <v>40260</v>
      </c>
      <c r="B39" s="10">
        <v>32</v>
      </c>
      <c r="C39" s="54">
        <v>500</v>
      </c>
      <c r="D39" s="50">
        <v>445</v>
      </c>
      <c r="E39" s="30">
        <v>2.69</v>
      </c>
      <c r="F39" s="10">
        <v>4310</v>
      </c>
      <c r="G39" s="33"/>
      <c r="H39" s="32"/>
      <c r="I39" s="9"/>
      <c r="J39" s="29">
        <v>1257</v>
      </c>
      <c r="K39" s="29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2.75" customHeight="1">
      <c r="A40" s="28">
        <v>40267</v>
      </c>
      <c r="B40" s="10">
        <v>33</v>
      </c>
      <c r="C40" s="54">
        <v>500</v>
      </c>
      <c r="D40" s="50">
        <v>440</v>
      </c>
      <c r="E40" s="30">
        <v>2.61</v>
      </c>
      <c r="F40" s="10">
        <v>3680</v>
      </c>
      <c r="G40" s="32">
        <v>1275</v>
      </c>
      <c r="H40" s="32">
        <v>1450</v>
      </c>
      <c r="I40" s="33" t="e">
        <v>#N/A</v>
      </c>
      <c r="J40" s="29">
        <v>1000</v>
      </c>
      <c r="K40" s="34" t="s">
        <v>73</v>
      </c>
      <c r="L40" s="34">
        <v>22.3</v>
      </c>
      <c r="M40" s="34">
        <v>36.200000000000003</v>
      </c>
      <c r="N40" s="34">
        <v>1.4999999999999999E-2</v>
      </c>
      <c r="O40" s="34">
        <v>2.4900000000000002</v>
      </c>
      <c r="P40" s="34">
        <v>3.2000000000000002E-3</v>
      </c>
      <c r="Q40" s="34">
        <v>3.5999999999999999E-3</v>
      </c>
      <c r="R40" s="34" t="s">
        <v>76</v>
      </c>
      <c r="S40" s="34" t="s">
        <v>88</v>
      </c>
      <c r="T40" s="34">
        <v>0.34200000000000003</v>
      </c>
      <c r="U40" s="34">
        <v>4.2</v>
      </c>
      <c r="V40" s="34">
        <v>0.10299999999999999</v>
      </c>
      <c r="W40" s="34">
        <v>5.1799999999999999E-2</v>
      </c>
      <c r="X40" s="34">
        <v>3.56</v>
      </c>
      <c r="Y40" s="34">
        <v>178</v>
      </c>
      <c r="Z40" s="34">
        <v>8.9999999999999998E-4</v>
      </c>
      <c r="AA40" s="34">
        <v>1.2E-2</v>
      </c>
      <c r="AB40" s="34">
        <v>2.8</v>
      </c>
      <c r="AC40" s="34">
        <v>1.1499999999999999</v>
      </c>
      <c r="AD40" s="34" t="s">
        <v>67</v>
      </c>
      <c r="AE40" s="34" t="s">
        <v>61</v>
      </c>
      <c r="AF40" s="34">
        <v>3.39E-2</v>
      </c>
      <c r="AG40" s="34">
        <v>0.215</v>
      </c>
      <c r="AH40" s="34" t="s">
        <v>67</v>
      </c>
      <c r="AI40" s="34" t="s">
        <v>90</v>
      </c>
      <c r="AJ40" s="34">
        <v>19.2</v>
      </c>
      <c r="AK40" s="34">
        <v>2.0000000000000001E-4</v>
      </c>
      <c r="AL40" s="34">
        <v>0.6</v>
      </c>
      <c r="AM40" s="34">
        <v>0.03</v>
      </c>
      <c r="AN40" s="34">
        <v>329</v>
      </c>
      <c r="AO40" s="34">
        <v>8.0000000000000007E-5</v>
      </c>
      <c r="AP40" s="34">
        <v>6.0100000000000001E-2</v>
      </c>
      <c r="AQ40" s="34" t="s">
        <v>64</v>
      </c>
      <c r="AR40" s="34">
        <v>9.9900000000000006E-3</v>
      </c>
      <c r="AS40" s="34">
        <v>6.0000000000000001E-3</v>
      </c>
      <c r="AT40" s="34">
        <v>18.100000000000001</v>
      </c>
      <c r="AU40" s="34" t="s">
        <v>78</v>
      </c>
    </row>
    <row r="41" spans="1:47" ht="12.75" customHeight="1">
      <c r="A41" s="28">
        <v>40274</v>
      </c>
      <c r="B41" s="10">
        <v>34</v>
      </c>
      <c r="C41" s="54">
        <v>500</v>
      </c>
      <c r="D41" s="50">
        <v>500</v>
      </c>
      <c r="E41" s="30">
        <v>2.46</v>
      </c>
      <c r="F41" s="10">
        <v>3630</v>
      </c>
      <c r="G41" s="33"/>
      <c r="H41" s="32"/>
      <c r="I41" s="9"/>
      <c r="J41" s="29">
        <v>992</v>
      </c>
      <c r="K41" s="2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2.75" customHeight="1">
      <c r="A42" s="28">
        <v>40281</v>
      </c>
      <c r="B42" s="10">
        <v>35</v>
      </c>
      <c r="C42" s="54">
        <v>500</v>
      </c>
      <c r="D42" s="50">
        <v>420</v>
      </c>
      <c r="E42" s="30">
        <v>2.2999999999999998</v>
      </c>
      <c r="F42" s="10">
        <v>3510</v>
      </c>
      <c r="G42" s="9">
        <v>775</v>
      </c>
      <c r="H42" s="29">
        <v>1200</v>
      </c>
      <c r="I42" s="33" t="e">
        <v>#N/A</v>
      </c>
      <c r="J42" s="29">
        <v>968</v>
      </c>
      <c r="K42" s="34" t="s">
        <v>73</v>
      </c>
      <c r="L42" s="34">
        <v>18.5</v>
      </c>
      <c r="M42" s="34">
        <v>31.1</v>
      </c>
      <c r="N42" s="34">
        <v>1.34E-2</v>
      </c>
      <c r="O42" s="34">
        <v>2.0699999999999998</v>
      </c>
      <c r="P42" s="34">
        <v>3.2000000000000002E-3</v>
      </c>
      <c r="Q42" s="34">
        <v>3.0000000000000001E-3</v>
      </c>
      <c r="R42" s="34" t="s">
        <v>69</v>
      </c>
      <c r="S42" s="34" t="s">
        <v>73</v>
      </c>
      <c r="T42" s="34">
        <v>0.27900000000000003</v>
      </c>
      <c r="U42" s="34">
        <v>3.5</v>
      </c>
      <c r="V42" s="34">
        <v>8.6999999999999994E-2</v>
      </c>
      <c r="W42" s="34">
        <v>4.6300000000000001E-2</v>
      </c>
      <c r="X42" s="34">
        <v>3.06</v>
      </c>
      <c r="Y42" s="34">
        <v>163</v>
      </c>
      <c r="Z42" s="34">
        <v>3.8999999999999999E-4</v>
      </c>
      <c r="AA42" s="34">
        <v>1.2E-2</v>
      </c>
      <c r="AB42" s="34">
        <v>2.4</v>
      </c>
      <c r="AC42" s="34">
        <v>0.94</v>
      </c>
      <c r="AD42" s="34" t="s">
        <v>65</v>
      </c>
      <c r="AE42" s="34" t="s">
        <v>62</v>
      </c>
      <c r="AF42" s="34">
        <v>3.0499999999999999E-2</v>
      </c>
      <c r="AG42" s="34">
        <v>0.188</v>
      </c>
      <c r="AH42" s="34" t="s">
        <v>73</v>
      </c>
      <c r="AI42" s="34" t="s">
        <v>84</v>
      </c>
      <c r="AJ42" s="34">
        <v>21.6</v>
      </c>
      <c r="AK42" s="34">
        <v>3.5E-4</v>
      </c>
      <c r="AL42" s="34">
        <v>0.5</v>
      </c>
      <c r="AM42" s="34">
        <v>2.7300000000000001E-2</v>
      </c>
      <c r="AN42" s="34">
        <v>288</v>
      </c>
      <c r="AO42" s="34">
        <v>6.9999999999999994E-5</v>
      </c>
      <c r="AP42" s="34">
        <v>4.3799999999999999E-2</v>
      </c>
      <c r="AQ42" s="34" t="s">
        <v>80</v>
      </c>
      <c r="AR42" s="34">
        <v>8.4799999999999997E-3</v>
      </c>
      <c r="AS42" s="34">
        <v>7.0000000000000001E-3</v>
      </c>
      <c r="AT42" s="34">
        <v>14.7</v>
      </c>
      <c r="AU42" s="34" t="s">
        <v>61</v>
      </c>
    </row>
    <row r="43" spans="1:47" ht="12.75" customHeight="1">
      <c r="A43" s="28">
        <v>40288</v>
      </c>
      <c r="B43" s="10">
        <v>36</v>
      </c>
      <c r="C43" s="54">
        <v>500</v>
      </c>
      <c r="D43" s="50">
        <v>490</v>
      </c>
      <c r="E43" s="30">
        <v>2.41</v>
      </c>
      <c r="F43" s="10">
        <v>3120</v>
      </c>
      <c r="G43" s="9"/>
      <c r="H43" s="29"/>
      <c r="I43" s="9"/>
      <c r="J43" s="29">
        <v>1057</v>
      </c>
      <c r="K43" s="2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2.75" customHeight="1">
      <c r="A44" s="28">
        <v>40295</v>
      </c>
      <c r="B44" s="10">
        <v>37</v>
      </c>
      <c r="C44" s="54">
        <v>500</v>
      </c>
      <c r="D44" s="50">
        <v>465</v>
      </c>
      <c r="E44" s="30">
        <v>2.5099999999999998</v>
      </c>
      <c r="F44" s="10">
        <v>3710</v>
      </c>
      <c r="G44" s="9">
        <v>800</v>
      </c>
      <c r="H44" s="29">
        <v>1225</v>
      </c>
      <c r="I44" s="33" t="e">
        <v>#N/A</v>
      </c>
      <c r="J44" s="29">
        <v>1085</v>
      </c>
      <c r="K44" s="34" t="s">
        <v>73</v>
      </c>
      <c r="L44" s="34">
        <v>20.2</v>
      </c>
      <c r="M44" s="34">
        <v>42.4</v>
      </c>
      <c r="N44" s="34">
        <v>1.4E-2</v>
      </c>
      <c r="O44" s="34">
        <v>2.64</v>
      </c>
      <c r="P44" s="34">
        <v>5.0000000000000001E-3</v>
      </c>
      <c r="Q44" s="34">
        <v>2.8E-3</v>
      </c>
      <c r="R44" s="34" t="s">
        <v>86</v>
      </c>
      <c r="S44" s="34" t="s">
        <v>87</v>
      </c>
      <c r="T44" s="34">
        <v>0.312</v>
      </c>
      <c r="U44" s="34">
        <v>3</v>
      </c>
      <c r="V44" s="34">
        <v>9.4E-2</v>
      </c>
      <c r="W44" s="34">
        <v>5.4699999999999999E-2</v>
      </c>
      <c r="X44" s="34">
        <v>3.68</v>
      </c>
      <c r="Y44" s="34">
        <v>181</v>
      </c>
      <c r="Z44" s="34">
        <v>5.0000000000000001E-4</v>
      </c>
      <c r="AA44" s="34" t="s">
        <v>81</v>
      </c>
      <c r="AB44" s="57" t="s">
        <v>87</v>
      </c>
      <c r="AC44" s="34">
        <v>1.07</v>
      </c>
      <c r="AD44" s="34" t="s">
        <v>73</v>
      </c>
      <c r="AE44" s="34" t="s">
        <v>72</v>
      </c>
      <c r="AF44" s="34">
        <v>3.5999999999999997E-2</v>
      </c>
      <c r="AG44" s="34">
        <v>0.2</v>
      </c>
      <c r="AH44" s="34" t="s">
        <v>87</v>
      </c>
      <c r="AI44" s="34" t="s">
        <v>78</v>
      </c>
      <c r="AJ44" s="34">
        <v>28.5</v>
      </c>
      <c r="AK44" s="34" t="s">
        <v>86</v>
      </c>
      <c r="AL44" s="34" t="s">
        <v>87</v>
      </c>
      <c r="AM44" s="34">
        <v>3.5000000000000003E-2</v>
      </c>
      <c r="AN44" s="34" t="s">
        <v>92</v>
      </c>
      <c r="AO44" s="34" t="s">
        <v>76</v>
      </c>
      <c r="AP44" s="34">
        <v>6.3500000000000001E-2</v>
      </c>
      <c r="AQ44" s="34" t="s">
        <v>81</v>
      </c>
      <c r="AR44" s="34">
        <v>8.6999999999999994E-3</v>
      </c>
      <c r="AS44" s="34" t="s">
        <v>64</v>
      </c>
      <c r="AT44" s="34">
        <v>16.600000000000001</v>
      </c>
      <c r="AU44" s="34" t="s">
        <v>80</v>
      </c>
    </row>
    <row r="45" spans="1:47" ht="12.75" customHeight="1">
      <c r="A45" s="28">
        <v>40302</v>
      </c>
      <c r="B45" s="10">
        <v>38</v>
      </c>
      <c r="C45" s="54">
        <v>500</v>
      </c>
      <c r="D45" s="50">
        <v>465</v>
      </c>
      <c r="E45" s="30">
        <v>2.33</v>
      </c>
      <c r="F45" s="10">
        <v>2930</v>
      </c>
      <c r="G45" s="9"/>
      <c r="H45" s="29"/>
      <c r="I45" s="9"/>
      <c r="J45" s="29">
        <v>878</v>
      </c>
      <c r="K45" s="2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2.75" customHeight="1">
      <c r="A46" s="28">
        <v>40309</v>
      </c>
      <c r="B46" s="10">
        <v>39</v>
      </c>
      <c r="C46" s="54">
        <v>500</v>
      </c>
      <c r="D46" s="50">
        <v>460</v>
      </c>
      <c r="E46" s="30">
        <v>2.97</v>
      </c>
      <c r="F46" s="10">
        <v>2520</v>
      </c>
      <c r="G46" s="9">
        <v>725</v>
      </c>
      <c r="H46" s="29">
        <v>1050</v>
      </c>
      <c r="I46" s="33" t="e">
        <v>#N/A</v>
      </c>
      <c r="J46" s="29">
        <v>785</v>
      </c>
      <c r="K46" s="34" t="s">
        <v>73</v>
      </c>
      <c r="L46" s="34">
        <v>15.5</v>
      </c>
      <c r="M46" s="34">
        <v>27</v>
      </c>
      <c r="N46" s="34">
        <v>1.26E-2</v>
      </c>
      <c r="O46" s="34">
        <v>1.54</v>
      </c>
      <c r="P46" s="34">
        <v>3.0999999999999999E-3</v>
      </c>
      <c r="Q46" s="34">
        <v>2.2799999999999999E-3</v>
      </c>
      <c r="R46" s="34" t="s">
        <v>70</v>
      </c>
      <c r="S46" s="34" t="s">
        <v>71</v>
      </c>
      <c r="T46" s="34">
        <v>0.222</v>
      </c>
      <c r="U46" s="34">
        <v>3.3</v>
      </c>
      <c r="V46" s="34">
        <v>6.3700000000000007E-2</v>
      </c>
      <c r="W46" s="34">
        <v>3.6999999999999998E-2</v>
      </c>
      <c r="X46" s="34">
        <v>2.44</v>
      </c>
      <c r="Y46" s="34">
        <v>123</v>
      </c>
      <c r="Z46" s="34">
        <v>4.8999999999999998E-4</v>
      </c>
      <c r="AA46" s="34">
        <v>0.01</v>
      </c>
      <c r="AB46" s="34">
        <v>1.7</v>
      </c>
      <c r="AC46" s="34">
        <v>0.69099999999999995</v>
      </c>
      <c r="AD46" s="34" t="s">
        <v>66</v>
      </c>
      <c r="AE46" s="34" t="s">
        <v>86</v>
      </c>
      <c r="AF46" s="34">
        <v>2.18E-2</v>
      </c>
      <c r="AG46" s="34">
        <v>0.13500000000000001</v>
      </c>
      <c r="AH46" s="34" t="s">
        <v>71</v>
      </c>
      <c r="AI46" s="34">
        <v>4.0000000000000002E-4</v>
      </c>
      <c r="AJ46" s="34">
        <v>19.899999999999999</v>
      </c>
      <c r="AK46" s="34">
        <v>2.9999999999999997E-4</v>
      </c>
      <c r="AL46" s="34">
        <v>0.6</v>
      </c>
      <c r="AM46" s="34">
        <v>2.98E-2</v>
      </c>
      <c r="AN46" s="34">
        <v>260</v>
      </c>
      <c r="AO46" s="34">
        <v>5.0000000000000002E-5</v>
      </c>
      <c r="AP46" s="34">
        <v>4.5499999999999999E-2</v>
      </c>
      <c r="AQ46" s="34" t="s">
        <v>72</v>
      </c>
      <c r="AR46" s="34">
        <v>5.7000000000000002E-3</v>
      </c>
      <c r="AS46" s="34">
        <v>3.0000000000000001E-3</v>
      </c>
      <c r="AT46" s="34">
        <v>11.1</v>
      </c>
      <c r="AU46" s="34" t="s">
        <v>62</v>
      </c>
    </row>
    <row r="47" spans="1:47" ht="12.75" customHeight="1">
      <c r="A47" s="28">
        <v>40316</v>
      </c>
      <c r="B47" s="10">
        <v>40</v>
      </c>
      <c r="C47" s="54">
        <v>500</v>
      </c>
      <c r="D47" s="50">
        <v>415</v>
      </c>
      <c r="E47" s="30">
        <v>2.27</v>
      </c>
      <c r="F47" s="10">
        <v>2430</v>
      </c>
      <c r="G47" s="9"/>
      <c r="H47" s="29"/>
      <c r="I47" s="9"/>
      <c r="J47" s="29">
        <v>786</v>
      </c>
      <c r="K47" s="2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2.75" customHeight="1">
      <c r="A48" s="28">
        <v>40323</v>
      </c>
      <c r="B48" s="10">
        <v>41</v>
      </c>
      <c r="C48" s="54">
        <v>500</v>
      </c>
      <c r="D48" s="50">
        <v>425</v>
      </c>
      <c r="E48" s="30">
        <v>2.44</v>
      </c>
      <c r="F48" s="10">
        <v>2340</v>
      </c>
      <c r="G48" s="9">
        <v>675</v>
      </c>
      <c r="H48" s="29">
        <v>1075</v>
      </c>
      <c r="I48" s="33" t="e">
        <v>#N/A</v>
      </c>
      <c r="J48" s="29">
        <v>576</v>
      </c>
      <c r="K48" s="34" t="s">
        <v>73</v>
      </c>
      <c r="L48" s="34">
        <v>15.6</v>
      </c>
      <c r="M48" s="34">
        <v>26.8</v>
      </c>
      <c r="N48" s="34">
        <v>1.2500000000000001E-2</v>
      </c>
      <c r="O48" s="34">
        <v>1.32</v>
      </c>
      <c r="P48" s="34">
        <v>3.7000000000000002E-3</v>
      </c>
      <c r="Q48" s="34">
        <v>2.5000000000000001E-3</v>
      </c>
      <c r="R48" s="34" t="s">
        <v>76</v>
      </c>
      <c r="S48" s="34" t="s">
        <v>88</v>
      </c>
      <c r="T48" s="34">
        <v>0.20899999999999999</v>
      </c>
      <c r="U48" s="34">
        <v>3</v>
      </c>
      <c r="V48" s="34">
        <v>6.8000000000000005E-2</v>
      </c>
      <c r="W48" s="34">
        <v>4.0800000000000003E-2</v>
      </c>
      <c r="X48" s="34">
        <v>2.94</v>
      </c>
      <c r="Y48" s="34">
        <v>112</v>
      </c>
      <c r="Z48" s="34">
        <v>1.8E-3</v>
      </c>
      <c r="AA48" s="34">
        <v>0.01</v>
      </c>
      <c r="AB48" s="34">
        <v>2</v>
      </c>
      <c r="AC48" s="34">
        <v>0.76100000000000001</v>
      </c>
      <c r="AD48" s="34" t="s">
        <v>67</v>
      </c>
      <c r="AE48" s="34">
        <v>1E-3</v>
      </c>
      <c r="AF48" s="34">
        <v>2.58E-2</v>
      </c>
      <c r="AG48" s="34">
        <v>0.107</v>
      </c>
      <c r="AH48" s="34" t="s">
        <v>88</v>
      </c>
      <c r="AI48" s="34" t="s">
        <v>90</v>
      </c>
      <c r="AJ48" s="34">
        <v>18.2</v>
      </c>
      <c r="AK48" s="34">
        <v>6.9999999999999999E-4</v>
      </c>
      <c r="AL48" s="34" t="s">
        <v>88</v>
      </c>
      <c r="AM48" s="34">
        <v>3.2000000000000001E-2</v>
      </c>
      <c r="AN48" s="34">
        <v>245</v>
      </c>
      <c r="AO48" s="34">
        <v>8.0000000000000007E-5</v>
      </c>
      <c r="AP48" s="34">
        <v>3.44E-2</v>
      </c>
      <c r="AQ48" s="34" t="s">
        <v>64</v>
      </c>
      <c r="AR48" s="34">
        <v>5.8500000000000002E-3</v>
      </c>
      <c r="AS48" s="34" t="s">
        <v>91</v>
      </c>
      <c r="AT48" s="34">
        <v>11.4</v>
      </c>
      <c r="AU48" s="34" t="s">
        <v>78</v>
      </c>
    </row>
    <row r="49" spans="1:47" ht="12.75" customHeight="1">
      <c r="A49" s="28">
        <v>40330</v>
      </c>
      <c r="B49" s="10">
        <v>42</v>
      </c>
      <c r="C49" s="54">
        <v>500</v>
      </c>
      <c r="D49" s="50">
        <v>375</v>
      </c>
      <c r="E49" s="30">
        <v>2.89</v>
      </c>
      <c r="F49" s="10">
        <v>2510</v>
      </c>
      <c r="G49" s="9"/>
      <c r="H49" s="9"/>
      <c r="I49" s="9"/>
      <c r="J49" s="29">
        <v>600</v>
      </c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2.75" customHeight="1">
      <c r="A50" s="28">
        <v>40337</v>
      </c>
      <c r="B50" s="10">
        <v>43</v>
      </c>
      <c r="C50" s="54">
        <v>500</v>
      </c>
      <c r="D50" s="50">
        <v>455</v>
      </c>
      <c r="E50" s="30">
        <v>2.3199999999999998</v>
      </c>
      <c r="F50" s="10">
        <v>2590</v>
      </c>
      <c r="G50" s="9">
        <v>575</v>
      </c>
      <c r="H50" s="9">
        <v>725</v>
      </c>
      <c r="I50" s="33" t="e">
        <v>#N/A</v>
      </c>
      <c r="J50" s="29">
        <v>727</v>
      </c>
      <c r="K50" s="34" t="s">
        <v>73</v>
      </c>
      <c r="L50" s="34">
        <v>16.8</v>
      </c>
      <c r="M50" s="34">
        <v>27.4</v>
      </c>
      <c r="N50" s="34">
        <v>1.1900000000000001E-2</v>
      </c>
      <c r="O50" s="34">
        <v>1.31</v>
      </c>
      <c r="P50" s="34">
        <v>4.1000000000000003E-3</v>
      </c>
      <c r="Q50" s="34">
        <v>2.5000000000000001E-3</v>
      </c>
      <c r="R50" s="34" t="s">
        <v>76</v>
      </c>
      <c r="S50" s="34" t="s">
        <v>88</v>
      </c>
      <c r="T50" s="34">
        <v>0.19400000000000001</v>
      </c>
      <c r="U50" s="34">
        <v>4</v>
      </c>
      <c r="V50" s="34">
        <v>6.4000000000000001E-2</v>
      </c>
      <c r="W50" s="34">
        <v>3.8199999999999998E-2</v>
      </c>
      <c r="X50" s="34">
        <v>2.88</v>
      </c>
      <c r="Y50" s="34">
        <v>117</v>
      </c>
      <c r="Z50" s="34">
        <v>2E-3</v>
      </c>
      <c r="AA50" s="34">
        <v>1.0999999999999999E-2</v>
      </c>
      <c r="AB50" s="34">
        <v>2</v>
      </c>
      <c r="AC50" s="34">
        <v>0.71499999999999997</v>
      </c>
      <c r="AD50" s="34" t="s">
        <v>67</v>
      </c>
      <c r="AE50" s="34" t="s">
        <v>61</v>
      </c>
      <c r="AF50" s="34">
        <v>2.4199999999999999E-2</v>
      </c>
      <c r="AG50" s="34">
        <v>0.14000000000000001</v>
      </c>
      <c r="AH50" s="34" t="s">
        <v>88</v>
      </c>
      <c r="AI50" s="34" t="s">
        <v>90</v>
      </c>
      <c r="AJ50" s="34">
        <v>21.9</v>
      </c>
      <c r="AK50" s="34">
        <v>5.0000000000000001E-4</v>
      </c>
      <c r="AL50" s="34" t="s">
        <v>88</v>
      </c>
      <c r="AM50" s="34">
        <v>0.03</v>
      </c>
      <c r="AN50" s="34">
        <v>241</v>
      </c>
      <c r="AO50" s="34">
        <v>6.0000000000000002E-5</v>
      </c>
      <c r="AP50" s="34">
        <v>3.0599999999999999E-2</v>
      </c>
      <c r="AQ50" s="34" t="s">
        <v>64</v>
      </c>
      <c r="AR50" s="34">
        <v>5.4999999999999997E-3</v>
      </c>
      <c r="AS50" s="34" t="s">
        <v>91</v>
      </c>
      <c r="AT50" s="34">
        <v>11</v>
      </c>
      <c r="AU50" s="34" t="s">
        <v>78</v>
      </c>
    </row>
    <row r="51" spans="1:47" ht="12.75" customHeight="1">
      <c r="A51" s="28">
        <v>40344</v>
      </c>
      <c r="B51" s="10">
        <v>44</v>
      </c>
      <c r="C51" s="54">
        <v>500</v>
      </c>
      <c r="D51" s="50">
        <v>445</v>
      </c>
      <c r="E51" s="30">
        <v>2.65</v>
      </c>
      <c r="F51" s="10">
        <v>2320</v>
      </c>
      <c r="G51" s="9"/>
      <c r="H51" s="9"/>
      <c r="I51" s="9"/>
      <c r="J51" s="29">
        <v>527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2.75" customHeight="1">
      <c r="A52" s="28">
        <v>40351</v>
      </c>
      <c r="B52" s="10">
        <v>45</v>
      </c>
      <c r="C52" s="54">
        <v>500</v>
      </c>
      <c r="D52" s="50">
        <v>470</v>
      </c>
      <c r="E52" s="30">
        <v>2.23</v>
      </c>
      <c r="F52" s="10">
        <v>2230</v>
      </c>
      <c r="G52" s="9">
        <v>600</v>
      </c>
      <c r="H52" s="9">
        <v>775</v>
      </c>
      <c r="I52" s="33" t="e">
        <v>#N/A</v>
      </c>
      <c r="J52" s="29">
        <v>489</v>
      </c>
      <c r="K52" s="34" t="s">
        <v>73</v>
      </c>
      <c r="L52" s="34">
        <v>15</v>
      </c>
      <c r="M52" s="34">
        <v>20.399999999999999</v>
      </c>
      <c r="N52" s="34">
        <v>1.0999999999999999E-2</v>
      </c>
      <c r="O52" s="34">
        <v>1.03</v>
      </c>
      <c r="P52" s="34">
        <v>4.7000000000000002E-3</v>
      </c>
      <c r="Q52" s="34">
        <v>2.0200000000000001E-3</v>
      </c>
      <c r="R52" s="34" t="s">
        <v>70</v>
      </c>
      <c r="S52" s="34" t="s">
        <v>71</v>
      </c>
      <c r="T52" s="34">
        <v>0.17599999999999999</v>
      </c>
      <c r="U52" s="34">
        <v>3.3</v>
      </c>
      <c r="V52" s="34">
        <v>5.3100000000000001E-2</v>
      </c>
      <c r="W52" s="34">
        <v>3.4799999999999998E-2</v>
      </c>
      <c r="X52" s="34">
        <v>2.57</v>
      </c>
      <c r="Y52" s="34">
        <v>102</v>
      </c>
      <c r="Z52" s="34">
        <v>7.1000000000000002E-4</v>
      </c>
      <c r="AA52" s="34">
        <v>8.9999999999999993E-3</v>
      </c>
      <c r="AB52" s="34">
        <v>1.6</v>
      </c>
      <c r="AC52" s="34">
        <v>0.67100000000000004</v>
      </c>
      <c r="AD52" s="34" t="s">
        <v>66</v>
      </c>
      <c r="AE52" s="34">
        <v>1.6999999999999999E-3</v>
      </c>
      <c r="AF52" s="34">
        <v>2.0799999999999999E-2</v>
      </c>
      <c r="AG52" s="34">
        <v>0.115</v>
      </c>
      <c r="AH52" s="34" t="s">
        <v>71</v>
      </c>
      <c r="AI52" s="34" t="s">
        <v>77</v>
      </c>
      <c r="AJ52" s="34">
        <v>15.8</v>
      </c>
      <c r="AK52" s="34">
        <v>5.1999999999999995E-4</v>
      </c>
      <c r="AL52" s="34">
        <v>0.7</v>
      </c>
      <c r="AM52" s="34">
        <v>3.2899999999999999E-2</v>
      </c>
      <c r="AN52" s="34">
        <v>195</v>
      </c>
      <c r="AO52" s="34">
        <v>5.0000000000000002E-5</v>
      </c>
      <c r="AP52" s="34">
        <v>3.4099999999999998E-2</v>
      </c>
      <c r="AQ52" s="34" t="s">
        <v>72</v>
      </c>
      <c r="AR52" s="34">
        <v>4.9899999999999996E-3</v>
      </c>
      <c r="AS52" s="34">
        <v>3.0000000000000001E-3</v>
      </c>
      <c r="AT52" s="34">
        <v>9.69</v>
      </c>
      <c r="AU52" s="34" t="s">
        <v>62</v>
      </c>
    </row>
    <row r="53" spans="1:47" ht="12.75" customHeight="1">
      <c r="A53" s="28">
        <v>40358</v>
      </c>
      <c r="B53" s="10">
        <v>46</v>
      </c>
      <c r="C53" s="54">
        <v>500</v>
      </c>
      <c r="D53" s="50">
        <v>445</v>
      </c>
      <c r="E53" s="30">
        <v>2.44</v>
      </c>
      <c r="F53" s="10">
        <v>2400</v>
      </c>
      <c r="G53" s="9"/>
      <c r="H53" s="9"/>
      <c r="I53" s="9"/>
      <c r="J53" s="29">
        <v>701</v>
      </c>
      <c r="K53" s="2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2.75" customHeight="1">
      <c r="A54" s="28">
        <v>40365</v>
      </c>
      <c r="B54" s="10">
        <v>47</v>
      </c>
      <c r="C54" s="54">
        <v>500</v>
      </c>
      <c r="D54" s="50">
        <v>520</v>
      </c>
      <c r="E54" s="30">
        <v>2.39</v>
      </c>
      <c r="F54" s="10">
        <v>1510</v>
      </c>
      <c r="G54" s="9">
        <v>325</v>
      </c>
      <c r="H54" s="9">
        <v>425</v>
      </c>
      <c r="I54" s="33" t="e">
        <v>#N/A</v>
      </c>
      <c r="J54" s="29">
        <v>314</v>
      </c>
      <c r="K54" s="34" t="s">
        <v>73</v>
      </c>
      <c r="L54" s="34">
        <v>7.3</v>
      </c>
      <c r="M54" s="34">
        <v>8.51</v>
      </c>
      <c r="N54" s="34">
        <v>6.8500000000000002E-3</v>
      </c>
      <c r="O54" s="34">
        <v>0.35599999999999998</v>
      </c>
      <c r="P54" s="34">
        <v>4.3299999999999996E-3</v>
      </c>
      <c r="Q54" s="34">
        <v>1.16E-3</v>
      </c>
      <c r="R54" s="34" t="s">
        <v>75</v>
      </c>
      <c r="S54" s="34" t="s">
        <v>66</v>
      </c>
      <c r="T54" s="34">
        <v>9.0999999999999998E-2</v>
      </c>
      <c r="U54" s="34">
        <v>1.69</v>
      </c>
      <c r="V54" s="34">
        <v>2.4199999999999999E-2</v>
      </c>
      <c r="W54" s="34">
        <v>1.66E-2</v>
      </c>
      <c r="X54" s="34">
        <v>1.25</v>
      </c>
      <c r="Y54" s="34">
        <v>44.9</v>
      </c>
      <c r="Z54" s="34">
        <v>6.4999999999999997E-4</v>
      </c>
      <c r="AA54" s="34">
        <v>5.7999999999999996E-3</v>
      </c>
      <c r="AB54" s="34">
        <v>0.74</v>
      </c>
      <c r="AC54" s="34">
        <v>0.33</v>
      </c>
      <c r="AD54" s="34" t="s">
        <v>64</v>
      </c>
      <c r="AE54" s="34">
        <v>8.0000000000000007E-5</v>
      </c>
      <c r="AF54" s="34">
        <v>1.0200000000000001E-2</v>
      </c>
      <c r="AG54" s="34">
        <v>3.3000000000000002E-2</v>
      </c>
      <c r="AH54" s="34">
        <v>0.08</v>
      </c>
      <c r="AI54" s="34">
        <v>5.0000000000000002E-5</v>
      </c>
      <c r="AJ54" s="34">
        <v>9.84</v>
      </c>
      <c r="AK54" s="34">
        <v>2.6699999999999998E-4</v>
      </c>
      <c r="AL54" s="34">
        <v>0.46</v>
      </c>
      <c r="AM54" s="34">
        <v>0.02</v>
      </c>
      <c r="AN54" s="34">
        <v>115</v>
      </c>
      <c r="AO54" s="34">
        <v>5.1E-5</v>
      </c>
      <c r="AP54" s="34">
        <v>1.7299999999999999E-2</v>
      </c>
      <c r="AQ54" s="34" t="s">
        <v>62</v>
      </c>
      <c r="AR54" s="34">
        <v>2.5999999999999999E-3</v>
      </c>
      <c r="AS54" s="34">
        <v>1.4E-3</v>
      </c>
      <c r="AT54" s="34">
        <v>4.66</v>
      </c>
      <c r="AU54" s="34" t="s">
        <v>76</v>
      </c>
    </row>
    <row r="55" spans="1:47" ht="12.75" customHeight="1">
      <c r="A55" s="28">
        <v>40372</v>
      </c>
      <c r="B55" s="10">
        <v>48</v>
      </c>
      <c r="C55" s="54">
        <v>500</v>
      </c>
      <c r="D55" s="50">
        <v>425</v>
      </c>
      <c r="E55" s="30">
        <v>2.38</v>
      </c>
      <c r="F55" s="10">
        <v>2130</v>
      </c>
      <c r="G55" s="9"/>
      <c r="H55" s="9"/>
      <c r="I55" s="9"/>
      <c r="J55" s="29">
        <v>341</v>
      </c>
      <c r="K55" s="2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12.75" customHeight="1">
      <c r="A56" s="28">
        <v>40379</v>
      </c>
      <c r="B56" s="10">
        <v>49</v>
      </c>
      <c r="C56" s="54">
        <v>500</v>
      </c>
      <c r="D56" s="50">
        <v>520</v>
      </c>
      <c r="E56" s="30">
        <v>2.37</v>
      </c>
      <c r="F56" s="10">
        <v>2110</v>
      </c>
      <c r="G56" s="9">
        <v>375</v>
      </c>
      <c r="H56" s="9">
        <v>525</v>
      </c>
      <c r="I56" s="33" t="e">
        <v>#N/A</v>
      </c>
      <c r="J56" s="29">
        <v>377</v>
      </c>
      <c r="K56" s="34" t="s">
        <v>73</v>
      </c>
      <c r="L56" s="34">
        <v>10.6</v>
      </c>
      <c r="M56" s="34">
        <v>12.5</v>
      </c>
      <c r="N56" s="34">
        <v>8.3000000000000001E-3</v>
      </c>
      <c r="O56" s="34">
        <v>0.39</v>
      </c>
      <c r="P56" s="34">
        <v>3.8E-3</v>
      </c>
      <c r="Q56" s="34">
        <v>1.25E-3</v>
      </c>
      <c r="R56" s="34" t="s">
        <v>70</v>
      </c>
      <c r="S56" s="34" t="s">
        <v>71</v>
      </c>
      <c r="T56" s="34">
        <v>0.113</v>
      </c>
      <c r="U56" s="34">
        <v>2.6</v>
      </c>
      <c r="V56" s="34">
        <v>2.86E-2</v>
      </c>
      <c r="W56" s="34">
        <v>2.12E-2</v>
      </c>
      <c r="X56" s="34">
        <v>1.73</v>
      </c>
      <c r="Y56" s="34">
        <v>61.3</v>
      </c>
      <c r="Z56" s="34">
        <v>2.2000000000000001E-4</v>
      </c>
      <c r="AA56" s="34">
        <v>7.0000000000000001E-3</v>
      </c>
      <c r="AB56" s="34">
        <v>1</v>
      </c>
      <c r="AC56" s="34">
        <v>0.439</v>
      </c>
      <c r="AD56" s="34" t="s">
        <v>66</v>
      </c>
      <c r="AE56" s="34" t="s">
        <v>86</v>
      </c>
      <c r="AF56" s="34">
        <v>1.4E-2</v>
      </c>
      <c r="AG56" s="34">
        <v>4.2999999999999997E-2</v>
      </c>
      <c r="AH56" s="34" t="s">
        <v>71</v>
      </c>
      <c r="AI56" s="34" t="s">
        <v>77</v>
      </c>
      <c r="AJ56" s="34">
        <v>15.1</v>
      </c>
      <c r="AK56" s="34">
        <v>3.6999999999999999E-4</v>
      </c>
      <c r="AL56" s="34">
        <v>0.7</v>
      </c>
      <c r="AM56" s="34">
        <v>2.98E-2</v>
      </c>
      <c r="AN56" s="34">
        <v>137</v>
      </c>
      <c r="AO56" s="34">
        <v>4.0000000000000003E-5</v>
      </c>
      <c r="AP56" s="34">
        <v>2.7199999999999998E-2</v>
      </c>
      <c r="AQ56" s="34" t="s">
        <v>72</v>
      </c>
      <c r="AR56" s="34">
        <v>2.64E-3</v>
      </c>
      <c r="AS56" s="34">
        <v>3.0000000000000001E-3</v>
      </c>
      <c r="AT56" s="34">
        <v>6.1</v>
      </c>
      <c r="AU56" s="34" t="s">
        <v>62</v>
      </c>
    </row>
    <row r="57" spans="1:47" ht="12.75" customHeight="1">
      <c r="A57" s="28">
        <v>40386</v>
      </c>
      <c r="B57" s="10">
        <v>50</v>
      </c>
      <c r="C57" s="54">
        <v>500</v>
      </c>
      <c r="D57" s="50">
        <v>500</v>
      </c>
      <c r="E57" s="30">
        <v>2.39</v>
      </c>
      <c r="F57" s="10">
        <v>1890</v>
      </c>
      <c r="G57" s="9"/>
      <c r="H57" s="9"/>
      <c r="I57" s="9"/>
      <c r="J57" s="29">
        <v>346</v>
      </c>
      <c r="K57" s="2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12.75" customHeight="1">
      <c r="A58" s="28">
        <v>40393</v>
      </c>
      <c r="B58" s="10">
        <v>51</v>
      </c>
      <c r="C58" s="54">
        <v>500</v>
      </c>
      <c r="D58" s="50">
        <v>480</v>
      </c>
      <c r="E58" s="30">
        <v>2.39</v>
      </c>
      <c r="F58" s="10">
        <v>1710</v>
      </c>
      <c r="G58" s="9">
        <v>350</v>
      </c>
      <c r="H58" s="9">
        <v>450</v>
      </c>
      <c r="I58" s="33" t="e">
        <v>#N/A</v>
      </c>
      <c r="J58" s="29">
        <v>334</v>
      </c>
      <c r="K58" s="34" t="s">
        <v>73</v>
      </c>
      <c r="L58" s="34">
        <v>8</v>
      </c>
      <c r="M58" s="34">
        <v>9.09</v>
      </c>
      <c r="N58" s="34">
        <v>7.1000000000000004E-3</v>
      </c>
      <c r="O58" s="34">
        <v>0.25800000000000001</v>
      </c>
      <c r="P58" s="34">
        <v>3.0799999999999998E-3</v>
      </c>
      <c r="Q58" s="34">
        <v>1.06E-3</v>
      </c>
      <c r="R58" s="34">
        <v>2.8E-5</v>
      </c>
      <c r="S58" s="34" t="s">
        <v>66</v>
      </c>
      <c r="T58" s="34">
        <v>8.4500000000000006E-2</v>
      </c>
      <c r="U58" s="34">
        <v>1.99</v>
      </c>
      <c r="V58" s="34">
        <v>2.1999999999999999E-2</v>
      </c>
      <c r="W58" s="34">
        <v>1.6400000000000001E-2</v>
      </c>
      <c r="X58" s="34">
        <v>1.34</v>
      </c>
      <c r="Y58" s="34">
        <v>35.200000000000003</v>
      </c>
      <c r="Z58" s="34">
        <v>6.2399999999999999E-4</v>
      </c>
      <c r="AA58" s="34">
        <v>6.1000000000000004E-3</v>
      </c>
      <c r="AB58" s="34">
        <v>0.74</v>
      </c>
      <c r="AC58" s="34">
        <v>0.34599999999999997</v>
      </c>
      <c r="AD58" s="34" t="s">
        <v>64</v>
      </c>
      <c r="AE58" s="34">
        <v>6.9999999999999994E-5</v>
      </c>
      <c r="AF58" s="34">
        <v>9.9000000000000008E-3</v>
      </c>
      <c r="AG58" s="34">
        <v>3.5999999999999997E-2</v>
      </c>
      <c r="AH58" s="34" t="s">
        <v>66</v>
      </c>
      <c r="AI58" s="34">
        <v>5.0000000000000002E-5</v>
      </c>
      <c r="AJ58" s="34">
        <v>11.5</v>
      </c>
      <c r="AK58" s="34">
        <v>3.6099999999999999E-4</v>
      </c>
      <c r="AL58" s="34">
        <v>0.55000000000000004</v>
      </c>
      <c r="AM58" s="34">
        <v>2.35E-2</v>
      </c>
      <c r="AN58" s="34">
        <v>120</v>
      </c>
      <c r="AO58" s="34">
        <v>4.3999999999999999E-5</v>
      </c>
      <c r="AP58" s="34">
        <v>1.83E-2</v>
      </c>
      <c r="AQ58" s="34" t="s">
        <v>62</v>
      </c>
      <c r="AR58" s="34">
        <v>2.0100000000000001E-3</v>
      </c>
      <c r="AS58" s="34">
        <v>1E-3</v>
      </c>
      <c r="AT58" s="34">
        <v>4.54</v>
      </c>
      <c r="AU58" s="34" t="s">
        <v>76</v>
      </c>
    </row>
    <row r="59" spans="1:47" ht="12.75" customHeight="1">
      <c r="A59" s="28">
        <v>40400</v>
      </c>
      <c r="B59" s="10">
        <v>52</v>
      </c>
      <c r="C59" s="54">
        <v>500</v>
      </c>
      <c r="D59" s="50">
        <v>440</v>
      </c>
      <c r="E59" s="30">
        <v>2.13</v>
      </c>
      <c r="F59" s="10">
        <v>1554</v>
      </c>
      <c r="G59" s="9"/>
      <c r="H59" s="9"/>
      <c r="I59" s="9"/>
      <c r="J59" s="29">
        <v>375</v>
      </c>
      <c r="K59" s="2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12.75" customHeight="1">
      <c r="A60" s="28">
        <v>40407</v>
      </c>
      <c r="B60" s="10">
        <v>53</v>
      </c>
      <c r="C60" s="54">
        <v>500</v>
      </c>
      <c r="D60" s="50">
        <v>445</v>
      </c>
      <c r="E60" s="30">
        <v>2.21</v>
      </c>
      <c r="F60" s="10">
        <v>1531</v>
      </c>
      <c r="G60" s="9">
        <v>325</v>
      </c>
      <c r="H60" s="9">
        <v>450</v>
      </c>
      <c r="I60" s="33" t="e">
        <v>#N/A</v>
      </c>
      <c r="J60" s="29">
        <v>305</v>
      </c>
      <c r="K60" s="34">
        <v>2.5</v>
      </c>
      <c r="L60" s="34">
        <v>6.9</v>
      </c>
      <c r="M60" s="34">
        <v>7.11</v>
      </c>
      <c r="N60" s="34">
        <v>6.9199999999999999E-3</v>
      </c>
      <c r="O60" s="34">
        <v>0.185</v>
      </c>
      <c r="P60" s="34">
        <v>2.8E-3</v>
      </c>
      <c r="Q60" s="34">
        <v>8.5999999999999998E-4</v>
      </c>
      <c r="R60" s="34">
        <v>1.0000000000000001E-5</v>
      </c>
      <c r="S60" s="34" t="s">
        <v>66</v>
      </c>
      <c r="T60" s="34">
        <v>6.4299999999999996E-2</v>
      </c>
      <c r="U60" s="34">
        <v>1.71</v>
      </c>
      <c r="V60" s="34">
        <v>1.67E-2</v>
      </c>
      <c r="W60" s="34">
        <v>1.29E-2</v>
      </c>
      <c r="X60" s="34">
        <v>1.1499999999999999</v>
      </c>
      <c r="Y60" s="34">
        <v>26.2</v>
      </c>
      <c r="Z60" s="34">
        <v>3.1900000000000001E-3</v>
      </c>
      <c r="AA60" s="34">
        <v>5.8999999999999999E-3</v>
      </c>
      <c r="AB60" s="34">
        <v>0.65</v>
      </c>
      <c r="AC60" s="34">
        <v>0.26900000000000002</v>
      </c>
      <c r="AD60" s="34" t="s">
        <v>64</v>
      </c>
      <c r="AE60" s="34" t="s">
        <v>69</v>
      </c>
      <c r="AF60" s="34">
        <v>7.7999999999999996E-3</v>
      </c>
      <c r="AG60" s="34">
        <v>2.3E-2</v>
      </c>
      <c r="AH60" s="34">
        <v>0.05</v>
      </c>
      <c r="AI60" s="34">
        <v>5.0000000000000002E-5</v>
      </c>
      <c r="AJ60" s="34">
        <v>9.5399999999999991</v>
      </c>
      <c r="AK60" s="34">
        <v>3.3199999999999999E-4</v>
      </c>
      <c r="AL60" s="34">
        <v>0.56999999999999995</v>
      </c>
      <c r="AM60" s="34">
        <v>1.9199999999999998E-2</v>
      </c>
      <c r="AN60" s="34">
        <v>92</v>
      </c>
      <c r="AO60" s="34">
        <v>5.3999999999999998E-5</v>
      </c>
      <c r="AP60" s="34">
        <v>1.32E-2</v>
      </c>
      <c r="AQ60" s="34" t="s">
        <v>62</v>
      </c>
      <c r="AR60" s="34">
        <v>1.82E-3</v>
      </c>
      <c r="AS60" s="34">
        <v>8.0000000000000004E-4</v>
      </c>
      <c r="AT60" s="34">
        <v>3.6</v>
      </c>
      <c r="AU60" s="34" t="s">
        <v>76</v>
      </c>
    </row>
    <row r="61" spans="1:47" ht="12.75" customHeight="1">
      <c r="A61" s="28">
        <v>40414</v>
      </c>
      <c r="B61" s="10">
        <v>54</v>
      </c>
      <c r="C61" s="54">
        <v>500</v>
      </c>
      <c r="D61" s="50">
        <v>505</v>
      </c>
      <c r="E61" s="30">
        <v>2.17</v>
      </c>
      <c r="F61" s="10">
        <v>1380</v>
      </c>
      <c r="G61" s="9"/>
      <c r="H61" s="9"/>
      <c r="I61" s="9"/>
      <c r="J61" s="29">
        <v>192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12.75" customHeight="1">
      <c r="A62" s="28">
        <v>40421</v>
      </c>
      <c r="B62" s="10">
        <v>55</v>
      </c>
      <c r="C62" s="54">
        <v>500</v>
      </c>
      <c r="D62" s="50">
        <v>450</v>
      </c>
      <c r="E62" s="30">
        <v>2.39</v>
      </c>
      <c r="F62" s="10">
        <v>1360</v>
      </c>
      <c r="G62" s="9">
        <v>325</v>
      </c>
      <c r="H62" s="9">
        <v>425</v>
      </c>
      <c r="I62" s="33" t="e">
        <v>#N/A</v>
      </c>
      <c r="J62" s="29">
        <v>278</v>
      </c>
      <c r="K62" s="34" t="s">
        <v>73</v>
      </c>
      <c r="L62" s="34">
        <v>7.7</v>
      </c>
      <c r="M62" s="34">
        <v>8.2899999999999991</v>
      </c>
      <c r="N62" s="34">
        <v>6.3E-3</v>
      </c>
      <c r="O62" s="34">
        <v>0.193</v>
      </c>
      <c r="P62" s="34">
        <v>3.8700000000000002E-3</v>
      </c>
      <c r="Q62" s="34">
        <v>1.01E-3</v>
      </c>
      <c r="R62" s="34" t="s">
        <v>75</v>
      </c>
      <c r="S62" s="34" t="s">
        <v>66</v>
      </c>
      <c r="T62" s="34">
        <v>6.7599999999999993E-2</v>
      </c>
      <c r="U62" s="34">
        <v>1.91</v>
      </c>
      <c r="V62" s="34">
        <v>1.9E-2</v>
      </c>
      <c r="W62" s="34">
        <v>1.46E-2</v>
      </c>
      <c r="X62" s="34">
        <v>1.3</v>
      </c>
      <c r="Y62" s="34">
        <v>26.9</v>
      </c>
      <c r="Z62" s="34">
        <v>4.66E-4</v>
      </c>
      <c r="AA62" s="34">
        <v>6.4999999999999997E-3</v>
      </c>
      <c r="AB62" s="34">
        <v>0.72</v>
      </c>
      <c r="AC62" s="34">
        <v>0.30499999999999999</v>
      </c>
      <c r="AD62" s="34" t="s">
        <v>64</v>
      </c>
      <c r="AE62" s="34">
        <v>8.0000000000000007E-5</v>
      </c>
      <c r="AF62" s="34">
        <v>8.9999999999999993E-3</v>
      </c>
      <c r="AG62" s="34">
        <v>2.5999999999999999E-2</v>
      </c>
      <c r="AH62" s="34" t="s">
        <v>66</v>
      </c>
      <c r="AI62" s="34" t="s">
        <v>79</v>
      </c>
      <c r="AJ62" s="34">
        <v>9.42</v>
      </c>
      <c r="AK62" s="34">
        <v>2.5999999999999998E-4</v>
      </c>
      <c r="AL62" s="34">
        <v>0.6</v>
      </c>
      <c r="AM62" s="34">
        <v>2.2800000000000001E-2</v>
      </c>
      <c r="AN62" s="34">
        <v>93</v>
      </c>
      <c r="AO62" s="34">
        <v>4.6E-5</v>
      </c>
      <c r="AP62" s="34">
        <v>1.41E-2</v>
      </c>
      <c r="AQ62" s="34" t="s">
        <v>62</v>
      </c>
      <c r="AR62" s="34">
        <v>1.83E-3</v>
      </c>
      <c r="AS62" s="34">
        <v>6.9999999999999999E-4</v>
      </c>
      <c r="AT62" s="34">
        <v>3.61</v>
      </c>
      <c r="AU62" s="34" t="s">
        <v>76</v>
      </c>
    </row>
    <row r="63" spans="1:47" ht="12.75" customHeight="1">
      <c r="A63" s="28">
        <v>40428</v>
      </c>
      <c r="B63" s="10">
        <v>56</v>
      </c>
      <c r="C63" s="54">
        <v>500</v>
      </c>
      <c r="D63" s="50">
        <v>450</v>
      </c>
      <c r="E63" s="30">
        <v>2.38</v>
      </c>
      <c r="F63" s="10">
        <v>1263</v>
      </c>
      <c r="G63" s="9"/>
      <c r="H63" s="9"/>
      <c r="I63" s="9"/>
      <c r="J63" s="29">
        <v>287</v>
      </c>
      <c r="K63" s="2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12.75" customHeight="1">
      <c r="A64" s="28">
        <v>40435</v>
      </c>
      <c r="B64" s="10">
        <v>57</v>
      </c>
      <c r="C64" s="54">
        <v>500</v>
      </c>
      <c r="D64" s="50">
        <v>465</v>
      </c>
      <c r="E64" s="30">
        <v>2.2200000000000002</v>
      </c>
      <c r="F64" s="10">
        <v>1421</v>
      </c>
      <c r="G64" s="9">
        <v>300</v>
      </c>
      <c r="H64" s="9">
        <v>400</v>
      </c>
      <c r="I64" s="33" t="e">
        <v>#N/A</v>
      </c>
      <c r="J64" s="29">
        <v>391</v>
      </c>
      <c r="K64" s="34" t="s">
        <v>73</v>
      </c>
      <c r="L64" s="34">
        <v>9.1999999999999993</v>
      </c>
      <c r="M64" s="34">
        <v>9.01</v>
      </c>
      <c r="N64" s="34">
        <v>6.6600000000000001E-3</v>
      </c>
      <c r="O64" s="34">
        <v>0.19400000000000001</v>
      </c>
      <c r="P64" s="34">
        <v>3.0000000000000001E-3</v>
      </c>
      <c r="Q64" s="34">
        <v>9.3000000000000005E-4</v>
      </c>
      <c r="R64" s="34" t="s">
        <v>75</v>
      </c>
      <c r="S64" s="34" t="s">
        <v>66</v>
      </c>
      <c r="T64" s="34">
        <v>7.0499999999999993E-2</v>
      </c>
      <c r="U64" s="34">
        <v>2.36</v>
      </c>
      <c r="V64" s="34">
        <v>1.9900000000000001E-2</v>
      </c>
      <c r="W64" s="34">
        <v>1.52E-2</v>
      </c>
      <c r="X64" s="34">
        <v>1.42</v>
      </c>
      <c r="Y64" s="34">
        <v>27.9</v>
      </c>
      <c r="Z64" s="34">
        <v>1.3999999999999999E-4</v>
      </c>
      <c r="AA64" s="34">
        <v>7.0000000000000001E-3</v>
      </c>
      <c r="AB64" s="34">
        <v>0.81</v>
      </c>
      <c r="AC64" s="34">
        <v>0.32</v>
      </c>
      <c r="AD64" s="34" t="s">
        <v>64</v>
      </c>
      <c r="AE64" s="34">
        <v>6.0000000000000002E-5</v>
      </c>
      <c r="AF64" s="34">
        <v>8.9300000000000004E-3</v>
      </c>
      <c r="AG64" s="34">
        <v>3.5999999999999997E-2</v>
      </c>
      <c r="AH64" s="34" t="s">
        <v>66</v>
      </c>
      <c r="AI64" s="34">
        <v>6.0000000000000002E-5</v>
      </c>
      <c r="AJ64" s="34">
        <v>11.1</v>
      </c>
      <c r="AK64" s="34">
        <v>4.2900000000000002E-4</v>
      </c>
      <c r="AL64" s="34">
        <v>0.63</v>
      </c>
      <c r="AM64" s="34">
        <v>2.3E-2</v>
      </c>
      <c r="AN64" s="34">
        <v>98</v>
      </c>
      <c r="AO64" s="34">
        <v>4.3000000000000002E-5</v>
      </c>
      <c r="AP64" s="34">
        <v>1.83E-2</v>
      </c>
      <c r="AQ64" s="34" t="s">
        <v>62</v>
      </c>
      <c r="AR64" s="34">
        <v>2.1199999999999999E-3</v>
      </c>
      <c r="AS64" s="34">
        <v>1E-3</v>
      </c>
      <c r="AT64" s="34">
        <v>3.75</v>
      </c>
      <c r="AU64" s="34" t="s">
        <v>76</v>
      </c>
    </row>
    <row r="65" spans="1:53" ht="12.75" customHeight="1">
      <c r="A65" s="28">
        <v>40442</v>
      </c>
      <c r="B65" s="10">
        <v>58</v>
      </c>
      <c r="C65" s="54">
        <v>500</v>
      </c>
      <c r="D65" s="50">
        <v>455</v>
      </c>
      <c r="E65" s="30">
        <v>2.19</v>
      </c>
      <c r="F65" s="10">
        <v>1310</v>
      </c>
      <c r="G65" s="9"/>
      <c r="H65" s="9"/>
      <c r="I65" s="9"/>
      <c r="J65" s="29">
        <v>274</v>
      </c>
      <c r="K65" s="2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53" ht="12.75" customHeight="1" thickBot="1">
      <c r="A66" s="28">
        <v>40449</v>
      </c>
      <c r="B66" s="10">
        <v>59</v>
      </c>
      <c r="C66" s="55">
        <v>500</v>
      </c>
      <c r="D66" s="51">
        <v>460</v>
      </c>
      <c r="E66" s="30">
        <v>2.41</v>
      </c>
      <c r="F66" s="10">
        <v>1270</v>
      </c>
      <c r="G66" s="9">
        <v>275</v>
      </c>
      <c r="H66" s="9">
        <v>400</v>
      </c>
      <c r="I66" s="33" t="e">
        <v>#N/A</v>
      </c>
      <c r="J66" s="29">
        <v>273</v>
      </c>
      <c r="K66" s="34" t="s">
        <v>73</v>
      </c>
      <c r="L66" s="34">
        <v>8.5</v>
      </c>
      <c r="M66" s="34">
        <v>7.46</v>
      </c>
      <c r="N66" s="34">
        <v>6.4200000000000004E-3</v>
      </c>
      <c r="O66" s="34">
        <v>0.17699999999999999</v>
      </c>
      <c r="P66" s="34">
        <v>2.48E-3</v>
      </c>
      <c r="Q66" s="34">
        <v>9.5E-4</v>
      </c>
      <c r="R66" s="34" t="s">
        <v>75</v>
      </c>
      <c r="S66" s="34" t="s">
        <v>66</v>
      </c>
      <c r="T66" s="34">
        <v>6.0400000000000002E-2</v>
      </c>
      <c r="U66" s="34">
        <v>2.17</v>
      </c>
      <c r="V66" s="34">
        <v>1.6500000000000001E-2</v>
      </c>
      <c r="W66" s="34">
        <v>1.3100000000000001E-2</v>
      </c>
      <c r="X66" s="34">
        <v>1.28</v>
      </c>
      <c r="Y66" s="34">
        <v>23.9</v>
      </c>
      <c r="Z66" s="34">
        <v>6.1300000000000005E-4</v>
      </c>
      <c r="AA66" s="34">
        <v>7.1000000000000004E-3</v>
      </c>
      <c r="AB66" s="34">
        <v>0.73</v>
      </c>
      <c r="AC66" s="34">
        <v>0.28299999999999997</v>
      </c>
      <c r="AD66" s="34" t="s">
        <v>64</v>
      </c>
      <c r="AE66" s="34">
        <v>5.1999999999999995E-4</v>
      </c>
      <c r="AF66" s="34">
        <v>8.0499999999999999E-3</v>
      </c>
      <c r="AG66" s="34">
        <v>3.2000000000000001E-2</v>
      </c>
      <c r="AH66" s="34" t="s">
        <v>66</v>
      </c>
      <c r="AI66" s="34">
        <v>6.9999999999999994E-5</v>
      </c>
      <c r="AJ66" s="34">
        <v>11.2</v>
      </c>
      <c r="AK66" s="34">
        <v>4.2400000000000001E-4</v>
      </c>
      <c r="AL66" s="34">
        <v>0.64</v>
      </c>
      <c r="AM66" s="34">
        <v>2.1899999999999999E-2</v>
      </c>
      <c r="AN66" s="34">
        <v>89</v>
      </c>
      <c r="AO66" s="34">
        <v>4.5000000000000003E-5</v>
      </c>
      <c r="AP66" s="34">
        <v>1.4800000000000001E-2</v>
      </c>
      <c r="AQ66" s="34" t="s">
        <v>62</v>
      </c>
      <c r="AR66" s="34">
        <v>1.8400000000000001E-3</v>
      </c>
      <c r="AS66" s="34">
        <v>8.0000000000000004E-4</v>
      </c>
      <c r="AT66" s="34">
        <v>3.08</v>
      </c>
      <c r="AU66" s="34" t="s">
        <v>76</v>
      </c>
    </row>
    <row r="67" spans="1:53" s="46" customFormat="1" ht="12.75" customHeight="1">
      <c r="A67" s="40" t="s">
        <v>82</v>
      </c>
      <c r="B67" s="41" t="s">
        <v>83</v>
      </c>
      <c r="C67" s="42"/>
      <c r="D67" s="42"/>
      <c r="E67" s="42"/>
      <c r="F67" s="43"/>
      <c r="G67" s="44"/>
      <c r="H67" s="45"/>
      <c r="I67" s="45"/>
      <c r="J67" s="45"/>
      <c r="K67" s="44"/>
      <c r="L67" s="45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X67" s="42"/>
      <c r="AY67" s="42"/>
      <c r="AZ67" s="42"/>
      <c r="BA67" s="42"/>
    </row>
    <row r="68" spans="1:53" s="6" customFormat="1" ht="12.75">
      <c r="A68" s="38"/>
      <c r="B68" s="2"/>
      <c r="C68" s="2"/>
      <c r="D68" s="2"/>
      <c r="E68" s="39"/>
      <c r="F68" s="2"/>
      <c r="G68" s="4"/>
      <c r="H68" s="4"/>
      <c r="I68" s="4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</sheetData>
  <mergeCells count="1">
    <mergeCell ref="C4:D4"/>
  </mergeCells>
  <conditionalFormatting sqref="A7:AU66">
    <cfRule type="containsText" dxfId="4" priority="2" stopIfTrue="1" operator="containsText" text="&lt;">
      <formula>NOT(ISERROR(SEARCH("&lt;",A7)))</formula>
    </cfRule>
  </conditionalFormatting>
  <conditionalFormatting sqref="M67:AV68 K67:K68 AW67">
    <cfRule type="containsText" dxfId="3" priority="1" stopIfTrue="1" operator="containsText" text="&lt;">
      <formula>NOT(ISERROR(SEARCH("&lt;",K67)))</formula>
    </cfRule>
  </conditionalFormatting>
  <printOptions horizontalCentered="1"/>
  <pageMargins left="0.70866141732283472" right="0.70866141732283472" top="0.94488188976377963" bottom="0.74803149606299213" header="0.51181102362204722" footer="0.51181102362204722"/>
  <pageSetup paperSize="17" scale="80" orientation="landscape" r:id="rId1"/>
  <headerFooter>
    <oddHeader>&amp;L&amp;"Arial,Italic"&amp;9Appendix A2: Humidity Cell Leacheate Results
Mount Nansen Humidity Cell Testwork Update&amp;R&amp;"Times New Roman,Bold"&amp;9A-2-&amp;P</oddHeader>
    <oddFooter>&amp;L&amp;"Times New Roman,Italic"&amp;10Yukon Government &amp;R&amp;"Times New Roman,Bold"&amp;10LORAX</oddFooter>
  </headerFooter>
  <rowBreaks count="1" manualBreakCount="1">
    <brk id="67" max="46" man="1"/>
  </rowBreaks>
  <colBreaks count="1" manualBreakCount="1">
    <brk id="25" max="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BA68"/>
  <sheetViews>
    <sheetView view="pageBreakPreview" zoomScale="91" zoomScaleNormal="100" zoomScaleSheetLayoutView="91" workbookViewId="0">
      <selection activeCell="A4" sqref="A4:XFD4"/>
    </sheetView>
  </sheetViews>
  <sheetFormatPr defaultRowHeight="15"/>
  <cols>
    <col min="1" max="1" width="12.28515625" customWidth="1"/>
    <col min="2" max="2" width="11" customWidth="1"/>
    <col min="4" max="4" width="12" customWidth="1"/>
    <col min="5" max="5" width="11.85546875" customWidth="1"/>
    <col min="11" max="11" width="7.85546875" bestFit="1" customWidth="1"/>
    <col min="13" max="13" width="7.7109375" customWidth="1"/>
  </cols>
  <sheetData>
    <row r="1" spans="1:49" s="6" customFormat="1" ht="13.5">
      <c r="A1" s="1" t="s">
        <v>136</v>
      </c>
      <c r="B1" s="2"/>
      <c r="C1" s="2"/>
      <c r="D1" s="2"/>
      <c r="E1" s="2"/>
      <c r="F1" s="3"/>
      <c r="G1" s="2"/>
      <c r="H1" s="3"/>
      <c r="I1" s="4"/>
      <c r="J1" s="4"/>
      <c r="K1" s="5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6" customFormat="1" ht="13.5">
      <c r="A2" s="12" t="s">
        <v>5</v>
      </c>
      <c r="B2" s="2"/>
      <c r="C2" s="2"/>
      <c r="D2" s="2"/>
      <c r="E2" s="3"/>
      <c r="F2" s="2"/>
      <c r="G2" s="3"/>
      <c r="H2" s="4"/>
      <c r="I2" s="4"/>
      <c r="J2" s="5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9" s="11" customFormat="1" ht="14.25" thickBot="1">
      <c r="A3" s="7" t="s">
        <v>0</v>
      </c>
      <c r="B3" s="2"/>
      <c r="C3" s="4"/>
      <c r="D3" s="2"/>
      <c r="E3" s="2"/>
      <c r="F3" s="3"/>
      <c r="G3" s="2"/>
      <c r="H3" s="8"/>
      <c r="I3" s="9"/>
      <c r="J3" s="9"/>
      <c r="K3" s="5"/>
      <c r="L3" s="9"/>
      <c r="M3" s="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 ht="12.75" customHeight="1">
      <c r="A4" s="13" t="s">
        <v>6</v>
      </c>
      <c r="B4" s="14" t="s">
        <v>7</v>
      </c>
      <c r="C4" s="134" t="s">
        <v>8</v>
      </c>
      <c r="D4" s="135"/>
      <c r="E4" s="15" t="s">
        <v>9</v>
      </c>
      <c r="F4" s="14" t="s">
        <v>10</v>
      </c>
      <c r="G4" s="16" t="s">
        <v>11</v>
      </c>
      <c r="H4" s="16" t="s">
        <v>11</v>
      </c>
      <c r="I4" s="16" t="s">
        <v>12</v>
      </c>
      <c r="J4" s="17" t="s">
        <v>13</v>
      </c>
      <c r="K4" s="17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34</v>
      </c>
      <c r="AF4" s="14" t="s">
        <v>35</v>
      </c>
      <c r="AG4" s="14" t="s">
        <v>36</v>
      </c>
      <c r="AH4" s="14" t="s">
        <v>37</v>
      </c>
      <c r="AI4" s="14" t="s">
        <v>38</v>
      </c>
      <c r="AJ4" s="14" t="s">
        <v>39</v>
      </c>
      <c r="AK4" s="14" t="s">
        <v>40</v>
      </c>
      <c r="AL4" s="14" t="s">
        <v>41</v>
      </c>
      <c r="AM4" s="14" t="s">
        <v>42</v>
      </c>
      <c r="AN4" s="14" t="s">
        <v>43</v>
      </c>
      <c r="AO4" s="14" t="s">
        <v>44</v>
      </c>
      <c r="AP4" s="14" t="s">
        <v>45</v>
      </c>
      <c r="AQ4" s="14" t="s">
        <v>46</v>
      </c>
      <c r="AR4" s="14" t="s">
        <v>47</v>
      </c>
      <c r="AS4" s="14" t="s">
        <v>48</v>
      </c>
      <c r="AT4" s="14" t="s">
        <v>49</v>
      </c>
      <c r="AU4" s="14" t="s">
        <v>50</v>
      </c>
    </row>
    <row r="5" spans="1:49">
      <c r="A5" s="18"/>
      <c r="B5" s="19" t="s">
        <v>51</v>
      </c>
      <c r="C5" s="52" t="s">
        <v>52</v>
      </c>
      <c r="D5" s="48" t="s">
        <v>53</v>
      </c>
      <c r="E5" s="20"/>
      <c r="F5" s="19" t="s">
        <v>54</v>
      </c>
      <c r="G5" s="21" t="s">
        <v>55</v>
      </c>
      <c r="H5" s="21" t="s">
        <v>56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9" ht="15.75" thickBot="1">
      <c r="A6" s="22"/>
      <c r="B6" s="23"/>
      <c r="C6" s="53"/>
      <c r="D6" s="49"/>
      <c r="E6" s="24"/>
      <c r="F6" s="23"/>
      <c r="G6" s="25" t="s">
        <v>57</v>
      </c>
      <c r="H6" s="25" t="s">
        <v>57</v>
      </c>
      <c r="I6" s="25" t="s">
        <v>57</v>
      </c>
      <c r="J6" s="26" t="s">
        <v>58</v>
      </c>
      <c r="K6" s="26" t="s">
        <v>58</v>
      </c>
      <c r="L6" s="25" t="s">
        <v>57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58</v>
      </c>
      <c r="AB6" s="23" t="s">
        <v>58</v>
      </c>
      <c r="AC6" s="23" t="s">
        <v>58</v>
      </c>
      <c r="AD6" s="23" t="s">
        <v>59</v>
      </c>
      <c r="AE6" s="23" t="s">
        <v>58</v>
      </c>
      <c r="AF6" s="23" t="s">
        <v>58</v>
      </c>
      <c r="AG6" s="23" t="s">
        <v>58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58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</row>
    <row r="7" spans="1:49" ht="12.75" customHeight="1">
      <c r="A7" s="28">
        <v>40036</v>
      </c>
      <c r="B7" s="10">
        <v>0</v>
      </c>
      <c r="C7" s="54">
        <v>500</v>
      </c>
      <c r="D7" s="50">
        <v>455</v>
      </c>
      <c r="E7" s="31">
        <v>7.08</v>
      </c>
      <c r="F7" s="32">
        <v>49.06</v>
      </c>
      <c r="G7" s="33" t="e">
        <v>#N/A</v>
      </c>
      <c r="H7" s="33">
        <v>4.5599999999999996</v>
      </c>
      <c r="I7" s="33">
        <v>2.71</v>
      </c>
      <c r="J7" s="29">
        <v>15</v>
      </c>
      <c r="K7" s="34" t="s">
        <v>73</v>
      </c>
      <c r="L7" s="34">
        <v>18.100000000000001</v>
      </c>
      <c r="M7" s="34">
        <v>3.2000000000000002E-3</v>
      </c>
      <c r="N7" s="34">
        <v>1.14E-2</v>
      </c>
      <c r="O7" s="34">
        <v>1.46E-2</v>
      </c>
      <c r="P7" s="34">
        <v>2.41E-2</v>
      </c>
      <c r="Q7" s="34" t="s">
        <v>74</v>
      </c>
      <c r="R7" s="34" t="s">
        <v>75</v>
      </c>
      <c r="S7" s="34" t="s">
        <v>66</v>
      </c>
      <c r="T7" s="34">
        <v>1.5499999999999999E-3</v>
      </c>
      <c r="U7" s="34">
        <v>5.89</v>
      </c>
      <c r="V7" s="34" t="s">
        <v>76</v>
      </c>
      <c r="W7" s="34">
        <v>4.8700000000000002E-4</v>
      </c>
      <c r="X7" s="34">
        <v>7.0899999999999999E-3</v>
      </c>
      <c r="Y7" s="34">
        <v>6.0000000000000001E-3</v>
      </c>
      <c r="Z7" s="34">
        <v>9.7999999999999997E-3</v>
      </c>
      <c r="AA7" s="34" t="s">
        <v>62</v>
      </c>
      <c r="AB7" s="34">
        <v>0.83</v>
      </c>
      <c r="AC7" s="34">
        <v>0.64900000000000002</v>
      </c>
      <c r="AD7" s="34" t="s">
        <v>64</v>
      </c>
      <c r="AE7" s="34" t="s">
        <v>69</v>
      </c>
      <c r="AF7" s="34">
        <v>1.23E-3</v>
      </c>
      <c r="AG7" s="34">
        <v>3.0000000000000001E-3</v>
      </c>
      <c r="AH7" s="34">
        <v>0.21</v>
      </c>
      <c r="AI7" s="34">
        <v>4.0000000000000003E-5</v>
      </c>
      <c r="AJ7" s="34">
        <v>1.38</v>
      </c>
      <c r="AK7" s="34" t="s">
        <v>75</v>
      </c>
      <c r="AL7" s="34">
        <v>0.55000000000000004</v>
      </c>
      <c r="AM7" s="34">
        <v>1.03E-2</v>
      </c>
      <c r="AN7" s="34">
        <v>7</v>
      </c>
      <c r="AO7" s="34">
        <v>1.2E-5</v>
      </c>
      <c r="AP7" s="34">
        <v>3.1099999999999999E-3</v>
      </c>
      <c r="AQ7" s="34" t="s">
        <v>62</v>
      </c>
      <c r="AR7" s="34">
        <v>3.0000000000000001E-6</v>
      </c>
      <c r="AS7" s="34" t="s">
        <v>77</v>
      </c>
      <c r="AT7" s="34">
        <v>0.17</v>
      </c>
      <c r="AU7" s="34" t="s">
        <v>76</v>
      </c>
    </row>
    <row r="8" spans="1:49" ht="12.75" customHeight="1">
      <c r="A8" s="28">
        <v>40043</v>
      </c>
      <c r="B8" s="10">
        <v>1</v>
      </c>
      <c r="C8" s="54">
        <v>500</v>
      </c>
      <c r="D8" s="50">
        <v>420</v>
      </c>
      <c r="E8" s="31">
        <v>5.99</v>
      </c>
      <c r="F8" s="32">
        <v>206.97</v>
      </c>
      <c r="G8" s="33" t="e">
        <v>#N/A</v>
      </c>
      <c r="H8" s="33">
        <v>6.89</v>
      </c>
      <c r="I8" s="33">
        <v>1.1599999999999999</v>
      </c>
      <c r="J8" s="29">
        <v>92</v>
      </c>
      <c r="K8" s="34">
        <v>1.2</v>
      </c>
      <c r="L8" s="34">
        <v>87.1</v>
      </c>
      <c r="M8" s="34">
        <v>5.0000000000000001E-3</v>
      </c>
      <c r="N8" s="34">
        <v>1.6199999999999999E-2</v>
      </c>
      <c r="O8" s="34">
        <v>3.4599999999999999E-2</v>
      </c>
      <c r="P8" s="34">
        <v>9.2700000000000005E-2</v>
      </c>
      <c r="Q8" s="34">
        <v>1.0000000000000001E-5</v>
      </c>
      <c r="R8" s="34" t="s">
        <v>75</v>
      </c>
      <c r="S8" s="34" t="s">
        <v>66</v>
      </c>
      <c r="T8" s="34">
        <v>1.0999999999999999E-2</v>
      </c>
      <c r="U8" s="34">
        <v>27.9</v>
      </c>
      <c r="V8" s="34" t="s">
        <v>76</v>
      </c>
      <c r="W8" s="34">
        <v>2.2899999999999999E-3</v>
      </c>
      <c r="X8" s="34">
        <v>1.2800000000000001E-2</v>
      </c>
      <c r="Y8" s="34">
        <v>2.5000000000000001E-2</v>
      </c>
      <c r="Z8" s="34">
        <v>1.7899999999999999E-2</v>
      </c>
      <c r="AA8" s="34">
        <v>1.4E-3</v>
      </c>
      <c r="AB8" s="34">
        <v>4.24</v>
      </c>
      <c r="AC8" s="34">
        <v>3.64</v>
      </c>
      <c r="AD8" s="34" t="s">
        <v>64</v>
      </c>
      <c r="AE8" s="34" t="s">
        <v>69</v>
      </c>
      <c r="AF8" s="34">
        <v>3.2100000000000002E-3</v>
      </c>
      <c r="AG8" s="34">
        <v>3.0000000000000001E-3</v>
      </c>
      <c r="AH8" s="34">
        <v>0.55000000000000004</v>
      </c>
      <c r="AI8" s="34">
        <v>1.4999999999999999E-4</v>
      </c>
      <c r="AJ8" s="34">
        <v>3.44</v>
      </c>
      <c r="AK8" s="34" t="s">
        <v>75</v>
      </c>
      <c r="AL8" s="34">
        <v>0.94</v>
      </c>
      <c r="AM8" s="34">
        <v>4.8399999999999999E-2</v>
      </c>
      <c r="AN8" s="34">
        <v>33</v>
      </c>
      <c r="AO8" s="34">
        <v>2.0000000000000002E-5</v>
      </c>
      <c r="AP8" s="34">
        <v>5.4900000000000001E-3</v>
      </c>
      <c r="AQ8" s="34" t="s">
        <v>62</v>
      </c>
      <c r="AR8" s="34">
        <v>1.9999999999999999E-6</v>
      </c>
      <c r="AS8" s="34" t="s">
        <v>77</v>
      </c>
      <c r="AT8" s="34">
        <v>1.02</v>
      </c>
      <c r="AU8" s="34" t="s">
        <v>76</v>
      </c>
    </row>
    <row r="9" spans="1:49" ht="12.75" customHeight="1">
      <c r="A9" s="28">
        <v>40050</v>
      </c>
      <c r="B9" s="10">
        <v>2</v>
      </c>
      <c r="C9" s="54">
        <v>500</v>
      </c>
      <c r="D9" s="50">
        <v>375</v>
      </c>
      <c r="E9" s="31">
        <v>6.19</v>
      </c>
      <c r="F9" s="32">
        <v>391.21</v>
      </c>
      <c r="G9" s="33" t="e">
        <v>#N/A</v>
      </c>
      <c r="H9" s="33">
        <v>12.91</v>
      </c>
      <c r="I9" s="33">
        <v>1.93</v>
      </c>
      <c r="J9" s="29">
        <v>202</v>
      </c>
      <c r="K9" s="34" t="s">
        <v>73</v>
      </c>
      <c r="L9" s="34">
        <v>174</v>
      </c>
      <c r="M9" s="34">
        <v>1.8499999999999999E-2</v>
      </c>
      <c r="N9" s="34">
        <v>1.7899999999999999E-2</v>
      </c>
      <c r="O9" s="34">
        <v>4.9099999999999998E-2</v>
      </c>
      <c r="P9" s="34">
        <v>0.108</v>
      </c>
      <c r="Q9" s="34">
        <v>6.0000000000000002E-5</v>
      </c>
      <c r="R9" s="34" t="s">
        <v>75</v>
      </c>
      <c r="S9" s="34" t="s">
        <v>66</v>
      </c>
      <c r="T9" s="34">
        <v>3.1199999999999999E-2</v>
      </c>
      <c r="U9" s="34">
        <v>55.2</v>
      </c>
      <c r="V9" s="34" t="s">
        <v>76</v>
      </c>
      <c r="W9" s="34">
        <v>6.4900000000000001E-3</v>
      </c>
      <c r="X9" s="34">
        <v>6.8699999999999997E-2</v>
      </c>
      <c r="Y9" s="34">
        <v>9.7000000000000003E-2</v>
      </c>
      <c r="Z9" s="34">
        <v>3.1899999999999998E-2</v>
      </c>
      <c r="AA9" s="34">
        <v>2.7000000000000001E-3</v>
      </c>
      <c r="AB9" s="34">
        <v>8.69</v>
      </c>
      <c r="AC9" s="34">
        <v>8.6</v>
      </c>
      <c r="AD9" s="34" t="s">
        <v>64</v>
      </c>
      <c r="AE9" s="34" t="s">
        <v>69</v>
      </c>
      <c r="AF9" s="34">
        <v>8.6700000000000006E-3</v>
      </c>
      <c r="AG9" s="34">
        <v>3.0000000000000001E-3</v>
      </c>
      <c r="AH9" s="34">
        <v>0.88</v>
      </c>
      <c r="AI9" s="34">
        <v>3.2000000000000003E-4</v>
      </c>
      <c r="AJ9" s="34">
        <v>6.1</v>
      </c>
      <c r="AK9" s="34">
        <v>1.7E-5</v>
      </c>
      <c r="AL9" s="34">
        <v>1.1599999999999999</v>
      </c>
      <c r="AM9" s="34">
        <v>8.6699999999999999E-2</v>
      </c>
      <c r="AN9" s="34">
        <v>65</v>
      </c>
      <c r="AO9" s="34">
        <v>3.4E-5</v>
      </c>
      <c r="AP9" s="34">
        <v>7.9900000000000006E-3</v>
      </c>
      <c r="AQ9" s="34" t="s">
        <v>62</v>
      </c>
      <c r="AR9" s="34">
        <v>1.1E-5</v>
      </c>
      <c r="AS9" s="34" t="s">
        <v>77</v>
      </c>
      <c r="AT9" s="34">
        <v>2.96</v>
      </c>
      <c r="AU9" s="34" t="s">
        <v>76</v>
      </c>
    </row>
    <row r="10" spans="1:49" ht="12.75" customHeight="1">
      <c r="A10" s="28">
        <v>40057</v>
      </c>
      <c r="B10" s="10">
        <v>3</v>
      </c>
      <c r="C10" s="54">
        <v>500</v>
      </c>
      <c r="D10" s="50">
        <v>415</v>
      </c>
      <c r="E10" s="35">
        <v>5.96</v>
      </c>
      <c r="F10" s="32">
        <v>517.53</v>
      </c>
      <c r="G10" s="10" t="e">
        <v>#N/A</v>
      </c>
      <c r="H10" s="33">
        <v>25.11</v>
      </c>
      <c r="I10" s="33">
        <v>2.0699999999999998</v>
      </c>
      <c r="J10" s="29">
        <v>251</v>
      </c>
      <c r="K10" s="34">
        <v>0.6</v>
      </c>
      <c r="L10" s="34">
        <v>231</v>
      </c>
      <c r="M10" s="34">
        <v>5.0999999999999997E-2</v>
      </c>
      <c r="N10" s="34">
        <v>1.7999999999999999E-2</v>
      </c>
      <c r="O10" s="34">
        <v>2.2800000000000001E-2</v>
      </c>
      <c r="P10" s="34">
        <v>6.1400000000000003E-2</v>
      </c>
      <c r="Q10" s="34">
        <v>1.2E-4</v>
      </c>
      <c r="R10" s="34" t="s">
        <v>70</v>
      </c>
      <c r="S10" s="34" t="s">
        <v>71</v>
      </c>
      <c r="T10" s="34">
        <v>5.1400000000000001E-2</v>
      </c>
      <c r="U10" s="34">
        <v>70.8</v>
      </c>
      <c r="V10" s="34" t="s">
        <v>62</v>
      </c>
      <c r="W10" s="34">
        <v>1.15E-2</v>
      </c>
      <c r="X10" s="34">
        <v>0.111</v>
      </c>
      <c r="Y10" s="34">
        <v>4.3999999999999997E-2</v>
      </c>
      <c r="Z10" s="34">
        <v>4.1700000000000001E-2</v>
      </c>
      <c r="AA10" s="34">
        <v>4.0000000000000001E-3</v>
      </c>
      <c r="AB10" s="34">
        <v>13.1</v>
      </c>
      <c r="AC10" s="34">
        <v>12.8</v>
      </c>
      <c r="AD10" s="34" t="s">
        <v>66</v>
      </c>
      <c r="AE10" s="34" t="s">
        <v>86</v>
      </c>
      <c r="AF10" s="34">
        <v>1.43E-2</v>
      </c>
      <c r="AG10" s="34" t="s">
        <v>64</v>
      </c>
      <c r="AH10" s="34">
        <v>1.1599999999999999</v>
      </c>
      <c r="AI10" s="34">
        <v>4.0000000000000002E-4</v>
      </c>
      <c r="AJ10" s="34">
        <v>8.11</v>
      </c>
      <c r="AK10" s="34">
        <v>5.0000000000000002E-5</v>
      </c>
      <c r="AL10" s="34">
        <v>1.17</v>
      </c>
      <c r="AM10" s="34">
        <v>0.112</v>
      </c>
      <c r="AN10" s="34">
        <v>76</v>
      </c>
      <c r="AO10" s="34">
        <v>6.9999999999999994E-5</v>
      </c>
      <c r="AP10" s="34">
        <v>1.0200000000000001E-2</v>
      </c>
      <c r="AQ10" s="34" t="s">
        <v>72</v>
      </c>
      <c r="AR10" s="34">
        <v>2.0000000000000002E-5</v>
      </c>
      <c r="AS10" s="34" t="s">
        <v>61</v>
      </c>
      <c r="AT10" s="34">
        <v>5.65</v>
      </c>
      <c r="AU10" s="34" t="s">
        <v>62</v>
      </c>
    </row>
    <row r="11" spans="1:49" ht="12.75" customHeight="1">
      <c r="A11" s="28">
        <v>40064</v>
      </c>
      <c r="B11" s="10">
        <v>4</v>
      </c>
      <c r="C11" s="54">
        <v>500</v>
      </c>
      <c r="D11" s="50">
        <v>370</v>
      </c>
      <c r="E11" s="35">
        <v>5.32</v>
      </c>
      <c r="F11" s="32">
        <v>600.99</v>
      </c>
      <c r="G11" s="10"/>
      <c r="H11" s="33"/>
      <c r="I11" s="33"/>
      <c r="J11" s="29">
        <v>306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</row>
    <row r="12" spans="1:49" ht="12.75" customHeight="1">
      <c r="A12" s="28">
        <v>40071</v>
      </c>
      <c r="B12" s="10">
        <v>5</v>
      </c>
      <c r="C12" s="54">
        <v>500</v>
      </c>
      <c r="D12" s="50">
        <v>450</v>
      </c>
      <c r="E12" s="35">
        <v>4.9400000000000004</v>
      </c>
      <c r="F12" s="32">
        <v>677.26</v>
      </c>
      <c r="G12" s="35" t="e">
        <v>#N/A</v>
      </c>
      <c r="H12" s="33">
        <v>43.07</v>
      </c>
      <c r="I12" s="33" t="s">
        <v>65</v>
      </c>
      <c r="J12" s="29">
        <v>357</v>
      </c>
      <c r="K12" s="34" t="s">
        <v>73</v>
      </c>
      <c r="L12" s="34">
        <v>278</v>
      </c>
      <c r="M12" s="34">
        <v>0.21199999999999999</v>
      </c>
      <c r="N12" s="34">
        <v>1.6899999999999998E-2</v>
      </c>
      <c r="O12" s="34">
        <v>1.9300000000000001E-2</v>
      </c>
      <c r="P12" s="34">
        <v>1.6199999999999999E-2</v>
      </c>
      <c r="Q12" s="34">
        <v>4.2000000000000002E-4</v>
      </c>
      <c r="R12" s="34" t="s">
        <v>70</v>
      </c>
      <c r="S12" s="34" t="s">
        <v>71</v>
      </c>
      <c r="T12" s="34">
        <v>0.105</v>
      </c>
      <c r="U12" s="34">
        <v>80.099999999999994</v>
      </c>
      <c r="V12" s="34" t="s">
        <v>62</v>
      </c>
      <c r="W12" s="34">
        <v>2.12E-2</v>
      </c>
      <c r="X12" s="34">
        <v>0.26600000000000001</v>
      </c>
      <c r="Y12" s="34">
        <v>0.14099999999999999</v>
      </c>
      <c r="Z12" s="34">
        <v>2.3099999999999999E-2</v>
      </c>
      <c r="AA12" s="34">
        <v>7.0000000000000001E-3</v>
      </c>
      <c r="AB12" s="34">
        <v>18.899999999999999</v>
      </c>
      <c r="AC12" s="34">
        <v>20.100000000000001</v>
      </c>
      <c r="AD12" s="34" t="s">
        <v>66</v>
      </c>
      <c r="AE12" s="34" t="s">
        <v>86</v>
      </c>
      <c r="AF12" s="34">
        <v>2.4799999999999999E-2</v>
      </c>
      <c r="AG12" s="34" t="s">
        <v>64</v>
      </c>
      <c r="AH12" s="34">
        <v>1.35</v>
      </c>
      <c r="AI12" s="34">
        <v>2.9999999999999997E-4</v>
      </c>
      <c r="AJ12" s="34">
        <v>12.3</v>
      </c>
      <c r="AK12" s="34">
        <v>8.0000000000000007E-5</v>
      </c>
      <c r="AL12" s="34">
        <v>0.8</v>
      </c>
      <c r="AM12" s="34">
        <v>0.127</v>
      </c>
      <c r="AN12" s="34">
        <v>112</v>
      </c>
      <c r="AO12" s="34">
        <v>6.0000000000000002E-5</v>
      </c>
      <c r="AP12" s="34">
        <v>2.7300000000000001E-2</v>
      </c>
      <c r="AQ12" s="34" t="s">
        <v>72</v>
      </c>
      <c r="AR12" s="34">
        <v>1.1E-4</v>
      </c>
      <c r="AS12" s="34" t="s">
        <v>61</v>
      </c>
      <c r="AT12" s="34">
        <v>10.5</v>
      </c>
      <c r="AU12" s="34" t="s">
        <v>62</v>
      </c>
    </row>
    <row r="13" spans="1:49" ht="12.75" customHeight="1">
      <c r="A13" s="28">
        <v>40078</v>
      </c>
      <c r="B13" s="10">
        <v>6</v>
      </c>
      <c r="C13" s="54">
        <v>500</v>
      </c>
      <c r="D13" s="50">
        <v>420</v>
      </c>
      <c r="E13" s="10">
        <v>4.7699999999999996</v>
      </c>
      <c r="F13" s="32">
        <v>638.21</v>
      </c>
      <c r="G13" s="33"/>
      <c r="H13" s="33"/>
      <c r="I13" s="33"/>
      <c r="J13" s="29">
        <v>336</v>
      </c>
      <c r="K13" s="2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9" ht="12.75" customHeight="1">
      <c r="A14" s="28">
        <v>40085</v>
      </c>
      <c r="B14" s="10">
        <v>7</v>
      </c>
      <c r="C14" s="54">
        <v>500</v>
      </c>
      <c r="D14" s="50">
        <v>460</v>
      </c>
      <c r="E14" s="10">
        <v>4.4800000000000004</v>
      </c>
      <c r="F14" s="32">
        <v>567.74</v>
      </c>
      <c r="G14" s="33">
        <v>2.69</v>
      </c>
      <c r="H14" s="33">
        <v>41.24</v>
      </c>
      <c r="I14" s="35" t="e">
        <v>#N/A</v>
      </c>
      <c r="J14" s="29">
        <v>292</v>
      </c>
      <c r="K14" s="34" t="s">
        <v>73</v>
      </c>
      <c r="L14" s="34">
        <v>231</v>
      </c>
      <c r="M14" s="34">
        <v>0.309</v>
      </c>
      <c r="N14" s="34">
        <v>1.2500000000000001E-2</v>
      </c>
      <c r="O14" s="34">
        <v>9.7000000000000003E-3</v>
      </c>
      <c r="P14" s="34">
        <v>8.9999999999999993E-3</v>
      </c>
      <c r="Q14" s="34">
        <v>5.9000000000000003E-4</v>
      </c>
      <c r="R14" s="34" t="s">
        <v>70</v>
      </c>
      <c r="S14" s="34" t="s">
        <v>71</v>
      </c>
      <c r="T14" s="34">
        <v>0.113</v>
      </c>
      <c r="U14" s="34">
        <v>60.3</v>
      </c>
      <c r="V14" s="34" t="s">
        <v>62</v>
      </c>
      <c r="W14" s="34">
        <v>2.0299999999999999E-2</v>
      </c>
      <c r="X14" s="34">
        <v>0.35599999999999998</v>
      </c>
      <c r="Y14" s="34">
        <v>0.20100000000000001</v>
      </c>
      <c r="Z14" s="34">
        <v>9.0500000000000008E-3</v>
      </c>
      <c r="AA14" s="34">
        <v>6.0000000000000001E-3</v>
      </c>
      <c r="AB14" s="34">
        <v>19.7</v>
      </c>
      <c r="AC14" s="34">
        <v>18.3</v>
      </c>
      <c r="AD14" s="34" t="s">
        <v>66</v>
      </c>
      <c r="AE14" s="34" t="s">
        <v>86</v>
      </c>
      <c r="AF14" s="34">
        <v>2.2499999999999999E-2</v>
      </c>
      <c r="AG14" s="34" t="s">
        <v>64</v>
      </c>
      <c r="AH14" s="34">
        <v>1.29</v>
      </c>
      <c r="AI14" s="34" t="s">
        <v>77</v>
      </c>
      <c r="AJ14" s="34">
        <v>10.7</v>
      </c>
      <c r="AK14" s="34">
        <v>8.0000000000000007E-5</v>
      </c>
      <c r="AL14" s="34">
        <v>0.51</v>
      </c>
      <c r="AM14" s="34">
        <v>9.9599999999999994E-2</v>
      </c>
      <c r="AN14" s="34">
        <v>108</v>
      </c>
      <c r="AO14" s="34">
        <v>5.0000000000000002E-5</v>
      </c>
      <c r="AP14" s="34">
        <v>4.07E-2</v>
      </c>
      <c r="AQ14" s="34" t="s">
        <v>72</v>
      </c>
      <c r="AR14" s="34">
        <v>1.8000000000000001E-4</v>
      </c>
      <c r="AS14" s="34" t="s">
        <v>61</v>
      </c>
      <c r="AT14" s="34">
        <v>10.199999999999999</v>
      </c>
      <c r="AU14" s="34" t="s">
        <v>62</v>
      </c>
    </row>
    <row r="15" spans="1:49" ht="12.75" customHeight="1">
      <c r="A15" s="28">
        <v>40092</v>
      </c>
      <c r="B15" s="10">
        <v>8</v>
      </c>
      <c r="C15" s="54">
        <v>500</v>
      </c>
      <c r="D15" s="50">
        <v>455</v>
      </c>
      <c r="E15" s="30">
        <v>4.13</v>
      </c>
      <c r="F15" s="32">
        <v>682.42</v>
      </c>
      <c r="G15" s="33"/>
      <c r="H15" s="33"/>
      <c r="I15" s="33"/>
      <c r="J15" s="29">
        <v>369</v>
      </c>
      <c r="K15" s="2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9" ht="12.75" customHeight="1">
      <c r="A16" s="28">
        <v>40099</v>
      </c>
      <c r="B16" s="10">
        <v>9</v>
      </c>
      <c r="C16" s="54">
        <v>500</v>
      </c>
      <c r="D16" s="50">
        <v>440</v>
      </c>
      <c r="E16" s="35">
        <v>4.05</v>
      </c>
      <c r="F16" s="32">
        <v>825.91</v>
      </c>
      <c r="G16" s="33">
        <v>8.8000000000000007</v>
      </c>
      <c r="H16" s="33">
        <v>74.23</v>
      </c>
      <c r="I16" s="33" t="e">
        <v>#N/A</v>
      </c>
      <c r="J16" s="29">
        <v>440</v>
      </c>
      <c r="K16" s="34" t="s">
        <v>73</v>
      </c>
      <c r="L16" s="34">
        <v>316</v>
      </c>
      <c r="M16" s="34">
        <v>1.26</v>
      </c>
      <c r="N16" s="34">
        <v>9.4999999999999998E-3</v>
      </c>
      <c r="O16" s="34">
        <v>6.4000000000000003E-3</v>
      </c>
      <c r="P16" s="34">
        <v>5.5999999999999999E-3</v>
      </c>
      <c r="Q16" s="34">
        <v>1.83E-3</v>
      </c>
      <c r="R16" s="34" t="s">
        <v>70</v>
      </c>
      <c r="S16" s="34" t="s">
        <v>71</v>
      </c>
      <c r="T16" s="34">
        <v>0.248</v>
      </c>
      <c r="U16" s="34">
        <v>76.2</v>
      </c>
      <c r="V16" s="34" t="s">
        <v>62</v>
      </c>
      <c r="W16" s="34">
        <v>3.44E-2</v>
      </c>
      <c r="X16" s="34">
        <v>1.02</v>
      </c>
      <c r="Y16" s="34">
        <v>0.35</v>
      </c>
      <c r="Z16" s="34">
        <v>1.2200000000000001E-2</v>
      </c>
      <c r="AA16" s="34">
        <v>7.0000000000000001E-3</v>
      </c>
      <c r="AB16" s="34">
        <v>30.6</v>
      </c>
      <c r="AC16" s="34">
        <v>28.5</v>
      </c>
      <c r="AD16" s="34" t="s">
        <v>66</v>
      </c>
      <c r="AE16" s="34" t="s">
        <v>86</v>
      </c>
      <c r="AF16" s="34">
        <v>3.7499999999999999E-2</v>
      </c>
      <c r="AG16" s="34" t="s">
        <v>64</v>
      </c>
      <c r="AH16" s="34">
        <v>1.25</v>
      </c>
      <c r="AI16" s="34" t="s">
        <v>77</v>
      </c>
      <c r="AJ16" s="34">
        <v>11.4</v>
      </c>
      <c r="AK16" s="34">
        <v>1.6000000000000001E-4</v>
      </c>
      <c r="AL16" s="34">
        <v>0.42</v>
      </c>
      <c r="AM16" s="34">
        <v>0.13500000000000001</v>
      </c>
      <c r="AN16" s="34">
        <v>145</v>
      </c>
      <c r="AO16" s="34">
        <v>6.9999999999999994E-5</v>
      </c>
      <c r="AP16" s="34">
        <v>6.1199999999999997E-2</v>
      </c>
      <c r="AQ16" s="34" t="s">
        <v>72</v>
      </c>
      <c r="AR16" s="34">
        <v>6.8999999999999997E-4</v>
      </c>
      <c r="AS16" s="34" t="s">
        <v>61</v>
      </c>
      <c r="AT16" s="34">
        <v>18.399999999999999</v>
      </c>
      <c r="AU16" s="34" t="s">
        <v>62</v>
      </c>
    </row>
    <row r="17" spans="1:47" ht="12.75" customHeight="1">
      <c r="A17" s="28">
        <v>40106</v>
      </c>
      <c r="B17" s="10">
        <v>10</v>
      </c>
      <c r="C17" s="54">
        <v>500</v>
      </c>
      <c r="D17" s="50">
        <v>400</v>
      </c>
      <c r="E17" s="35">
        <v>3.57</v>
      </c>
      <c r="F17" s="32">
        <v>1000</v>
      </c>
      <c r="G17" s="33"/>
      <c r="H17" s="33"/>
      <c r="I17" s="33"/>
      <c r="J17" s="29">
        <v>577</v>
      </c>
      <c r="K17" s="2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12.75" customHeight="1">
      <c r="A18" s="28">
        <v>40113</v>
      </c>
      <c r="B18" s="10">
        <v>11</v>
      </c>
      <c r="C18" s="54">
        <v>500</v>
      </c>
      <c r="D18" s="50">
        <v>520</v>
      </c>
      <c r="E18" s="35">
        <v>3.41</v>
      </c>
      <c r="F18" s="32">
        <v>1101.8599999999999</v>
      </c>
      <c r="G18" s="33">
        <v>51.11</v>
      </c>
      <c r="H18" s="33">
        <v>211.91</v>
      </c>
      <c r="I18" s="33" t="e">
        <v>#N/A</v>
      </c>
      <c r="J18" s="29">
        <v>611</v>
      </c>
      <c r="K18" s="34" t="s">
        <v>73</v>
      </c>
      <c r="L18" s="34">
        <v>338</v>
      </c>
      <c r="M18" s="34">
        <v>5.74</v>
      </c>
      <c r="N18" s="34">
        <v>1.2E-2</v>
      </c>
      <c r="O18" s="34">
        <v>3.6600000000000001E-2</v>
      </c>
      <c r="P18" s="34">
        <v>4.0000000000000001E-3</v>
      </c>
      <c r="Q18" s="34">
        <v>7.7999999999999996E-3</v>
      </c>
      <c r="R18" s="34" t="s">
        <v>76</v>
      </c>
      <c r="S18" s="34" t="s">
        <v>88</v>
      </c>
      <c r="T18" s="34">
        <v>0.63900000000000001</v>
      </c>
      <c r="U18" s="34">
        <v>75.2</v>
      </c>
      <c r="V18" s="34" t="s">
        <v>78</v>
      </c>
      <c r="W18" s="34">
        <v>4.6300000000000001E-2</v>
      </c>
      <c r="X18" s="34">
        <v>4.05</v>
      </c>
      <c r="Y18" s="34">
        <v>15.5</v>
      </c>
      <c r="Z18" s="34">
        <v>3.1300000000000001E-2</v>
      </c>
      <c r="AA18" s="34" t="s">
        <v>64</v>
      </c>
      <c r="AB18" s="34">
        <v>36.6</v>
      </c>
      <c r="AC18" s="34">
        <v>34.9</v>
      </c>
      <c r="AD18" s="34" t="s">
        <v>67</v>
      </c>
      <c r="AE18" s="34" t="s">
        <v>61</v>
      </c>
      <c r="AF18" s="34">
        <v>5.2699999999999997E-2</v>
      </c>
      <c r="AG18" s="34" t="s">
        <v>89</v>
      </c>
      <c r="AH18" s="34">
        <v>1</v>
      </c>
      <c r="AI18" s="34" t="s">
        <v>90</v>
      </c>
      <c r="AJ18" s="34">
        <v>15.2</v>
      </c>
      <c r="AK18" s="34">
        <v>2.9999999999999997E-4</v>
      </c>
      <c r="AL18" s="34">
        <v>0.4</v>
      </c>
      <c r="AM18" s="34">
        <v>0.17399999999999999</v>
      </c>
      <c r="AN18" s="34">
        <v>185</v>
      </c>
      <c r="AO18" s="34">
        <v>1E-4</v>
      </c>
      <c r="AP18" s="34">
        <v>0.13900000000000001</v>
      </c>
      <c r="AQ18" s="34" t="s">
        <v>64</v>
      </c>
      <c r="AR18" s="34">
        <v>3.9399999999999999E-3</v>
      </c>
      <c r="AS18" s="34" t="s">
        <v>91</v>
      </c>
      <c r="AT18" s="34">
        <v>33.799999999999997</v>
      </c>
      <c r="AU18" s="34" t="s">
        <v>78</v>
      </c>
    </row>
    <row r="19" spans="1:47" ht="12.75" customHeight="1">
      <c r="A19" s="28">
        <v>40120</v>
      </c>
      <c r="B19" s="10">
        <v>12</v>
      </c>
      <c r="C19" s="54">
        <v>500</v>
      </c>
      <c r="D19" s="50">
        <v>435</v>
      </c>
      <c r="E19" s="35">
        <v>3.03</v>
      </c>
      <c r="F19" s="32">
        <v>1322.55</v>
      </c>
      <c r="G19" s="33"/>
      <c r="H19" s="33"/>
      <c r="I19" s="33"/>
      <c r="J19" s="29">
        <v>729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 ht="12.75" customHeight="1">
      <c r="A20" s="28">
        <v>40127</v>
      </c>
      <c r="B20" s="10">
        <v>13</v>
      </c>
      <c r="C20" s="54">
        <v>500</v>
      </c>
      <c r="D20" s="50">
        <v>420</v>
      </c>
      <c r="E20" s="31">
        <v>2.6</v>
      </c>
      <c r="F20" s="32">
        <v>1315.2</v>
      </c>
      <c r="G20" s="33">
        <v>219.46</v>
      </c>
      <c r="H20" s="33">
        <v>459.94</v>
      </c>
      <c r="I20" s="33" t="e">
        <v>#N/A</v>
      </c>
      <c r="J20" s="29">
        <v>720</v>
      </c>
      <c r="K20" s="34" t="s">
        <v>73</v>
      </c>
      <c r="L20" s="34">
        <v>287</v>
      </c>
      <c r="M20" s="34">
        <v>21.6</v>
      </c>
      <c r="N20" s="34">
        <v>2.3E-2</v>
      </c>
      <c r="O20" s="34">
        <v>0.65700000000000003</v>
      </c>
      <c r="P20" s="34">
        <v>6.0000000000000001E-3</v>
      </c>
      <c r="Q20" s="34">
        <v>1.4999999999999999E-2</v>
      </c>
      <c r="R20" s="34" t="s">
        <v>86</v>
      </c>
      <c r="S20" s="34" t="s">
        <v>87</v>
      </c>
      <c r="T20" s="34">
        <v>0.95599999999999996</v>
      </c>
      <c r="U20" s="34">
        <v>57.2</v>
      </c>
      <c r="V20" s="34">
        <v>0.02</v>
      </c>
      <c r="W20" s="34">
        <v>4.8399999999999999E-2</v>
      </c>
      <c r="X20" s="34">
        <v>9.4</v>
      </c>
      <c r="Y20" s="34">
        <v>54.3</v>
      </c>
      <c r="Z20" s="34">
        <v>7.4899999999999994E-2</v>
      </c>
      <c r="AA20" s="34" t="s">
        <v>81</v>
      </c>
      <c r="AB20" s="34">
        <v>35.1</v>
      </c>
      <c r="AC20" s="34">
        <v>30.4</v>
      </c>
      <c r="AD20" s="34" t="s">
        <v>73</v>
      </c>
      <c r="AE20" s="34" t="s">
        <v>72</v>
      </c>
      <c r="AF20" s="34">
        <v>4.9000000000000002E-2</v>
      </c>
      <c r="AG20" s="34" t="s">
        <v>65</v>
      </c>
      <c r="AH20" s="34">
        <v>1.5</v>
      </c>
      <c r="AI20" s="34" t="s">
        <v>78</v>
      </c>
      <c r="AJ20" s="34">
        <v>19.3</v>
      </c>
      <c r="AK20" s="34">
        <v>5.9999999999999995E-4</v>
      </c>
      <c r="AL20" s="34" t="s">
        <v>73</v>
      </c>
      <c r="AM20" s="34">
        <v>0.16900000000000001</v>
      </c>
      <c r="AN20" s="34">
        <v>242</v>
      </c>
      <c r="AO20" s="34">
        <v>1E-4</v>
      </c>
      <c r="AP20" s="34">
        <v>0.20799999999999999</v>
      </c>
      <c r="AQ20" s="34" t="s">
        <v>81</v>
      </c>
      <c r="AR20" s="34">
        <v>1.17E-2</v>
      </c>
      <c r="AS20" s="34">
        <v>1.2E-2</v>
      </c>
      <c r="AT20" s="34">
        <v>39.299999999999997</v>
      </c>
      <c r="AU20" s="34" t="s">
        <v>80</v>
      </c>
    </row>
    <row r="21" spans="1:47" ht="12.75" customHeight="1">
      <c r="A21" s="28">
        <v>40134</v>
      </c>
      <c r="B21" s="10">
        <v>14</v>
      </c>
      <c r="C21" s="54">
        <v>500</v>
      </c>
      <c r="D21" s="50">
        <v>470</v>
      </c>
      <c r="E21" s="31">
        <v>2.89</v>
      </c>
      <c r="F21" s="32">
        <v>1419.35</v>
      </c>
      <c r="G21" s="33"/>
      <c r="H21" s="33"/>
      <c r="I21" s="33"/>
      <c r="J21" s="29">
        <v>624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 ht="12.75" customHeight="1">
      <c r="A22" s="28">
        <v>40141</v>
      </c>
      <c r="B22" s="10">
        <v>15</v>
      </c>
      <c r="C22" s="54">
        <v>500</v>
      </c>
      <c r="D22" s="50">
        <v>450</v>
      </c>
      <c r="E22" s="31">
        <v>2.95</v>
      </c>
      <c r="F22" s="32">
        <v>1440.17</v>
      </c>
      <c r="G22" s="33">
        <v>194.39</v>
      </c>
      <c r="H22" s="33">
        <v>525.88</v>
      </c>
      <c r="I22" s="33" t="e">
        <v>#N/A</v>
      </c>
      <c r="J22" s="29">
        <v>694</v>
      </c>
      <c r="K22" s="34" t="s">
        <v>73</v>
      </c>
      <c r="L22" s="34">
        <v>165</v>
      </c>
      <c r="M22" s="34">
        <v>24.1</v>
      </c>
      <c r="N22" s="34">
        <v>2.3E-2</v>
      </c>
      <c r="O22" s="34">
        <v>0.76900000000000002</v>
      </c>
      <c r="P22" s="34">
        <v>6.0000000000000001E-3</v>
      </c>
      <c r="Q22" s="34">
        <v>1.0999999999999999E-2</v>
      </c>
      <c r="R22" s="34" t="s">
        <v>62</v>
      </c>
      <c r="S22" s="34" t="s">
        <v>63</v>
      </c>
      <c r="T22" s="34">
        <v>0.79500000000000004</v>
      </c>
      <c r="U22" s="34">
        <v>27</v>
      </c>
      <c r="V22" s="34">
        <v>2.7E-2</v>
      </c>
      <c r="W22" s="34">
        <v>3.49E-2</v>
      </c>
      <c r="X22" s="34">
        <v>8.85</v>
      </c>
      <c r="Y22" s="34">
        <v>80.7</v>
      </c>
      <c r="Z22" s="34">
        <v>6.3100000000000003E-2</v>
      </c>
      <c r="AA22" s="34" t="s">
        <v>66</v>
      </c>
      <c r="AB22" s="34">
        <v>24</v>
      </c>
      <c r="AC22" s="34">
        <v>19.2</v>
      </c>
      <c r="AD22" s="34" t="s">
        <v>88</v>
      </c>
      <c r="AE22" s="34" t="s">
        <v>80</v>
      </c>
      <c r="AF22" s="34">
        <v>0.04</v>
      </c>
      <c r="AG22" s="34" t="s">
        <v>67</v>
      </c>
      <c r="AH22" s="34" t="s">
        <v>88</v>
      </c>
      <c r="AI22" s="34" t="s">
        <v>91</v>
      </c>
      <c r="AJ22" s="34">
        <v>18.899999999999999</v>
      </c>
      <c r="AK22" s="34" t="s">
        <v>62</v>
      </c>
      <c r="AL22" s="34" t="s">
        <v>88</v>
      </c>
      <c r="AM22" s="34">
        <v>0.112</v>
      </c>
      <c r="AN22" s="34">
        <v>255</v>
      </c>
      <c r="AO22" s="34" t="s">
        <v>77</v>
      </c>
      <c r="AP22" s="34">
        <v>0.24299999999999999</v>
      </c>
      <c r="AQ22" s="34" t="s">
        <v>66</v>
      </c>
      <c r="AR22" s="34">
        <v>1.21E-2</v>
      </c>
      <c r="AS22" s="34" t="s">
        <v>60</v>
      </c>
      <c r="AT22" s="34">
        <v>35.799999999999997</v>
      </c>
      <c r="AU22" s="34" t="s">
        <v>64</v>
      </c>
    </row>
    <row r="23" spans="1:47" ht="12.75" customHeight="1">
      <c r="A23" s="28">
        <v>40148</v>
      </c>
      <c r="B23" s="10">
        <v>16</v>
      </c>
      <c r="C23" s="54">
        <v>500</v>
      </c>
      <c r="D23" s="50">
        <v>475</v>
      </c>
      <c r="E23" s="35">
        <v>2.73</v>
      </c>
      <c r="F23" s="32">
        <v>1647.09</v>
      </c>
      <c r="G23" s="33"/>
      <c r="H23" s="33"/>
      <c r="I23" s="33"/>
      <c r="J23" s="29">
        <v>821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1:47" ht="12.75" customHeight="1">
      <c r="A24" s="28">
        <v>40155</v>
      </c>
      <c r="B24" s="10">
        <v>17</v>
      </c>
      <c r="C24" s="54">
        <v>500</v>
      </c>
      <c r="D24" s="50">
        <v>485</v>
      </c>
      <c r="E24" s="31">
        <v>2.79</v>
      </c>
      <c r="F24" s="32">
        <v>1189</v>
      </c>
      <c r="G24" s="33">
        <v>550</v>
      </c>
      <c r="H24" s="33">
        <v>875</v>
      </c>
      <c r="I24" s="33" t="e">
        <v>#N/A</v>
      </c>
      <c r="J24" s="29">
        <v>1000</v>
      </c>
      <c r="K24" s="34" t="s">
        <v>73</v>
      </c>
      <c r="L24" s="34">
        <v>106</v>
      </c>
      <c r="M24" s="34">
        <v>44</v>
      </c>
      <c r="N24" s="34">
        <v>3.1E-2</v>
      </c>
      <c r="O24" s="34">
        <v>3.64</v>
      </c>
      <c r="P24" s="34">
        <v>6.0000000000000001E-3</v>
      </c>
      <c r="Q24" s="34">
        <v>8.9999999999999993E-3</v>
      </c>
      <c r="R24" s="34" t="s">
        <v>62</v>
      </c>
      <c r="S24" s="34" t="s">
        <v>63</v>
      </c>
      <c r="T24" s="34">
        <v>0.88</v>
      </c>
      <c r="U24" s="34">
        <v>15</v>
      </c>
      <c r="V24" s="34">
        <v>6.9000000000000006E-2</v>
      </c>
      <c r="W24" s="34">
        <v>4.6300000000000001E-2</v>
      </c>
      <c r="X24" s="34">
        <v>9.43</v>
      </c>
      <c r="Y24" s="34">
        <v>175</v>
      </c>
      <c r="Z24" s="34">
        <v>0.13</v>
      </c>
      <c r="AA24" s="34" t="s">
        <v>66</v>
      </c>
      <c r="AB24" s="34">
        <v>17</v>
      </c>
      <c r="AC24" s="34">
        <v>19.3</v>
      </c>
      <c r="AD24" s="34" t="s">
        <v>88</v>
      </c>
      <c r="AE24" s="34" t="s">
        <v>80</v>
      </c>
      <c r="AF24" s="34">
        <v>3.6999999999999998E-2</v>
      </c>
      <c r="AG24" s="34" t="s">
        <v>67</v>
      </c>
      <c r="AH24" s="34" t="s">
        <v>88</v>
      </c>
      <c r="AI24" s="34" t="s">
        <v>91</v>
      </c>
      <c r="AJ24" s="34">
        <v>20</v>
      </c>
      <c r="AK24" s="34">
        <v>1.4E-3</v>
      </c>
      <c r="AL24" s="34" t="s">
        <v>88</v>
      </c>
      <c r="AM24" s="34">
        <v>9.7000000000000003E-2</v>
      </c>
      <c r="AN24" s="34">
        <v>319</v>
      </c>
      <c r="AO24" s="34">
        <v>2.0000000000000001E-4</v>
      </c>
      <c r="AP24" s="34">
        <v>0.251</v>
      </c>
      <c r="AQ24" s="34" t="s">
        <v>66</v>
      </c>
      <c r="AR24" s="34">
        <v>1.9400000000000001E-2</v>
      </c>
      <c r="AS24" s="34">
        <v>3.5000000000000003E-2</v>
      </c>
      <c r="AT24" s="34">
        <v>47.4</v>
      </c>
      <c r="AU24" s="34" t="s">
        <v>64</v>
      </c>
    </row>
    <row r="25" spans="1:47" ht="12.75" customHeight="1">
      <c r="A25" s="28">
        <v>40162</v>
      </c>
      <c r="B25" s="10">
        <v>18</v>
      </c>
      <c r="C25" s="54">
        <v>500</v>
      </c>
      <c r="D25" s="50">
        <v>455</v>
      </c>
      <c r="E25" s="31">
        <v>2.34</v>
      </c>
      <c r="F25" s="32">
        <v>3310</v>
      </c>
      <c r="G25" s="9"/>
      <c r="H25" s="9"/>
      <c r="I25" s="33"/>
      <c r="J25" s="29">
        <v>1618</v>
      </c>
      <c r="K25" s="29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ht="12.75" customHeight="1">
      <c r="A26" s="28">
        <v>40169</v>
      </c>
      <c r="B26" s="10">
        <v>19</v>
      </c>
      <c r="C26" s="54">
        <v>500</v>
      </c>
      <c r="D26" s="50">
        <v>460</v>
      </c>
      <c r="E26" s="31">
        <v>2.35</v>
      </c>
      <c r="F26" s="32">
        <v>4150</v>
      </c>
      <c r="G26" s="29">
        <v>1700</v>
      </c>
      <c r="H26" s="29">
        <v>3425</v>
      </c>
      <c r="I26" s="33" t="e">
        <v>#N/A</v>
      </c>
      <c r="J26" s="29">
        <v>2522</v>
      </c>
      <c r="K26" s="34">
        <v>1.6</v>
      </c>
      <c r="L26" s="34">
        <v>102</v>
      </c>
      <c r="M26" s="34">
        <v>75</v>
      </c>
      <c r="N26" s="34">
        <v>9.4E-2</v>
      </c>
      <c r="O26" s="34">
        <v>32.5</v>
      </c>
      <c r="P26" s="34">
        <v>1.2999999999999999E-2</v>
      </c>
      <c r="Q26" s="34">
        <v>6.0000000000000001E-3</v>
      </c>
      <c r="R26" s="34">
        <v>1.1000000000000001E-3</v>
      </c>
      <c r="S26" s="34" t="s">
        <v>63</v>
      </c>
      <c r="T26" s="34">
        <v>1.49</v>
      </c>
      <c r="U26" s="34">
        <v>9</v>
      </c>
      <c r="V26" s="34">
        <v>0.20699999999999999</v>
      </c>
      <c r="W26" s="34">
        <v>8.6599999999999996E-2</v>
      </c>
      <c r="X26" s="34">
        <v>10.199999999999999</v>
      </c>
      <c r="Y26" s="34">
        <v>465</v>
      </c>
      <c r="Z26" s="34">
        <v>0.432</v>
      </c>
      <c r="AA26" s="34" t="s">
        <v>66</v>
      </c>
      <c r="AB26" s="34">
        <v>19</v>
      </c>
      <c r="AC26" s="34">
        <v>24.6</v>
      </c>
      <c r="AD26" s="34" t="s">
        <v>88</v>
      </c>
      <c r="AE26" s="34" t="s">
        <v>80</v>
      </c>
      <c r="AF26" s="34">
        <v>6.4000000000000001E-2</v>
      </c>
      <c r="AG26" s="34" t="s">
        <v>67</v>
      </c>
      <c r="AH26" s="34" t="s">
        <v>88</v>
      </c>
      <c r="AI26" s="34" t="s">
        <v>91</v>
      </c>
      <c r="AJ26" s="34">
        <v>28.5</v>
      </c>
      <c r="AK26" s="34">
        <v>1.6999999999999999E-3</v>
      </c>
      <c r="AL26" s="34">
        <v>2</v>
      </c>
      <c r="AM26" s="34">
        <v>9.4E-2</v>
      </c>
      <c r="AN26" s="34">
        <v>735</v>
      </c>
      <c r="AO26" s="34">
        <v>2.9999999999999997E-4</v>
      </c>
      <c r="AP26" s="34">
        <v>0.26700000000000002</v>
      </c>
      <c r="AQ26" s="34" t="s">
        <v>66</v>
      </c>
      <c r="AR26" s="34">
        <v>4.0800000000000003E-2</v>
      </c>
      <c r="AS26" s="34">
        <v>4.8000000000000001E-2</v>
      </c>
      <c r="AT26" s="34">
        <v>96.8</v>
      </c>
      <c r="AU26" s="34" t="s">
        <v>64</v>
      </c>
    </row>
    <row r="27" spans="1:47" ht="12.75" customHeight="1">
      <c r="A27" s="28">
        <v>40176</v>
      </c>
      <c r="B27" s="10">
        <v>20</v>
      </c>
      <c r="C27" s="54">
        <v>500</v>
      </c>
      <c r="D27" s="50">
        <v>465</v>
      </c>
      <c r="E27" s="31">
        <v>2.29</v>
      </c>
      <c r="F27" s="32">
        <v>5290</v>
      </c>
      <c r="G27" s="29"/>
      <c r="H27" s="29"/>
      <c r="I27" s="33"/>
      <c r="J27" s="29">
        <v>3276</v>
      </c>
      <c r="K27" s="2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12.75" customHeight="1">
      <c r="A28" s="28">
        <v>40183</v>
      </c>
      <c r="B28" s="10">
        <v>21</v>
      </c>
      <c r="C28" s="54">
        <v>500</v>
      </c>
      <c r="D28" s="50">
        <v>425</v>
      </c>
      <c r="E28" s="30">
        <v>2.21</v>
      </c>
      <c r="F28" s="10">
        <v>7750</v>
      </c>
      <c r="G28" s="29">
        <v>1875</v>
      </c>
      <c r="H28" s="29">
        <v>2587.5</v>
      </c>
      <c r="I28" s="33" t="e">
        <v>#N/A</v>
      </c>
      <c r="J28" s="29">
        <v>4999</v>
      </c>
      <c r="K28" s="34" t="s">
        <v>73</v>
      </c>
      <c r="L28" s="34">
        <v>123</v>
      </c>
      <c r="M28" s="34">
        <v>77.599999999999994</v>
      </c>
      <c r="N28" s="34">
        <v>0.217</v>
      </c>
      <c r="O28" s="34">
        <v>169</v>
      </c>
      <c r="P28" s="34">
        <v>8.9999999999999993E-3</v>
      </c>
      <c r="Q28" s="34">
        <v>7.0000000000000001E-3</v>
      </c>
      <c r="R28" s="34">
        <v>1.3299999999999999E-2</v>
      </c>
      <c r="S28" s="34" t="s">
        <v>63</v>
      </c>
      <c r="T28" s="34">
        <v>2.41</v>
      </c>
      <c r="U28" s="34">
        <v>9</v>
      </c>
      <c r="V28" s="34">
        <v>0.33300000000000002</v>
      </c>
      <c r="W28" s="34">
        <v>0.155</v>
      </c>
      <c r="X28" s="34">
        <v>10.4</v>
      </c>
      <c r="Y28" s="34">
        <v>1430</v>
      </c>
      <c r="Z28" s="34">
        <v>0.44500000000000001</v>
      </c>
      <c r="AA28" s="34" t="s">
        <v>66</v>
      </c>
      <c r="AB28" s="34">
        <v>24</v>
      </c>
      <c r="AC28" s="34">
        <v>20.399999999999999</v>
      </c>
      <c r="AD28" s="34" t="s">
        <v>88</v>
      </c>
      <c r="AE28" s="34">
        <v>5.0000000000000001E-3</v>
      </c>
      <c r="AF28" s="34">
        <v>0.122</v>
      </c>
      <c r="AG28" s="34">
        <v>2.08</v>
      </c>
      <c r="AH28" s="34" t="s">
        <v>88</v>
      </c>
      <c r="AI28" s="34" t="s">
        <v>91</v>
      </c>
      <c r="AJ28" s="34">
        <v>32</v>
      </c>
      <c r="AK28" s="34">
        <v>7.1999999999999998E-3</v>
      </c>
      <c r="AL28" s="34" t="s">
        <v>88</v>
      </c>
      <c r="AM28" s="34">
        <v>8.4000000000000005E-2</v>
      </c>
      <c r="AN28" s="34">
        <v>1560</v>
      </c>
      <c r="AO28" s="34" t="s">
        <v>77</v>
      </c>
      <c r="AP28" s="34">
        <v>0.28100000000000003</v>
      </c>
      <c r="AQ28" s="34" t="s">
        <v>66</v>
      </c>
      <c r="AR28" s="34">
        <v>4.0399999999999998E-2</v>
      </c>
      <c r="AS28" s="34">
        <v>0.11600000000000001</v>
      </c>
      <c r="AT28" s="34">
        <v>182</v>
      </c>
      <c r="AU28" s="34" t="s">
        <v>64</v>
      </c>
    </row>
    <row r="29" spans="1:47" ht="12.75" customHeight="1">
      <c r="A29" s="28">
        <v>40190</v>
      </c>
      <c r="B29" s="10">
        <v>22</v>
      </c>
      <c r="C29" s="54">
        <v>500</v>
      </c>
      <c r="D29" s="50">
        <v>430</v>
      </c>
      <c r="E29" s="30">
        <v>2.2999999999999998</v>
      </c>
      <c r="F29" s="10">
        <v>9930</v>
      </c>
      <c r="G29" s="29"/>
      <c r="H29" s="29"/>
      <c r="I29" s="9"/>
      <c r="J29" s="29">
        <v>5905</v>
      </c>
      <c r="K29" s="2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12.75" customHeight="1">
      <c r="A30" s="28">
        <v>40197</v>
      </c>
      <c r="B30" s="10">
        <v>23</v>
      </c>
      <c r="C30" s="54">
        <v>500</v>
      </c>
      <c r="D30" s="50">
        <v>450</v>
      </c>
      <c r="E30" s="30">
        <v>2.46</v>
      </c>
      <c r="F30" s="10">
        <v>9210</v>
      </c>
      <c r="G30" s="29">
        <v>1975</v>
      </c>
      <c r="H30" s="29">
        <v>3325</v>
      </c>
      <c r="I30" s="33" t="e">
        <v>#N/A</v>
      </c>
      <c r="J30" s="29">
        <v>5425</v>
      </c>
      <c r="K30" s="34" t="s">
        <v>73</v>
      </c>
      <c r="L30" s="34">
        <v>114</v>
      </c>
      <c r="M30" s="34">
        <v>56</v>
      </c>
      <c r="N30" s="34">
        <v>0.22</v>
      </c>
      <c r="O30" s="34">
        <v>197</v>
      </c>
      <c r="P30" s="34">
        <v>5.0000000000000001E-3</v>
      </c>
      <c r="Q30" s="34">
        <v>6.0000000000000001E-3</v>
      </c>
      <c r="R30" s="34">
        <v>1.0200000000000001E-2</v>
      </c>
      <c r="S30" s="34" t="s">
        <v>63</v>
      </c>
      <c r="T30" s="34">
        <v>2.5099999999999998</v>
      </c>
      <c r="U30" s="34">
        <v>9</v>
      </c>
      <c r="V30" s="34">
        <v>0.38100000000000001</v>
      </c>
      <c r="W30" s="34">
        <v>0.17899999999999999</v>
      </c>
      <c r="X30" s="34">
        <v>9.0399999999999991</v>
      </c>
      <c r="Y30" s="34">
        <v>1600</v>
      </c>
      <c r="Z30" s="34">
        <v>0.20599999999999999</v>
      </c>
      <c r="AA30" s="34" t="s">
        <v>66</v>
      </c>
      <c r="AB30" s="34">
        <v>22</v>
      </c>
      <c r="AC30" s="34">
        <v>11.5</v>
      </c>
      <c r="AD30" s="34" t="s">
        <v>88</v>
      </c>
      <c r="AE30" s="34">
        <v>1.7000000000000001E-2</v>
      </c>
      <c r="AF30" s="34">
        <v>0.14499999999999999</v>
      </c>
      <c r="AG30" s="34">
        <v>4</v>
      </c>
      <c r="AH30" s="34" t="s">
        <v>88</v>
      </c>
      <c r="AI30" s="34" t="s">
        <v>91</v>
      </c>
      <c r="AJ30" s="34">
        <v>32.6</v>
      </c>
      <c r="AK30" s="34">
        <v>1.2E-2</v>
      </c>
      <c r="AL30" s="34">
        <v>1</v>
      </c>
      <c r="AM30" s="34">
        <v>6.2E-2</v>
      </c>
      <c r="AN30" s="34">
        <v>1940</v>
      </c>
      <c r="AO30" s="34">
        <v>2.9999999999999997E-4</v>
      </c>
      <c r="AP30" s="34">
        <v>0.21199999999999999</v>
      </c>
      <c r="AQ30" s="34">
        <v>7.6999999999999999E-2</v>
      </c>
      <c r="AR30" s="34">
        <v>2.4899999999999999E-2</v>
      </c>
      <c r="AS30" s="34">
        <v>0.122</v>
      </c>
      <c r="AT30" s="34">
        <v>162</v>
      </c>
      <c r="AU30" s="34" t="s">
        <v>64</v>
      </c>
    </row>
    <row r="31" spans="1:47" ht="12.75" customHeight="1">
      <c r="A31" s="28">
        <v>40204</v>
      </c>
      <c r="B31" s="10">
        <v>24</v>
      </c>
      <c r="C31" s="54">
        <v>500</v>
      </c>
      <c r="D31" s="50">
        <v>445</v>
      </c>
      <c r="E31" s="30">
        <v>2.4500000000000002</v>
      </c>
      <c r="F31" s="10">
        <v>8040</v>
      </c>
      <c r="G31" s="29"/>
      <c r="H31" s="29"/>
      <c r="I31" s="9"/>
      <c r="J31" s="29">
        <v>5860</v>
      </c>
      <c r="K31" s="2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12.75" customHeight="1">
      <c r="A32" s="28">
        <v>40211</v>
      </c>
      <c r="B32" s="10">
        <v>25</v>
      </c>
      <c r="C32" s="54">
        <v>500</v>
      </c>
      <c r="D32" s="50">
        <v>450</v>
      </c>
      <c r="E32" s="30">
        <v>2.69</v>
      </c>
      <c r="F32" s="10">
        <v>8180</v>
      </c>
      <c r="G32" s="29">
        <v>1875</v>
      </c>
      <c r="H32" s="29">
        <v>2375</v>
      </c>
      <c r="I32" s="33" t="e">
        <v>#N/A</v>
      </c>
      <c r="J32" s="29">
        <v>4608</v>
      </c>
      <c r="K32" s="34" t="s">
        <v>73</v>
      </c>
      <c r="L32" s="34">
        <v>66.7</v>
      </c>
      <c r="M32" s="34">
        <v>42.1</v>
      </c>
      <c r="N32" s="34">
        <v>0.188</v>
      </c>
      <c r="O32" s="34">
        <v>137</v>
      </c>
      <c r="P32" s="34">
        <v>5.0000000000000001E-3</v>
      </c>
      <c r="Q32" s="34">
        <v>5.0000000000000001E-3</v>
      </c>
      <c r="R32" s="34">
        <v>4.8999999999999998E-3</v>
      </c>
      <c r="S32" s="34" t="s">
        <v>63</v>
      </c>
      <c r="T32" s="34">
        <v>1.81</v>
      </c>
      <c r="U32" s="34">
        <v>9</v>
      </c>
      <c r="V32" s="34">
        <v>0.29199999999999998</v>
      </c>
      <c r="W32" s="34">
        <v>0.14199999999999999</v>
      </c>
      <c r="X32" s="34">
        <v>6.32</v>
      </c>
      <c r="Y32" s="34">
        <v>1480</v>
      </c>
      <c r="Z32" s="34">
        <v>0.108</v>
      </c>
      <c r="AA32" s="34" t="s">
        <v>66</v>
      </c>
      <c r="AB32" s="34">
        <v>11</v>
      </c>
      <c r="AC32" s="34">
        <v>5.36</v>
      </c>
      <c r="AD32" s="34" t="s">
        <v>88</v>
      </c>
      <c r="AE32" s="34" t="s">
        <v>80</v>
      </c>
      <c r="AF32" s="34">
        <v>8.5999999999999993E-2</v>
      </c>
      <c r="AG32" s="34">
        <v>3.97</v>
      </c>
      <c r="AH32" s="34" t="s">
        <v>88</v>
      </c>
      <c r="AI32" s="34" t="s">
        <v>91</v>
      </c>
      <c r="AJ32" s="34">
        <v>30.6</v>
      </c>
      <c r="AK32" s="34">
        <v>1.47E-2</v>
      </c>
      <c r="AL32" s="34">
        <v>2</v>
      </c>
      <c r="AM32" s="34">
        <v>5.8000000000000003E-2</v>
      </c>
      <c r="AN32" s="34">
        <v>1700</v>
      </c>
      <c r="AO32" s="34">
        <v>4.0000000000000002E-4</v>
      </c>
      <c r="AP32" s="34">
        <v>0.158</v>
      </c>
      <c r="AQ32" s="34" t="s">
        <v>66</v>
      </c>
      <c r="AR32" s="34">
        <v>1.7399999999999999E-2</v>
      </c>
      <c r="AS32" s="34">
        <v>9.4E-2</v>
      </c>
      <c r="AT32" s="34">
        <v>106</v>
      </c>
      <c r="AU32" s="34" t="s">
        <v>64</v>
      </c>
    </row>
    <row r="33" spans="1:47" ht="12.75" customHeight="1">
      <c r="A33" s="28">
        <v>40218</v>
      </c>
      <c r="B33" s="10">
        <v>26</v>
      </c>
      <c r="C33" s="54">
        <v>500</v>
      </c>
      <c r="D33" s="50">
        <v>415</v>
      </c>
      <c r="E33" s="30">
        <v>2.14</v>
      </c>
      <c r="F33" s="10">
        <v>7200</v>
      </c>
      <c r="G33" s="29"/>
      <c r="H33" s="29"/>
      <c r="I33" s="9"/>
      <c r="J33" s="29">
        <v>4880</v>
      </c>
      <c r="K33" s="2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2.75" customHeight="1">
      <c r="A34" s="28">
        <v>40225</v>
      </c>
      <c r="B34" s="10">
        <v>27</v>
      </c>
      <c r="C34" s="54">
        <v>500</v>
      </c>
      <c r="D34" s="50">
        <v>425</v>
      </c>
      <c r="E34" s="30">
        <v>2.09</v>
      </c>
      <c r="F34" s="10">
        <v>6000</v>
      </c>
      <c r="G34" s="29">
        <v>2800</v>
      </c>
      <c r="H34" s="29">
        <v>3350</v>
      </c>
      <c r="I34" s="33" t="e">
        <v>#N/A</v>
      </c>
      <c r="J34" s="29">
        <v>3707</v>
      </c>
      <c r="K34" s="34" t="s">
        <v>73</v>
      </c>
      <c r="L34" s="34">
        <v>45.1</v>
      </c>
      <c r="M34" s="34">
        <v>32.1</v>
      </c>
      <c r="N34" s="34">
        <v>0.11799999999999999</v>
      </c>
      <c r="O34" s="34">
        <v>57.8</v>
      </c>
      <c r="P34" s="34">
        <v>2E-3</v>
      </c>
      <c r="Q34" s="34">
        <v>3.8E-3</v>
      </c>
      <c r="R34" s="34">
        <v>6.9999999999999999E-4</v>
      </c>
      <c r="S34" s="34" t="s">
        <v>87</v>
      </c>
      <c r="T34" s="34">
        <v>1.22</v>
      </c>
      <c r="U34" s="34">
        <v>7.5</v>
      </c>
      <c r="V34" s="34">
        <v>0.216</v>
      </c>
      <c r="W34" s="34">
        <v>0.112</v>
      </c>
      <c r="X34" s="34">
        <v>5.8</v>
      </c>
      <c r="Y34" s="34">
        <v>1070</v>
      </c>
      <c r="Z34" s="34">
        <v>2.2200000000000001E-2</v>
      </c>
      <c r="AA34" s="34" t="s">
        <v>81</v>
      </c>
      <c r="AB34" s="34">
        <v>6.4</v>
      </c>
      <c r="AC34" s="34">
        <v>3.6</v>
      </c>
      <c r="AD34" s="34" t="s">
        <v>73</v>
      </c>
      <c r="AE34" s="34" t="s">
        <v>72</v>
      </c>
      <c r="AF34" s="34">
        <v>0.06</v>
      </c>
      <c r="AG34" s="34">
        <v>1.87</v>
      </c>
      <c r="AH34" s="34" t="s">
        <v>73</v>
      </c>
      <c r="AI34" s="34" t="s">
        <v>78</v>
      </c>
      <c r="AJ34" s="34">
        <v>26.1</v>
      </c>
      <c r="AK34" s="34">
        <v>9.4000000000000004E-3</v>
      </c>
      <c r="AL34" s="34">
        <v>0.5</v>
      </c>
      <c r="AM34" s="34">
        <v>0.05</v>
      </c>
      <c r="AN34" s="34">
        <v>1080</v>
      </c>
      <c r="AO34" s="34">
        <v>2.9999999999999997E-4</v>
      </c>
      <c r="AP34" s="34">
        <v>0.152</v>
      </c>
      <c r="AQ34" s="34" t="s">
        <v>81</v>
      </c>
      <c r="AR34" s="34">
        <v>1.2800000000000001E-2</v>
      </c>
      <c r="AS34" s="34">
        <v>9.5000000000000001E-2</v>
      </c>
      <c r="AT34" s="34">
        <v>73</v>
      </c>
      <c r="AU34" s="34" t="s">
        <v>80</v>
      </c>
    </row>
    <row r="35" spans="1:47" ht="12.75" customHeight="1">
      <c r="A35" s="28">
        <v>40232</v>
      </c>
      <c r="B35" s="10">
        <v>28</v>
      </c>
      <c r="C35" s="54">
        <v>500</v>
      </c>
      <c r="D35" s="50">
        <v>480</v>
      </c>
      <c r="E35" s="30">
        <v>2.1</v>
      </c>
      <c r="F35" s="10">
        <v>4840</v>
      </c>
      <c r="G35" s="29"/>
      <c r="H35" s="29"/>
      <c r="I35" s="9"/>
      <c r="J35" s="29">
        <v>3043</v>
      </c>
      <c r="K35" s="2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2.75" customHeight="1">
      <c r="A36" s="28">
        <v>40239</v>
      </c>
      <c r="B36" s="10">
        <v>29</v>
      </c>
      <c r="C36" s="54">
        <v>500</v>
      </c>
      <c r="D36" s="50">
        <v>410</v>
      </c>
      <c r="E36" s="30">
        <v>2.09</v>
      </c>
      <c r="F36" s="10">
        <v>7940</v>
      </c>
      <c r="G36" s="29">
        <v>2950</v>
      </c>
      <c r="H36" s="29">
        <v>3050</v>
      </c>
      <c r="I36" s="33" t="e">
        <v>#N/A</v>
      </c>
      <c r="J36" s="29">
        <v>4571</v>
      </c>
      <c r="K36" s="34" t="s">
        <v>73</v>
      </c>
      <c r="L36" s="34">
        <v>43</v>
      </c>
      <c r="M36" s="34">
        <v>37.299999999999997</v>
      </c>
      <c r="N36" s="34">
        <v>0.16300000000000001</v>
      </c>
      <c r="O36" s="34">
        <v>110</v>
      </c>
      <c r="P36" s="34">
        <v>4.0000000000000001E-3</v>
      </c>
      <c r="Q36" s="34">
        <v>4.0000000000000001E-3</v>
      </c>
      <c r="R36" s="34">
        <v>3.0000000000000001E-3</v>
      </c>
      <c r="S36" s="34" t="s">
        <v>63</v>
      </c>
      <c r="T36" s="34">
        <v>1.1399999999999999</v>
      </c>
      <c r="U36" s="34">
        <v>10</v>
      </c>
      <c r="V36" s="34">
        <v>0.23799999999999999</v>
      </c>
      <c r="W36" s="34">
        <v>0.14199999999999999</v>
      </c>
      <c r="X36" s="34">
        <v>6.58</v>
      </c>
      <c r="Y36" s="34">
        <v>1400</v>
      </c>
      <c r="Z36" s="34">
        <v>4.0099999999999997E-2</v>
      </c>
      <c r="AA36" s="34" t="s">
        <v>66</v>
      </c>
      <c r="AB36" s="34">
        <v>5</v>
      </c>
      <c r="AC36" s="34">
        <v>2.9</v>
      </c>
      <c r="AD36" s="34" t="s">
        <v>88</v>
      </c>
      <c r="AE36" s="34" t="s">
        <v>80</v>
      </c>
      <c r="AF36" s="34">
        <v>7.8E-2</v>
      </c>
      <c r="AG36" s="34">
        <v>4.1399999999999997</v>
      </c>
      <c r="AH36" s="34" t="s">
        <v>88</v>
      </c>
      <c r="AI36" s="34" t="s">
        <v>91</v>
      </c>
      <c r="AJ36" s="34">
        <v>23.4</v>
      </c>
      <c r="AK36" s="34">
        <v>1.24E-2</v>
      </c>
      <c r="AL36" s="34" t="s">
        <v>88</v>
      </c>
      <c r="AM36" s="34">
        <v>5.7000000000000002E-2</v>
      </c>
      <c r="AN36" s="34">
        <v>1540</v>
      </c>
      <c r="AO36" s="34">
        <v>2.9999999999999997E-4</v>
      </c>
      <c r="AP36" s="34">
        <v>0.158</v>
      </c>
      <c r="AQ36" s="34" t="s">
        <v>66</v>
      </c>
      <c r="AR36" s="34">
        <v>1.17E-2</v>
      </c>
      <c r="AS36" s="34">
        <v>8.5999999999999993E-2</v>
      </c>
      <c r="AT36" s="34">
        <v>71.400000000000006</v>
      </c>
      <c r="AU36" s="34" t="s">
        <v>64</v>
      </c>
    </row>
    <row r="37" spans="1:47" ht="12.75" customHeight="1">
      <c r="A37" s="28">
        <v>40246</v>
      </c>
      <c r="B37" s="10">
        <v>30</v>
      </c>
      <c r="C37" s="54">
        <v>500</v>
      </c>
      <c r="D37" s="50">
        <v>450</v>
      </c>
      <c r="E37" s="30">
        <v>2.14</v>
      </c>
      <c r="F37" s="10">
        <v>110500</v>
      </c>
      <c r="G37" s="29"/>
      <c r="H37" s="29"/>
      <c r="I37" s="9"/>
      <c r="J37" s="29">
        <v>3736</v>
      </c>
      <c r="K37" s="2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2.75" customHeight="1">
      <c r="A38" s="28">
        <v>40253</v>
      </c>
      <c r="B38" s="10">
        <v>31</v>
      </c>
      <c r="C38" s="54">
        <v>500</v>
      </c>
      <c r="D38" s="50">
        <v>455</v>
      </c>
      <c r="E38" s="30">
        <v>2.13</v>
      </c>
      <c r="F38" s="10">
        <v>8020</v>
      </c>
      <c r="G38" s="29">
        <v>2750</v>
      </c>
      <c r="H38" s="29">
        <v>3450</v>
      </c>
      <c r="I38" s="33" t="e">
        <v>#N/A</v>
      </c>
      <c r="J38" s="29">
        <v>4033</v>
      </c>
      <c r="K38" s="34" t="s">
        <v>73</v>
      </c>
      <c r="L38" s="34">
        <v>20.6</v>
      </c>
      <c r="M38" s="34">
        <v>27.7</v>
      </c>
      <c r="N38" s="34">
        <v>0.14199999999999999</v>
      </c>
      <c r="O38" s="34">
        <v>69.2</v>
      </c>
      <c r="P38" s="34">
        <v>1.4E-2</v>
      </c>
      <c r="Q38" s="34">
        <v>3.0000000000000001E-3</v>
      </c>
      <c r="R38" s="34">
        <v>1.4E-3</v>
      </c>
      <c r="S38" s="34" t="s">
        <v>63</v>
      </c>
      <c r="T38" s="34">
        <v>0.82799999999999996</v>
      </c>
      <c r="U38" s="34">
        <v>8</v>
      </c>
      <c r="V38" s="34">
        <v>0.16900000000000001</v>
      </c>
      <c r="W38" s="34">
        <v>0.123</v>
      </c>
      <c r="X38" s="34">
        <v>5.22</v>
      </c>
      <c r="Y38" s="34">
        <v>1180</v>
      </c>
      <c r="Z38" s="34">
        <v>2.2200000000000001E-2</v>
      </c>
      <c r="AA38" s="34" t="s">
        <v>66</v>
      </c>
      <c r="AB38" s="34" t="s">
        <v>63</v>
      </c>
      <c r="AC38" s="34">
        <v>1.91</v>
      </c>
      <c r="AD38" s="34" t="s">
        <v>88</v>
      </c>
      <c r="AE38" s="34" t="s">
        <v>80</v>
      </c>
      <c r="AF38" s="34">
        <v>6.3E-2</v>
      </c>
      <c r="AG38" s="34">
        <v>2.57</v>
      </c>
      <c r="AH38" s="34" t="s">
        <v>63</v>
      </c>
      <c r="AI38" s="34" t="s">
        <v>91</v>
      </c>
      <c r="AJ38" s="34">
        <v>21.6</v>
      </c>
      <c r="AK38" s="34">
        <v>1.06E-2</v>
      </c>
      <c r="AL38" s="34" t="s">
        <v>63</v>
      </c>
      <c r="AM38" s="34">
        <v>0.05</v>
      </c>
      <c r="AN38" s="34">
        <v>1290</v>
      </c>
      <c r="AO38" s="34">
        <v>2.9999999999999997E-4</v>
      </c>
      <c r="AP38" s="34">
        <v>0.13100000000000001</v>
      </c>
      <c r="AQ38" s="34" t="s">
        <v>66</v>
      </c>
      <c r="AR38" s="34">
        <v>8.6999999999999994E-3</v>
      </c>
      <c r="AS38" s="34">
        <v>7.0000000000000007E-2</v>
      </c>
      <c r="AT38" s="34">
        <v>55.9</v>
      </c>
      <c r="AU38" s="34" t="s">
        <v>64</v>
      </c>
    </row>
    <row r="39" spans="1:47" ht="12.75" customHeight="1">
      <c r="A39" s="28">
        <v>40260</v>
      </c>
      <c r="B39" s="10">
        <v>32</v>
      </c>
      <c r="C39" s="54">
        <v>500</v>
      </c>
      <c r="D39" s="50">
        <v>460</v>
      </c>
      <c r="E39" s="30">
        <v>2.39</v>
      </c>
      <c r="F39" s="10">
        <v>10500</v>
      </c>
      <c r="G39" s="29"/>
      <c r="H39" s="29"/>
      <c r="I39" s="9"/>
      <c r="J39" s="29">
        <v>4699</v>
      </c>
      <c r="K39" s="29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2.75" customHeight="1">
      <c r="A40" s="28">
        <v>40267</v>
      </c>
      <c r="B40" s="10">
        <v>33</v>
      </c>
      <c r="C40" s="54">
        <v>500</v>
      </c>
      <c r="D40" s="50">
        <v>450</v>
      </c>
      <c r="E40" s="30">
        <v>2.27</v>
      </c>
      <c r="F40" s="10">
        <v>10660</v>
      </c>
      <c r="G40" s="29">
        <v>2850</v>
      </c>
      <c r="H40" s="29">
        <v>3450</v>
      </c>
      <c r="I40" s="33" t="e">
        <v>#N/A</v>
      </c>
      <c r="J40" s="29">
        <v>4505</v>
      </c>
      <c r="K40" s="34" t="s">
        <v>73</v>
      </c>
      <c r="L40" s="34">
        <v>37.5</v>
      </c>
      <c r="M40" s="34">
        <v>25</v>
      </c>
      <c r="N40" s="34">
        <v>0.14299999999999999</v>
      </c>
      <c r="O40" s="34">
        <v>66.2</v>
      </c>
      <c r="P40" s="34">
        <v>4.0000000000000001E-3</v>
      </c>
      <c r="Q40" s="34">
        <v>2.2000000000000001E-3</v>
      </c>
      <c r="R40" s="34">
        <v>1.1000000000000001E-3</v>
      </c>
      <c r="S40" s="34" t="s">
        <v>87</v>
      </c>
      <c r="T40" s="34">
        <v>0.67800000000000005</v>
      </c>
      <c r="U40" s="34">
        <v>10.6</v>
      </c>
      <c r="V40" s="34">
        <v>0.153</v>
      </c>
      <c r="W40" s="34">
        <v>0.127</v>
      </c>
      <c r="X40" s="34">
        <v>4.8499999999999996</v>
      </c>
      <c r="Y40" s="34">
        <v>1180</v>
      </c>
      <c r="Z40" s="34">
        <v>1.8700000000000001E-2</v>
      </c>
      <c r="AA40" s="34" t="s">
        <v>81</v>
      </c>
      <c r="AB40" s="34">
        <v>2.7</v>
      </c>
      <c r="AC40" s="34">
        <v>1.54</v>
      </c>
      <c r="AD40" s="34" t="s">
        <v>73</v>
      </c>
      <c r="AE40" s="34" t="s">
        <v>72</v>
      </c>
      <c r="AF40" s="34">
        <v>5.8999999999999997E-2</v>
      </c>
      <c r="AG40" s="34">
        <v>3.77</v>
      </c>
      <c r="AH40" s="34" t="s">
        <v>73</v>
      </c>
      <c r="AI40" s="34" t="s">
        <v>78</v>
      </c>
      <c r="AJ40" s="34">
        <v>15.6</v>
      </c>
      <c r="AK40" s="34">
        <v>4.3E-3</v>
      </c>
      <c r="AL40" s="34">
        <v>0.6</v>
      </c>
      <c r="AM40" s="34">
        <v>4.8000000000000001E-2</v>
      </c>
      <c r="AN40" s="34">
        <v>1310</v>
      </c>
      <c r="AO40" s="34">
        <v>2.0000000000000001E-4</v>
      </c>
      <c r="AP40" s="34">
        <v>0.115</v>
      </c>
      <c r="AQ40" s="34" t="s">
        <v>81</v>
      </c>
      <c r="AR40" s="34">
        <v>7.6E-3</v>
      </c>
      <c r="AS40" s="34">
        <v>6.2E-2</v>
      </c>
      <c r="AT40" s="34">
        <v>47</v>
      </c>
      <c r="AU40" s="34" t="s">
        <v>80</v>
      </c>
    </row>
    <row r="41" spans="1:47" ht="12.75" customHeight="1">
      <c r="A41" s="28">
        <v>40274</v>
      </c>
      <c r="B41" s="10">
        <v>34</v>
      </c>
      <c r="C41" s="54">
        <v>500</v>
      </c>
      <c r="D41" s="50">
        <v>450</v>
      </c>
      <c r="E41" s="30">
        <v>2.09</v>
      </c>
      <c r="F41" s="10">
        <v>10880</v>
      </c>
      <c r="G41" s="29"/>
      <c r="H41" s="29"/>
      <c r="I41" s="9"/>
      <c r="J41" s="29">
        <v>4728</v>
      </c>
      <c r="K41" s="2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2.75" customHeight="1">
      <c r="A42" s="28">
        <v>40281</v>
      </c>
      <c r="B42" s="10">
        <v>35</v>
      </c>
      <c r="C42" s="54">
        <v>500</v>
      </c>
      <c r="D42" s="50">
        <v>455</v>
      </c>
      <c r="E42" s="30">
        <v>2.0099999999999998</v>
      </c>
      <c r="F42" s="10">
        <v>10630</v>
      </c>
      <c r="G42" s="29">
        <v>2800</v>
      </c>
      <c r="H42" s="29">
        <v>3450</v>
      </c>
      <c r="I42" s="33" t="e">
        <v>#N/A</v>
      </c>
      <c r="J42" s="29">
        <v>3880</v>
      </c>
      <c r="K42" s="34" t="s">
        <v>73</v>
      </c>
      <c r="L42" s="34">
        <v>34.9</v>
      </c>
      <c r="M42" s="34">
        <v>22.9</v>
      </c>
      <c r="N42" s="34">
        <v>0.14199999999999999</v>
      </c>
      <c r="O42" s="34">
        <v>58.8</v>
      </c>
      <c r="P42" s="34">
        <v>3.0000000000000001E-3</v>
      </c>
      <c r="Q42" s="34">
        <v>2.0999999999999999E-3</v>
      </c>
      <c r="R42" s="34">
        <v>1.6000000000000001E-3</v>
      </c>
      <c r="S42" s="34" t="s">
        <v>87</v>
      </c>
      <c r="T42" s="34">
        <v>0.56799999999999995</v>
      </c>
      <c r="U42" s="34">
        <v>10</v>
      </c>
      <c r="V42" s="34">
        <v>0.13400000000000001</v>
      </c>
      <c r="W42" s="34">
        <v>0.124</v>
      </c>
      <c r="X42" s="34">
        <v>4.03</v>
      </c>
      <c r="Y42" s="34">
        <v>1170</v>
      </c>
      <c r="Z42" s="34">
        <v>1.6899999999999998E-2</v>
      </c>
      <c r="AA42" s="34" t="s">
        <v>81</v>
      </c>
      <c r="AB42" s="34" t="s">
        <v>87</v>
      </c>
      <c r="AC42" s="34">
        <v>1.25</v>
      </c>
      <c r="AD42" s="34" t="s">
        <v>73</v>
      </c>
      <c r="AE42" s="34" t="s">
        <v>72</v>
      </c>
      <c r="AF42" s="34">
        <v>5.3999999999999999E-2</v>
      </c>
      <c r="AG42" s="34">
        <v>3.7</v>
      </c>
      <c r="AH42" s="34" t="s">
        <v>87</v>
      </c>
      <c r="AI42" s="34" t="s">
        <v>78</v>
      </c>
      <c r="AJ42" s="34">
        <v>19.899999999999999</v>
      </c>
      <c r="AK42" s="34">
        <v>8.5000000000000006E-3</v>
      </c>
      <c r="AL42" s="34" t="s">
        <v>87</v>
      </c>
      <c r="AM42" s="34">
        <v>4.4999999999999998E-2</v>
      </c>
      <c r="AN42" s="34">
        <v>1090</v>
      </c>
      <c r="AO42" s="34">
        <v>4.0000000000000002E-4</v>
      </c>
      <c r="AP42" s="34">
        <v>9.5299999999999996E-2</v>
      </c>
      <c r="AQ42" s="34" t="s">
        <v>81</v>
      </c>
      <c r="AR42" s="34">
        <v>6.4000000000000003E-3</v>
      </c>
      <c r="AS42" s="34">
        <v>5.8999999999999997E-2</v>
      </c>
      <c r="AT42" s="34">
        <v>39.5</v>
      </c>
      <c r="AU42" s="34" t="s">
        <v>80</v>
      </c>
    </row>
    <row r="43" spans="1:47" ht="12.75" customHeight="1">
      <c r="A43" s="28">
        <v>40288</v>
      </c>
      <c r="B43" s="10">
        <v>36</v>
      </c>
      <c r="C43" s="54">
        <v>500</v>
      </c>
      <c r="D43" s="50">
        <v>455</v>
      </c>
      <c r="E43" s="30">
        <v>2.02</v>
      </c>
      <c r="F43" s="10">
        <v>10130</v>
      </c>
      <c r="G43" s="29"/>
      <c r="H43" s="29"/>
      <c r="I43" s="9"/>
      <c r="J43" s="29">
        <v>4828</v>
      </c>
      <c r="K43" s="2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2.75" customHeight="1">
      <c r="A44" s="28">
        <v>40295</v>
      </c>
      <c r="B44" s="10">
        <v>37</v>
      </c>
      <c r="C44" s="54">
        <v>500</v>
      </c>
      <c r="D44" s="50">
        <v>440</v>
      </c>
      <c r="E44" s="30">
        <v>2.0299999999999998</v>
      </c>
      <c r="F44" s="10">
        <v>10960</v>
      </c>
      <c r="G44" s="29">
        <v>2800</v>
      </c>
      <c r="H44" s="29">
        <v>3550</v>
      </c>
      <c r="I44" s="33" t="e">
        <v>#N/A</v>
      </c>
      <c r="J44" s="29">
        <v>4186</v>
      </c>
      <c r="K44" s="34" t="s">
        <v>73</v>
      </c>
      <c r="L44" s="34">
        <v>35.700000000000003</v>
      </c>
      <c r="M44" s="34">
        <v>28.3</v>
      </c>
      <c r="N44" s="34">
        <v>0.14699999999999999</v>
      </c>
      <c r="O44" s="34">
        <v>61.4</v>
      </c>
      <c r="P44" s="34">
        <v>4.0000000000000001E-3</v>
      </c>
      <c r="Q44" s="34">
        <v>1.9E-3</v>
      </c>
      <c r="R44" s="34">
        <v>1.5E-3</v>
      </c>
      <c r="S44" s="34" t="s">
        <v>87</v>
      </c>
      <c r="T44" s="34">
        <v>0.49199999999999999</v>
      </c>
      <c r="U44" s="34">
        <v>10</v>
      </c>
      <c r="V44" s="34">
        <v>0.14000000000000001</v>
      </c>
      <c r="W44" s="34">
        <v>0.13200000000000001</v>
      </c>
      <c r="X44" s="34">
        <v>4.16</v>
      </c>
      <c r="Y44" s="34">
        <v>1220</v>
      </c>
      <c r="Z44" s="34">
        <v>1.5299999999999999E-2</v>
      </c>
      <c r="AA44" s="34" t="s">
        <v>81</v>
      </c>
      <c r="AB44" s="34" t="s">
        <v>87</v>
      </c>
      <c r="AC44" s="34">
        <v>1.23</v>
      </c>
      <c r="AD44" s="34">
        <v>0.5</v>
      </c>
      <c r="AE44" s="34" t="s">
        <v>72</v>
      </c>
      <c r="AF44" s="34">
        <v>0.06</v>
      </c>
      <c r="AG44" s="34">
        <v>4.5199999999999996</v>
      </c>
      <c r="AH44" s="34" t="s">
        <v>87</v>
      </c>
      <c r="AI44" s="34" t="s">
        <v>78</v>
      </c>
      <c r="AJ44" s="34">
        <v>22.3</v>
      </c>
      <c r="AK44" s="34">
        <v>7.0000000000000001E-3</v>
      </c>
      <c r="AL44" s="34" t="s">
        <v>87</v>
      </c>
      <c r="AM44" s="34">
        <v>4.2999999999999997E-2</v>
      </c>
      <c r="AN44" s="34">
        <v>1410</v>
      </c>
      <c r="AO44" s="34">
        <v>2.0000000000000001E-4</v>
      </c>
      <c r="AP44" s="34">
        <v>9.8799999999999999E-2</v>
      </c>
      <c r="AQ44" s="34" t="s">
        <v>81</v>
      </c>
      <c r="AR44" s="34">
        <v>6.4000000000000003E-3</v>
      </c>
      <c r="AS44" s="34">
        <v>6.7000000000000004E-2</v>
      </c>
      <c r="AT44" s="34">
        <v>35.200000000000003</v>
      </c>
      <c r="AU44" s="34" t="s">
        <v>80</v>
      </c>
    </row>
    <row r="45" spans="1:47" ht="12.75" customHeight="1">
      <c r="A45" s="28">
        <v>40302</v>
      </c>
      <c r="B45" s="10">
        <v>38</v>
      </c>
      <c r="C45" s="54">
        <v>500</v>
      </c>
      <c r="D45" s="50">
        <v>420</v>
      </c>
      <c r="E45" s="30">
        <v>2.21</v>
      </c>
      <c r="F45" s="10">
        <v>6970</v>
      </c>
      <c r="G45" s="9"/>
      <c r="H45" s="9"/>
      <c r="I45" s="9"/>
      <c r="J45" s="29">
        <v>4157</v>
      </c>
      <c r="K45" s="2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2.75" customHeight="1">
      <c r="A46" s="28">
        <v>40309</v>
      </c>
      <c r="B46" s="10">
        <v>39</v>
      </c>
      <c r="C46" s="54">
        <v>500</v>
      </c>
      <c r="D46" s="50">
        <v>425</v>
      </c>
      <c r="E46" s="30">
        <v>2.69</v>
      </c>
      <c r="F46" s="10">
        <v>3700</v>
      </c>
      <c r="G46" s="29">
        <v>2750</v>
      </c>
      <c r="H46" s="29">
        <v>3400</v>
      </c>
      <c r="I46" s="33" t="e">
        <v>#N/A</v>
      </c>
      <c r="J46" s="29">
        <v>3948</v>
      </c>
      <c r="K46" s="34" t="s">
        <v>73</v>
      </c>
      <c r="L46" s="34">
        <v>25</v>
      </c>
      <c r="M46" s="34">
        <v>23.8</v>
      </c>
      <c r="N46" s="34">
        <v>0.13900000000000001</v>
      </c>
      <c r="O46" s="34">
        <v>45.2</v>
      </c>
      <c r="P46" s="34">
        <v>2E-3</v>
      </c>
      <c r="Q46" s="34">
        <v>2.2000000000000001E-3</v>
      </c>
      <c r="R46" s="34">
        <v>5.9999999999999995E-4</v>
      </c>
      <c r="S46" s="34" t="s">
        <v>87</v>
      </c>
      <c r="T46" s="34">
        <v>0.44</v>
      </c>
      <c r="U46" s="34">
        <v>10</v>
      </c>
      <c r="V46" s="34">
        <v>0.108</v>
      </c>
      <c r="W46" s="34">
        <v>0.11899999999999999</v>
      </c>
      <c r="X46" s="34">
        <v>3.72</v>
      </c>
      <c r="Y46" s="34">
        <v>1080</v>
      </c>
      <c r="Z46" s="34">
        <v>6.7000000000000002E-3</v>
      </c>
      <c r="AA46" s="34" t="s">
        <v>81</v>
      </c>
      <c r="AB46" s="34" t="s">
        <v>87</v>
      </c>
      <c r="AC46" s="34">
        <v>1.04</v>
      </c>
      <c r="AD46" s="34" t="s">
        <v>73</v>
      </c>
      <c r="AE46" s="34" t="s">
        <v>72</v>
      </c>
      <c r="AF46" s="34">
        <v>4.9000000000000002E-2</v>
      </c>
      <c r="AG46" s="34">
        <v>3.2</v>
      </c>
      <c r="AH46" s="34" t="s">
        <v>87</v>
      </c>
      <c r="AI46" s="34" t="s">
        <v>78</v>
      </c>
      <c r="AJ46" s="34">
        <v>20.9</v>
      </c>
      <c r="AK46" s="34">
        <v>6.6E-3</v>
      </c>
      <c r="AL46" s="34" t="s">
        <v>87</v>
      </c>
      <c r="AM46" s="34">
        <v>4.1000000000000002E-2</v>
      </c>
      <c r="AN46" s="34">
        <v>1200</v>
      </c>
      <c r="AO46" s="34">
        <v>2.0000000000000001E-4</v>
      </c>
      <c r="AP46" s="34">
        <v>0.112</v>
      </c>
      <c r="AQ46" s="34" t="s">
        <v>81</v>
      </c>
      <c r="AR46" s="34">
        <v>5.7000000000000002E-3</v>
      </c>
      <c r="AS46" s="34">
        <v>5.0999999999999997E-2</v>
      </c>
      <c r="AT46" s="34">
        <v>30.5</v>
      </c>
      <c r="AU46" s="34" t="s">
        <v>80</v>
      </c>
    </row>
    <row r="47" spans="1:47" ht="12.75" customHeight="1">
      <c r="A47" s="28">
        <v>40316</v>
      </c>
      <c r="B47" s="10">
        <v>40</v>
      </c>
      <c r="C47" s="54">
        <v>500</v>
      </c>
      <c r="D47" s="50">
        <v>490</v>
      </c>
      <c r="E47" s="30">
        <v>2.39</v>
      </c>
      <c r="F47" s="10">
        <v>6290</v>
      </c>
      <c r="G47" s="9"/>
      <c r="H47" s="9"/>
      <c r="I47" s="9"/>
      <c r="J47" s="29">
        <v>2687</v>
      </c>
      <c r="K47" s="2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2.75" customHeight="1">
      <c r="A48" s="28">
        <v>40323</v>
      </c>
      <c r="B48" s="10">
        <v>41</v>
      </c>
      <c r="C48" s="54">
        <v>500</v>
      </c>
      <c r="D48" s="50">
        <v>445</v>
      </c>
      <c r="E48" s="30">
        <v>2.09</v>
      </c>
      <c r="F48" s="10">
        <v>6780</v>
      </c>
      <c r="G48" s="29">
        <v>2700</v>
      </c>
      <c r="H48" s="29">
        <v>3450</v>
      </c>
      <c r="I48" s="33" t="e">
        <v>#N/A</v>
      </c>
      <c r="J48" s="29">
        <v>2986</v>
      </c>
      <c r="K48" s="34" t="s">
        <v>73</v>
      </c>
      <c r="L48" s="34">
        <v>23.6</v>
      </c>
      <c r="M48" s="34">
        <v>23.3</v>
      </c>
      <c r="N48" s="34">
        <v>0.126</v>
      </c>
      <c r="O48" s="34">
        <v>42.4</v>
      </c>
      <c r="P48" s="34">
        <v>3.0000000000000001E-3</v>
      </c>
      <c r="Q48" s="34">
        <v>1.6999999999999999E-3</v>
      </c>
      <c r="R48" s="34">
        <v>1.1000000000000001E-3</v>
      </c>
      <c r="S48" s="34" t="s">
        <v>87</v>
      </c>
      <c r="T48" s="34">
        <v>0.32</v>
      </c>
      <c r="U48" s="34">
        <v>9</v>
      </c>
      <c r="V48" s="34">
        <v>0.107</v>
      </c>
      <c r="W48" s="34">
        <v>0.128</v>
      </c>
      <c r="X48" s="34">
        <v>3.86</v>
      </c>
      <c r="Y48" s="34">
        <v>1060</v>
      </c>
      <c r="Z48" s="34">
        <v>9.1999999999999998E-3</v>
      </c>
      <c r="AA48" s="34" t="s">
        <v>81</v>
      </c>
      <c r="AB48" s="34" t="s">
        <v>87</v>
      </c>
      <c r="AC48" s="34">
        <v>0.92200000000000004</v>
      </c>
      <c r="AD48" s="34" t="s">
        <v>73</v>
      </c>
      <c r="AE48" s="34" t="s">
        <v>72</v>
      </c>
      <c r="AF48" s="34">
        <v>5.1999999999999998E-2</v>
      </c>
      <c r="AG48" s="34">
        <v>3.45</v>
      </c>
      <c r="AH48" s="34" t="s">
        <v>87</v>
      </c>
      <c r="AI48" s="34" t="s">
        <v>78</v>
      </c>
      <c r="AJ48" s="34">
        <v>15.2</v>
      </c>
      <c r="AK48" s="34">
        <v>7.9000000000000008E-3</v>
      </c>
      <c r="AL48" s="34" t="s">
        <v>87</v>
      </c>
      <c r="AM48" s="34">
        <v>4.4999999999999998E-2</v>
      </c>
      <c r="AN48" s="34">
        <v>1200</v>
      </c>
      <c r="AO48" s="34">
        <v>2.0000000000000001E-4</v>
      </c>
      <c r="AP48" s="34">
        <v>9.1700000000000004E-2</v>
      </c>
      <c r="AQ48" s="34" t="s">
        <v>81</v>
      </c>
      <c r="AR48" s="34">
        <v>5.0000000000000001E-3</v>
      </c>
      <c r="AS48" s="34">
        <v>4.4999999999999998E-2</v>
      </c>
      <c r="AT48" s="34">
        <v>21.9</v>
      </c>
      <c r="AU48" s="34" t="s">
        <v>80</v>
      </c>
    </row>
    <row r="49" spans="1:47" ht="12.75" customHeight="1">
      <c r="A49" s="28">
        <v>40330</v>
      </c>
      <c r="B49" s="10">
        <v>42</v>
      </c>
      <c r="C49" s="54">
        <v>500</v>
      </c>
      <c r="D49" s="50">
        <v>410</v>
      </c>
      <c r="E49" s="30">
        <v>2.69</v>
      </c>
      <c r="F49" s="10">
        <v>8900</v>
      </c>
      <c r="G49" s="9"/>
      <c r="H49" s="9"/>
      <c r="I49" s="9"/>
      <c r="J49" s="29">
        <v>3720</v>
      </c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2.75" customHeight="1">
      <c r="A50" s="28">
        <v>40337</v>
      </c>
      <c r="B50" s="10">
        <v>43</v>
      </c>
      <c r="C50" s="54">
        <v>500</v>
      </c>
      <c r="D50" s="50">
        <v>425</v>
      </c>
      <c r="E50" s="30">
        <v>2.13</v>
      </c>
      <c r="F50" s="10">
        <v>7120</v>
      </c>
      <c r="G50" s="29">
        <v>3150</v>
      </c>
      <c r="H50" s="29">
        <v>3800</v>
      </c>
      <c r="I50" s="33" t="e">
        <v>#N/A</v>
      </c>
      <c r="J50" s="29">
        <v>3744</v>
      </c>
      <c r="K50" s="34" t="s">
        <v>73</v>
      </c>
      <c r="L50" s="34">
        <v>56.3</v>
      </c>
      <c r="M50" s="34">
        <v>30.7</v>
      </c>
      <c r="N50" s="34">
        <v>0.155</v>
      </c>
      <c r="O50" s="34">
        <v>59.6</v>
      </c>
      <c r="P50" s="34">
        <v>6.0000000000000001E-3</v>
      </c>
      <c r="Q50" s="34">
        <v>2.3999999999999998E-3</v>
      </c>
      <c r="R50" s="34">
        <v>1.9E-3</v>
      </c>
      <c r="S50" s="34" t="s">
        <v>87</v>
      </c>
      <c r="T50" s="34">
        <v>0.33</v>
      </c>
      <c r="U50" s="34">
        <v>17</v>
      </c>
      <c r="V50" s="34">
        <v>0.14099999999999999</v>
      </c>
      <c r="W50" s="34">
        <v>0.16200000000000001</v>
      </c>
      <c r="X50" s="34">
        <v>4.13</v>
      </c>
      <c r="Y50" s="34">
        <v>1440</v>
      </c>
      <c r="Z50" s="34">
        <v>1.4500000000000001E-2</v>
      </c>
      <c r="AA50" s="34" t="s">
        <v>81</v>
      </c>
      <c r="AB50" s="34">
        <v>3</v>
      </c>
      <c r="AC50" s="34">
        <v>1.1000000000000001</v>
      </c>
      <c r="AD50" s="34" t="s">
        <v>73</v>
      </c>
      <c r="AE50" s="34" t="s">
        <v>72</v>
      </c>
      <c r="AF50" s="34">
        <v>6.7000000000000004E-2</v>
      </c>
      <c r="AG50" s="34">
        <v>5.81</v>
      </c>
      <c r="AH50" s="34" t="s">
        <v>87</v>
      </c>
      <c r="AI50" s="34" t="s">
        <v>78</v>
      </c>
      <c r="AJ50" s="34">
        <v>24.8</v>
      </c>
      <c r="AK50" s="34">
        <v>8.2000000000000007E-3</v>
      </c>
      <c r="AL50" s="34" t="s">
        <v>87</v>
      </c>
      <c r="AM50" s="34">
        <v>5.3999999999999999E-2</v>
      </c>
      <c r="AN50" s="34">
        <v>1440</v>
      </c>
      <c r="AO50" s="34">
        <v>2.0000000000000001E-4</v>
      </c>
      <c r="AP50" s="34">
        <v>9.4700000000000006E-2</v>
      </c>
      <c r="AQ50" s="34" t="s">
        <v>81</v>
      </c>
      <c r="AR50" s="34">
        <v>6.7000000000000002E-3</v>
      </c>
      <c r="AS50" s="34">
        <v>6.9000000000000006E-2</v>
      </c>
      <c r="AT50" s="34">
        <v>23.2</v>
      </c>
      <c r="AU50" s="34" t="s">
        <v>80</v>
      </c>
    </row>
    <row r="51" spans="1:47" ht="12.75" customHeight="1">
      <c r="A51" s="28">
        <v>40344</v>
      </c>
      <c r="B51" s="10">
        <v>44</v>
      </c>
      <c r="C51" s="54">
        <v>500</v>
      </c>
      <c r="D51" s="50">
        <v>410</v>
      </c>
      <c r="E51" s="30">
        <v>2.61</v>
      </c>
      <c r="F51" s="10">
        <v>7130</v>
      </c>
      <c r="G51" s="9"/>
      <c r="H51" s="9"/>
      <c r="I51" s="9"/>
      <c r="J51" s="29">
        <v>3078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2.75" customHeight="1">
      <c r="A52" s="28">
        <v>40351</v>
      </c>
      <c r="B52" s="10">
        <v>45</v>
      </c>
      <c r="C52" s="54">
        <v>500</v>
      </c>
      <c r="D52" s="50">
        <v>440</v>
      </c>
      <c r="E52" s="30">
        <v>1.91</v>
      </c>
      <c r="F52" s="10">
        <v>6950</v>
      </c>
      <c r="G52" s="29">
        <v>2700</v>
      </c>
      <c r="H52" s="29">
        <v>3450</v>
      </c>
      <c r="I52" s="33" t="e">
        <v>#N/A</v>
      </c>
      <c r="J52" s="29">
        <v>2864</v>
      </c>
      <c r="K52" s="34" t="s">
        <v>73</v>
      </c>
      <c r="L52" s="34">
        <v>41.3</v>
      </c>
      <c r="M52" s="34">
        <v>20.7</v>
      </c>
      <c r="N52" s="34">
        <v>0.121</v>
      </c>
      <c r="O52" s="34">
        <v>39.700000000000003</v>
      </c>
      <c r="P52" s="34">
        <v>3.0000000000000001E-3</v>
      </c>
      <c r="Q52" s="34">
        <v>1.4E-3</v>
      </c>
      <c r="R52" s="34">
        <v>8.9999999999999998E-4</v>
      </c>
      <c r="S52" s="34" t="s">
        <v>87</v>
      </c>
      <c r="T52" s="34">
        <v>0.25700000000000001</v>
      </c>
      <c r="U52" s="34">
        <v>12</v>
      </c>
      <c r="V52" s="34">
        <v>9.6000000000000002E-2</v>
      </c>
      <c r="W52" s="34">
        <v>0.129</v>
      </c>
      <c r="X52" s="34">
        <v>3.31</v>
      </c>
      <c r="Y52" s="34">
        <v>1130</v>
      </c>
      <c r="Z52" s="34">
        <v>8.8999999999999999E-3</v>
      </c>
      <c r="AA52" s="34" t="s">
        <v>81</v>
      </c>
      <c r="AB52" s="34" t="s">
        <v>87</v>
      </c>
      <c r="AC52" s="34">
        <v>0.96299999999999997</v>
      </c>
      <c r="AD52" s="34" t="s">
        <v>73</v>
      </c>
      <c r="AE52" s="34">
        <v>4.0000000000000001E-3</v>
      </c>
      <c r="AF52" s="34">
        <v>4.9000000000000002E-2</v>
      </c>
      <c r="AG52" s="34">
        <v>4.17</v>
      </c>
      <c r="AH52" s="34" t="s">
        <v>87</v>
      </c>
      <c r="AI52" s="34" t="s">
        <v>78</v>
      </c>
      <c r="AJ52" s="34">
        <v>17.3</v>
      </c>
      <c r="AK52" s="34">
        <v>7.7999999999999996E-3</v>
      </c>
      <c r="AL52" s="34" t="s">
        <v>87</v>
      </c>
      <c r="AM52" s="34">
        <v>4.7E-2</v>
      </c>
      <c r="AN52" s="34">
        <v>1080</v>
      </c>
      <c r="AO52" s="34">
        <v>2.0000000000000001E-4</v>
      </c>
      <c r="AP52" s="34">
        <v>8.3400000000000002E-2</v>
      </c>
      <c r="AQ52" s="34" t="s">
        <v>81</v>
      </c>
      <c r="AR52" s="34">
        <v>5.1000000000000004E-3</v>
      </c>
      <c r="AS52" s="34">
        <v>0.05</v>
      </c>
      <c r="AT52" s="34">
        <v>17.899999999999999</v>
      </c>
      <c r="AU52" s="34" t="s">
        <v>80</v>
      </c>
    </row>
    <row r="53" spans="1:47" ht="12.75" customHeight="1">
      <c r="A53" s="28">
        <v>40358</v>
      </c>
      <c r="B53" s="10">
        <v>46</v>
      </c>
      <c r="C53" s="54">
        <v>500</v>
      </c>
      <c r="D53" s="50">
        <v>420</v>
      </c>
      <c r="E53" s="30">
        <v>2.14</v>
      </c>
      <c r="F53" s="10">
        <v>7170</v>
      </c>
      <c r="G53" s="9"/>
      <c r="H53" s="9"/>
      <c r="I53" s="9"/>
      <c r="J53" s="29">
        <v>3629</v>
      </c>
      <c r="K53" s="2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2.75" customHeight="1">
      <c r="A54" s="28">
        <v>40365</v>
      </c>
      <c r="B54" s="10">
        <v>47</v>
      </c>
      <c r="C54" s="54">
        <v>500</v>
      </c>
      <c r="D54" s="50">
        <v>465</v>
      </c>
      <c r="E54" s="30">
        <v>2.16</v>
      </c>
      <c r="F54" s="10">
        <v>5550</v>
      </c>
      <c r="G54" s="29">
        <v>2550</v>
      </c>
      <c r="H54" s="29">
        <v>3300</v>
      </c>
      <c r="I54" s="33" t="e">
        <v>#N/A</v>
      </c>
      <c r="J54" s="29">
        <v>2238</v>
      </c>
      <c r="K54" s="34" t="s">
        <v>73</v>
      </c>
      <c r="L54" s="34">
        <v>22.5</v>
      </c>
      <c r="M54" s="34">
        <v>18.100000000000001</v>
      </c>
      <c r="N54" s="34">
        <v>8.8999999999999996E-2</v>
      </c>
      <c r="O54" s="34">
        <v>22</v>
      </c>
      <c r="P54" s="34">
        <v>3.0000000000000001E-3</v>
      </c>
      <c r="Q54" s="34">
        <v>1.2999999999999999E-3</v>
      </c>
      <c r="R54" s="34" t="s">
        <v>86</v>
      </c>
      <c r="S54" s="34" t="s">
        <v>87</v>
      </c>
      <c r="T54" s="34">
        <v>0.184</v>
      </c>
      <c r="U54" s="34">
        <v>9</v>
      </c>
      <c r="V54" s="34">
        <v>6.9000000000000006E-2</v>
      </c>
      <c r="W54" s="34">
        <v>9.5299999999999996E-2</v>
      </c>
      <c r="X54" s="34">
        <v>2.4500000000000002</v>
      </c>
      <c r="Y54" s="34">
        <v>788</v>
      </c>
      <c r="Z54" s="34">
        <v>3.8999999999999998E-3</v>
      </c>
      <c r="AA54" s="34" t="s">
        <v>81</v>
      </c>
      <c r="AB54" s="34" t="s">
        <v>87</v>
      </c>
      <c r="AC54" s="34">
        <v>0.69099999999999995</v>
      </c>
      <c r="AD54" s="34" t="s">
        <v>73</v>
      </c>
      <c r="AE54" s="34" t="s">
        <v>72</v>
      </c>
      <c r="AF54" s="34">
        <v>3.7999999999999999E-2</v>
      </c>
      <c r="AG54" s="34">
        <v>2.39</v>
      </c>
      <c r="AH54" s="34" t="s">
        <v>87</v>
      </c>
      <c r="AI54" s="34" t="s">
        <v>78</v>
      </c>
      <c r="AJ54" s="34">
        <v>16.100000000000001</v>
      </c>
      <c r="AK54" s="34">
        <v>4.7000000000000002E-3</v>
      </c>
      <c r="AL54" s="34" t="s">
        <v>87</v>
      </c>
      <c r="AM54" s="34">
        <v>0.04</v>
      </c>
      <c r="AN54" s="34">
        <v>870</v>
      </c>
      <c r="AO54" s="34">
        <v>1E-4</v>
      </c>
      <c r="AP54" s="34">
        <v>6.4199999999999993E-2</v>
      </c>
      <c r="AQ54" s="34" t="s">
        <v>81</v>
      </c>
      <c r="AR54" s="34">
        <v>3.3E-3</v>
      </c>
      <c r="AS54" s="34">
        <v>3.4000000000000002E-2</v>
      </c>
      <c r="AT54" s="34">
        <v>13.1</v>
      </c>
      <c r="AU54" s="34" t="s">
        <v>80</v>
      </c>
    </row>
    <row r="55" spans="1:47" ht="12.75" customHeight="1">
      <c r="A55" s="28">
        <v>40372</v>
      </c>
      <c r="B55" s="10">
        <v>48</v>
      </c>
      <c r="C55" s="54">
        <v>500</v>
      </c>
      <c r="D55" s="50">
        <v>455</v>
      </c>
      <c r="E55" s="30">
        <v>2.2799999999999998</v>
      </c>
      <c r="F55" s="10">
        <v>6680</v>
      </c>
      <c r="G55" s="9"/>
      <c r="H55" s="9"/>
      <c r="I55" s="9"/>
      <c r="J55" s="29">
        <v>1706</v>
      </c>
      <c r="K55" s="2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12.75" customHeight="1">
      <c r="A56" s="28">
        <v>40379</v>
      </c>
      <c r="B56" s="10">
        <v>49</v>
      </c>
      <c r="C56" s="54">
        <v>500</v>
      </c>
      <c r="D56" s="50">
        <v>495</v>
      </c>
      <c r="E56" s="30">
        <v>2.29</v>
      </c>
      <c r="F56" s="10">
        <v>4650</v>
      </c>
      <c r="G56" s="29">
        <v>2600</v>
      </c>
      <c r="H56" s="29">
        <v>3350</v>
      </c>
      <c r="I56" s="33" t="e">
        <v>#N/A</v>
      </c>
      <c r="J56" s="29">
        <v>1070</v>
      </c>
      <c r="K56" s="34" t="s">
        <v>73</v>
      </c>
      <c r="L56" s="34">
        <v>17.8</v>
      </c>
      <c r="M56" s="34">
        <v>7</v>
      </c>
      <c r="N56" s="34">
        <v>5.16E-2</v>
      </c>
      <c r="O56" s="34">
        <v>3.17</v>
      </c>
      <c r="P56" s="34">
        <v>1.5E-3</v>
      </c>
      <c r="Q56" s="34">
        <v>6.9999999999999999E-4</v>
      </c>
      <c r="R56" s="34" t="s">
        <v>69</v>
      </c>
      <c r="S56" s="34" t="s">
        <v>73</v>
      </c>
      <c r="T56" s="34">
        <v>8.6599999999999996E-2</v>
      </c>
      <c r="U56" s="34">
        <v>5.0999999999999996</v>
      </c>
      <c r="V56" s="34">
        <v>2.5999999999999999E-2</v>
      </c>
      <c r="W56" s="34">
        <v>4.2099999999999999E-2</v>
      </c>
      <c r="X56" s="34">
        <v>1.33</v>
      </c>
      <c r="Y56" s="34">
        <v>364</v>
      </c>
      <c r="Z56" s="34">
        <v>9.6000000000000002E-4</v>
      </c>
      <c r="AA56" s="34" t="s">
        <v>80</v>
      </c>
      <c r="AB56" s="34">
        <v>1.2</v>
      </c>
      <c r="AC56" s="34">
        <v>0.434</v>
      </c>
      <c r="AD56" s="34" t="s">
        <v>65</v>
      </c>
      <c r="AE56" s="34" t="s">
        <v>62</v>
      </c>
      <c r="AF56" s="34">
        <v>2.1600000000000001E-2</v>
      </c>
      <c r="AG56" s="34">
        <v>0.28799999999999998</v>
      </c>
      <c r="AH56" s="34" t="s">
        <v>73</v>
      </c>
      <c r="AI56" s="34" t="s">
        <v>84</v>
      </c>
      <c r="AJ56" s="34">
        <v>10.9</v>
      </c>
      <c r="AK56" s="34">
        <v>2.65E-3</v>
      </c>
      <c r="AL56" s="34" t="s">
        <v>73</v>
      </c>
      <c r="AM56" s="34">
        <v>2.3900000000000001E-2</v>
      </c>
      <c r="AN56" s="34">
        <v>394</v>
      </c>
      <c r="AO56" s="34">
        <v>2.1000000000000001E-4</v>
      </c>
      <c r="AP56" s="34">
        <v>4.0800000000000003E-2</v>
      </c>
      <c r="AQ56" s="34" t="s">
        <v>80</v>
      </c>
      <c r="AR56" s="34">
        <v>2.0500000000000002E-3</v>
      </c>
      <c r="AS56" s="34">
        <v>0.03</v>
      </c>
      <c r="AT56" s="34">
        <v>5.92</v>
      </c>
      <c r="AU56" s="34" t="s">
        <v>61</v>
      </c>
    </row>
    <row r="57" spans="1:47" ht="12.75" customHeight="1">
      <c r="A57" s="28">
        <v>40386</v>
      </c>
      <c r="B57" s="10">
        <v>50</v>
      </c>
      <c r="C57" s="54">
        <v>500</v>
      </c>
      <c r="D57" s="50">
        <v>455</v>
      </c>
      <c r="E57" s="30">
        <v>2.21</v>
      </c>
      <c r="F57" s="10">
        <v>6160</v>
      </c>
      <c r="G57" s="9"/>
      <c r="H57" s="9"/>
      <c r="I57" s="9"/>
      <c r="J57" s="29">
        <v>2556</v>
      </c>
      <c r="K57" s="29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</row>
    <row r="58" spans="1:47" ht="12.75" customHeight="1">
      <c r="A58" s="28">
        <v>40393</v>
      </c>
      <c r="B58" s="10">
        <v>51</v>
      </c>
      <c r="C58" s="54">
        <v>500</v>
      </c>
      <c r="D58" s="50">
        <v>410</v>
      </c>
      <c r="E58" s="30">
        <v>2.27</v>
      </c>
      <c r="F58" s="10">
        <v>7650</v>
      </c>
      <c r="G58" s="29">
        <v>2550</v>
      </c>
      <c r="H58" s="29">
        <v>3350</v>
      </c>
      <c r="I58" s="33" t="e">
        <v>#N/A</v>
      </c>
      <c r="J58" s="29">
        <v>4225</v>
      </c>
      <c r="K58" s="34" t="s">
        <v>73</v>
      </c>
      <c r="L58" s="34">
        <v>30.9</v>
      </c>
      <c r="M58" s="34">
        <v>22.2</v>
      </c>
      <c r="N58" s="34">
        <v>0.11</v>
      </c>
      <c r="O58" s="34">
        <v>45</v>
      </c>
      <c r="P58" s="34">
        <v>3.0000000000000001E-3</v>
      </c>
      <c r="Q58" s="34">
        <v>1.8E-3</v>
      </c>
      <c r="R58" s="34">
        <v>1.1000000000000001E-3</v>
      </c>
      <c r="S58" s="34" t="s">
        <v>87</v>
      </c>
      <c r="T58" s="34">
        <v>0.19500000000000001</v>
      </c>
      <c r="U58" s="34">
        <v>12</v>
      </c>
      <c r="V58" s="34">
        <v>9.0999999999999998E-2</v>
      </c>
      <c r="W58" s="34">
        <v>0.15</v>
      </c>
      <c r="X58" s="34">
        <v>3.41</v>
      </c>
      <c r="Y58" s="34">
        <v>1240</v>
      </c>
      <c r="Z58" s="34">
        <v>9.7999999999999997E-3</v>
      </c>
      <c r="AA58" s="34" t="s">
        <v>81</v>
      </c>
      <c r="AB58" s="34" t="s">
        <v>87</v>
      </c>
      <c r="AC58" s="34">
        <v>0.749</v>
      </c>
      <c r="AD58" s="34" t="s">
        <v>73</v>
      </c>
      <c r="AE58" s="34" t="s">
        <v>72</v>
      </c>
      <c r="AF58" s="34">
        <v>6.7000000000000004E-2</v>
      </c>
      <c r="AG58" s="34">
        <v>5.56</v>
      </c>
      <c r="AH58" s="34" t="s">
        <v>87</v>
      </c>
      <c r="AI58" s="34" t="s">
        <v>78</v>
      </c>
      <c r="AJ58" s="34">
        <v>17.3</v>
      </c>
      <c r="AK58" s="34">
        <v>6.4000000000000003E-3</v>
      </c>
      <c r="AL58" s="34" t="s">
        <v>87</v>
      </c>
      <c r="AM58" s="34">
        <v>4.8000000000000001E-2</v>
      </c>
      <c r="AN58" s="34">
        <v>1340</v>
      </c>
      <c r="AO58" s="34">
        <v>2.0000000000000001E-4</v>
      </c>
      <c r="AP58" s="34">
        <v>8.6800000000000002E-2</v>
      </c>
      <c r="AQ58" s="34" t="s">
        <v>81</v>
      </c>
      <c r="AR58" s="34">
        <v>4.3E-3</v>
      </c>
      <c r="AS58" s="34">
        <v>3.6999999999999998E-2</v>
      </c>
      <c r="AT58" s="34">
        <v>13.4</v>
      </c>
      <c r="AU58" s="34" t="s">
        <v>80</v>
      </c>
    </row>
    <row r="59" spans="1:47" ht="12.75" customHeight="1">
      <c r="A59" s="28">
        <v>40400</v>
      </c>
      <c r="B59" s="10">
        <v>52</v>
      </c>
      <c r="C59" s="54">
        <v>500</v>
      </c>
      <c r="D59" s="50">
        <v>495</v>
      </c>
      <c r="E59" s="30">
        <v>2.0099999999999998</v>
      </c>
      <c r="F59" s="10">
        <v>4890</v>
      </c>
      <c r="G59" s="29"/>
      <c r="H59" s="29"/>
      <c r="I59" s="9"/>
      <c r="J59" s="29">
        <v>2078</v>
      </c>
      <c r="K59" s="2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12.75" customHeight="1">
      <c r="A60" s="28">
        <v>40407</v>
      </c>
      <c r="B60" s="10">
        <v>53</v>
      </c>
      <c r="C60" s="54">
        <v>500</v>
      </c>
      <c r="D60" s="50">
        <v>435</v>
      </c>
      <c r="E60" s="30">
        <v>2.14</v>
      </c>
      <c r="F60" s="10">
        <v>6570</v>
      </c>
      <c r="G60" s="29">
        <v>2650</v>
      </c>
      <c r="H60" s="29">
        <v>3300</v>
      </c>
      <c r="I60" s="33" t="e">
        <v>#N/A</v>
      </c>
      <c r="J60" s="29">
        <v>2901</v>
      </c>
      <c r="K60" s="34" t="s">
        <v>73</v>
      </c>
      <c r="L60" s="34">
        <v>32.200000000000003</v>
      </c>
      <c r="M60" s="34">
        <v>17</v>
      </c>
      <c r="N60" s="34">
        <v>8.7800000000000003E-2</v>
      </c>
      <c r="O60" s="34">
        <v>24.2</v>
      </c>
      <c r="P60" s="34">
        <v>3.0999999999999999E-3</v>
      </c>
      <c r="Q60" s="34">
        <v>1.1999999999999999E-3</v>
      </c>
      <c r="R60" s="34">
        <v>5.0000000000000001E-4</v>
      </c>
      <c r="S60" s="34" t="s">
        <v>88</v>
      </c>
      <c r="T60" s="34">
        <v>0.11700000000000001</v>
      </c>
      <c r="U60" s="34">
        <v>10</v>
      </c>
      <c r="V60" s="34">
        <v>5.8999999999999997E-2</v>
      </c>
      <c r="W60" s="34">
        <v>0.106</v>
      </c>
      <c r="X60" s="34">
        <v>2.66</v>
      </c>
      <c r="Y60" s="34">
        <v>813</v>
      </c>
      <c r="Z60" s="34">
        <v>7.4999999999999997E-3</v>
      </c>
      <c r="AA60" s="34" t="s">
        <v>64</v>
      </c>
      <c r="AB60" s="34">
        <v>2</v>
      </c>
      <c r="AC60" s="34">
        <v>0.56200000000000006</v>
      </c>
      <c r="AD60" s="34" t="s">
        <v>67</v>
      </c>
      <c r="AE60" s="34">
        <v>1E-3</v>
      </c>
      <c r="AF60" s="34">
        <v>4.2599999999999999E-2</v>
      </c>
      <c r="AG60" s="34">
        <v>3.39</v>
      </c>
      <c r="AH60" s="34" t="s">
        <v>88</v>
      </c>
      <c r="AI60" s="34">
        <v>8.0000000000000004E-4</v>
      </c>
      <c r="AJ60" s="34">
        <v>12.1</v>
      </c>
      <c r="AK60" s="34">
        <v>4.8999999999999998E-3</v>
      </c>
      <c r="AL60" s="34" t="s">
        <v>88</v>
      </c>
      <c r="AM60" s="34">
        <v>0.04</v>
      </c>
      <c r="AN60" s="34">
        <v>912</v>
      </c>
      <c r="AO60" s="34">
        <v>1.6000000000000001E-4</v>
      </c>
      <c r="AP60" s="34">
        <v>6.0600000000000001E-2</v>
      </c>
      <c r="AQ60" s="34" t="s">
        <v>64</v>
      </c>
      <c r="AR60" s="34">
        <v>3.7000000000000002E-3</v>
      </c>
      <c r="AS60" s="34">
        <v>3.1E-2</v>
      </c>
      <c r="AT60" s="34">
        <v>8.42</v>
      </c>
      <c r="AU60" s="34" t="s">
        <v>78</v>
      </c>
    </row>
    <row r="61" spans="1:47" ht="12.75" customHeight="1">
      <c r="A61" s="28">
        <v>40414</v>
      </c>
      <c r="B61" s="10">
        <v>54</v>
      </c>
      <c r="C61" s="54">
        <v>500</v>
      </c>
      <c r="D61" s="50">
        <v>460</v>
      </c>
      <c r="E61" s="30">
        <v>2.02</v>
      </c>
      <c r="F61" s="10">
        <v>6490</v>
      </c>
      <c r="G61" s="9"/>
      <c r="H61" s="9"/>
      <c r="I61" s="9"/>
      <c r="J61" s="29">
        <v>1986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12.75" customHeight="1">
      <c r="A62" s="28">
        <v>40421</v>
      </c>
      <c r="B62" s="10">
        <v>55</v>
      </c>
      <c r="C62" s="54">
        <v>500</v>
      </c>
      <c r="D62" s="50">
        <v>435</v>
      </c>
      <c r="E62" s="30">
        <v>2.19</v>
      </c>
      <c r="F62" s="10">
        <v>6250</v>
      </c>
      <c r="G62" s="29">
        <v>2600</v>
      </c>
      <c r="H62" s="29">
        <v>3250</v>
      </c>
      <c r="I62" s="33" t="e">
        <v>#N/A</v>
      </c>
      <c r="J62" s="29">
        <v>3477</v>
      </c>
      <c r="K62" s="34" t="s">
        <v>73</v>
      </c>
      <c r="L62" s="34">
        <v>30.6</v>
      </c>
      <c r="M62" s="34">
        <v>16.100000000000001</v>
      </c>
      <c r="N62" s="34">
        <v>8.3699999999999997E-2</v>
      </c>
      <c r="O62" s="34">
        <v>28.9</v>
      </c>
      <c r="P62" s="34">
        <v>2.5999999999999999E-3</v>
      </c>
      <c r="Q62" s="34">
        <v>1.1000000000000001E-3</v>
      </c>
      <c r="R62" s="34">
        <v>5.9999999999999995E-4</v>
      </c>
      <c r="S62" s="34" t="s">
        <v>88</v>
      </c>
      <c r="T62" s="34">
        <v>0.114</v>
      </c>
      <c r="U62" s="34">
        <v>9</v>
      </c>
      <c r="V62" s="34">
        <v>5.6000000000000001E-2</v>
      </c>
      <c r="W62" s="34">
        <v>0.11</v>
      </c>
      <c r="X62" s="34">
        <v>2.3199999999999998</v>
      </c>
      <c r="Y62" s="34">
        <v>890</v>
      </c>
      <c r="Z62" s="34">
        <v>4.4999999999999997E-3</v>
      </c>
      <c r="AA62" s="34" t="s">
        <v>64</v>
      </c>
      <c r="AB62" s="34">
        <v>2</v>
      </c>
      <c r="AC62" s="34">
        <v>0.499</v>
      </c>
      <c r="AD62" s="34" t="s">
        <v>67</v>
      </c>
      <c r="AE62" s="34">
        <v>1E-3</v>
      </c>
      <c r="AF62" s="34">
        <v>3.8699999999999998E-2</v>
      </c>
      <c r="AG62" s="34">
        <v>3.91</v>
      </c>
      <c r="AH62" s="34" t="s">
        <v>88</v>
      </c>
      <c r="AI62" s="34" t="s">
        <v>90</v>
      </c>
      <c r="AJ62" s="34">
        <v>13.3</v>
      </c>
      <c r="AK62" s="34">
        <v>5.3E-3</v>
      </c>
      <c r="AL62" s="34" t="s">
        <v>88</v>
      </c>
      <c r="AM62" s="34">
        <v>3.5999999999999997E-2</v>
      </c>
      <c r="AN62" s="34">
        <v>1040</v>
      </c>
      <c r="AO62" s="34">
        <v>1.1E-4</v>
      </c>
      <c r="AP62" s="34">
        <v>5.5399999999999998E-2</v>
      </c>
      <c r="AQ62" s="34" t="s">
        <v>64</v>
      </c>
      <c r="AR62" s="34">
        <v>2.7399999999999998E-3</v>
      </c>
      <c r="AS62" s="34">
        <v>2.9000000000000001E-2</v>
      </c>
      <c r="AT62" s="34">
        <v>7.28</v>
      </c>
      <c r="AU62" s="34" t="s">
        <v>78</v>
      </c>
    </row>
    <row r="63" spans="1:47" ht="12.75" customHeight="1">
      <c r="A63" s="28">
        <v>40428</v>
      </c>
      <c r="B63" s="10">
        <v>56</v>
      </c>
      <c r="C63" s="54">
        <v>500</v>
      </c>
      <c r="D63" s="50">
        <v>445</v>
      </c>
      <c r="E63" s="30">
        <v>2.21</v>
      </c>
      <c r="F63" s="10">
        <v>6890</v>
      </c>
      <c r="G63" s="9"/>
      <c r="H63" s="9"/>
      <c r="I63" s="9"/>
      <c r="J63" s="29">
        <v>3707</v>
      </c>
      <c r="K63" s="2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12.75" customHeight="1">
      <c r="A64" s="28">
        <v>40435</v>
      </c>
      <c r="B64" s="10">
        <v>57</v>
      </c>
      <c r="C64" s="54">
        <v>500</v>
      </c>
      <c r="D64" s="50">
        <v>430</v>
      </c>
      <c r="E64" s="30">
        <v>1.95</v>
      </c>
      <c r="F64" s="10">
        <v>6250</v>
      </c>
      <c r="G64" s="29">
        <v>2550</v>
      </c>
      <c r="H64" s="29">
        <v>3200</v>
      </c>
      <c r="I64" s="33" t="e">
        <v>#N/A</v>
      </c>
      <c r="J64" s="29">
        <v>3409</v>
      </c>
      <c r="K64" s="34" t="s">
        <v>73</v>
      </c>
      <c r="L64" s="34">
        <v>28.4</v>
      </c>
      <c r="M64" s="34">
        <v>15.2</v>
      </c>
      <c r="N64" s="34">
        <v>8.2000000000000003E-2</v>
      </c>
      <c r="O64" s="34">
        <v>31.4</v>
      </c>
      <c r="P64" s="34">
        <v>2E-3</v>
      </c>
      <c r="Q64" s="34">
        <v>1E-3</v>
      </c>
      <c r="R64" s="34">
        <v>8.9999999999999998E-4</v>
      </c>
      <c r="S64" s="34" t="s">
        <v>87</v>
      </c>
      <c r="T64" s="34">
        <v>9.6100000000000005E-2</v>
      </c>
      <c r="U64" s="34">
        <v>11</v>
      </c>
      <c r="V64" s="34">
        <v>5.8000000000000003E-2</v>
      </c>
      <c r="W64" s="34">
        <v>0.113</v>
      </c>
      <c r="X64" s="34">
        <v>2.11</v>
      </c>
      <c r="Y64" s="34">
        <v>959</v>
      </c>
      <c r="Z64" s="34">
        <v>5.7000000000000002E-3</v>
      </c>
      <c r="AA64" s="34" t="s">
        <v>81</v>
      </c>
      <c r="AB64" s="34" t="s">
        <v>87</v>
      </c>
      <c r="AC64" s="34">
        <v>0.50900000000000001</v>
      </c>
      <c r="AD64" s="34" t="s">
        <v>73</v>
      </c>
      <c r="AE64" s="34" t="s">
        <v>72</v>
      </c>
      <c r="AF64" s="34">
        <v>0.06</v>
      </c>
      <c r="AG64" s="34">
        <v>4.79</v>
      </c>
      <c r="AH64" s="34" t="s">
        <v>87</v>
      </c>
      <c r="AI64" s="34" t="s">
        <v>78</v>
      </c>
      <c r="AJ64" s="34">
        <v>14.4</v>
      </c>
      <c r="AK64" s="34">
        <v>5.0000000000000001E-3</v>
      </c>
      <c r="AL64" s="34" t="s">
        <v>87</v>
      </c>
      <c r="AM64" s="34">
        <v>3.5999999999999997E-2</v>
      </c>
      <c r="AN64" s="34">
        <v>1080</v>
      </c>
      <c r="AO64" s="34" t="s">
        <v>76</v>
      </c>
      <c r="AP64" s="34">
        <v>5.2200000000000003E-2</v>
      </c>
      <c r="AQ64" s="34" t="s">
        <v>81</v>
      </c>
      <c r="AR64" s="34">
        <v>4.7000000000000002E-3</v>
      </c>
      <c r="AS64" s="34">
        <v>2.9000000000000001E-2</v>
      </c>
      <c r="AT64" s="34">
        <v>6.6</v>
      </c>
      <c r="AU64" s="34" t="s">
        <v>80</v>
      </c>
    </row>
    <row r="65" spans="1:53" ht="12.75" customHeight="1">
      <c r="A65" s="28">
        <v>40442</v>
      </c>
      <c r="B65" s="10">
        <v>58</v>
      </c>
      <c r="C65" s="54">
        <v>500</v>
      </c>
      <c r="D65" s="50">
        <v>460</v>
      </c>
      <c r="E65" s="30">
        <v>2.16</v>
      </c>
      <c r="F65" s="10">
        <v>7180</v>
      </c>
      <c r="G65" s="9"/>
      <c r="H65" s="9"/>
      <c r="I65" s="9"/>
      <c r="J65" s="29">
        <v>3358</v>
      </c>
      <c r="K65" s="2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53" ht="12.75" customHeight="1" thickBot="1">
      <c r="A66" s="28">
        <v>40449</v>
      </c>
      <c r="B66" s="10">
        <v>59</v>
      </c>
      <c r="C66" s="55">
        <v>500</v>
      </c>
      <c r="D66" s="51">
        <v>465</v>
      </c>
      <c r="E66" s="30">
        <v>2.1</v>
      </c>
      <c r="F66" s="10">
        <v>6000</v>
      </c>
      <c r="G66" s="29">
        <v>2500</v>
      </c>
      <c r="H66" s="29">
        <v>3100</v>
      </c>
      <c r="I66" s="33" t="e">
        <v>#N/A</v>
      </c>
      <c r="J66" s="29">
        <v>2247</v>
      </c>
      <c r="K66" s="34">
        <v>0.8</v>
      </c>
      <c r="L66" s="34">
        <v>30.3</v>
      </c>
      <c r="M66" s="34">
        <v>13</v>
      </c>
      <c r="N66" s="34">
        <v>8.3000000000000004E-2</v>
      </c>
      <c r="O66" s="34">
        <v>23.4</v>
      </c>
      <c r="P66" s="34">
        <v>2E-3</v>
      </c>
      <c r="Q66" s="34">
        <v>8.0000000000000004E-4</v>
      </c>
      <c r="R66" s="34">
        <v>4.0000000000000002E-4</v>
      </c>
      <c r="S66" s="34" t="s">
        <v>87</v>
      </c>
      <c r="T66" s="34">
        <v>8.5800000000000001E-2</v>
      </c>
      <c r="U66" s="34">
        <v>9</v>
      </c>
      <c r="V66" s="34">
        <v>4.9000000000000002E-2</v>
      </c>
      <c r="W66" s="34">
        <v>0.105</v>
      </c>
      <c r="X66" s="34">
        <v>2.0499999999999998</v>
      </c>
      <c r="Y66" s="34">
        <v>837</v>
      </c>
      <c r="Z66" s="34">
        <v>3.8999999999999998E-3</v>
      </c>
      <c r="AA66" s="34" t="s">
        <v>81</v>
      </c>
      <c r="AB66" s="34" t="s">
        <v>87</v>
      </c>
      <c r="AC66" s="34">
        <v>0.502</v>
      </c>
      <c r="AD66" s="34" t="s">
        <v>73</v>
      </c>
      <c r="AE66" s="34" t="s">
        <v>72</v>
      </c>
      <c r="AF66" s="34">
        <v>4.3999999999999997E-2</v>
      </c>
      <c r="AG66" s="34">
        <v>3.57</v>
      </c>
      <c r="AH66" s="34" t="s">
        <v>87</v>
      </c>
      <c r="AI66" s="34" t="s">
        <v>78</v>
      </c>
      <c r="AJ66" s="34">
        <v>15.1</v>
      </c>
      <c r="AK66" s="34">
        <v>4.8999999999999998E-3</v>
      </c>
      <c r="AL66" s="34" t="s">
        <v>87</v>
      </c>
      <c r="AM66" s="34">
        <v>3.4000000000000002E-2</v>
      </c>
      <c r="AN66" s="34">
        <v>970</v>
      </c>
      <c r="AO66" s="34" t="s">
        <v>76</v>
      </c>
      <c r="AP66" s="34">
        <v>5.3400000000000003E-2</v>
      </c>
      <c r="AQ66" s="34" t="s">
        <v>81</v>
      </c>
      <c r="AR66" s="34">
        <v>3.0000000000000001E-3</v>
      </c>
      <c r="AS66" s="34">
        <v>2.1000000000000001E-2</v>
      </c>
      <c r="AT66" s="34">
        <v>6.01</v>
      </c>
      <c r="AU66" s="34" t="s">
        <v>80</v>
      </c>
    </row>
    <row r="67" spans="1:53" s="46" customFormat="1" ht="12.75" customHeight="1">
      <c r="A67" s="40" t="s">
        <v>82</v>
      </c>
      <c r="B67" s="41" t="s">
        <v>83</v>
      </c>
      <c r="C67" s="42"/>
      <c r="D67" s="42"/>
      <c r="E67" s="42"/>
      <c r="F67" s="43"/>
      <c r="G67" s="44"/>
      <c r="H67" s="45"/>
      <c r="I67" s="45"/>
      <c r="J67" s="45"/>
      <c r="K67" s="44"/>
      <c r="L67" s="45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1" t="s">
        <v>133</v>
      </c>
      <c r="AB67" s="109"/>
      <c r="AC67" s="109"/>
      <c r="AD67" s="109"/>
      <c r="AE67" s="109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X67" s="42"/>
      <c r="AY67" s="42"/>
      <c r="AZ67" s="42"/>
      <c r="BA67" s="42"/>
    </row>
    <row r="68" spans="1:53" s="6" customFormat="1" ht="12.75">
      <c r="A68" s="38"/>
      <c r="B68" s="2"/>
      <c r="C68" s="2"/>
      <c r="D68" s="2"/>
      <c r="E68" s="39"/>
      <c r="F68" s="2"/>
      <c r="G68" s="4"/>
      <c r="H68" s="4"/>
      <c r="I68" s="4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</sheetData>
  <mergeCells count="1">
    <mergeCell ref="C4:D4"/>
  </mergeCells>
  <conditionalFormatting sqref="A7:AU66">
    <cfRule type="containsText" dxfId="2" priority="2" stopIfTrue="1" operator="containsText" text="&lt;">
      <formula>NOT(ISERROR(SEARCH("&lt;",A7)))</formula>
    </cfRule>
  </conditionalFormatting>
  <conditionalFormatting sqref="M67:AV68 K67:K68 AW67">
    <cfRule type="containsText" dxfId="1" priority="1" stopIfTrue="1" operator="containsText" text="&lt;">
      <formula>NOT(ISERROR(SEARCH("&lt;",K67)))</formula>
    </cfRule>
  </conditionalFormatting>
  <printOptions horizontalCentered="1"/>
  <pageMargins left="0.70866141732283472" right="0.70866141732283472" top="0.94488188976377963" bottom="0.74803149606299213" header="0.51181102362204722" footer="0.51181102362204722"/>
  <pageSetup paperSize="17" scale="80" orientation="landscape" r:id="rId1"/>
  <headerFooter>
    <oddHeader>&amp;L&amp;"Arial,Italic"&amp;9Appendix A2: Humidity Cell Leacheate Results
Mount Nansen Humidity Cell Testwork Update&amp;R&amp;"Times New Roman,Bold"&amp;9A-2-&amp;P</oddHeader>
    <oddFooter>&amp;L&amp;"Times New Roman,Italic"&amp;10Yukon Government &amp;R&amp;"Times New Roman,Bold"&amp;10LORAX</oddFooter>
  </headerFooter>
  <colBreaks count="1" manualBreakCount="1">
    <brk id="26" max="66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A68"/>
  <sheetViews>
    <sheetView view="pageBreakPreview" zoomScale="60" zoomScaleNormal="100" workbookViewId="0"/>
  </sheetViews>
  <sheetFormatPr defaultRowHeight="15"/>
  <cols>
    <col min="1" max="1" width="11.28515625" bestFit="1" customWidth="1"/>
    <col min="2" max="10" width="9.28515625" bestFit="1" customWidth="1"/>
    <col min="11" max="11" width="10.85546875" customWidth="1"/>
    <col min="12" max="16" width="9.28515625" bestFit="1" customWidth="1"/>
    <col min="17" max="17" width="9.85546875" bestFit="1" customWidth="1"/>
    <col min="20" max="20" width="9.28515625" bestFit="1" customWidth="1"/>
  </cols>
  <sheetData>
    <row r="1" spans="1:49" s="6" customFormat="1" ht="13.5">
      <c r="A1" s="1" t="s">
        <v>136</v>
      </c>
      <c r="B1" s="2"/>
      <c r="C1" s="2"/>
      <c r="D1" s="2"/>
      <c r="E1" s="2"/>
      <c r="F1" s="3"/>
      <c r="G1" s="2"/>
      <c r="H1" s="3"/>
      <c r="I1" s="4"/>
      <c r="J1" s="4"/>
      <c r="K1" s="5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s="6" customFormat="1" ht="13.5">
      <c r="A2" s="12" t="s">
        <v>93</v>
      </c>
      <c r="B2" s="2"/>
      <c r="C2" s="2"/>
      <c r="D2" s="2"/>
      <c r="E2" s="3"/>
      <c r="F2" s="2"/>
      <c r="G2" s="3"/>
      <c r="H2" s="4"/>
      <c r="I2" s="4"/>
      <c r="J2" s="5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49" s="11" customFormat="1" ht="14.25" thickBot="1">
      <c r="A3" s="7" t="s">
        <v>0</v>
      </c>
      <c r="B3" s="2"/>
      <c r="C3" s="4"/>
      <c r="D3" s="2"/>
      <c r="E3" s="2"/>
      <c r="F3" s="3"/>
      <c r="G3" s="2"/>
      <c r="H3" s="8"/>
      <c r="I3" s="9"/>
      <c r="J3" s="9"/>
      <c r="K3" s="5"/>
      <c r="L3" s="9"/>
      <c r="M3" s="2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</row>
    <row r="4" spans="1:49">
      <c r="A4" s="13" t="s">
        <v>6</v>
      </c>
      <c r="B4" s="14" t="s">
        <v>7</v>
      </c>
      <c r="C4" s="134" t="s">
        <v>8</v>
      </c>
      <c r="D4" s="135"/>
      <c r="E4" s="15" t="s">
        <v>9</v>
      </c>
      <c r="F4" s="14" t="s">
        <v>10</v>
      </c>
      <c r="G4" s="16" t="s">
        <v>11</v>
      </c>
      <c r="H4" s="16" t="s">
        <v>11</v>
      </c>
      <c r="I4" s="16" t="s">
        <v>12</v>
      </c>
      <c r="J4" s="17" t="s">
        <v>13</v>
      </c>
      <c r="K4" s="17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  <c r="R4" s="14" t="s">
        <v>21</v>
      </c>
      <c r="S4" s="14" t="s">
        <v>22</v>
      </c>
      <c r="T4" s="14" t="s">
        <v>23</v>
      </c>
      <c r="U4" s="14" t="s">
        <v>24</v>
      </c>
      <c r="V4" s="14" t="s">
        <v>25</v>
      </c>
      <c r="W4" s="14" t="s">
        <v>26</v>
      </c>
      <c r="X4" s="14" t="s">
        <v>27</v>
      </c>
      <c r="Y4" s="14" t="s">
        <v>28</v>
      </c>
      <c r="Z4" s="14" t="s">
        <v>29</v>
      </c>
      <c r="AA4" s="14" t="s">
        <v>30</v>
      </c>
      <c r="AB4" s="14" t="s">
        <v>31</v>
      </c>
      <c r="AC4" s="14" t="s">
        <v>32</v>
      </c>
      <c r="AD4" s="14" t="s">
        <v>33</v>
      </c>
      <c r="AE4" s="14" t="s">
        <v>34</v>
      </c>
      <c r="AF4" s="14" t="s">
        <v>35</v>
      </c>
      <c r="AG4" s="14" t="s">
        <v>36</v>
      </c>
      <c r="AH4" s="14" t="s">
        <v>37</v>
      </c>
      <c r="AI4" s="14" t="s">
        <v>38</v>
      </c>
      <c r="AJ4" s="14" t="s">
        <v>39</v>
      </c>
      <c r="AK4" s="14" t="s">
        <v>40</v>
      </c>
      <c r="AL4" s="14" t="s">
        <v>41</v>
      </c>
      <c r="AM4" s="14" t="s">
        <v>42</v>
      </c>
      <c r="AN4" s="14" t="s">
        <v>43</v>
      </c>
      <c r="AO4" s="14" t="s">
        <v>44</v>
      </c>
      <c r="AP4" s="14" t="s">
        <v>45</v>
      </c>
      <c r="AQ4" s="14" t="s">
        <v>46</v>
      </c>
      <c r="AR4" s="14" t="s">
        <v>47</v>
      </c>
      <c r="AS4" s="14" t="s">
        <v>48</v>
      </c>
      <c r="AT4" s="14" t="s">
        <v>49</v>
      </c>
      <c r="AU4" s="14" t="s">
        <v>50</v>
      </c>
    </row>
    <row r="5" spans="1:49">
      <c r="A5" s="18"/>
      <c r="B5" s="19" t="s">
        <v>51</v>
      </c>
      <c r="C5" s="52" t="s">
        <v>52</v>
      </c>
      <c r="D5" s="48" t="s">
        <v>53</v>
      </c>
      <c r="E5" s="20"/>
      <c r="F5" s="19" t="s">
        <v>54</v>
      </c>
      <c r="G5" s="21" t="s">
        <v>55</v>
      </c>
      <c r="H5" s="21" t="s">
        <v>56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</row>
    <row r="6" spans="1:49" ht="15.75" thickBot="1">
      <c r="A6" s="22"/>
      <c r="B6" s="23"/>
      <c r="C6" s="53"/>
      <c r="D6" s="49"/>
      <c r="E6" s="24"/>
      <c r="F6" s="23"/>
      <c r="G6" s="25" t="s">
        <v>57</v>
      </c>
      <c r="H6" s="25" t="s">
        <v>57</v>
      </c>
      <c r="I6" s="25" t="s">
        <v>57</v>
      </c>
      <c r="J6" s="26" t="s">
        <v>58</v>
      </c>
      <c r="K6" s="26" t="s">
        <v>58</v>
      </c>
      <c r="L6" s="25" t="s">
        <v>57</v>
      </c>
      <c r="M6" s="23" t="s">
        <v>58</v>
      </c>
      <c r="N6" s="23" t="s">
        <v>58</v>
      </c>
      <c r="O6" s="23" t="s">
        <v>58</v>
      </c>
      <c r="P6" s="23" t="s">
        <v>58</v>
      </c>
      <c r="Q6" s="23" t="s">
        <v>58</v>
      </c>
      <c r="R6" s="23" t="s">
        <v>58</v>
      </c>
      <c r="S6" s="23" t="s">
        <v>58</v>
      </c>
      <c r="T6" s="23" t="s">
        <v>58</v>
      </c>
      <c r="U6" s="23" t="s">
        <v>58</v>
      </c>
      <c r="V6" s="23" t="s">
        <v>58</v>
      </c>
      <c r="W6" s="23" t="s">
        <v>58</v>
      </c>
      <c r="X6" s="23" t="s">
        <v>58</v>
      </c>
      <c r="Y6" s="23" t="s">
        <v>58</v>
      </c>
      <c r="Z6" s="23" t="s">
        <v>58</v>
      </c>
      <c r="AA6" s="23" t="s">
        <v>58</v>
      </c>
      <c r="AB6" s="23" t="s">
        <v>58</v>
      </c>
      <c r="AC6" s="23" t="s">
        <v>58</v>
      </c>
      <c r="AD6" s="23" t="s">
        <v>59</v>
      </c>
      <c r="AE6" s="23" t="s">
        <v>58</v>
      </c>
      <c r="AF6" s="23" t="s">
        <v>58</v>
      </c>
      <c r="AG6" s="23" t="s">
        <v>58</v>
      </c>
      <c r="AH6" s="23" t="s">
        <v>58</v>
      </c>
      <c r="AI6" s="23" t="s">
        <v>58</v>
      </c>
      <c r="AJ6" s="23" t="s">
        <v>58</v>
      </c>
      <c r="AK6" s="23" t="s">
        <v>58</v>
      </c>
      <c r="AL6" s="23" t="s">
        <v>58</v>
      </c>
      <c r="AM6" s="23" t="s">
        <v>58</v>
      </c>
      <c r="AN6" s="23" t="s">
        <v>58</v>
      </c>
      <c r="AO6" s="23" t="s">
        <v>58</v>
      </c>
      <c r="AP6" s="23" t="s">
        <v>58</v>
      </c>
      <c r="AQ6" s="23" t="s">
        <v>58</v>
      </c>
      <c r="AR6" s="23" t="s">
        <v>58</v>
      </c>
      <c r="AS6" s="23" t="s">
        <v>58</v>
      </c>
      <c r="AT6" s="23" t="s">
        <v>58</v>
      </c>
      <c r="AU6" s="23" t="s">
        <v>58</v>
      </c>
    </row>
    <row r="7" spans="1:49" ht="12.75" customHeight="1">
      <c r="A7" s="28">
        <v>40036</v>
      </c>
      <c r="B7" s="10">
        <v>0</v>
      </c>
      <c r="C7" s="54">
        <v>500</v>
      </c>
      <c r="D7" s="50">
        <v>405</v>
      </c>
      <c r="E7" s="31">
        <v>7.35</v>
      </c>
      <c r="F7" s="32">
        <v>32.72</v>
      </c>
      <c r="G7" s="33" t="e">
        <v>#N/A</v>
      </c>
      <c r="H7" s="33">
        <v>4.43</v>
      </c>
      <c r="I7" s="33">
        <v>3.92</v>
      </c>
      <c r="J7" s="29">
        <v>8</v>
      </c>
      <c r="K7" s="34">
        <v>0.7</v>
      </c>
      <c r="L7" s="34">
        <v>10.3</v>
      </c>
      <c r="M7" s="34">
        <v>2.3999999999999998E-3</v>
      </c>
      <c r="N7" s="34">
        <v>8.6599999999999993E-3</v>
      </c>
      <c r="O7" s="34">
        <v>1.17E-2</v>
      </c>
      <c r="P7" s="34">
        <v>3.1300000000000001E-2</v>
      </c>
      <c r="Q7" s="34" t="s">
        <v>74</v>
      </c>
      <c r="R7" s="34" t="s">
        <v>75</v>
      </c>
      <c r="S7" s="34" t="s">
        <v>66</v>
      </c>
      <c r="T7" s="34">
        <v>1.1800000000000001E-3</v>
      </c>
      <c r="U7" s="34">
        <v>3.23</v>
      </c>
      <c r="V7" s="34" t="s">
        <v>76</v>
      </c>
      <c r="W7" s="34">
        <v>2.9100000000000003E-4</v>
      </c>
      <c r="X7" s="34">
        <v>7.9500000000000005E-3</v>
      </c>
      <c r="Y7" s="34">
        <v>4.0000000000000001E-3</v>
      </c>
      <c r="Z7" s="34">
        <v>5.7399999999999997E-4</v>
      </c>
      <c r="AA7" s="34">
        <v>5.9999999999999995E-4</v>
      </c>
      <c r="AB7" s="34">
        <v>0.55000000000000004</v>
      </c>
      <c r="AC7" s="34">
        <v>0.373</v>
      </c>
      <c r="AD7" s="34" t="s">
        <v>64</v>
      </c>
      <c r="AE7" s="34" t="s">
        <v>69</v>
      </c>
      <c r="AF7" s="34">
        <v>7.2999999999999996E-4</v>
      </c>
      <c r="AG7" s="34">
        <v>2E-3</v>
      </c>
      <c r="AH7" s="34">
        <v>0.27</v>
      </c>
      <c r="AI7" s="34" t="s">
        <v>79</v>
      </c>
      <c r="AJ7" s="34">
        <v>2.12</v>
      </c>
      <c r="AK7" s="34">
        <v>6.0000000000000002E-6</v>
      </c>
      <c r="AL7" s="34">
        <v>0.75</v>
      </c>
      <c r="AM7" s="34">
        <v>8.3700000000000007E-3</v>
      </c>
      <c r="AN7" s="34">
        <v>4</v>
      </c>
      <c r="AO7" s="34">
        <v>2.0000000000000002E-5</v>
      </c>
      <c r="AP7" s="34">
        <v>3.5000000000000001E-3</v>
      </c>
      <c r="AQ7" s="34" t="s">
        <v>62</v>
      </c>
      <c r="AR7" s="34" t="s">
        <v>94</v>
      </c>
      <c r="AS7" s="34">
        <v>2.0000000000000001E-4</v>
      </c>
      <c r="AT7" s="34">
        <v>0.128</v>
      </c>
      <c r="AU7" s="34" t="s">
        <v>76</v>
      </c>
    </row>
    <row r="8" spans="1:49" ht="12.75" customHeight="1">
      <c r="A8" s="28">
        <v>40043</v>
      </c>
      <c r="B8" s="10">
        <v>1</v>
      </c>
      <c r="C8" s="54">
        <v>500</v>
      </c>
      <c r="D8" s="50">
        <v>490</v>
      </c>
      <c r="E8" s="31">
        <v>5.47</v>
      </c>
      <c r="F8" s="32">
        <v>86.94</v>
      </c>
      <c r="G8" s="33" t="e">
        <v>#N/A</v>
      </c>
      <c r="H8" s="33">
        <v>5.65</v>
      </c>
      <c r="I8" s="33">
        <v>0.75</v>
      </c>
      <c r="J8" s="29">
        <v>26</v>
      </c>
      <c r="K8" s="34">
        <v>0.6</v>
      </c>
      <c r="L8" s="34">
        <v>28.7</v>
      </c>
      <c r="M8" s="34">
        <v>8.3999999999999995E-3</v>
      </c>
      <c r="N8" s="34">
        <v>1.46E-2</v>
      </c>
      <c r="O8" s="34">
        <v>2.5399999999999999E-2</v>
      </c>
      <c r="P8" s="34">
        <v>7.2900000000000006E-2</v>
      </c>
      <c r="Q8" s="34">
        <v>2.0000000000000002E-5</v>
      </c>
      <c r="R8" s="34" t="s">
        <v>75</v>
      </c>
      <c r="S8" s="34" t="s">
        <v>66</v>
      </c>
      <c r="T8" s="34">
        <v>6.3E-3</v>
      </c>
      <c r="U8" s="34">
        <v>9.0500000000000007</v>
      </c>
      <c r="V8" s="34" t="s">
        <v>76</v>
      </c>
      <c r="W8" s="34">
        <v>1.09E-3</v>
      </c>
      <c r="X8" s="34">
        <v>4.1500000000000002E-2</v>
      </c>
      <c r="Y8" s="34">
        <v>3.2000000000000001E-2</v>
      </c>
      <c r="Z8" s="34">
        <v>8.0199999999999994E-3</v>
      </c>
      <c r="AA8" s="34">
        <v>1.6999999999999999E-3</v>
      </c>
      <c r="AB8" s="34">
        <v>1.47</v>
      </c>
      <c r="AC8" s="34">
        <v>1.39</v>
      </c>
      <c r="AD8" s="34" t="s">
        <v>64</v>
      </c>
      <c r="AE8" s="34" t="s">
        <v>69</v>
      </c>
      <c r="AF8" s="34">
        <v>2.0400000000000001E-3</v>
      </c>
      <c r="AG8" s="34" t="s">
        <v>78</v>
      </c>
      <c r="AH8" s="34">
        <v>0.46</v>
      </c>
      <c r="AI8" s="34">
        <v>5.0000000000000002E-5</v>
      </c>
      <c r="AJ8" s="34">
        <v>3.8</v>
      </c>
      <c r="AK8" s="34">
        <v>5.0000000000000004E-6</v>
      </c>
      <c r="AL8" s="34">
        <v>0.75</v>
      </c>
      <c r="AM8" s="34">
        <v>2.2599999999999999E-2</v>
      </c>
      <c r="AN8" s="34">
        <v>12</v>
      </c>
      <c r="AO8" s="34">
        <v>7.4999999999999993E-5</v>
      </c>
      <c r="AP8" s="34">
        <v>6.8199999999999997E-3</v>
      </c>
      <c r="AQ8" s="34" t="s">
        <v>62</v>
      </c>
      <c r="AR8" s="34">
        <v>1.9999999999999999E-6</v>
      </c>
      <c r="AS8" s="34" t="s">
        <v>77</v>
      </c>
      <c r="AT8" s="34">
        <v>0.57899999999999996</v>
      </c>
      <c r="AU8" s="34" t="s">
        <v>76</v>
      </c>
    </row>
    <row r="9" spans="1:49" ht="12.75" customHeight="1">
      <c r="A9" s="28">
        <v>40050</v>
      </c>
      <c r="B9" s="10">
        <v>2</v>
      </c>
      <c r="C9" s="54">
        <v>500</v>
      </c>
      <c r="D9" s="50">
        <v>410</v>
      </c>
      <c r="E9" s="31">
        <v>5.79</v>
      </c>
      <c r="F9" s="32">
        <v>234.24</v>
      </c>
      <c r="G9" s="33" t="e">
        <v>#N/A</v>
      </c>
      <c r="H9" s="33">
        <v>11.27</v>
      </c>
      <c r="I9" s="33">
        <v>1.39</v>
      </c>
      <c r="J9" s="29">
        <v>94</v>
      </c>
      <c r="K9" s="34" t="s">
        <v>73</v>
      </c>
      <c r="L9" s="34">
        <v>90</v>
      </c>
      <c r="M9" s="34">
        <v>3.8199999999999998E-2</v>
      </c>
      <c r="N9" s="34">
        <v>1.9900000000000001E-2</v>
      </c>
      <c r="O9" s="34">
        <v>4.6399999999999997E-2</v>
      </c>
      <c r="P9" s="34">
        <v>0.12</v>
      </c>
      <c r="Q9" s="34">
        <v>6.9999999999999994E-5</v>
      </c>
      <c r="R9" s="34" t="s">
        <v>75</v>
      </c>
      <c r="S9" s="34" t="s">
        <v>66</v>
      </c>
      <c r="T9" s="34">
        <v>2.23E-2</v>
      </c>
      <c r="U9" s="34">
        <v>27.7</v>
      </c>
      <c r="V9" s="34" t="s">
        <v>76</v>
      </c>
      <c r="W9" s="34">
        <v>4.1399999999999996E-3</v>
      </c>
      <c r="X9" s="34">
        <v>0.10299999999999999</v>
      </c>
      <c r="Y9" s="34">
        <v>0.11899999999999999</v>
      </c>
      <c r="Z9" s="34">
        <v>1.12E-2</v>
      </c>
      <c r="AA9" s="34">
        <v>4.1000000000000003E-3</v>
      </c>
      <c r="AB9" s="34">
        <v>5.03</v>
      </c>
      <c r="AC9" s="34">
        <v>4.7699999999999996</v>
      </c>
      <c r="AD9" s="34" t="s">
        <v>64</v>
      </c>
      <c r="AE9" s="34" t="s">
        <v>69</v>
      </c>
      <c r="AF9" s="34">
        <v>7.11E-3</v>
      </c>
      <c r="AG9" s="34">
        <v>4.0000000000000001E-3</v>
      </c>
      <c r="AH9" s="34">
        <v>0.9</v>
      </c>
      <c r="AI9" s="34">
        <v>2.2000000000000001E-4</v>
      </c>
      <c r="AJ9" s="34">
        <v>9.68</v>
      </c>
      <c r="AK9" s="34">
        <v>2.5999999999999998E-5</v>
      </c>
      <c r="AL9" s="34">
        <v>1.44</v>
      </c>
      <c r="AM9" s="34">
        <v>6.0199999999999997E-2</v>
      </c>
      <c r="AN9" s="34">
        <v>34</v>
      </c>
      <c r="AO9" s="34">
        <v>6.2000000000000003E-5</v>
      </c>
      <c r="AP9" s="34">
        <v>8.9999999999999993E-3</v>
      </c>
      <c r="AQ9" s="34" t="s">
        <v>62</v>
      </c>
      <c r="AR9" s="34">
        <v>1.5999999999999999E-5</v>
      </c>
      <c r="AS9" s="34" t="s">
        <v>77</v>
      </c>
      <c r="AT9" s="34">
        <v>2.08</v>
      </c>
      <c r="AU9" s="34" t="s">
        <v>76</v>
      </c>
    </row>
    <row r="10" spans="1:49" ht="12.75" customHeight="1">
      <c r="A10" s="28">
        <v>40057</v>
      </c>
      <c r="B10" s="10">
        <v>3</v>
      </c>
      <c r="C10" s="54">
        <v>500</v>
      </c>
      <c r="D10" s="50">
        <v>445</v>
      </c>
      <c r="E10" s="35">
        <v>5.65</v>
      </c>
      <c r="F10" s="32">
        <v>205.1</v>
      </c>
      <c r="G10" s="10" t="e">
        <v>#N/A</v>
      </c>
      <c r="H10" s="33">
        <v>13.48</v>
      </c>
      <c r="I10" s="33">
        <v>2.4300000000000002</v>
      </c>
      <c r="J10" s="29">
        <v>92</v>
      </c>
      <c r="K10" s="34">
        <v>0.9</v>
      </c>
      <c r="L10" s="34">
        <v>75.2</v>
      </c>
      <c r="M10" s="34">
        <v>4.5600000000000002E-2</v>
      </c>
      <c r="N10" s="34">
        <v>2.1700000000000001E-2</v>
      </c>
      <c r="O10" s="34">
        <v>6.0499999999999998E-2</v>
      </c>
      <c r="P10" s="34">
        <v>6.6600000000000006E-2</v>
      </c>
      <c r="Q10" s="34">
        <v>6.9999999999999994E-5</v>
      </c>
      <c r="R10" s="34" t="s">
        <v>75</v>
      </c>
      <c r="S10" s="34" t="s">
        <v>66</v>
      </c>
      <c r="T10" s="34">
        <v>2.1399999999999999E-2</v>
      </c>
      <c r="U10" s="34">
        <v>22.7</v>
      </c>
      <c r="V10" s="34" t="s">
        <v>76</v>
      </c>
      <c r="W10" s="34">
        <v>3.8500000000000001E-3</v>
      </c>
      <c r="X10" s="34">
        <v>0.113</v>
      </c>
      <c r="Y10" s="34">
        <v>0.107</v>
      </c>
      <c r="Z10" s="34">
        <v>1.2500000000000001E-2</v>
      </c>
      <c r="AA10" s="34">
        <v>3.5000000000000001E-3</v>
      </c>
      <c r="AB10" s="34">
        <v>4.4800000000000004</v>
      </c>
      <c r="AC10" s="34">
        <v>4.07</v>
      </c>
      <c r="AD10" s="34" t="s">
        <v>64</v>
      </c>
      <c r="AE10" s="34" t="s">
        <v>69</v>
      </c>
      <c r="AF10" s="34">
        <v>6.6E-3</v>
      </c>
      <c r="AG10" s="34" t="s">
        <v>78</v>
      </c>
      <c r="AH10" s="34">
        <v>1.07</v>
      </c>
      <c r="AI10" s="34">
        <v>1.7000000000000001E-4</v>
      </c>
      <c r="AJ10" s="34">
        <v>7.56</v>
      </c>
      <c r="AK10" s="34">
        <v>2.5000000000000001E-5</v>
      </c>
      <c r="AL10" s="34">
        <v>1.1000000000000001</v>
      </c>
      <c r="AM10" s="34">
        <v>4.7399999999999998E-2</v>
      </c>
      <c r="AN10" s="34">
        <v>29</v>
      </c>
      <c r="AO10" s="34">
        <v>1.2999999999999999E-4</v>
      </c>
      <c r="AP10" s="34">
        <v>8.0400000000000003E-3</v>
      </c>
      <c r="AQ10" s="34" t="s">
        <v>62</v>
      </c>
      <c r="AR10" s="34">
        <v>1.2E-5</v>
      </c>
      <c r="AS10" s="34" t="s">
        <v>77</v>
      </c>
      <c r="AT10" s="34">
        <v>2.0099999999999998</v>
      </c>
      <c r="AU10" s="34" t="s">
        <v>76</v>
      </c>
    </row>
    <row r="11" spans="1:49" ht="12.75" customHeight="1">
      <c r="A11" s="28">
        <v>40064</v>
      </c>
      <c r="B11" s="10">
        <v>4</v>
      </c>
      <c r="C11" s="54">
        <v>500</v>
      </c>
      <c r="D11" s="50">
        <v>435</v>
      </c>
      <c r="E11" s="35">
        <v>5.41</v>
      </c>
      <c r="F11" s="32">
        <v>334.65</v>
      </c>
      <c r="G11" s="33"/>
      <c r="H11" s="33"/>
      <c r="I11" s="33"/>
      <c r="J11" s="29">
        <v>158</v>
      </c>
      <c r="K11" s="2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9" ht="12.75" customHeight="1">
      <c r="A12" s="28">
        <v>40071</v>
      </c>
      <c r="B12" s="10">
        <v>5</v>
      </c>
      <c r="C12" s="54">
        <v>500</v>
      </c>
      <c r="D12" s="50">
        <v>430</v>
      </c>
      <c r="E12" s="35">
        <v>5.39</v>
      </c>
      <c r="F12" s="32">
        <v>394.35</v>
      </c>
      <c r="G12" s="35" t="e">
        <v>#N/A</v>
      </c>
      <c r="H12" s="33">
        <v>26.06</v>
      </c>
      <c r="I12" s="33">
        <v>1.92</v>
      </c>
      <c r="J12" s="29">
        <v>174</v>
      </c>
      <c r="K12" s="34" t="s">
        <v>73</v>
      </c>
      <c r="L12" s="34">
        <v>148</v>
      </c>
      <c r="M12" s="34">
        <v>0.151</v>
      </c>
      <c r="N12" s="34">
        <v>2.7799999999999998E-2</v>
      </c>
      <c r="O12" s="34">
        <v>0.11899999999999999</v>
      </c>
      <c r="P12" s="34">
        <v>4.9500000000000002E-2</v>
      </c>
      <c r="Q12" s="34">
        <v>1.9000000000000001E-4</v>
      </c>
      <c r="R12" s="34" t="s">
        <v>70</v>
      </c>
      <c r="S12" s="34" t="s">
        <v>71</v>
      </c>
      <c r="T12" s="34">
        <v>5.4300000000000001E-2</v>
      </c>
      <c r="U12" s="34">
        <v>43</v>
      </c>
      <c r="V12" s="34" t="s">
        <v>62</v>
      </c>
      <c r="W12" s="34">
        <v>9.5600000000000008E-3</v>
      </c>
      <c r="X12" s="34">
        <v>0.307</v>
      </c>
      <c r="Y12" s="34">
        <v>0.49299999999999999</v>
      </c>
      <c r="Z12" s="34">
        <v>1.52E-2</v>
      </c>
      <c r="AA12" s="34">
        <v>6.0000000000000001E-3</v>
      </c>
      <c r="AB12" s="34">
        <v>9.91</v>
      </c>
      <c r="AC12" s="34">
        <v>9.49</v>
      </c>
      <c r="AD12" s="34" t="s">
        <v>66</v>
      </c>
      <c r="AE12" s="34" t="s">
        <v>86</v>
      </c>
      <c r="AF12" s="34">
        <v>1.6500000000000001E-2</v>
      </c>
      <c r="AG12" s="34" t="s">
        <v>64</v>
      </c>
      <c r="AH12" s="34">
        <v>1.28</v>
      </c>
      <c r="AI12" s="34">
        <v>2.0000000000000001E-4</v>
      </c>
      <c r="AJ12" s="34">
        <v>13.4</v>
      </c>
      <c r="AK12" s="34">
        <v>6.9999999999999994E-5</v>
      </c>
      <c r="AL12" s="34">
        <v>0.93</v>
      </c>
      <c r="AM12" s="34">
        <v>8.9899999999999994E-2</v>
      </c>
      <c r="AN12" s="34">
        <v>57</v>
      </c>
      <c r="AO12" s="34">
        <v>1.2E-4</v>
      </c>
      <c r="AP12" s="34">
        <v>2.8000000000000001E-2</v>
      </c>
      <c r="AQ12" s="34" t="s">
        <v>72</v>
      </c>
      <c r="AR12" s="34">
        <v>4.0000000000000003E-5</v>
      </c>
      <c r="AS12" s="34" t="s">
        <v>61</v>
      </c>
      <c r="AT12" s="34">
        <v>5.45</v>
      </c>
      <c r="AU12" s="34" t="s">
        <v>62</v>
      </c>
    </row>
    <row r="13" spans="1:49" ht="12.75" customHeight="1">
      <c r="A13" s="28">
        <v>40078</v>
      </c>
      <c r="B13" s="10">
        <v>6</v>
      </c>
      <c r="C13" s="54">
        <v>500</v>
      </c>
      <c r="D13" s="50">
        <v>445</v>
      </c>
      <c r="E13" s="10">
        <v>5.64</v>
      </c>
      <c r="F13" s="32">
        <v>340.45</v>
      </c>
      <c r="G13" s="35"/>
      <c r="H13" s="33"/>
      <c r="I13" s="33"/>
      <c r="J13" s="29">
        <v>162</v>
      </c>
      <c r="K13" s="2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9" ht="12.75" customHeight="1">
      <c r="A14" s="28">
        <v>40085</v>
      </c>
      <c r="B14" s="10">
        <v>7</v>
      </c>
      <c r="C14" s="54">
        <v>500</v>
      </c>
      <c r="D14" s="50">
        <v>425</v>
      </c>
      <c r="E14" s="10">
        <v>4.99</v>
      </c>
      <c r="F14" s="32">
        <v>318.99</v>
      </c>
      <c r="G14" s="35" t="e">
        <v>#N/A</v>
      </c>
      <c r="H14" s="33">
        <v>20.99</v>
      </c>
      <c r="I14" s="33">
        <v>0.45</v>
      </c>
      <c r="J14" s="29">
        <v>148</v>
      </c>
      <c r="K14" s="34" t="s">
        <v>73</v>
      </c>
      <c r="L14" s="34">
        <v>122</v>
      </c>
      <c r="M14" s="34">
        <v>0.13100000000000001</v>
      </c>
      <c r="N14" s="34">
        <v>2.64E-2</v>
      </c>
      <c r="O14" s="34">
        <v>9.6699999999999994E-2</v>
      </c>
      <c r="P14" s="34">
        <v>2.6700000000000002E-2</v>
      </c>
      <c r="Q14" s="34">
        <v>1.9000000000000001E-4</v>
      </c>
      <c r="R14" s="34" t="s">
        <v>75</v>
      </c>
      <c r="S14" s="34" t="s">
        <v>66</v>
      </c>
      <c r="T14" s="34">
        <v>4.5900000000000003E-2</v>
      </c>
      <c r="U14" s="34">
        <v>34.5</v>
      </c>
      <c r="V14" s="34" t="s">
        <v>76</v>
      </c>
      <c r="W14" s="34">
        <v>8.9599999999999992E-3</v>
      </c>
      <c r="X14" s="34">
        <v>0.26400000000000001</v>
      </c>
      <c r="Y14" s="34">
        <v>0.53900000000000003</v>
      </c>
      <c r="Z14" s="34">
        <v>9.3200000000000002E-3</v>
      </c>
      <c r="AA14" s="34">
        <v>6.4000000000000003E-3</v>
      </c>
      <c r="AB14" s="34">
        <v>8.8000000000000007</v>
      </c>
      <c r="AC14" s="34">
        <v>8.14</v>
      </c>
      <c r="AD14" s="34" t="s">
        <v>64</v>
      </c>
      <c r="AE14" s="34" t="s">
        <v>69</v>
      </c>
      <c r="AF14" s="34">
        <v>1.34E-2</v>
      </c>
      <c r="AG14" s="34">
        <v>2E-3</v>
      </c>
      <c r="AH14" s="34">
        <v>1.26</v>
      </c>
      <c r="AI14" s="34">
        <v>1.3999999999999999E-4</v>
      </c>
      <c r="AJ14" s="34">
        <v>12.8</v>
      </c>
      <c r="AK14" s="34">
        <v>4.0000000000000003E-5</v>
      </c>
      <c r="AL14" s="34">
        <v>0.59</v>
      </c>
      <c r="AM14" s="34">
        <v>6.9500000000000006E-2</v>
      </c>
      <c r="AN14" s="34">
        <v>51</v>
      </c>
      <c r="AO14" s="34">
        <v>1.06E-4</v>
      </c>
      <c r="AP14" s="34">
        <v>3.2300000000000002E-2</v>
      </c>
      <c r="AQ14" s="34" t="s">
        <v>62</v>
      </c>
      <c r="AR14" s="34">
        <v>3.1999999999999999E-5</v>
      </c>
      <c r="AS14" s="34" t="s">
        <v>77</v>
      </c>
      <c r="AT14" s="34">
        <v>4.2300000000000004</v>
      </c>
      <c r="AU14" s="34" t="s">
        <v>76</v>
      </c>
    </row>
    <row r="15" spans="1:49" ht="12.75" customHeight="1">
      <c r="A15" s="28">
        <v>40092</v>
      </c>
      <c r="B15" s="10">
        <v>8</v>
      </c>
      <c r="C15" s="54">
        <v>500</v>
      </c>
      <c r="D15" s="50">
        <v>470</v>
      </c>
      <c r="E15" s="30">
        <v>4.8</v>
      </c>
      <c r="F15" s="32">
        <v>334.54</v>
      </c>
      <c r="G15" s="33"/>
      <c r="H15" s="33"/>
      <c r="I15" s="33"/>
      <c r="J15" s="29">
        <v>172</v>
      </c>
      <c r="K15" s="29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9" ht="12.75" customHeight="1">
      <c r="A16" s="28">
        <v>40099</v>
      </c>
      <c r="B16" s="10">
        <v>9</v>
      </c>
      <c r="C16" s="54">
        <v>500</v>
      </c>
      <c r="D16" s="50">
        <v>470</v>
      </c>
      <c r="E16" s="30">
        <v>4.49</v>
      </c>
      <c r="F16" s="32">
        <v>460.1</v>
      </c>
      <c r="G16" s="33">
        <v>2.04</v>
      </c>
      <c r="H16" s="33">
        <v>32.380000000000003</v>
      </c>
      <c r="I16" s="33" t="e">
        <v>#N/A</v>
      </c>
      <c r="J16" s="29">
        <v>245</v>
      </c>
      <c r="K16" s="34" t="s">
        <v>73</v>
      </c>
      <c r="L16" s="34">
        <v>179</v>
      </c>
      <c r="M16" s="34">
        <v>0.4</v>
      </c>
      <c r="N16" s="34">
        <v>2.2599999999999999E-2</v>
      </c>
      <c r="O16" s="34">
        <v>6.54E-2</v>
      </c>
      <c r="P16" s="34">
        <v>2.92E-2</v>
      </c>
      <c r="Q16" s="34">
        <v>4.8999999999999998E-4</v>
      </c>
      <c r="R16" s="34" t="s">
        <v>70</v>
      </c>
      <c r="S16" s="34" t="s">
        <v>71</v>
      </c>
      <c r="T16" s="34">
        <v>9.3600000000000003E-2</v>
      </c>
      <c r="U16" s="34">
        <v>48.3</v>
      </c>
      <c r="V16" s="34" t="s">
        <v>62</v>
      </c>
      <c r="W16" s="34">
        <v>1.5299999999999999E-2</v>
      </c>
      <c r="X16" s="34">
        <v>0.65200000000000002</v>
      </c>
      <c r="Y16" s="34">
        <v>0.24099999999999999</v>
      </c>
      <c r="Z16" s="34">
        <v>1.26E-2</v>
      </c>
      <c r="AA16" s="34">
        <v>7.0000000000000001E-3</v>
      </c>
      <c r="AB16" s="34">
        <v>14.1</v>
      </c>
      <c r="AC16" s="34">
        <v>12.9</v>
      </c>
      <c r="AD16" s="34" t="s">
        <v>66</v>
      </c>
      <c r="AE16" s="34" t="s">
        <v>86</v>
      </c>
      <c r="AF16" s="34">
        <v>2.3800000000000002E-2</v>
      </c>
      <c r="AG16" s="34" t="s">
        <v>64</v>
      </c>
      <c r="AH16" s="34">
        <v>1.39</v>
      </c>
      <c r="AI16" s="34" t="s">
        <v>77</v>
      </c>
      <c r="AJ16" s="34">
        <v>12.2</v>
      </c>
      <c r="AK16" s="34">
        <v>1.2E-4</v>
      </c>
      <c r="AL16" s="34">
        <v>0.47</v>
      </c>
      <c r="AM16" s="34">
        <v>0.10100000000000001</v>
      </c>
      <c r="AN16" s="34">
        <v>82</v>
      </c>
      <c r="AO16" s="34">
        <v>9.0000000000000006E-5</v>
      </c>
      <c r="AP16" s="34">
        <v>3.95E-2</v>
      </c>
      <c r="AQ16" s="34" t="s">
        <v>72</v>
      </c>
      <c r="AR16" s="34">
        <v>8.0000000000000007E-5</v>
      </c>
      <c r="AS16" s="34" t="s">
        <v>61</v>
      </c>
      <c r="AT16" s="34">
        <v>8.36</v>
      </c>
      <c r="AU16" s="34" t="s">
        <v>62</v>
      </c>
    </row>
    <row r="17" spans="1:47" ht="12.75" customHeight="1">
      <c r="A17" s="28">
        <v>40106</v>
      </c>
      <c r="B17" s="10">
        <v>10</v>
      </c>
      <c r="C17" s="54">
        <v>500</v>
      </c>
      <c r="D17" s="50">
        <v>450</v>
      </c>
      <c r="E17" s="30">
        <v>4.3</v>
      </c>
      <c r="F17" s="32">
        <v>460.45</v>
      </c>
      <c r="G17" s="33"/>
      <c r="H17" s="33"/>
      <c r="I17" s="33"/>
      <c r="J17" s="29">
        <v>234</v>
      </c>
      <c r="K17" s="29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12.75" customHeight="1">
      <c r="A18" s="28">
        <v>40113</v>
      </c>
      <c r="B18" s="10">
        <v>11</v>
      </c>
      <c r="C18" s="54">
        <v>500</v>
      </c>
      <c r="D18" s="50">
        <v>440</v>
      </c>
      <c r="E18" s="30">
        <v>4.18</v>
      </c>
      <c r="F18" s="32">
        <v>523.44000000000005</v>
      </c>
      <c r="G18" s="33">
        <v>6.1</v>
      </c>
      <c r="H18" s="33">
        <v>50.05</v>
      </c>
      <c r="I18" s="33" t="e">
        <v>#N/A</v>
      </c>
      <c r="J18" s="29">
        <v>264</v>
      </c>
      <c r="K18" s="34" t="s">
        <v>73</v>
      </c>
      <c r="L18" s="34">
        <v>173</v>
      </c>
      <c r="M18" s="34">
        <v>0.74199999999999999</v>
      </c>
      <c r="N18" s="34">
        <v>2.46E-2</v>
      </c>
      <c r="O18" s="34">
        <v>8.8499999999999995E-2</v>
      </c>
      <c r="P18" s="34">
        <v>2.1399999999999999E-2</v>
      </c>
      <c r="Q18" s="34">
        <v>1E-3</v>
      </c>
      <c r="R18" s="34" t="s">
        <v>76</v>
      </c>
      <c r="S18" s="34" t="s">
        <v>88</v>
      </c>
      <c r="T18" s="34">
        <v>0.14599999999999999</v>
      </c>
      <c r="U18" s="34">
        <v>45</v>
      </c>
      <c r="V18" s="34" t="s">
        <v>78</v>
      </c>
      <c r="W18" s="34">
        <v>1.8800000000000001E-2</v>
      </c>
      <c r="X18" s="34">
        <v>1.23</v>
      </c>
      <c r="Y18" s="34">
        <v>0.50800000000000001</v>
      </c>
      <c r="Z18" s="34">
        <v>1.8800000000000001E-2</v>
      </c>
      <c r="AA18" s="34" t="s">
        <v>64</v>
      </c>
      <c r="AB18" s="34">
        <v>14.8</v>
      </c>
      <c r="AC18" s="34">
        <v>15.3</v>
      </c>
      <c r="AD18" s="34" t="s">
        <v>67</v>
      </c>
      <c r="AE18" s="34" t="s">
        <v>61</v>
      </c>
      <c r="AF18" s="34">
        <v>3.0800000000000001E-2</v>
      </c>
      <c r="AG18" s="34" t="s">
        <v>89</v>
      </c>
      <c r="AH18" s="34">
        <v>1.5</v>
      </c>
      <c r="AI18" s="34" t="s">
        <v>90</v>
      </c>
      <c r="AJ18" s="34">
        <v>12.4</v>
      </c>
      <c r="AK18" s="34">
        <v>2.0000000000000001E-4</v>
      </c>
      <c r="AL18" s="34">
        <v>0.5</v>
      </c>
      <c r="AM18" s="34">
        <v>0.114</v>
      </c>
      <c r="AN18" s="34">
        <v>82</v>
      </c>
      <c r="AO18" s="34">
        <v>1E-4</v>
      </c>
      <c r="AP18" s="34">
        <v>7.2999999999999995E-2</v>
      </c>
      <c r="AQ18" s="34" t="s">
        <v>64</v>
      </c>
      <c r="AR18" s="34">
        <v>2.2000000000000001E-4</v>
      </c>
      <c r="AS18" s="34" t="s">
        <v>91</v>
      </c>
      <c r="AT18" s="34">
        <v>12.2</v>
      </c>
      <c r="AU18" s="34" t="s">
        <v>78</v>
      </c>
    </row>
    <row r="19" spans="1:47" ht="12.75" customHeight="1">
      <c r="A19" s="28">
        <v>40120</v>
      </c>
      <c r="B19" s="10">
        <v>12</v>
      </c>
      <c r="C19" s="54">
        <v>500</v>
      </c>
      <c r="D19" s="50">
        <v>520</v>
      </c>
      <c r="E19" s="35">
        <v>4.21</v>
      </c>
      <c r="F19" s="32">
        <v>475.92</v>
      </c>
      <c r="G19" s="33"/>
      <c r="H19" s="33"/>
      <c r="I19" s="33"/>
      <c r="J19" s="29">
        <v>242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 ht="12.75" customHeight="1">
      <c r="A20" s="28">
        <v>40127</v>
      </c>
      <c r="B20" s="10">
        <v>13</v>
      </c>
      <c r="C20" s="54">
        <v>500</v>
      </c>
      <c r="D20" s="50">
        <v>435</v>
      </c>
      <c r="E20" s="10">
        <v>4.72</v>
      </c>
      <c r="F20" s="32">
        <v>335.9</v>
      </c>
      <c r="G20" s="33" t="e">
        <v>#N/A</v>
      </c>
      <c r="H20" s="33">
        <v>32.979999999999997</v>
      </c>
      <c r="I20" s="33">
        <v>1.03</v>
      </c>
      <c r="J20" s="29">
        <v>179</v>
      </c>
      <c r="K20" s="34" t="s">
        <v>73</v>
      </c>
      <c r="L20" s="34">
        <v>133</v>
      </c>
      <c r="M20" s="34">
        <v>0.64500000000000002</v>
      </c>
      <c r="N20" s="34">
        <v>1.7299999999999999E-2</v>
      </c>
      <c r="O20" s="34">
        <v>2.8E-3</v>
      </c>
      <c r="P20" s="34">
        <v>1.5800000000000002E-2</v>
      </c>
      <c r="Q20" s="34">
        <v>1E-3</v>
      </c>
      <c r="R20" s="34" t="s">
        <v>76</v>
      </c>
      <c r="S20" s="34" t="s">
        <v>88</v>
      </c>
      <c r="T20" s="34">
        <v>0.108</v>
      </c>
      <c r="U20" s="34">
        <v>32.799999999999997</v>
      </c>
      <c r="V20" s="34" t="s">
        <v>78</v>
      </c>
      <c r="W20" s="34">
        <v>1.55E-2</v>
      </c>
      <c r="X20" s="34">
        <v>1.0900000000000001</v>
      </c>
      <c r="Y20" s="34">
        <v>1.61</v>
      </c>
      <c r="Z20" s="34">
        <v>1.15E-2</v>
      </c>
      <c r="AA20" s="34" t="s">
        <v>64</v>
      </c>
      <c r="AB20" s="34">
        <v>12.5</v>
      </c>
      <c r="AC20" s="34">
        <v>11.4</v>
      </c>
      <c r="AD20" s="34" t="s">
        <v>67</v>
      </c>
      <c r="AE20" s="34">
        <v>2E-3</v>
      </c>
      <c r="AF20" s="34">
        <v>2.0500000000000001E-2</v>
      </c>
      <c r="AG20" s="34" t="s">
        <v>89</v>
      </c>
      <c r="AH20" s="34">
        <v>1.7</v>
      </c>
      <c r="AI20" s="34" t="s">
        <v>90</v>
      </c>
      <c r="AJ20" s="34">
        <v>12.3</v>
      </c>
      <c r="AK20" s="34">
        <v>1E-4</v>
      </c>
      <c r="AL20" s="34">
        <v>0.4</v>
      </c>
      <c r="AM20" s="34">
        <v>8.4000000000000005E-2</v>
      </c>
      <c r="AN20" s="34">
        <v>74</v>
      </c>
      <c r="AO20" s="34">
        <v>1.1E-4</v>
      </c>
      <c r="AP20" s="34">
        <v>7.7700000000000005E-2</v>
      </c>
      <c r="AQ20" s="34" t="s">
        <v>64</v>
      </c>
      <c r="AR20" s="34">
        <v>2.1000000000000001E-4</v>
      </c>
      <c r="AS20" s="34">
        <v>6.0000000000000001E-3</v>
      </c>
      <c r="AT20" s="34">
        <v>8.74</v>
      </c>
      <c r="AU20" s="34" t="s">
        <v>78</v>
      </c>
    </row>
    <row r="21" spans="1:47" ht="12.75" customHeight="1">
      <c r="A21" s="28">
        <v>40134</v>
      </c>
      <c r="B21" s="10">
        <v>14</v>
      </c>
      <c r="C21" s="54">
        <v>500</v>
      </c>
      <c r="D21" s="50">
        <v>455</v>
      </c>
      <c r="E21" s="31">
        <v>3.96</v>
      </c>
      <c r="F21" s="32">
        <v>441.79</v>
      </c>
      <c r="G21" s="33"/>
      <c r="H21" s="33"/>
      <c r="I21" s="33"/>
      <c r="J21" s="29">
        <v>186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 ht="12.75" customHeight="1">
      <c r="A22" s="28">
        <v>40141</v>
      </c>
      <c r="B22" s="10">
        <v>15</v>
      </c>
      <c r="C22" s="54">
        <v>500</v>
      </c>
      <c r="D22" s="50">
        <v>510</v>
      </c>
      <c r="E22" s="31">
        <v>4.08</v>
      </c>
      <c r="F22" s="32">
        <v>382.62</v>
      </c>
      <c r="G22" s="33">
        <v>8.43</v>
      </c>
      <c r="H22" s="33">
        <v>41.4</v>
      </c>
      <c r="I22" s="33" t="e">
        <v>#N/A</v>
      </c>
      <c r="J22" s="29">
        <v>181</v>
      </c>
      <c r="K22" s="34">
        <v>0.6</v>
      </c>
      <c r="L22" s="34">
        <v>111</v>
      </c>
      <c r="M22" s="34">
        <v>0.61399999999999999</v>
      </c>
      <c r="N22" s="34">
        <v>0.01</v>
      </c>
      <c r="O22" s="34">
        <v>2E-3</v>
      </c>
      <c r="P22" s="34">
        <v>1.6E-2</v>
      </c>
      <c r="Q22" s="34">
        <v>8.0000000000000004E-4</v>
      </c>
      <c r="R22" s="34" t="s">
        <v>86</v>
      </c>
      <c r="S22" s="34" t="s">
        <v>87</v>
      </c>
      <c r="T22" s="34">
        <v>0.107</v>
      </c>
      <c r="U22" s="34">
        <v>25.8</v>
      </c>
      <c r="V22" s="34" t="s">
        <v>80</v>
      </c>
      <c r="W22" s="34">
        <v>1.5299999999999999E-2</v>
      </c>
      <c r="X22" s="34">
        <v>1.1499999999999999</v>
      </c>
      <c r="Y22" s="34">
        <v>1.89</v>
      </c>
      <c r="Z22" s="34">
        <v>1.15E-2</v>
      </c>
      <c r="AA22" s="34" t="s">
        <v>81</v>
      </c>
      <c r="AB22" s="34">
        <v>11.3</v>
      </c>
      <c r="AC22" s="34">
        <v>10.1</v>
      </c>
      <c r="AD22" s="34" t="s">
        <v>73</v>
      </c>
      <c r="AE22" s="34" t="s">
        <v>72</v>
      </c>
      <c r="AF22" s="34">
        <v>1.7000000000000001E-2</v>
      </c>
      <c r="AG22" s="34" t="s">
        <v>65</v>
      </c>
      <c r="AH22" s="34">
        <v>1.2</v>
      </c>
      <c r="AI22" s="34" t="s">
        <v>78</v>
      </c>
      <c r="AJ22" s="34">
        <v>9.85</v>
      </c>
      <c r="AK22" s="34" t="s">
        <v>86</v>
      </c>
      <c r="AL22" s="34" t="s">
        <v>73</v>
      </c>
      <c r="AM22" s="34">
        <v>6.8000000000000005E-2</v>
      </c>
      <c r="AN22" s="34">
        <v>87</v>
      </c>
      <c r="AO22" s="34" t="s">
        <v>76</v>
      </c>
      <c r="AP22" s="34">
        <v>5.6800000000000003E-2</v>
      </c>
      <c r="AQ22" s="34" t="s">
        <v>81</v>
      </c>
      <c r="AR22" s="34">
        <v>2.0000000000000001E-4</v>
      </c>
      <c r="AS22" s="34" t="s">
        <v>64</v>
      </c>
      <c r="AT22" s="34">
        <v>8.0399999999999991</v>
      </c>
      <c r="AU22" s="34" t="s">
        <v>80</v>
      </c>
    </row>
    <row r="23" spans="1:47" ht="12.75" customHeight="1">
      <c r="A23" s="28">
        <v>40148</v>
      </c>
      <c r="B23" s="10">
        <v>16</v>
      </c>
      <c r="C23" s="54">
        <v>500</v>
      </c>
      <c r="D23" s="50">
        <v>460</v>
      </c>
      <c r="E23" s="35">
        <v>3.84</v>
      </c>
      <c r="F23" s="32">
        <v>476.98</v>
      </c>
      <c r="G23" s="33"/>
      <c r="H23" s="33"/>
      <c r="I23" s="33"/>
      <c r="J23" s="29">
        <v>217</v>
      </c>
      <c r="K23" s="29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ht="12.75" customHeight="1">
      <c r="A24" s="28">
        <v>40155</v>
      </c>
      <c r="B24" s="10">
        <v>17</v>
      </c>
      <c r="C24" s="54">
        <v>500</v>
      </c>
      <c r="D24" s="50">
        <v>480</v>
      </c>
      <c r="E24" s="35">
        <v>3.66</v>
      </c>
      <c r="F24" s="32">
        <v>579.38</v>
      </c>
      <c r="G24" s="33">
        <v>24.31</v>
      </c>
      <c r="H24" s="33">
        <v>97.87</v>
      </c>
      <c r="I24" s="35" t="e">
        <v>#N/A</v>
      </c>
      <c r="J24" s="29">
        <v>269</v>
      </c>
      <c r="K24" s="34" t="s">
        <v>73</v>
      </c>
      <c r="L24" s="34">
        <v>164</v>
      </c>
      <c r="M24" s="34">
        <v>2.63</v>
      </c>
      <c r="N24" s="34">
        <v>1.0999999999999999E-2</v>
      </c>
      <c r="O24" s="34">
        <v>1.2999999999999999E-2</v>
      </c>
      <c r="P24" s="34">
        <v>1.4E-2</v>
      </c>
      <c r="Q24" s="34">
        <v>2.8E-3</v>
      </c>
      <c r="R24" s="34" t="s">
        <v>86</v>
      </c>
      <c r="S24" s="34" t="s">
        <v>87</v>
      </c>
      <c r="T24" s="34">
        <v>0.22500000000000001</v>
      </c>
      <c r="U24" s="34">
        <v>35.299999999999997</v>
      </c>
      <c r="V24" s="34" t="s">
        <v>80</v>
      </c>
      <c r="W24" s="34">
        <v>2.7300000000000001E-2</v>
      </c>
      <c r="X24" s="34">
        <v>3.35</v>
      </c>
      <c r="Y24" s="34">
        <v>5.77</v>
      </c>
      <c r="Z24" s="34">
        <v>5.5300000000000002E-2</v>
      </c>
      <c r="AA24" s="34" t="s">
        <v>81</v>
      </c>
      <c r="AB24" s="34">
        <v>18.399999999999999</v>
      </c>
      <c r="AC24" s="34">
        <v>16.600000000000001</v>
      </c>
      <c r="AD24" s="34" t="s">
        <v>73</v>
      </c>
      <c r="AE24" s="34" t="s">
        <v>72</v>
      </c>
      <c r="AF24" s="34">
        <v>3.2000000000000001E-2</v>
      </c>
      <c r="AG24" s="34" t="s">
        <v>65</v>
      </c>
      <c r="AH24" s="34">
        <v>1.8</v>
      </c>
      <c r="AI24" s="34" t="s">
        <v>78</v>
      </c>
      <c r="AJ24" s="34">
        <v>12.1</v>
      </c>
      <c r="AK24" s="34">
        <v>4.0000000000000002E-4</v>
      </c>
      <c r="AL24" s="34" t="s">
        <v>73</v>
      </c>
      <c r="AM24" s="34">
        <v>0.11</v>
      </c>
      <c r="AN24" s="34">
        <v>80</v>
      </c>
      <c r="AO24" s="34">
        <v>2.0000000000000001E-4</v>
      </c>
      <c r="AP24" s="34">
        <v>0.108</v>
      </c>
      <c r="AQ24" s="34" t="s">
        <v>81</v>
      </c>
      <c r="AR24" s="34">
        <v>8.9999999999999998E-4</v>
      </c>
      <c r="AS24" s="34" t="s">
        <v>64</v>
      </c>
      <c r="AT24" s="34">
        <v>14.9</v>
      </c>
      <c r="AU24" s="34" t="s">
        <v>80</v>
      </c>
    </row>
    <row r="25" spans="1:47" ht="12.75" customHeight="1">
      <c r="A25" s="28">
        <v>40162</v>
      </c>
      <c r="B25" s="10">
        <v>18</v>
      </c>
      <c r="C25" s="54">
        <v>500</v>
      </c>
      <c r="D25" s="50">
        <v>470</v>
      </c>
      <c r="E25" s="35">
        <v>3.62</v>
      </c>
      <c r="F25" s="32">
        <v>651.95000000000005</v>
      </c>
      <c r="G25" s="33"/>
      <c r="H25" s="33"/>
      <c r="I25" s="35"/>
      <c r="J25" s="29">
        <v>304</v>
      </c>
      <c r="K25" s="29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ht="12.75" customHeight="1">
      <c r="A26" s="28">
        <v>40169</v>
      </c>
      <c r="B26" s="10">
        <v>19</v>
      </c>
      <c r="C26" s="54">
        <v>500</v>
      </c>
      <c r="D26" s="50">
        <v>470</v>
      </c>
      <c r="E26" s="31">
        <v>3.25</v>
      </c>
      <c r="F26" s="32">
        <v>816.03</v>
      </c>
      <c r="G26" s="33">
        <v>60.03</v>
      </c>
      <c r="H26" s="33">
        <v>206.85</v>
      </c>
      <c r="I26" s="35" t="e">
        <v>#N/A</v>
      </c>
      <c r="J26" s="29">
        <v>455</v>
      </c>
      <c r="K26" s="34" t="s">
        <v>73</v>
      </c>
      <c r="L26" s="34">
        <v>207</v>
      </c>
      <c r="M26" s="34">
        <v>10.9</v>
      </c>
      <c r="N26" s="34">
        <v>1.9E-2</v>
      </c>
      <c r="O26" s="34">
        <v>6.5000000000000002E-2</v>
      </c>
      <c r="P26" s="34">
        <v>1.2999999999999999E-2</v>
      </c>
      <c r="Q26" s="34">
        <v>7.0000000000000001E-3</v>
      </c>
      <c r="R26" s="34" t="s">
        <v>62</v>
      </c>
      <c r="S26" s="34" t="s">
        <v>63</v>
      </c>
      <c r="T26" s="34">
        <v>0.48899999999999999</v>
      </c>
      <c r="U26" s="34">
        <v>43</v>
      </c>
      <c r="V26" s="34" t="s">
        <v>64</v>
      </c>
      <c r="W26" s="34">
        <v>4.6300000000000001E-2</v>
      </c>
      <c r="X26" s="34">
        <v>8.08</v>
      </c>
      <c r="Y26" s="34">
        <v>13.6</v>
      </c>
      <c r="Z26" s="34">
        <v>3.3000000000000002E-2</v>
      </c>
      <c r="AA26" s="34" t="s">
        <v>66</v>
      </c>
      <c r="AB26" s="34">
        <v>24</v>
      </c>
      <c r="AC26" s="34">
        <v>23.9</v>
      </c>
      <c r="AD26" s="34" t="s">
        <v>88</v>
      </c>
      <c r="AE26" s="34" t="s">
        <v>80</v>
      </c>
      <c r="AF26" s="34">
        <v>6.6000000000000003E-2</v>
      </c>
      <c r="AG26" s="34" t="s">
        <v>67</v>
      </c>
      <c r="AH26" s="34">
        <v>2</v>
      </c>
      <c r="AI26" s="34" t="s">
        <v>91</v>
      </c>
      <c r="AJ26" s="34">
        <v>14.4</v>
      </c>
      <c r="AK26" s="34">
        <v>5.9999999999999995E-4</v>
      </c>
      <c r="AL26" s="34">
        <v>2</v>
      </c>
      <c r="AM26" s="34">
        <v>0.155</v>
      </c>
      <c r="AN26" s="34">
        <v>133</v>
      </c>
      <c r="AO26" s="34">
        <v>2.0000000000000001E-4</v>
      </c>
      <c r="AP26" s="34">
        <v>0.16900000000000001</v>
      </c>
      <c r="AQ26" s="34" t="s">
        <v>66</v>
      </c>
      <c r="AR26" s="34">
        <v>4.0000000000000001E-3</v>
      </c>
      <c r="AS26" s="34" t="s">
        <v>60</v>
      </c>
      <c r="AT26" s="34">
        <v>26.2</v>
      </c>
      <c r="AU26" s="34" t="s">
        <v>64</v>
      </c>
    </row>
    <row r="27" spans="1:47" ht="12.75" customHeight="1">
      <c r="A27" s="28">
        <v>40176</v>
      </c>
      <c r="B27" s="10">
        <v>20</v>
      </c>
      <c r="C27" s="54">
        <v>500</v>
      </c>
      <c r="D27" s="50">
        <v>465</v>
      </c>
      <c r="E27" s="10">
        <v>3.04</v>
      </c>
      <c r="F27" s="32">
        <v>1253.31</v>
      </c>
      <c r="G27" s="33"/>
      <c r="H27" s="33"/>
      <c r="I27" s="35"/>
      <c r="J27" s="29">
        <v>522</v>
      </c>
      <c r="K27" s="2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12.75" customHeight="1">
      <c r="A28" s="28">
        <v>40183</v>
      </c>
      <c r="B28" s="10">
        <v>21</v>
      </c>
      <c r="C28" s="54">
        <v>500</v>
      </c>
      <c r="D28" s="50">
        <v>420</v>
      </c>
      <c r="E28" s="35">
        <v>2.87</v>
      </c>
      <c r="F28" s="32">
        <v>1927.29</v>
      </c>
      <c r="G28" s="33">
        <v>382.18</v>
      </c>
      <c r="H28" s="33">
        <v>905.93</v>
      </c>
      <c r="I28" s="35" t="e">
        <v>#N/A</v>
      </c>
      <c r="J28" s="29">
        <v>981</v>
      </c>
      <c r="K28" s="34" t="s">
        <v>73</v>
      </c>
      <c r="L28" s="34">
        <v>193</v>
      </c>
      <c r="M28" s="34">
        <v>50.6</v>
      </c>
      <c r="N28" s="34">
        <v>4.3999999999999997E-2</v>
      </c>
      <c r="O28" s="34">
        <v>1.3</v>
      </c>
      <c r="P28" s="34">
        <v>0.01</v>
      </c>
      <c r="Q28" s="34">
        <v>1.4999999999999999E-2</v>
      </c>
      <c r="R28" s="34" t="s">
        <v>62</v>
      </c>
      <c r="S28" s="34" t="s">
        <v>63</v>
      </c>
      <c r="T28" s="34">
        <v>1.2</v>
      </c>
      <c r="U28" s="34">
        <v>37</v>
      </c>
      <c r="V28" s="34">
        <v>4.3999999999999997E-2</v>
      </c>
      <c r="W28" s="34">
        <v>8.4400000000000003E-2</v>
      </c>
      <c r="X28" s="34">
        <v>16.399999999999999</v>
      </c>
      <c r="Y28" s="34">
        <v>58.9</v>
      </c>
      <c r="Z28" s="34">
        <v>9.5000000000000001E-2</v>
      </c>
      <c r="AA28" s="34" t="s">
        <v>66</v>
      </c>
      <c r="AB28" s="34">
        <v>24</v>
      </c>
      <c r="AC28" s="34">
        <v>43.7</v>
      </c>
      <c r="AD28" s="34" t="s">
        <v>88</v>
      </c>
      <c r="AE28" s="34" t="s">
        <v>80</v>
      </c>
      <c r="AF28" s="34">
        <v>9.1999999999999998E-2</v>
      </c>
      <c r="AG28" s="34" t="s">
        <v>67</v>
      </c>
      <c r="AH28" s="34">
        <v>1</v>
      </c>
      <c r="AI28" s="34" t="s">
        <v>91</v>
      </c>
      <c r="AJ28" s="34">
        <v>22</v>
      </c>
      <c r="AK28" s="34">
        <v>1.6999999999999999E-3</v>
      </c>
      <c r="AL28" s="34" t="s">
        <v>88</v>
      </c>
      <c r="AM28" s="34">
        <v>0.18</v>
      </c>
      <c r="AN28" s="34">
        <v>218</v>
      </c>
      <c r="AO28" s="34" t="s">
        <v>77</v>
      </c>
      <c r="AP28" s="34">
        <v>0.27800000000000002</v>
      </c>
      <c r="AQ28" s="34" t="s">
        <v>66</v>
      </c>
      <c r="AR28" s="34">
        <v>2.1399999999999999E-2</v>
      </c>
      <c r="AS28" s="34" t="s">
        <v>60</v>
      </c>
      <c r="AT28" s="34">
        <v>70.8</v>
      </c>
      <c r="AU28" s="34" t="s">
        <v>64</v>
      </c>
    </row>
    <row r="29" spans="1:47" ht="12.75" customHeight="1">
      <c r="A29" s="28">
        <v>40190</v>
      </c>
      <c r="B29" s="10">
        <v>22</v>
      </c>
      <c r="C29" s="54">
        <v>500</v>
      </c>
      <c r="D29" s="50">
        <v>430</v>
      </c>
      <c r="E29" s="35">
        <v>2.5299999999999998</v>
      </c>
      <c r="F29" s="32">
        <v>2344.54</v>
      </c>
      <c r="G29" s="9"/>
      <c r="H29" s="9"/>
      <c r="I29" s="9"/>
      <c r="J29" s="29">
        <v>1432</v>
      </c>
      <c r="K29" s="2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12.75" customHeight="1">
      <c r="A30" s="28">
        <v>40197</v>
      </c>
      <c r="B30" s="10">
        <v>23</v>
      </c>
      <c r="C30" s="54">
        <v>500</v>
      </c>
      <c r="D30" s="50">
        <v>440</v>
      </c>
      <c r="E30" s="30">
        <v>2.63</v>
      </c>
      <c r="F30" s="10">
        <v>3290</v>
      </c>
      <c r="G30" s="9">
        <v>675</v>
      </c>
      <c r="H30" s="29">
        <v>1075</v>
      </c>
      <c r="I30" s="35" t="e">
        <v>#N/A</v>
      </c>
      <c r="J30" s="29">
        <v>1219</v>
      </c>
      <c r="K30" s="34" t="s">
        <v>73</v>
      </c>
      <c r="L30" s="34">
        <v>108</v>
      </c>
      <c r="M30" s="34">
        <v>68.2</v>
      </c>
      <c r="N30" s="34">
        <v>5.7000000000000002E-2</v>
      </c>
      <c r="O30" s="34">
        <v>2.94</v>
      </c>
      <c r="P30" s="34">
        <v>8.0000000000000002E-3</v>
      </c>
      <c r="Q30" s="34">
        <v>1.37E-2</v>
      </c>
      <c r="R30" s="34" t="s">
        <v>86</v>
      </c>
      <c r="S30" s="34" t="s">
        <v>87</v>
      </c>
      <c r="T30" s="34">
        <v>1.61</v>
      </c>
      <c r="U30" s="34">
        <v>18.399999999999999</v>
      </c>
      <c r="V30" s="34">
        <v>9.2999999999999999E-2</v>
      </c>
      <c r="W30" s="34">
        <v>0.112</v>
      </c>
      <c r="X30" s="34">
        <v>13.9</v>
      </c>
      <c r="Y30" s="34">
        <v>137</v>
      </c>
      <c r="Z30" s="34">
        <v>9.4600000000000004E-2</v>
      </c>
      <c r="AA30" s="34" t="s">
        <v>81</v>
      </c>
      <c r="AB30" s="34">
        <v>15.1</v>
      </c>
      <c r="AC30" s="34">
        <v>69.3</v>
      </c>
      <c r="AD30" s="34" t="s">
        <v>73</v>
      </c>
      <c r="AE30" s="34">
        <v>8.0000000000000002E-3</v>
      </c>
      <c r="AF30" s="34">
        <v>6.7000000000000004E-2</v>
      </c>
      <c r="AG30" s="34" t="s">
        <v>65</v>
      </c>
      <c r="AH30" s="34">
        <v>1</v>
      </c>
      <c r="AI30" s="34" t="s">
        <v>78</v>
      </c>
      <c r="AJ30" s="34">
        <v>25.3</v>
      </c>
      <c r="AK30" s="34">
        <v>1.4E-3</v>
      </c>
      <c r="AL30" s="34">
        <v>0.8</v>
      </c>
      <c r="AM30" s="34">
        <v>0.14499999999999999</v>
      </c>
      <c r="AN30" s="34">
        <v>452</v>
      </c>
      <c r="AO30" s="34">
        <v>2.0000000000000001E-4</v>
      </c>
      <c r="AP30" s="34">
        <v>0.309</v>
      </c>
      <c r="AQ30" s="34" t="s">
        <v>81</v>
      </c>
      <c r="AR30" s="34">
        <v>2.9399999999999999E-2</v>
      </c>
      <c r="AS30" s="34" t="s">
        <v>64</v>
      </c>
      <c r="AT30" s="34">
        <v>113</v>
      </c>
      <c r="AU30" s="34" t="s">
        <v>80</v>
      </c>
    </row>
    <row r="31" spans="1:47" ht="12.75" customHeight="1">
      <c r="A31" s="28">
        <v>40204</v>
      </c>
      <c r="B31" s="10">
        <v>24</v>
      </c>
      <c r="C31" s="54">
        <v>500</v>
      </c>
      <c r="D31" s="50">
        <v>435</v>
      </c>
      <c r="E31" s="30">
        <v>2.71</v>
      </c>
      <c r="F31" s="10">
        <v>2900</v>
      </c>
      <c r="G31" s="9"/>
      <c r="H31" s="9"/>
      <c r="I31" s="9"/>
      <c r="J31" s="29">
        <v>1545</v>
      </c>
      <c r="K31" s="29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12.75" customHeight="1">
      <c r="A32" s="28">
        <v>40211</v>
      </c>
      <c r="B32" s="10">
        <v>25</v>
      </c>
      <c r="C32" s="54">
        <v>500</v>
      </c>
      <c r="D32" s="50">
        <v>450</v>
      </c>
      <c r="E32" s="30">
        <v>2.89</v>
      </c>
      <c r="F32" s="10">
        <v>3190</v>
      </c>
      <c r="G32" s="9">
        <v>800</v>
      </c>
      <c r="H32" s="29">
        <v>1275</v>
      </c>
      <c r="I32" s="35" t="e">
        <v>#N/A</v>
      </c>
      <c r="J32" s="29">
        <v>1636</v>
      </c>
      <c r="K32" s="34" t="s">
        <v>73</v>
      </c>
      <c r="L32" s="34">
        <v>72.900000000000006</v>
      </c>
      <c r="M32" s="34">
        <v>64.400000000000006</v>
      </c>
      <c r="N32" s="34">
        <v>7.2999999999999995E-2</v>
      </c>
      <c r="O32" s="34">
        <v>8.09</v>
      </c>
      <c r="P32" s="34">
        <v>7.0000000000000001E-3</v>
      </c>
      <c r="Q32" s="34">
        <v>8.6E-3</v>
      </c>
      <c r="R32" s="34" t="s">
        <v>86</v>
      </c>
      <c r="S32" s="34" t="s">
        <v>87</v>
      </c>
      <c r="T32" s="34">
        <v>1.64</v>
      </c>
      <c r="U32" s="34">
        <v>7.4</v>
      </c>
      <c r="V32" s="34">
        <v>0.115</v>
      </c>
      <c r="W32" s="34">
        <v>9.1899999999999996E-2</v>
      </c>
      <c r="X32" s="34">
        <v>9.6</v>
      </c>
      <c r="Y32" s="34">
        <v>266</v>
      </c>
      <c r="Z32" s="34">
        <v>7.2499999999999995E-2</v>
      </c>
      <c r="AA32" s="34" t="s">
        <v>81</v>
      </c>
      <c r="AB32" s="34">
        <v>13.2</v>
      </c>
      <c r="AC32" s="34">
        <v>41.9</v>
      </c>
      <c r="AD32" s="34" t="s">
        <v>73</v>
      </c>
      <c r="AE32" s="34" t="s">
        <v>72</v>
      </c>
      <c r="AF32" s="34">
        <v>5.3999999999999999E-2</v>
      </c>
      <c r="AG32" s="34" t="s">
        <v>65</v>
      </c>
      <c r="AH32" s="34">
        <v>0.8</v>
      </c>
      <c r="AI32" s="34" t="s">
        <v>78</v>
      </c>
      <c r="AJ32" s="34">
        <v>26.8</v>
      </c>
      <c r="AK32" s="34">
        <v>1.6999999999999999E-3</v>
      </c>
      <c r="AL32" s="34">
        <v>0.9</v>
      </c>
      <c r="AM32" s="34">
        <v>9.8000000000000004E-2</v>
      </c>
      <c r="AN32" s="34">
        <v>592</v>
      </c>
      <c r="AO32" s="34">
        <v>2.0000000000000001E-4</v>
      </c>
      <c r="AP32" s="34">
        <v>0.26600000000000001</v>
      </c>
      <c r="AQ32" s="34" t="s">
        <v>81</v>
      </c>
      <c r="AR32" s="34">
        <v>2.8400000000000002E-2</v>
      </c>
      <c r="AS32" s="34">
        <v>1.9E-2</v>
      </c>
      <c r="AT32" s="34">
        <v>129</v>
      </c>
      <c r="AU32" s="34" t="s">
        <v>80</v>
      </c>
    </row>
    <row r="33" spans="1:47" ht="12.75" customHeight="1">
      <c r="A33" s="28">
        <v>40218</v>
      </c>
      <c r="B33" s="10">
        <v>26</v>
      </c>
      <c r="C33" s="54">
        <v>500</v>
      </c>
      <c r="D33" s="50">
        <v>415</v>
      </c>
      <c r="E33" s="30">
        <v>2.1</v>
      </c>
      <c r="F33" s="10">
        <v>3400</v>
      </c>
      <c r="G33" s="9"/>
      <c r="H33" s="9"/>
      <c r="I33" s="9"/>
      <c r="J33" s="29">
        <v>1803</v>
      </c>
      <c r="K33" s="29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2.75" customHeight="1">
      <c r="A34" s="28">
        <v>40225</v>
      </c>
      <c r="B34" s="10">
        <v>27</v>
      </c>
      <c r="C34" s="54">
        <v>500</v>
      </c>
      <c r="D34" s="50">
        <v>460</v>
      </c>
      <c r="E34" s="30">
        <v>2.41</v>
      </c>
      <c r="F34" s="10">
        <v>2790</v>
      </c>
      <c r="G34" s="9">
        <v>850</v>
      </c>
      <c r="H34" s="29">
        <v>1375</v>
      </c>
      <c r="I34" s="35" t="e">
        <v>#N/A</v>
      </c>
      <c r="J34" s="29">
        <v>1483</v>
      </c>
      <c r="K34" s="34" t="s">
        <v>73</v>
      </c>
      <c r="L34" s="34">
        <v>68</v>
      </c>
      <c r="M34" s="34">
        <v>41</v>
      </c>
      <c r="N34" s="34">
        <v>6.7000000000000004E-2</v>
      </c>
      <c r="O34" s="34">
        <v>4.82</v>
      </c>
      <c r="P34" s="34">
        <v>3.0000000000000001E-3</v>
      </c>
      <c r="Q34" s="34">
        <v>5.0000000000000001E-3</v>
      </c>
      <c r="R34" s="34" t="s">
        <v>62</v>
      </c>
      <c r="S34" s="34" t="s">
        <v>63</v>
      </c>
      <c r="T34" s="34">
        <v>1.23</v>
      </c>
      <c r="U34" s="34">
        <v>5</v>
      </c>
      <c r="V34" s="34">
        <v>8.2000000000000003E-2</v>
      </c>
      <c r="W34" s="34">
        <v>6.0199999999999997E-2</v>
      </c>
      <c r="X34" s="34">
        <v>6.3</v>
      </c>
      <c r="Y34" s="34">
        <v>328</v>
      </c>
      <c r="Z34" s="34">
        <v>2.3800000000000002E-2</v>
      </c>
      <c r="AA34" s="34" t="s">
        <v>66</v>
      </c>
      <c r="AB34" s="34">
        <v>13</v>
      </c>
      <c r="AC34" s="34">
        <v>15.6</v>
      </c>
      <c r="AD34" s="34" t="s">
        <v>88</v>
      </c>
      <c r="AE34" s="34" t="s">
        <v>80</v>
      </c>
      <c r="AF34" s="34">
        <v>3.5999999999999997E-2</v>
      </c>
      <c r="AG34" s="34" t="s">
        <v>67</v>
      </c>
      <c r="AH34" s="34" t="s">
        <v>88</v>
      </c>
      <c r="AI34" s="34" t="s">
        <v>91</v>
      </c>
      <c r="AJ34" s="34">
        <v>34.799999999999997</v>
      </c>
      <c r="AK34" s="34">
        <v>1.4E-3</v>
      </c>
      <c r="AL34" s="34" t="s">
        <v>88</v>
      </c>
      <c r="AM34" s="34">
        <v>5.1999999999999998E-2</v>
      </c>
      <c r="AN34" s="34">
        <v>380</v>
      </c>
      <c r="AO34" s="34" t="s">
        <v>77</v>
      </c>
      <c r="AP34" s="34">
        <v>0.20499999999999999</v>
      </c>
      <c r="AQ34" s="34" t="s">
        <v>66</v>
      </c>
      <c r="AR34" s="34">
        <v>1.6400000000000001E-2</v>
      </c>
      <c r="AS34" s="34" t="s">
        <v>60</v>
      </c>
      <c r="AT34" s="34">
        <v>94.3</v>
      </c>
      <c r="AU34" s="34" t="s">
        <v>64</v>
      </c>
    </row>
    <row r="35" spans="1:47" ht="12.75" customHeight="1">
      <c r="A35" s="28">
        <v>40232</v>
      </c>
      <c r="B35" s="10">
        <v>28</v>
      </c>
      <c r="C35" s="54">
        <v>500</v>
      </c>
      <c r="D35" s="50">
        <v>485</v>
      </c>
      <c r="E35" s="30">
        <v>2.21</v>
      </c>
      <c r="F35" s="10">
        <v>2410</v>
      </c>
      <c r="G35" s="9"/>
      <c r="H35" s="9"/>
      <c r="I35" s="9"/>
      <c r="J35" s="29">
        <v>1415</v>
      </c>
      <c r="K35" s="2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2.75" customHeight="1">
      <c r="A36" s="28">
        <v>40239</v>
      </c>
      <c r="B36" s="10">
        <v>29</v>
      </c>
      <c r="C36" s="54">
        <v>500</v>
      </c>
      <c r="D36" s="50">
        <v>395</v>
      </c>
      <c r="E36" s="30">
        <v>2.2000000000000002</v>
      </c>
      <c r="F36" s="10">
        <v>2430</v>
      </c>
      <c r="G36" s="29">
        <v>1450</v>
      </c>
      <c r="H36" s="29">
        <v>2375</v>
      </c>
      <c r="I36" s="35" t="e">
        <v>#N/A</v>
      </c>
      <c r="J36" s="29">
        <v>2254</v>
      </c>
      <c r="K36" s="34" t="s">
        <v>73</v>
      </c>
      <c r="L36" s="34">
        <v>87.2</v>
      </c>
      <c r="M36" s="34">
        <v>58.2</v>
      </c>
      <c r="N36" s="34">
        <v>0.107</v>
      </c>
      <c r="O36" s="34">
        <v>21.2</v>
      </c>
      <c r="P36" s="34">
        <v>4.0000000000000001E-3</v>
      </c>
      <c r="Q36" s="34">
        <v>6.0000000000000001E-3</v>
      </c>
      <c r="R36" s="34" t="s">
        <v>62</v>
      </c>
      <c r="S36" s="34" t="s">
        <v>63</v>
      </c>
      <c r="T36" s="34">
        <v>1.62</v>
      </c>
      <c r="U36" s="34">
        <v>4</v>
      </c>
      <c r="V36" s="34">
        <v>0.14000000000000001</v>
      </c>
      <c r="W36" s="34">
        <v>9.6100000000000005E-2</v>
      </c>
      <c r="X36" s="34">
        <v>7.87</v>
      </c>
      <c r="Y36" s="34">
        <v>540</v>
      </c>
      <c r="Z36" s="34">
        <v>2.9899999999999999E-2</v>
      </c>
      <c r="AA36" s="34" t="s">
        <v>66</v>
      </c>
      <c r="AB36" s="34">
        <v>18</v>
      </c>
      <c r="AC36" s="34">
        <v>9.2200000000000006</v>
      </c>
      <c r="AD36" s="34" t="s">
        <v>88</v>
      </c>
      <c r="AE36" s="34" t="s">
        <v>80</v>
      </c>
      <c r="AF36" s="34">
        <v>6.5000000000000002E-2</v>
      </c>
      <c r="AG36" s="34">
        <v>0.27400000000000002</v>
      </c>
      <c r="AH36" s="34" t="s">
        <v>88</v>
      </c>
      <c r="AI36" s="34" t="s">
        <v>91</v>
      </c>
      <c r="AJ36" s="34">
        <v>28.9</v>
      </c>
      <c r="AK36" s="34">
        <v>2.7000000000000001E-3</v>
      </c>
      <c r="AL36" s="34" t="s">
        <v>88</v>
      </c>
      <c r="AM36" s="34">
        <v>0.05</v>
      </c>
      <c r="AN36" s="34">
        <v>692</v>
      </c>
      <c r="AO36" s="34" t="s">
        <v>77</v>
      </c>
      <c r="AP36" s="34">
        <v>0.22</v>
      </c>
      <c r="AQ36" s="34" t="s">
        <v>66</v>
      </c>
      <c r="AR36" s="34">
        <v>1.7899999999999999E-2</v>
      </c>
      <c r="AS36" s="34">
        <v>4.9000000000000002E-2</v>
      </c>
      <c r="AT36" s="34">
        <v>120</v>
      </c>
      <c r="AU36" s="34" t="s">
        <v>64</v>
      </c>
    </row>
    <row r="37" spans="1:47" ht="12.75" customHeight="1">
      <c r="A37" s="28">
        <v>40246</v>
      </c>
      <c r="B37" s="10">
        <v>30</v>
      </c>
      <c r="C37" s="54">
        <v>500</v>
      </c>
      <c r="D37" s="50">
        <v>480</v>
      </c>
      <c r="E37" s="30">
        <v>2.33</v>
      </c>
      <c r="F37" s="10">
        <v>4170</v>
      </c>
      <c r="G37" s="9"/>
      <c r="H37" s="9"/>
      <c r="I37" s="9"/>
      <c r="J37" s="29">
        <v>1656</v>
      </c>
      <c r="K37" s="2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2.75" customHeight="1">
      <c r="A38" s="28">
        <v>40253</v>
      </c>
      <c r="B38" s="10">
        <v>31</v>
      </c>
      <c r="C38" s="54">
        <v>500</v>
      </c>
      <c r="D38" s="50">
        <v>445</v>
      </c>
      <c r="E38" s="30">
        <v>2.46</v>
      </c>
      <c r="F38" s="10">
        <v>3190</v>
      </c>
      <c r="G38" s="29">
        <v>1050</v>
      </c>
      <c r="H38" s="29">
        <v>1775</v>
      </c>
      <c r="I38" s="35" t="e">
        <v>#N/A</v>
      </c>
      <c r="J38" s="29">
        <v>2225</v>
      </c>
      <c r="K38" s="34" t="s">
        <v>73</v>
      </c>
      <c r="L38" s="34">
        <v>67</v>
      </c>
      <c r="M38" s="34">
        <v>43</v>
      </c>
      <c r="N38" s="34">
        <v>0.09</v>
      </c>
      <c r="O38" s="34">
        <v>16.600000000000001</v>
      </c>
      <c r="P38" s="34">
        <v>1.4E-2</v>
      </c>
      <c r="Q38" s="34">
        <v>5.0000000000000001E-3</v>
      </c>
      <c r="R38" s="34" t="s">
        <v>62</v>
      </c>
      <c r="S38" s="34" t="s">
        <v>63</v>
      </c>
      <c r="T38" s="34">
        <v>1.35</v>
      </c>
      <c r="U38" s="34" t="s">
        <v>63</v>
      </c>
      <c r="V38" s="34">
        <v>0.114</v>
      </c>
      <c r="W38" s="34">
        <v>8.5900000000000004E-2</v>
      </c>
      <c r="X38" s="34">
        <v>6.76</v>
      </c>
      <c r="Y38" s="34">
        <v>556</v>
      </c>
      <c r="Z38" s="34">
        <v>1.77E-2</v>
      </c>
      <c r="AA38" s="34" t="s">
        <v>66</v>
      </c>
      <c r="AB38" s="34">
        <v>16</v>
      </c>
      <c r="AC38" s="34">
        <v>6.01</v>
      </c>
      <c r="AD38" s="34" t="s">
        <v>88</v>
      </c>
      <c r="AE38" s="34" t="s">
        <v>80</v>
      </c>
      <c r="AF38" s="34">
        <v>0.06</v>
      </c>
      <c r="AG38" s="34">
        <v>0.28499999999999998</v>
      </c>
      <c r="AH38" s="34" t="s">
        <v>63</v>
      </c>
      <c r="AI38" s="34" t="s">
        <v>91</v>
      </c>
      <c r="AJ38" s="34">
        <v>26.8</v>
      </c>
      <c r="AK38" s="34">
        <v>2.7000000000000001E-3</v>
      </c>
      <c r="AL38" s="34" t="s">
        <v>63</v>
      </c>
      <c r="AM38" s="34">
        <v>0.04</v>
      </c>
      <c r="AN38" s="34" t="s">
        <v>95</v>
      </c>
      <c r="AO38" s="34" t="s">
        <v>77</v>
      </c>
      <c r="AP38" s="34">
        <v>0.20699999999999999</v>
      </c>
      <c r="AQ38" s="34" t="s">
        <v>66</v>
      </c>
      <c r="AR38" s="34">
        <v>1.2500000000000001E-2</v>
      </c>
      <c r="AS38" s="34">
        <v>5.7000000000000002E-2</v>
      </c>
      <c r="AT38" s="34">
        <v>94.8</v>
      </c>
      <c r="AU38" s="34" t="s">
        <v>64</v>
      </c>
    </row>
    <row r="39" spans="1:47" ht="12.75" customHeight="1">
      <c r="A39" s="28">
        <v>40260</v>
      </c>
      <c r="B39" s="10">
        <v>32</v>
      </c>
      <c r="C39" s="54">
        <v>500</v>
      </c>
      <c r="D39" s="50">
        <v>485</v>
      </c>
      <c r="E39" s="30">
        <v>2.58</v>
      </c>
      <c r="F39" s="10">
        <v>3840</v>
      </c>
      <c r="G39" s="29"/>
      <c r="H39" s="29"/>
      <c r="I39" s="9"/>
      <c r="J39" s="29">
        <v>1357</v>
      </c>
      <c r="K39" s="29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2.75" customHeight="1">
      <c r="A40" s="28">
        <v>40267</v>
      </c>
      <c r="B40" s="10">
        <v>33</v>
      </c>
      <c r="C40" s="54">
        <v>500</v>
      </c>
      <c r="D40" s="50">
        <v>430</v>
      </c>
      <c r="E40" s="30">
        <v>2.5099999999999998</v>
      </c>
      <c r="F40" s="10">
        <v>3710</v>
      </c>
      <c r="G40" s="29">
        <v>1100</v>
      </c>
      <c r="H40" s="29">
        <v>1725</v>
      </c>
      <c r="I40" s="35" t="e">
        <v>#N/A</v>
      </c>
      <c r="J40" s="29">
        <v>2538</v>
      </c>
      <c r="K40" s="34" t="s">
        <v>73</v>
      </c>
      <c r="L40" s="34">
        <v>68.2</v>
      </c>
      <c r="M40" s="34">
        <v>41.3</v>
      </c>
      <c r="N40" s="34">
        <v>8.8999999999999996E-2</v>
      </c>
      <c r="O40" s="34">
        <v>17.8</v>
      </c>
      <c r="P40" s="34">
        <v>1.2999999999999999E-2</v>
      </c>
      <c r="Q40" s="34">
        <v>4.0000000000000001E-3</v>
      </c>
      <c r="R40" s="34" t="s">
        <v>62</v>
      </c>
      <c r="S40" s="34" t="s">
        <v>63</v>
      </c>
      <c r="T40" s="34">
        <v>1.17</v>
      </c>
      <c r="U40" s="34">
        <v>3</v>
      </c>
      <c r="V40" s="34">
        <v>0.107</v>
      </c>
      <c r="W40" s="34">
        <v>9.0300000000000005E-2</v>
      </c>
      <c r="X40" s="34">
        <v>6.78</v>
      </c>
      <c r="Y40" s="34">
        <v>570</v>
      </c>
      <c r="Z40" s="34">
        <v>1.4200000000000001E-2</v>
      </c>
      <c r="AA40" s="34" t="s">
        <v>66</v>
      </c>
      <c r="AB40" s="34">
        <v>15</v>
      </c>
      <c r="AC40" s="34">
        <v>4.7300000000000004</v>
      </c>
      <c r="AD40" s="34" t="s">
        <v>88</v>
      </c>
      <c r="AE40" s="34" t="s">
        <v>80</v>
      </c>
      <c r="AF40" s="34">
        <v>4.7E-2</v>
      </c>
      <c r="AG40" s="34">
        <v>0.51</v>
      </c>
      <c r="AH40" s="34" t="s">
        <v>88</v>
      </c>
      <c r="AI40" s="34" t="s">
        <v>91</v>
      </c>
      <c r="AJ40" s="34">
        <v>20.2</v>
      </c>
      <c r="AK40" s="34">
        <v>4.4000000000000003E-3</v>
      </c>
      <c r="AL40" s="34" t="s">
        <v>88</v>
      </c>
      <c r="AM40" s="34">
        <v>4.3999999999999997E-2</v>
      </c>
      <c r="AN40" s="34">
        <v>665</v>
      </c>
      <c r="AO40" s="34" t="s">
        <v>77</v>
      </c>
      <c r="AP40" s="34">
        <v>0.20300000000000001</v>
      </c>
      <c r="AQ40" s="34" t="s">
        <v>66</v>
      </c>
      <c r="AR40" s="34">
        <v>1.17E-2</v>
      </c>
      <c r="AS40" s="34">
        <v>5.0999999999999997E-2</v>
      </c>
      <c r="AT40" s="34">
        <v>76</v>
      </c>
      <c r="AU40" s="34" t="s">
        <v>64</v>
      </c>
    </row>
    <row r="41" spans="1:47" ht="12.75" customHeight="1">
      <c r="A41" s="28">
        <v>40274</v>
      </c>
      <c r="B41" s="10">
        <v>34</v>
      </c>
      <c r="C41" s="54">
        <v>500</v>
      </c>
      <c r="D41" s="50">
        <v>470</v>
      </c>
      <c r="E41" s="30">
        <v>2.2999999999999998</v>
      </c>
      <c r="F41" s="10">
        <v>3700</v>
      </c>
      <c r="G41" s="9"/>
      <c r="H41" s="29"/>
      <c r="I41" s="9"/>
      <c r="J41" s="29">
        <v>1266</v>
      </c>
      <c r="K41" s="2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2.75" customHeight="1">
      <c r="A42" s="28">
        <v>40281</v>
      </c>
      <c r="B42" s="10">
        <v>35</v>
      </c>
      <c r="C42" s="54">
        <v>500</v>
      </c>
      <c r="D42" s="50">
        <v>485</v>
      </c>
      <c r="E42" s="30">
        <v>2.29</v>
      </c>
      <c r="F42" s="10">
        <v>3680</v>
      </c>
      <c r="G42" s="9">
        <v>825</v>
      </c>
      <c r="H42" s="29">
        <v>1775</v>
      </c>
      <c r="I42" s="35" t="e">
        <v>#N/A</v>
      </c>
      <c r="J42" s="29">
        <v>1430</v>
      </c>
      <c r="K42" s="34" t="s">
        <v>73</v>
      </c>
      <c r="L42" s="34">
        <v>43.3</v>
      </c>
      <c r="M42" s="34">
        <v>17.8</v>
      </c>
      <c r="N42" s="34">
        <v>5.8000000000000003E-2</v>
      </c>
      <c r="O42" s="34">
        <v>3.21</v>
      </c>
      <c r="P42" s="34">
        <v>4.0000000000000001E-3</v>
      </c>
      <c r="Q42" s="34">
        <v>2.3999999999999998E-3</v>
      </c>
      <c r="R42" s="34" t="s">
        <v>76</v>
      </c>
      <c r="S42" s="34" t="s">
        <v>88</v>
      </c>
      <c r="T42" s="34">
        <v>0.61599999999999999</v>
      </c>
      <c r="U42" s="34">
        <v>3</v>
      </c>
      <c r="V42" s="34">
        <v>5.2999999999999999E-2</v>
      </c>
      <c r="W42" s="34">
        <v>4.6199999999999998E-2</v>
      </c>
      <c r="X42" s="34">
        <v>4.28</v>
      </c>
      <c r="Y42" s="34">
        <v>282</v>
      </c>
      <c r="Z42" s="34">
        <v>6.0000000000000001E-3</v>
      </c>
      <c r="AA42" s="34" t="s">
        <v>64</v>
      </c>
      <c r="AB42" s="34">
        <v>9</v>
      </c>
      <c r="AC42" s="34">
        <v>2.78</v>
      </c>
      <c r="AD42" s="34" t="s">
        <v>67</v>
      </c>
      <c r="AE42" s="34" t="s">
        <v>61</v>
      </c>
      <c r="AF42" s="34">
        <v>2.92E-2</v>
      </c>
      <c r="AG42" s="34">
        <v>7.4999999999999997E-2</v>
      </c>
      <c r="AH42" s="34" t="s">
        <v>88</v>
      </c>
      <c r="AI42" s="34" t="s">
        <v>90</v>
      </c>
      <c r="AJ42" s="34">
        <v>18.600000000000001</v>
      </c>
      <c r="AK42" s="34">
        <v>1.4E-3</v>
      </c>
      <c r="AL42" s="34" t="s">
        <v>88</v>
      </c>
      <c r="AM42" s="34">
        <v>3.1E-2</v>
      </c>
      <c r="AN42" s="34">
        <v>329</v>
      </c>
      <c r="AO42" s="34">
        <v>3.3E-4</v>
      </c>
      <c r="AP42" s="34">
        <v>0.107</v>
      </c>
      <c r="AQ42" s="34">
        <v>1.0999999999999999E-2</v>
      </c>
      <c r="AR42" s="34">
        <v>6.0899999999999999E-3</v>
      </c>
      <c r="AS42" s="34">
        <v>3.6999999999999998E-2</v>
      </c>
      <c r="AT42" s="34">
        <v>37.700000000000003</v>
      </c>
      <c r="AU42" s="34" t="s">
        <v>78</v>
      </c>
    </row>
    <row r="43" spans="1:47" ht="12.75" customHeight="1">
      <c r="A43" s="28">
        <v>40288</v>
      </c>
      <c r="B43" s="10">
        <v>36</v>
      </c>
      <c r="C43" s="54">
        <v>500</v>
      </c>
      <c r="D43" s="50">
        <v>480</v>
      </c>
      <c r="E43" s="30">
        <v>2.4</v>
      </c>
      <c r="F43" s="10">
        <v>4160</v>
      </c>
      <c r="G43" s="9"/>
      <c r="H43" s="29"/>
      <c r="I43" s="9"/>
      <c r="J43" s="29">
        <v>1875</v>
      </c>
      <c r="K43" s="2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2.75" customHeight="1">
      <c r="A44" s="28">
        <v>40295</v>
      </c>
      <c r="B44" s="10">
        <v>37</v>
      </c>
      <c r="C44" s="54">
        <v>500</v>
      </c>
      <c r="D44" s="50">
        <v>445</v>
      </c>
      <c r="E44" s="30">
        <v>2.44</v>
      </c>
      <c r="F44" s="10">
        <v>4370</v>
      </c>
      <c r="G44" s="9">
        <v>850</v>
      </c>
      <c r="H44" s="29">
        <v>1725</v>
      </c>
      <c r="I44" s="35" t="e">
        <v>#N/A</v>
      </c>
      <c r="J44" s="29">
        <v>1862</v>
      </c>
      <c r="K44" s="34" t="s">
        <v>73</v>
      </c>
      <c r="L44" s="34">
        <v>35.799999999999997</v>
      </c>
      <c r="M44" s="34">
        <v>33.200000000000003</v>
      </c>
      <c r="N44" s="34">
        <v>7.6999999999999999E-2</v>
      </c>
      <c r="O44" s="34">
        <v>12</v>
      </c>
      <c r="P44" s="34">
        <v>4.0000000000000001E-3</v>
      </c>
      <c r="Q44" s="34">
        <v>2.8E-3</v>
      </c>
      <c r="R44" s="34" t="s">
        <v>86</v>
      </c>
      <c r="S44" s="34" t="s">
        <v>87</v>
      </c>
      <c r="T44" s="34">
        <v>0.73099999999999998</v>
      </c>
      <c r="U44" s="34" t="s">
        <v>87</v>
      </c>
      <c r="V44" s="34">
        <v>8.5000000000000006E-2</v>
      </c>
      <c r="W44" s="34">
        <v>7.5600000000000001E-2</v>
      </c>
      <c r="X44" s="34">
        <v>5.69</v>
      </c>
      <c r="Y44" s="34">
        <v>456</v>
      </c>
      <c r="Z44" s="34">
        <v>5.1999999999999998E-3</v>
      </c>
      <c r="AA44" s="34" t="s">
        <v>81</v>
      </c>
      <c r="AB44" s="34">
        <v>9</v>
      </c>
      <c r="AC44" s="34">
        <v>2.69</v>
      </c>
      <c r="AD44" s="34" t="s">
        <v>73</v>
      </c>
      <c r="AE44" s="34" t="s">
        <v>72</v>
      </c>
      <c r="AF44" s="34">
        <v>4.2000000000000003E-2</v>
      </c>
      <c r="AG44" s="34">
        <v>0.42399999999999999</v>
      </c>
      <c r="AH44" s="34" t="s">
        <v>87</v>
      </c>
      <c r="AI44" s="34" t="s">
        <v>78</v>
      </c>
      <c r="AJ44" s="34">
        <v>22.6</v>
      </c>
      <c r="AK44" s="34">
        <v>3.8E-3</v>
      </c>
      <c r="AL44" s="34" t="s">
        <v>87</v>
      </c>
      <c r="AM44" s="34">
        <v>3.6999999999999998E-2</v>
      </c>
      <c r="AN44" s="34">
        <v>549</v>
      </c>
      <c r="AO44" s="34">
        <v>1E-4</v>
      </c>
      <c r="AP44" s="34">
        <v>0.153</v>
      </c>
      <c r="AQ44" s="34" t="s">
        <v>81</v>
      </c>
      <c r="AR44" s="34">
        <v>7.7999999999999996E-3</v>
      </c>
      <c r="AS44" s="34">
        <v>4.2999999999999997E-2</v>
      </c>
      <c r="AT44" s="34">
        <v>40.4</v>
      </c>
      <c r="AU44" s="34" t="s">
        <v>80</v>
      </c>
    </row>
    <row r="45" spans="1:47" ht="12.75" customHeight="1">
      <c r="A45" s="28">
        <v>40302</v>
      </c>
      <c r="B45" s="10">
        <v>38</v>
      </c>
      <c r="C45" s="54">
        <v>500</v>
      </c>
      <c r="D45" s="50">
        <v>485</v>
      </c>
      <c r="E45" s="30">
        <v>2.4500000000000002</v>
      </c>
      <c r="F45" s="10">
        <v>3120</v>
      </c>
      <c r="G45" s="9"/>
      <c r="H45" s="29"/>
      <c r="I45" s="9"/>
      <c r="J45" s="29">
        <v>1501</v>
      </c>
      <c r="K45" s="2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2.75" customHeight="1">
      <c r="A46" s="28">
        <v>40309</v>
      </c>
      <c r="B46" s="10">
        <v>39</v>
      </c>
      <c r="C46" s="54">
        <v>500</v>
      </c>
      <c r="D46" s="50">
        <v>425</v>
      </c>
      <c r="E46" s="30">
        <v>2.62</v>
      </c>
      <c r="F46" s="10">
        <v>2930</v>
      </c>
      <c r="G46" s="29">
        <v>1225</v>
      </c>
      <c r="H46" s="29">
        <v>1700</v>
      </c>
      <c r="I46" s="35" t="e">
        <v>#N/A</v>
      </c>
      <c r="J46" s="29">
        <v>2205</v>
      </c>
      <c r="K46" s="34" t="s">
        <v>73</v>
      </c>
      <c r="L46" s="34">
        <v>36.1</v>
      </c>
      <c r="M46" s="34">
        <v>33.1</v>
      </c>
      <c r="N46" s="34">
        <v>9.1999999999999998E-2</v>
      </c>
      <c r="O46" s="34">
        <v>17</v>
      </c>
      <c r="P46" s="34">
        <v>3.0000000000000001E-3</v>
      </c>
      <c r="Q46" s="34">
        <v>2.8999999999999998E-3</v>
      </c>
      <c r="R46" s="34" t="s">
        <v>86</v>
      </c>
      <c r="S46" s="34" t="s">
        <v>87</v>
      </c>
      <c r="T46" s="34">
        <v>0.68500000000000005</v>
      </c>
      <c r="U46" s="34">
        <v>4</v>
      </c>
      <c r="V46" s="34">
        <v>8.6999999999999994E-2</v>
      </c>
      <c r="W46" s="34">
        <v>8.3900000000000002E-2</v>
      </c>
      <c r="X46" s="34">
        <v>5.81</v>
      </c>
      <c r="Y46" s="34">
        <v>518</v>
      </c>
      <c r="Z46" s="34">
        <v>5.7000000000000002E-3</v>
      </c>
      <c r="AA46" s="34" t="s">
        <v>81</v>
      </c>
      <c r="AB46" s="34">
        <v>6</v>
      </c>
      <c r="AC46" s="34">
        <v>2.15</v>
      </c>
      <c r="AD46" s="34" t="s">
        <v>73</v>
      </c>
      <c r="AE46" s="34" t="s">
        <v>72</v>
      </c>
      <c r="AF46" s="34">
        <v>4.2999999999999997E-2</v>
      </c>
      <c r="AG46" s="34">
        <v>0.56200000000000006</v>
      </c>
      <c r="AH46" s="34" t="s">
        <v>87</v>
      </c>
      <c r="AI46" s="34" t="s">
        <v>78</v>
      </c>
      <c r="AJ46" s="34">
        <v>22.1</v>
      </c>
      <c r="AK46" s="34">
        <v>3.8999999999999998E-3</v>
      </c>
      <c r="AL46" s="34" t="s">
        <v>87</v>
      </c>
      <c r="AM46" s="34">
        <v>4.1000000000000002E-2</v>
      </c>
      <c r="AN46" s="34">
        <v>651</v>
      </c>
      <c r="AO46" s="34" t="s">
        <v>76</v>
      </c>
      <c r="AP46" s="34">
        <v>0.14699999999999999</v>
      </c>
      <c r="AQ46" s="34" t="s">
        <v>81</v>
      </c>
      <c r="AR46" s="34">
        <v>7.1999999999999998E-3</v>
      </c>
      <c r="AS46" s="34">
        <v>3.1E-2</v>
      </c>
      <c r="AT46" s="34">
        <v>35.200000000000003</v>
      </c>
      <c r="AU46" s="34" t="s">
        <v>80</v>
      </c>
    </row>
    <row r="47" spans="1:47" ht="12.75" customHeight="1">
      <c r="A47" s="28">
        <v>40316</v>
      </c>
      <c r="B47" s="10">
        <v>40</v>
      </c>
      <c r="C47" s="54">
        <v>500</v>
      </c>
      <c r="D47" s="50">
        <v>405</v>
      </c>
      <c r="E47" s="30">
        <v>2.4900000000000002</v>
      </c>
      <c r="F47" s="10">
        <v>3240</v>
      </c>
      <c r="G47" s="29"/>
      <c r="H47" s="29"/>
      <c r="I47" s="9"/>
      <c r="J47" s="29">
        <v>1704</v>
      </c>
      <c r="K47" s="2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2.75" customHeight="1">
      <c r="A48" s="28">
        <v>40323</v>
      </c>
      <c r="B48" s="10">
        <v>41</v>
      </c>
      <c r="C48" s="54">
        <v>500</v>
      </c>
      <c r="D48" s="50">
        <v>435</v>
      </c>
      <c r="E48" s="30">
        <v>2.25</v>
      </c>
      <c r="F48" s="10">
        <v>3350</v>
      </c>
      <c r="G48" s="29">
        <v>1450</v>
      </c>
      <c r="H48" s="29">
        <v>1775</v>
      </c>
      <c r="I48" s="35" t="e">
        <v>#N/A</v>
      </c>
      <c r="J48" s="29">
        <v>1277</v>
      </c>
      <c r="K48" s="34" t="s">
        <v>73</v>
      </c>
      <c r="L48" s="34">
        <v>27.1</v>
      </c>
      <c r="M48" s="34">
        <v>27.5</v>
      </c>
      <c r="N48" s="34">
        <v>7.4999999999999997E-2</v>
      </c>
      <c r="O48" s="34">
        <v>11.7</v>
      </c>
      <c r="P48" s="34">
        <v>3.0000000000000001E-3</v>
      </c>
      <c r="Q48" s="34">
        <v>2.2000000000000001E-3</v>
      </c>
      <c r="R48" s="34" t="s">
        <v>86</v>
      </c>
      <c r="S48" s="34" t="s">
        <v>87</v>
      </c>
      <c r="T48" s="34">
        <v>0.49399999999999999</v>
      </c>
      <c r="U48" s="34">
        <v>3</v>
      </c>
      <c r="V48" s="34">
        <v>7.4999999999999997E-2</v>
      </c>
      <c r="W48" s="34">
        <v>7.6300000000000007E-2</v>
      </c>
      <c r="X48" s="34">
        <v>4.96</v>
      </c>
      <c r="Y48" s="34">
        <v>438</v>
      </c>
      <c r="Z48" s="34">
        <v>3.3E-3</v>
      </c>
      <c r="AA48" s="34" t="s">
        <v>81</v>
      </c>
      <c r="AB48" s="34">
        <v>5</v>
      </c>
      <c r="AC48" s="34">
        <v>1.85</v>
      </c>
      <c r="AD48" s="34" t="s">
        <v>73</v>
      </c>
      <c r="AE48" s="34" t="s">
        <v>72</v>
      </c>
      <c r="AF48" s="34">
        <v>3.9E-2</v>
      </c>
      <c r="AG48" s="34">
        <v>0.47099999999999997</v>
      </c>
      <c r="AH48" s="34" t="s">
        <v>87</v>
      </c>
      <c r="AI48" s="34" t="s">
        <v>78</v>
      </c>
      <c r="AJ48" s="34">
        <v>18</v>
      </c>
      <c r="AK48" s="34">
        <v>6.4999999999999997E-3</v>
      </c>
      <c r="AL48" s="34" t="s">
        <v>87</v>
      </c>
      <c r="AM48" s="34">
        <v>3.7999999999999999E-2</v>
      </c>
      <c r="AN48" s="34">
        <v>531</v>
      </c>
      <c r="AO48" s="34">
        <v>1E-4</v>
      </c>
      <c r="AP48" s="34">
        <v>0.112</v>
      </c>
      <c r="AQ48" s="34" t="s">
        <v>81</v>
      </c>
      <c r="AR48" s="34">
        <v>7.0000000000000001E-3</v>
      </c>
      <c r="AS48" s="34">
        <v>3.2000000000000001E-2</v>
      </c>
      <c r="AT48" s="34">
        <v>23.7</v>
      </c>
      <c r="AU48" s="34" t="s">
        <v>80</v>
      </c>
    </row>
    <row r="49" spans="1:47" ht="12.75" customHeight="1">
      <c r="A49" s="28">
        <v>40330</v>
      </c>
      <c r="B49" s="10">
        <v>42</v>
      </c>
      <c r="C49" s="54">
        <v>500</v>
      </c>
      <c r="D49" s="50">
        <v>480</v>
      </c>
      <c r="E49" s="30">
        <v>2.68</v>
      </c>
      <c r="F49" s="10">
        <v>3890</v>
      </c>
      <c r="G49" s="9"/>
      <c r="H49" s="9"/>
      <c r="I49" s="9"/>
      <c r="J49" s="29">
        <v>1266</v>
      </c>
      <c r="K49" s="2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2.75" customHeight="1">
      <c r="A50" s="28">
        <v>40337</v>
      </c>
      <c r="B50" s="10">
        <v>43</v>
      </c>
      <c r="C50" s="54">
        <v>500</v>
      </c>
      <c r="D50" s="50">
        <v>405</v>
      </c>
      <c r="E50" s="30">
        <v>2.17</v>
      </c>
      <c r="F50" s="10">
        <v>4740</v>
      </c>
      <c r="G50" s="29">
        <v>1775</v>
      </c>
      <c r="H50" s="29">
        <v>2225</v>
      </c>
      <c r="I50" s="35" t="e">
        <v>#N/A</v>
      </c>
      <c r="J50" s="29">
        <v>1818</v>
      </c>
      <c r="K50" s="34">
        <v>0.7</v>
      </c>
      <c r="L50" s="34">
        <v>36.799999999999997</v>
      </c>
      <c r="M50" s="34">
        <v>38.4</v>
      </c>
      <c r="N50" s="34">
        <v>8.7999999999999995E-2</v>
      </c>
      <c r="O50" s="34">
        <v>26.3</v>
      </c>
      <c r="P50" s="34">
        <v>6.0000000000000001E-3</v>
      </c>
      <c r="Q50" s="34">
        <v>3.0000000000000001E-3</v>
      </c>
      <c r="R50" s="34" t="s">
        <v>62</v>
      </c>
      <c r="S50" s="34" t="s">
        <v>63</v>
      </c>
      <c r="T50" s="34">
        <v>0.53500000000000003</v>
      </c>
      <c r="U50" s="34">
        <v>6</v>
      </c>
      <c r="V50" s="34">
        <v>0.105</v>
      </c>
      <c r="W50" s="34">
        <v>0.105</v>
      </c>
      <c r="X50" s="34">
        <v>5.25</v>
      </c>
      <c r="Y50" s="34">
        <v>666</v>
      </c>
      <c r="Z50" s="34">
        <v>5.4000000000000003E-3</v>
      </c>
      <c r="AA50" s="34" t="s">
        <v>66</v>
      </c>
      <c r="AB50" s="34">
        <v>5</v>
      </c>
      <c r="AC50" s="34">
        <v>1.94</v>
      </c>
      <c r="AD50" s="34" t="s">
        <v>88</v>
      </c>
      <c r="AE50" s="34" t="s">
        <v>80</v>
      </c>
      <c r="AF50" s="34">
        <v>6.3E-2</v>
      </c>
      <c r="AG50" s="34">
        <v>1.3</v>
      </c>
      <c r="AH50" s="34" t="s">
        <v>63</v>
      </c>
      <c r="AI50" s="34" t="s">
        <v>91</v>
      </c>
      <c r="AJ50" s="34">
        <v>25.9</v>
      </c>
      <c r="AK50" s="34">
        <v>6.6E-3</v>
      </c>
      <c r="AL50" s="34" t="s">
        <v>63</v>
      </c>
      <c r="AM50" s="34">
        <v>4.1000000000000002E-2</v>
      </c>
      <c r="AN50" s="34" t="s">
        <v>95</v>
      </c>
      <c r="AO50" s="34" t="s">
        <v>77</v>
      </c>
      <c r="AP50" s="34">
        <v>0.126</v>
      </c>
      <c r="AQ50" s="34" t="s">
        <v>66</v>
      </c>
      <c r="AR50" s="34">
        <v>7.6E-3</v>
      </c>
      <c r="AS50" s="34">
        <v>4.1000000000000002E-2</v>
      </c>
      <c r="AT50" s="34">
        <v>25.1</v>
      </c>
      <c r="AU50" s="34" t="s">
        <v>64</v>
      </c>
    </row>
    <row r="51" spans="1:47" ht="12.75" customHeight="1">
      <c r="A51" s="28">
        <v>40344</v>
      </c>
      <c r="B51" s="10">
        <v>44</v>
      </c>
      <c r="C51" s="54">
        <v>500</v>
      </c>
      <c r="D51" s="50">
        <v>445</v>
      </c>
      <c r="E51" s="30">
        <v>2.69</v>
      </c>
      <c r="F51" s="10">
        <v>3360</v>
      </c>
      <c r="G51" s="9"/>
      <c r="H51" s="9"/>
      <c r="I51" s="9"/>
      <c r="J51" s="29">
        <v>1432</v>
      </c>
      <c r="K51" s="2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2.75" customHeight="1">
      <c r="A52" s="28">
        <v>40351</v>
      </c>
      <c r="B52" s="10">
        <v>45</v>
      </c>
      <c r="C52" s="54">
        <v>500</v>
      </c>
      <c r="D52" s="50">
        <v>430</v>
      </c>
      <c r="E52" s="30">
        <v>2.09</v>
      </c>
      <c r="F52" s="10">
        <v>2380</v>
      </c>
      <c r="G52" s="29">
        <v>1100</v>
      </c>
      <c r="H52" s="29">
        <v>1275</v>
      </c>
      <c r="I52" s="35" t="e">
        <v>#N/A</v>
      </c>
      <c r="J52" s="29">
        <v>1215</v>
      </c>
      <c r="K52" s="34" t="s">
        <v>73</v>
      </c>
      <c r="L52" s="34">
        <v>19.3</v>
      </c>
      <c r="M52" s="34">
        <v>18.100000000000001</v>
      </c>
      <c r="N52" s="34">
        <v>4.7E-2</v>
      </c>
      <c r="O52" s="34">
        <v>12.4</v>
      </c>
      <c r="P52" s="34">
        <v>3.0000000000000001E-3</v>
      </c>
      <c r="Q52" s="34">
        <v>1.1999999999999999E-3</v>
      </c>
      <c r="R52" s="34" t="s">
        <v>86</v>
      </c>
      <c r="S52" s="34" t="s">
        <v>87</v>
      </c>
      <c r="T52" s="34">
        <v>0.29199999999999998</v>
      </c>
      <c r="U52" s="34">
        <v>4</v>
      </c>
      <c r="V52" s="34">
        <v>5.8000000000000003E-2</v>
      </c>
      <c r="W52" s="34">
        <v>5.96E-2</v>
      </c>
      <c r="X52" s="34">
        <v>2.81</v>
      </c>
      <c r="Y52" s="34">
        <v>362</v>
      </c>
      <c r="Z52" s="34">
        <v>4.8999999999999998E-3</v>
      </c>
      <c r="AA52" s="34" t="s">
        <v>81</v>
      </c>
      <c r="AB52" s="34" t="s">
        <v>87</v>
      </c>
      <c r="AC52" s="34">
        <v>1.21</v>
      </c>
      <c r="AD52" s="34" t="s">
        <v>73</v>
      </c>
      <c r="AE52" s="34" t="s">
        <v>72</v>
      </c>
      <c r="AF52" s="34">
        <v>2.9000000000000001E-2</v>
      </c>
      <c r="AG52" s="34">
        <v>0.64200000000000002</v>
      </c>
      <c r="AH52" s="34" t="s">
        <v>87</v>
      </c>
      <c r="AI52" s="34" t="s">
        <v>78</v>
      </c>
      <c r="AJ52" s="34">
        <v>12.7</v>
      </c>
      <c r="AK52" s="34">
        <v>7.7999999999999996E-3</v>
      </c>
      <c r="AL52" s="34" t="s">
        <v>87</v>
      </c>
      <c r="AM52" s="34">
        <v>2.3E-2</v>
      </c>
      <c r="AN52" s="34" t="s">
        <v>92</v>
      </c>
      <c r="AO52" s="34">
        <v>1E-4</v>
      </c>
      <c r="AP52" s="34">
        <v>6.9900000000000004E-2</v>
      </c>
      <c r="AQ52" s="34" t="s">
        <v>81</v>
      </c>
      <c r="AR52" s="34">
        <v>4.4999999999999997E-3</v>
      </c>
      <c r="AS52" s="34">
        <v>0.02</v>
      </c>
      <c r="AT52" s="34">
        <v>13.5</v>
      </c>
      <c r="AU52" s="34" t="s">
        <v>80</v>
      </c>
    </row>
    <row r="53" spans="1:47" ht="12.75" customHeight="1">
      <c r="A53" s="28">
        <v>40358</v>
      </c>
      <c r="B53" s="10">
        <v>46</v>
      </c>
      <c r="C53" s="54">
        <v>500</v>
      </c>
      <c r="D53" s="50">
        <v>475</v>
      </c>
      <c r="E53" s="30">
        <v>2.39</v>
      </c>
      <c r="F53" s="10">
        <v>2450</v>
      </c>
      <c r="G53" s="9"/>
      <c r="H53" s="9"/>
      <c r="I53" s="9"/>
      <c r="J53" s="29">
        <v>895</v>
      </c>
      <c r="K53" s="2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2.75" customHeight="1">
      <c r="A54" s="28">
        <v>40365</v>
      </c>
      <c r="B54" s="10">
        <v>47</v>
      </c>
      <c r="C54" s="54">
        <v>500</v>
      </c>
      <c r="D54" s="50">
        <v>435</v>
      </c>
      <c r="E54" s="30">
        <v>2.2799999999999998</v>
      </c>
      <c r="F54" s="10">
        <v>3660</v>
      </c>
      <c r="G54" s="29">
        <v>1675</v>
      </c>
      <c r="H54" s="29">
        <v>1925</v>
      </c>
      <c r="I54" s="35" t="e">
        <v>#N/A</v>
      </c>
      <c r="J54" s="29">
        <v>1582</v>
      </c>
      <c r="K54" s="34" t="s">
        <v>73</v>
      </c>
      <c r="L54" s="34">
        <v>32.9</v>
      </c>
      <c r="M54" s="34">
        <v>33</v>
      </c>
      <c r="N54" s="34">
        <v>6.2E-2</v>
      </c>
      <c r="O54" s="34">
        <v>20.399999999999999</v>
      </c>
      <c r="P54" s="34">
        <v>2E-3</v>
      </c>
      <c r="Q54" s="34">
        <v>2.2000000000000001E-3</v>
      </c>
      <c r="R54" s="34" t="s">
        <v>86</v>
      </c>
      <c r="S54" s="34" t="s">
        <v>87</v>
      </c>
      <c r="T54" s="34">
        <v>0.42699999999999999</v>
      </c>
      <c r="U54" s="34">
        <v>7</v>
      </c>
      <c r="V54" s="34">
        <v>9.2999999999999999E-2</v>
      </c>
      <c r="W54" s="34">
        <v>9.3299999999999994E-2</v>
      </c>
      <c r="X54" s="34">
        <v>4.26</v>
      </c>
      <c r="Y54" s="34">
        <v>550</v>
      </c>
      <c r="Z54" s="34">
        <v>1.4E-3</v>
      </c>
      <c r="AA54" s="34" t="s">
        <v>81</v>
      </c>
      <c r="AB54" s="34">
        <v>4</v>
      </c>
      <c r="AC54" s="34">
        <v>1.98</v>
      </c>
      <c r="AD54" s="34" t="s">
        <v>73</v>
      </c>
      <c r="AE54" s="34" t="s">
        <v>72</v>
      </c>
      <c r="AF54" s="34">
        <v>4.7E-2</v>
      </c>
      <c r="AG54" s="34">
        <v>1.31</v>
      </c>
      <c r="AH54" s="34" t="s">
        <v>87</v>
      </c>
      <c r="AI54" s="34" t="s">
        <v>78</v>
      </c>
      <c r="AJ54" s="34">
        <v>20.399999999999999</v>
      </c>
      <c r="AK54" s="34">
        <v>3.0000000000000001E-3</v>
      </c>
      <c r="AL54" s="34" t="s">
        <v>87</v>
      </c>
      <c r="AM54" s="34">
        <v>4.2000000000000003E-2</v>
      </c>
      <c r="AN54" s="34">
        <v>643</v>
      </c>
      <c r="AO54" s="34" t="s">
        <v>76</v>
      </c>
      <c r="AP54" s="34">
        <v>0.104</v>
      </c>
      <c r="AQ54" s="34" t="s">
        <v>81</v>
      </c>
      <c r="AR54" s="34">
        <v>6.4999999999999997E-3</v>
      </c>
      <c r="AS54" s="34">
        <v>0.03</v>
      </c>
      <c r="AT54" s="34">
        <v>18.8</v>
      </c>
      <c r="AU54" s="34" t="s">
        <v>80</v>
      </c>
    </row>
    <row r="55" spans="1:47" ht="12.75" customHeight="1">
      <c r="A55" s="28">
        <v>40372</v>
      </c>
      <c r="B55" s="10">
        <v>48</v>
      </c>
      <c r="C55" s="54">
        <v>500</v>
      </c>
      <c r="D55" s="50">
        <v>470</v>
      </c>
      <c r="E55" s="30">
        <v>2.4</v>
      </c>
      <c r="F55" s="10">
        <v>3840</v>
      </c>
      <c r="G55" s="9"/>
      <c r="H55" s="9"/>
      <c r="I55" s="9"/>
      <c r="J55" s="29">
        <v>1023</v>
      </c>
      <c r="K55" s="29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12.75" customHeight="1">
      <c r="A56" s="28">
        <v>40379</v>
      </c>
      <c r="B56" s="10">
        <v>49</v>
      </c>
      <c r="C56" s="54">
        <v>500</v>
      </c>
      <c r="D56" s="50">
        <v>445</v>
      </c>
      <c r="E56" s="30">
        <v>2.2999999999999998</v>
      </c>
      <c r="F56" s="10">
        <v>4390</v>
      </c>
      <c r="G56" s="9">
        <v>975</v>
      </c>
      <c r="H56" s="29">
        <v>1300</v>
      </c>
      <c r="I56" s="35" t="e">
        <v>#N/A</v>
      </c>
      <c r="J56" s="29">
        <v>1325</v>
      </c>
      <c r="K56" s="34" t="s">
        <v>73</v>
      </c>
      <c r="L56" s="34">
        <v>21.8</v>
      </c>
      <c r="M56" s="34">
        <v>23.1</v>
      </c>
      <c r="N56" s="34">
        <v>5.1499999999999997E-2</v>
      </c>
      <c r="O56" s="34">
        <v>15.7</v>
      </c>
      <c r="P56" s="34">
        <v>2.3999999999999998E-3</v>
      </c>
      <c r="Q56" s="34">
        <v>1.6999999999999999E-3</v>
      </c>
      <c r="R56" s="34" t="s">
        <v>76</v>
      </c>
      <c r="S56" s="34" t="s">
        <v>88</v>
      </c>
      <c r="T56" s="34">
        <v>0.249</v>
      </c>
      <c r="U56" s="34">
        <v>5</v>
      </c>
      <c r="V56" s="34">
        <v>6.7000000000000004E-2</v>
      </c>
      <c r="W56" s="34">
        <v>7.7399999999999997E-2</v>
      </c>
      <c r="X56" s="34">
        <v>3.12</v>
      </c>
      <c r="Y56" s="34">
        <v>469</v>
      </c>
      <c r="Z56" s="34">
        <v>1.2999999999999999E-3</v>
      </c>
      <c r="AA56" s="34" t="s">
        <v>64</v>
      </c>
      <c r="AB56" s="34">
        <v>2</v>
      </c>
      <c r="AC56" s="34">
        <v>1.1499999999999999</v>
      </c>
      <c r="AD56" s="34" t="s">
        <v>67</v>
      </c>
      <c r="AE56" s="34" t="s">
        <v>61</v>
      </c>
      <c r="AF56" s="34">
        <v>4.0399999999999998E-2</v>
      </c>
      <c r="AG56" s="34">
        <v>0.91800000000000004</v>
      </c>
      <c r="AH56" s="34" t="s">
        <v>88</v>
      </c>
      <c r="AI56" s="34" t="s">
        <v>90</v>
      </c>
      <c r="AJ56" s="34">
        <v>15.3</v>
      </c>
      <c r="AK56" s="34">
        <v>1.9E-3</v>
      </c>
      <c r="AL56" s="34" t="s">
        <v>88</v>
      </c>
      <c r="AM56" s="34">
        <v>3.3000000000000002E-2</v>
      </c>
      <c r="AN56" s="34">
        <v>479</v>
      </c>
      <c r="AO56" s="34">
        <v>6.9999999999999994E-5</v>
      </c>
      <c r="AP56" s="34">
        <v>9.3600000000000003E-2</v>
      </c>
      <c r="AQ56" s="34" t="s">
        <v>64</v>
      </c>
      <c r="AR56" s="34">
        <v>4.5999999999999999E-3</v>
      </c>
      <c r="AS56" s="34">
        <v>2.4E-2</v>
      </c>
      <c r="AT56" s="34">
        <v>10.7</v>
      </c>
      <c r="AU56" s="34" t="s">
        <v>78</v>
      </c>
    </row>
    <row r="57" spans="1:47" ht="12.75" customHeight="1">
      <c r="A57" s="28">
        <v>40386</v>
      </c>
      <c r="B57" s="10">
        <v>50</v>
      </c>
      <c r="C57" s="54">
        <v>500</v>
      </c>
      <c r="D57" s="50">
        <v>460</v>
      </c>
      <c r="E57" s="30">
        <v>2.2200000000000002</v>
      </c>
      <c r="F57" s="10">
        <v>3970</v>
      </c>
      <c r="G57" s="9"/>
      <c r="H57" s="9"/>
      <c r="I57" s="9"/>
      <c r="J57" s="29">
        <v>1449</v>
      </c>
      <c r="K57" s="2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12.75" customHeight="1">
      <c r="A58" s="28">
        <v>40393</v>
      </c>
      <c r="B58" s="10">
        <v>51</v>
      </c>
      <c r="C58" s="54">
        <v>500</v>
      </c>
      <c r="D58" s="50">
        <v>425</v>
      </c>
      <c r="E58" s="30">
        <v>2.25</v>
      </c>
      <c r="F58" s="10">
        <v>3270</v>
      </c>
      <c r="G58" s="29">
        <v>1025</v>
      </c>
      <c r="H58" s="29">
        <v>1325</v>
      </c>
      <c r="I58" s="35" t="e">
        <v>#N/A</v>
      </c>
      <c r="J58" s="29">
        <v>1196</v>
      </c>
      <c r="K58" s="34" t="s">
        <v>73</v>
      </c>
      <c r="L58" s="34">
        <v>14.8</v>
      </c>
      <c r="M58" s="34">
        <v>15.1</v>
      </c>
      <c r="N58" s="34">
        <v>3.5799999999999998E-2</v>
      </c>
      <c r="O58" s="34">
        <v>13.7</v>
      </c>
      <c r="P58" s="34">
        <v>1.6000000000000001E-3</v>
      </c>
      <c r="Q58" s="34">
        <v>1.1000000000000001E-3</v>
      </c>
      <c r="R58" s="34" t="s">
        <v>76</v>
      </c>
      <c r="S58" s="34" t="s">
        <v>88</v>
      </c>
      <c r="T58" s="34">
        <v>0.161</v>
      </c>
      <c r="U58" s="34">
        <v>4</v>
      </c>
      <c r="V58" s="34">
        <v>4.8000000000000001E-2</v>
      </c>
      <c r="W58" s="34">
        <v>5.8799999999999998E-2</v>
      </c>
      <c r="X58" s="34">
        <v>2.0499999999999998</v>
      </c>
      <c r="Y58" s="34">
        <v>344</v>
      </c>
      <c r="Z58" s="34">
        <v>3.0999999999999999E-3</v>
      </c>
      <c r="AA58" s="34" t="s">
        <v>64</v>
      </c>
      <c r="AB58" s="34">
        <v>1</v>
      </c>
      <c r="AC58" s="34">
        <v>0.70899999999999996</v>
      </c>
      <c r="AD58" s="34" t="s">
        <v>67</v>
      </c>
      <c r="AE58" s="34" t="s">
        <v>61</v>
      </c>
      <c r="AF58" s="34">
        <v>3.1E-2</v>
      </c>
      <c r="AG58" s="34">
        <v>0.872</v>
      </c>
      <c r="AH58" s="34" t="s">
        <v>88</v>
      </c>
      <c r="AI58" s="34" t="s">
        <v>90</v>
      </c>
      <c r="AJ58" s="34">
        <v>11</v>
      </c>
      <c r="AK58" s="34">
        <v>2.7000000000000001E-3</v>
      </c>
      <c r="AL58" s="34" t="s">
        <v>88</v>
      </c>
      <c r="AM58" s="34">
        <v>2.3E-2</v>
      </c>
      <c r="AN58" s="34">
        <v>434</v>
      </c>
      <c r="AO58" s="34">
        <v>1.2999999999999999E-4</v>
      </c>
      <c r="AP58" s="34">
        <v>5.9900000000000002E-2</v>
      </c>
      <c r="AQ58" s="34" t="s">
        <v>64</v>
      </c>
      <c r="AR58" s="34">
        <v>2.99E-3</v>
      </c>
      <c r="AS58" s="34">
        <v>1.0999999999999999E-2</v>
      </c>
      <c r="AT58" s="34">
        <v>7.85</v>
      </c>
      <c r="AU58" s="34" t="s">
        <v>78</v>
      </c>
    </row>
    <row r="59" spans="1:47" ht="12.75" customHeight="1">
      <c r="A59" s="28">
        <v>40400</v>
      </c>
      <c r="B59" s="10">
        <v>52</v>
      </c>
      <c r="C59" s="54">
        <v>500</v>
      </c>
      <c r="D59" s="50">
        <v>435</v>
      </c>
      <c r="E59" s="30">
        <v>2.17</v>
      </c>
      <c r="F59" s="10">
        <v>4580</v>
      </c>
      <c r="G59" s="9"/>
      <c r="H59" s="9"/>
      <c r="I59" s="9"/>
      <c r="J59" s="29">
        <v>2273</v>
      </c>
      <c r="K59" s="2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12.75" customHeight="1">
      <c r="A60" s="28">
        <v>40407</v>
      </c>
      <c r="B60" s="10">
        <v>53</v>
      </c>
      <c r="C60" s="54">
        <v>500</v>
      </c>
      <c r="D60" s="50">
        <v>440</v>
      </c>
      <c r="E60" s="30">
        <v>2.25</v>
      </c>
      <c r="F60" s="10">
        <v>3150</v>
      </c>
      <c r="G60" s="29">
        <v>1050</v>
      </c>
      <c r="H60" s="29">
        <v>1325</v>
      </c>
      <c r="I60" s="35" t="e">
        <v>#N/A</v>
      </c>
      <c r="J60" s="29">
        <v>1080</v>
      </c>
      <c r="K60" s="34" t="s">
        <v>73</v>
      </c>
      <c r="L60" s="34">
        <v>12.3</v>
      </c>
      <c r="M60" s="34">
        <v>11.3</v>
      </c>
      <c r="N60" s="34">
        <v>3.0700000000000002E-2</v>
      </c>
      <c r="O60" s="34">
        <v>11.1</v>
      </c>
      <c r="P60" s="34">
        <v>1.1000000000000001E-3</v>
      </c>
      <c r="Q60" s="34">
        <v>8.8000000000000003E-4</v>
      </c>
      <c r="R60" s="34" t="s">
        <v>70</v>
      </c>
      <c r="S60" s="34" t="s">
        <v>71</v>
      </c>
      <c r="T60" s="34">
        <v>0.11600000000000001</v>
      </c>
      <c r="U60" s="34">
        <v>3.2</v>
      </c>
      <c r="V60" s="34">
        <v>3.3500000000000002E-2</v>
      </c>
      <c r="W60" s="34">
        <v>4.4499999999999998E-2</v>
      </c>
      <c r="X60" s="34">
        <v>1.39</v>
      </c>
      <c r="Y60" s="34">
        <v>264</v>
      </c>
      <c r="Z60" s="34">
        <v>9.8999999999999999E-4</v>
      </c>
      <c r="AA60" s="34">
        <v>4.0000000000000001E-3</v>
      </c>
      <c r="AB60" s="34">
        <v>1</v>
      </c>
      <c r="AC60" s="34">
        <v>0.51300000000000001</v>
      </c>
      <c r="AD60" s="34" t="s">
        <v>66</v>
      </c>
      <c r="AE60" s="34">
        <v>5.9999999999999995E-4</v>
      </c>
      <c r="AF60" s="34">
        <v>2.0199999999999999E-2</v>
      </c>
      <c r="AG60" s="34">
        <v>0.80400000000000005</v>
      </c>
      <c r="AH60" s="34" t="s">
        <v>71</v>
      </c>
      <c r="AI60" s="34">
        <v>2.0000000000000001E-4</v>
      </c>
      <c r="AJ60" s="34">
        <v>8.84</v>
      </c>
      <c r="AK60" s="34">
        <v>1.65E-3</v>
      </c>
      <c r="AL60" s="34" t="s">
        <v>71</v>
      </c>
      <c r="AM60" s="34">
        <v>1.7899999999999999E-2</v>
      </c>
      <c r="AN60" s="34">
        <v>352</v>
      </c>
      <c r="AO60" s="34">
        <v>6.0000000000000002E-5</v>
      </c>
      <c r="AP60" s="34">
        <v>4.2599999999999999E-2</v>
      </c>
      <c r="AQ60" s="34" t="s">
        <v>72</v>
      </c>
      <c r="AR60" s="34">
        <v>2.0899999999999998E-3</v>
      </c>
      <c r="AS60" s="34">
        <v>8.9999999999999993E-3</v>
      </c>
      <c r="AT60" s="34">
        <v>5.47</v>
      </c>
      <c r="AU60" s="34" t="s">
        <v>62</v>
      </c>
    </row>
    <row r="61" spans="1:47" ht="12.75" customHeight="1">
      <c r="A61" s="28">
        <v>40414</v>
      </c>
      <c r="B61" s="10">
        <v>54</v>
      </c>
      <c r="C61" s="54">
        <v>500</v>
      </c>
      <c r="D61" s="50">
        <v>495</v>
      </c>
      <c r="E61" s="30">
        <v>2.13</v>
      </c>
      <c r="F61" s="10">
        <v>1940</v>
      </c>
      <c r="G61" s="9"/>
      <c r="H61" s="9"/>
      <c r="I61" s="9"/>
      <c r="J61" s="29">
        <v>346</v>
      </c>
      <c r="K61" s="2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12.75" customHeight="1">
      <c r="A62" s="28">
        <v>40421</v>
      </c>
      <c r="B62" s="10">
        <v>55</v>
      </c>
      <c r="C62" s="54">
        <v>500</v>
      </c>
      <c r="D62" s="50">
        <v>430</v>
      </c>
      <c r="E62" s="30">
        <v>2.21</v>
      </c>
      <c r="F62" s="10">
        <v>2120</v>
      </c>
      <c r="G62" s="29">
        <v>1025</v>
      </c>
      <c r="H62" s="29">
        <v>1300</v>
      </c>
      <c r="I62" s="35" t="e">
        <v>#N/A</v>
      </c>
      <c r="J62" s="29">
        <v>989</v>
      </c>
      <c r="K62" s="34" t="s">
        <v>73</v>
      </c>
      <c r="L62" s="34">
        <v>11.5</v>
      </c>
      <c r="M62" s="34">
        <v>10.199999999999999</v>
      </c>
      <c r="N62" s="34">
        <v>0.02</v>
      </c>
      <c r="O62" s="34">
        <v>10.5</v>
      </c>
      <c r="P62" s="34">
        <v>5.9999999999999995E-4</v>
      </c>
      <c r="Q62" s="34">
        <v>8.0000000000000004E-4</v>
      </c>
      <c r="R62" s="34" t="s">
        <v>69</v>
      </c>
      <c r="S62" s="34" t="s">
        <v>73</v>
      </c>
      <c r="T62" s="34">
        <v>8.9399999999999993E-2</v>
      </c>
      <c r="U62" s="34">
        <v>3</v>
      </c>
      <c r="V62" s="34">
        <v>3.4000000000000002E-2</v>
      </c>
      <c r="W62" s="34">
        <v>3.9899999999999998E-2</v>
      </c>
      <c r="X62" s="34">
        <v>1.28</v>
      </c>
      <c r="Y62" s="34">
        <v>223</v>
      </c>
      <c r="Z62" s="34">
        <v>5.5000000000000003E-4</v>
      </c>
      <c r="AA62" s="34" t="s">
        <v>80</v>
      </c>
      <c r="AB62" s="34">
        <v>1</v>
      </c>
      <c r="AC62" s="34">
        <v>0.52400000000000002</v>
      </c>
      <c r="AD62" s="34" t="s">
        <v>65</v>
      </c>
      <c r="AE62" s="34" t="s">
        <v>62</v>
      </c>
      <c r="AF62" s="34">
        <v>1.7600000000000001E-2</v>
      </c>
      <c r="AG62" s="34">
        <v>0.83599999999999997</v>
      </c>
      <c r="AH62" s="34" t="s">
        <v>73</v>
      </c>
      <c r="AI62" s="34" t="s">
        <v>84</v>
      </c>
      <c r="AJ62" s="34">
        <v>6.45</v>
      </c>
      <c r="AK62" s="34">
        <v>1.4400000000000001E-3</v>
      </c>
      <c r="AL62" s="34" t="s">
        <v>73</v>
      </c>
      <c r="AM62" s="34">
        <v>1.35E-2</v>
      </c>
      <c r="AN62" s="34">
        <v>288</v>
      </c>
      <c r="AO62" s="34">
        <v>5.0000000000000002E-5</v>
      </c>
      <c r="AP62" s="34">
        <v>3.4200000000000001E-2</v>
      </c>
      <c r="AQ62" s="34" t="s">
        <v>80</v>
      </c>
      <c r="AR62" s="34">
        <v>1.97E-3</v>
      </c>
      <c r="AS62" s="34">
        <v>6.0000000000000001E-3</v>
      </c>
      <c r="AT62" s="34">
        <v>4.45</v>
      </c>
      <c r="AU62" s="34" t="s">
        <v>61</v>
      </c>
    </row>
    <row r="63" spans="1:47" ht="12.75" customHeight="1">
      <c r="A63" s="28">
        <v>40428</v>
      </c>
      <c r="B63" s="10">
        <v>56</v>
      </c>
      <c r="C63" s="54">
        <v>500</v>
      </c>
      <c r="D63" s="50">
        <v>430</v>
      </c>
      <c r="E63" s="30">
        <v>2.37</v>
      </c>
      <c r="F63" s="10">
        <v>2570</v>
      </c>
      <c r="G63" s="9"/>
      <c r="H63" s="9"/>
      <c r="I63" s="9"/>
      <c r="J63" s="29">
        <v>1029</v>
      </c>
      <c r="K63" s="29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12.75" customHeight="1">
      <c r="A64" s="28">
        <v>40435</v>
      </c>
      <c r="B64" s="10">
        <v>57</v>
      </c>
      <c r="C64" s="54">
        <v>500</v>
      </c>
      <c r="D64" s="50">
        <v>445</v>
      </c>
      <c r="E64" s="30">
        <v>2.17</v>
      </c>
      <c r="F64" s="10">
        <v>2260</v>
      </c>
      <c r="G64" s="29">
        <v>1000</v>
      </c>
      <c r="H64" s="29">
        <v>1275</v>
      </c>
      <c r="I64" s="33" t="e">
        <v>#N/A</v>
      </c>
      <c r="J64" s="29">
        <v>957</v>
      </c>
      <c r="K64" s="34" t="s">
        <v>73</v>
      </c>
      <c r="L64" s="34">
        <v>30.3</v>
      </c>
      <c r="M64" s="34">
        <v>11.3</v>
      </c>
      <c r="N64" s="34">
        <v>1.95E-2</v>
      </c>
      <c r="O64" s="34">
        <v>14.5</v>
      </c>
      <c r="P64" s="34" t="s">
        <v>84</v>
      </c>
      <c r="Q64" s="34">
        <v>8.9999999999999998E-4</v>
      </c>
      <c r="R64" s="34" t="s">
        <v>76</v>
      </c>
      <c r="S64" s="34" t="s">
        <v>88</v>
      </c>
      <c r="T64" s="34">
        <v>8.9499999999999996E-2</v>
      </c>
      <c r="U64" s="34">
        <v>10</v>
      </c>
      <c r="V64" s="34">
        <v>3.9E-2</v>
      </c>
      <c r="W64" s="34">
        <v>4.4499999999999998E-2</v>
      </c>
      <c r="X64" s="34">
        <v>1.32</v>
      </c>
      <c r="Y64" s="34">
        <v>264</v>
      </c>
      <c r="Z64" s="34">
        <v>2.9999999999999997E-4</v>
      </c>
      <c r="AA64" s="34" t="s">
        <v>64</v>
      </c>
      <c r="AB64" s="34">
        <v>1</v>
      </c>
      <c r="AC64" s="34">
        <v>0.59099999999999997</v>
      </c>
      <c r="AD64" s="34" t="s">
        <v>67</v>
      </c>
      <c r="AE64" s="34" t="s">
        <v>61</v>
      </c>
      <c r="AF64" s="34">
        <v>2.7900000000000001E-2</v>
      </c>
      <c r="AG64" s="34">
        <v>1.32</v>
      </c>
      <c r="AH64" s="34" t="s">
        <v>88</v>
      </c>
      <c r="AI64" s="34" t="s">
        <v>90</v>
      </c>
      <c r="AJ64" s="34">
        <v>7.66</v>
      </c>
      <c r="AK64" s="34">
        <v>8.9999999999999998E-4</v>
      </c>
      <c r="AL64" s="34" t="s">
        <v>88</v>
      </c>
      <c r="AM64" s="34">
        <v>1.4E-2</v>
      </c>
      <c r="AN64" s="34">
        <v>313</v>
      </c>
      <c r="AO64" s="34">
        <v>6.0000000000000002E-5</v>
      </c>
      <c r="AP64" s="34">
        <v>4.0800000000000003E-2</v>
      </c>
      <c r="AQ64" s="34">
        <v>2.3E-2</v>
      </c>
      <c r="AR64" s="34">
        <v>3.2499999999999999E-3</v>
      </c>
      <c r="AS64" s="34">
        <v>7.0000000000000001E-3</v>
      </c>
      <c r="AT64" s="34">
        <v>4.32</v>
      </c>
      <c r="AU64" s="34" t="s">
        <v>78</v>
      </c>
    </row>
    <row r="65" spans="1:53" ht="12.75" customHeight="1">
      <c r="A65" s="28">
        <v>40442</v>
      </c>
      <c r="B65" s="10">
        <v>58</v>
      </c>
      <c r="C65" s="54">
        <v>500</v>
      </c>
      <c r="D65" s="50">
        <v>465</v>
      </c>
      <c r="E65" s="30">
        <v>2.2999999999999998</v>
      </c>
      <c r="F65" s="10">
        <v>2590</v>
      </c>
      <c r="G65" s="9"/>
      <c r="H65" s="9"/>
      <c r="I65" s="9"/>
      <c r="J65" s="29">
        <v>960</v>
      </c>
      <c r="K65" s="29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53" ht="12.75" customHeight="1" thickBot="1">
      <c r="A66" s="28">
        <v>40449</v>
      </c>
      <c r="B66" s="10">
        <v>59</v>
      </c>
      <c r="C66" s="55">
        <v>500</v>
      </c>
      <c r="D66" s="51">
        <v>455</v>
      </c>
      <c r="E66" s="30">
        <v>2.39</v>
      </c>
      <c r="F66" s="10">
        <v>2420</v>
      </c>
      <c r="G66" s="29">
        <v>1025</v>
      </c>
      <c r="H66" s="29">
        <v>1275</v>
      </c>
      <c r="I66" s="33" t="e">
        <v>#N/A</v>
      </c>
      <c r="J66" s="29">
        <v>946</v>
      </c>
      <c r="K66" s="34">
        <v>0.7</v>
      </c>
      <c r="L66" s="34">
        <v>15.5</v>
      </c>
      <c r="M66" s="34">
        <v>11.5</v>
      </c>
      <c r="N66" s="34">
        <v>2.0500000000000001E-2</v>
      </c>
      <c r="O66" s="34">
        <v>15.9</v>
      </c>
      <c r="P66" s="34">
        <v>5.0000000000000001E-4</v>
      </c>
      <c r="Q66" s="34">
        <v>1E-3</v>
      </c>
      <c r="R66" s="34" t="s">
        <v>76</v>
      </c>
      <c r="S66" s="34" t="s">
        <v>88</v>
      </c>
      <c r="T66" s="34">
        <v>9.1399999999999995E-2</v>
      </c>
      <c r="U66" s="34">
        <v>4</v>
      </c>
      <c r="V66" s="34">
        <v>4.2000000000000003E-2</v>
      </c>
      <c r="W66" s="34">
        <v>4.5100000000000001E-2</v>
      </c>
      <c r="X66" s="34">
        <v>1.38</v>
      </c>
      <c r="Y66" s="34">
        <v>270</v>
      </c>
      <c r="Z66" s="34">
        <v>8.0000000000000004E-4</v>
      </c>
      <c r="AA66" s="34" t="s">
        <v>64</v>
      </c>
      <c r="AB66" s="34">
        <v>1</v>
      </c>
      <c r="AC66" s="34">
        <v>0.60099999999999998</v>
      </c>
      <c r="AD66" s="34" t="s">
        <v>67</v>
      </c>
      <c r="AE66" s="34" t="s">
        <v>61</v>
      </c>
      <c r="AF66" s="34">
        <v>2.3099999999999999E-2</v>
      </c>
      <c r="AG66" s="34">
        <v>1.41</v>
      </c>
      <c r="AH66" s="34" t="s">
        <v>88</v>
      </c>
      <c r="AI66" s="34" t="s">
        <v>90</v>
      </c>
      <c r="AJ66" s="34">
        <v>7.72</v>
      </c>
      <c r="AK66" s="34">
        <v>5.9999999999999995E-4</v>
      </c>
      <c r="AL66" s="34" t="s">
        <v>88</v>
      </c>
      <c r="AM66" s="34">
        <v>1.2999999999999999E-2</v>
      </c>
      <c r="AN66" s="34">
        <v>312</v>
      </c>
      <c r="AO66" s="34" t="s">
        <v>79</v>
      </c>
      <c r="AP66" s="34">
        <v>4.0899999999999999E-2</v>
      </c>
      <c r="AQ66" s="34" t="s">
        <v>64</v>
      </c>
      <c r="AR66" s="34">
        <v>2.7100000000000002E-3</v>
      </c>
      <c r="AS66" s="34">
        <v>6.0000000000000001E-3</v>
      </c>
      <c r="AT66" s="34">
        <v>4.3</v>
      </c>
      <c r="AU66" s="34" t="s">
        <v>78</v>
      </c>
    </row>
    <row r="67" spans="1:53" s="46" customFormat="1" ht="12.75" customHeight="1">
      <c r="A67" s="40" t="s">
        <v>82</v>
      </c>
      <c r="B67" s="41" t="s">
        <v>83</v>
      </c>
      <c r="C67" s="42"/>
      <c r="D67" s="42"/>
      <c r="E67" s="42"/>
      <c r="F67" s="43"/>
      <c r="G67" s="44"/>
      <c r="H67" s="45"/>
      <c r="I67" s="45"/>
      <c r="J67" s="45"/>
      <c r="K67" s="44"/>
      <c r="L67" s="45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1" t="s">
        <v>133</v>
      </c>
      <c r="AB67" s="109"/>
      <c r="AC67" s="109"/>
      <c r="AD67" s="109"/>
      <c r="AE67" s="109"/>
      <c r="AF67" s="109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X67" s="42"/>
      <c r="AY67" s="42"/>
      <c r="AZ67" s="42"/>
      <c r="BA67" s="42"/>
    </row>
    <row r="68" spans="1:53" s="6" customFormat="1" ht="12.75">
      <c r="A68" s="38"/>
      <c r="B68" s="2"/>
      <c r="C68" s="2"/>
      <c r="D68" s="2"/>
      <c r="E68" s="39"/>
      <c r="F68" s="2"/>
      <c r="G68" s="4"/>
      <c r="H68" s="4"/>
      <c r="I68" s="4"/>
      <c r="J68" s="5"/>
      <c r="K68" s="5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</sheetData>
  <mergeCells count="1">
    <mergeCell ref="C4:D4"/>
  </mergeCells>
  <conditionalFormatting sqref="A7:AU66 AW67 K67:K68 AB67:AV68 AA68 M67:Z68">
    <cfRule type="containsText" dxfId="0" priority="2" stopIfTrue="1" operator="containsText" text="&lt;">
      <formula>NOT(ISERROR(SEARCH("&lt;",A7)))</formula>
    </cfRule>
  </conditionalFormatting>
  <printOptions horizontalCentered="1"/>
  <pageMargins left="0.70866141732283472" right="0.70866141732283472" top="0.94488188976377963" bottom="0.74803149606299213" header="0.51181102362204722" footer="0.51181102362204722"/>
  <pageSetup paperSize="17" scale="80" orientation="landscape" r:id="rId1"/>
  <headerFooter>
    <oddHeader>&amp;L&amp;"Arial,Italic"&amp;9Appendix A2: Humidity Cell Leacheate Results
Mount Nansen Humidity Cell Testwork Update&amp;R&amp;"Times New Roman,Bold"&amp;9A-2-&amp;P</oddHeader>
    <oddFooter>&amp;L&amp;"Times New Roman,Italic"&amp;10Yukon Government &amp;R&amp;"Times New Roman,Bold"&amp;10LORAX</oddFooter>
  </headerFooter>
  <colBreaks count="1" manualBreakCount="1">
    <brk id="25" max="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X8"/>
  <sheetViews>
    <sheetView zoomScaleNormal="100" workbookViewId="0">
      <selection activeCell="J32" sqref="J32"/>
    </sheetView>
  </sheetViews>
  <sheetFormatPr defaultRowHeight="15"/>
  <cols>
    <col min="1" max="1" width="7" style="68" customWidth="1"/>
    <col min="2" max="2" width="15.85546875" style="71" customWidth="1"/>
    <col min="3" max="3" width="5.5703125" style="68" customWidth="1"/>
    <col min="4" max="4" width="4.5703125" style="68" customWidth="1"/>
    <col min="5" max="5" width="7" style="68" customWidth="1"/>
    <col min="6" max="6" width="5.28515625" style="68" customWidth="1"/>
    <col min="7" max="7" width="6.28515625" style="68" customWidth="1"/>
    <col min="8" max="8" width="6.85546875" style="68" customWidth="1"/>
    <col min="9" max="9" width="9.28515625" style="68" bestFit="1" customWidth="1"/>
    <col min="10" max="10" width="4.85546875" style="68" customWidth="1"/>
    <col min="11" max="11" width="4.7109375" style="68" customWidth="1"/>
    <col min="12" max="12" width="5" style="68" customWidth="1"/>
    <col min="13" max="13" width="8" style="68" customWidth="1"/>
    <col min="14" max="14" width="5.85546875" customWidth="1"/>
    <col min="15" max="15" width="5" customWidth="1"/>
    <col min="16" max="16" width="4.5703125" customWidth="1"/>
    <col min="17" max="17" width="5" customWidth="1"/>
    <col min="18" max="18" width="4.7109375" customWidth="1"/>
    <col min="19" max="19" width="5" customWidth="1"/>
    <col min="20" max="20" width="5.140625" customWidth="1"/>
    <col min="21" max="21" width="4.5703125" customWidth="1"/>
    <col min="22" max="22" width="5.42578125" customWidth="1"/>
    <col min="23" max="23" width="4.140625" customWidth="1"/>
    <col min="24" max="24" width="4.5703125" customWidth="1"/>
    <col min="25" max="25" width="5.140625" customWidth="1"/>
    <col min="26" max="26" width="4.140625" customWidth="1"/>
    <col min="27" max="27" width="4.85546875" customWidth="1"/>
    <col min="28" max="28" width="4" customWidth="1"/>
    <col min="29" max="29" width="4.5703125" bestFit="1" customWidth="1"/>
    <col min="30" max="30" width="4.28515625" bestFit="1" customWidth="1"/>
    <col min="31" max="31" width="4.5703125" bestFit="1" customWidth="1"/>
    <col min="32" max="32" width="6.28515625" bestFit="1" customWidth="1"/>
    <col min="33" max="33" width="4.42578125" bestFit="1" customWidth="1"/>
    <col min="34" max="34" width="5.28515625" bestFit="1" customWidth="1"/>
    <col min="35" max="35" width="4.140625" bestFit="1" customWidth="1"/>
    <col min="36" max="36" width="5.28515625" bestFit="1" customWidth="1"/>
    <col min="37" max="37" width="5.7109375" customWidth="1"/>
    <col min="38" max="38" width="4.42578125" bestFit="1" customWidth="1"/>
    <col min="39" max="39" width="6.140625" bestFit="1" customWidth="1"/>
    <col min="40" max="41" width="4.140625" bestFit="1" customWidth="1"/>
    <col min="42" max="43" width="4.42578125" bestFit="1" customWidth="1"/>
    <col min="44" max="44" width="4.140625" bestFit="1" customWidth="1"/>
    <col min="45" max="45" width="5.28515625" bestFit="1" customWidth="1"/>
    <col min="46" max="46" width="5.7109375" customWidth="1"/>
    <col min="47" max="49" width="4.140625" bestFit="1" customWidth="1"/>
    <col min="50" max="50" width="6.140625" bestFit="1" customWidth="1"/>
  </cols>
  <sheetData>
    <row r="1" spans="1:50" ht="21" customHeight="1">
      <c r="A1" s="1" t="s">
        <v>135</v>
      </c>
      <c r="B1" s="2"/>
      <c r="C1" s="2"/>
    </row>
    <row r="2" spans="1:50" ht="21" customHeight="1">
      <c r="A2" s="12" t="s">
        <v>128</v>
      </c>
      <c r="B2" s="2"/>
      <c r="C2" s="2"/>
      <c r="Z2" s="12" t="s">
        <v>134</v>
      </c>
      <c r="AB2" s="12"/>
      <c r="AC2" s="12"/>
      <c r="AD2" s="12"/>
    </row>
    <row r="3" spans="1:50" ht="21" customHeight="1" thickBot="1">
      <c r="A3" s="7" t="s">
        <v>127</v>
      </c>
      <c r="B3" s="2"/>
      <c r="C3" s="4"/>
    </row>
    <row r="4" spans="1:50" s="82" customFormat="1" ht="40.5" customHeight="1">
      <c r="A4" s="112" t="s">
        <v>96</v>
      </c>
      <c r="B4" s="78" t="s">
        <v>126</v>
      </c>
      <c r="C4" s="79" t="s">
        <v>97</v>
      </c>
      <c r="D4" s="80" t="s">
        <v>98</v>
      </c>
      <c r="E4" s="79" t="s">
        <v>99</v>
      </c>
      <c r="F4" s="80" t="s">
        <v>100</v>
      </c>
      <c r="G4" s="80" t="s">
        <v>101</v>
      </c>
      <c r="H4" s="80" t="s">
        <v>102</v>
      </c>
      <c r="I4" s="80" t="s">
        <v>103</v>
      </c>
      <c r="J4" s="80" t="s">
        <v>104</v>
      </c>
      <c r="K4" s="80" t="s">
        <v>105</v>
      </c>
      <c r="L4" s="80" t="s">
        <v>106</v>
      </c>
      <c r="M4" s="79" t="s">
        <v>107</v>
      </c>
      <c r="N4" s="81" t="s">
        <v>40</v>
      </c>
      <c r="O4" s="81" t="s">
        <v>16</v>
      </c>
      <c r="P4" s="81" t="s">
        <v>18</v>
      </c>
      <c r="Q4" s="81" t="s">
        <v>113</v>
      </c>
      <c r="R4" s="81" t="s">
        <v>22</v>
      </c>
      <c r="S4" s="81" t="s">
        <v>19</v>
      </c>
      <c r="T4" s="81" t="s">
        <v>21</v>
      </c>
      <c r="U4" s="81" t="s">
        <v>24</v>
      </c>
      <c r="V4" s="81" t="s">
        <v>23</v>
      </c>
      <c r="W4" s="81" t="s">
        <v>26</v>
      </c>
      <c r="X4" s="81" t="s">
        <v>25</v>
      </c>
      <c r="Y4" s="81" t="s">
        <v>27</v>
      </c>
      <c r="Z4" s="81" t="s">
        <v>28</v>
      </c>
      <c r="AA4" s="81" t="s">
        <v>119</v>
      </c>
      <c r="AB4" s="81" t="s">
        <v>33</v>
      </c>
      <c r="AC4" s="81" t="s">
        <v>37</v>
      </c>
      <c r="AD4" s="81" t="s">
        <v>115</v>
      </c>
      <c r="AE4" s="81" t="s">
        <v>31</v>
      </c>
      <c r="AF4" s="81" t="s">
        <v>32</v>
      </c>
      <c r="AG4" s="81" t="s">
        <v>34</v>
      </c>
      <c r="AH4" s="81" t="s">
        <v>41</v>
      </c>
      <c r="AI4" s="81" t="s">
        <v>35</v>
      </c>
      <c r="AJ4" s="81" t="s">
        <v>36</v>
      </c>
      <c r="AK4" s="81" t="s">
        <v>29</v>
      </c>
      <c r="AL4" s="81" t="s">
        <v>43</v>
      </c>
      <c r="AM4" s="81" t="s">
        <v>17</v>
      </c>
      <c r="AN4" s="81" t="s">
        <v>117</v>
      </c>
      <c r="AO4" s="81" t="s">
        <v>38</v>
      </c>
      <c r="AP4" s="81" t="s">
        <v>42</v>
      </c>
      <c r="AQ4" s="81" t="s">
        <v>118</v>
      </c>
      <c r="AR4" s="81" t="s">
        <v>114</v>
      </c>
      <c r="AS4" s="81" t="s">
        <v>46</v>
      </c>
      <c r="AT4" s="81" t="s">
        <v>44</v>
      </c>
      <c r="AU4" s="81" t="s">
        <v>47</v>
      </c>
      <c r="AV4" s="81" t="s">
        <v>48</v>
      </c>
      <c r="AW4" s="81" t="s">
        <v>116</v>
      </c>
      <c r="AX4" s="81" t="s">
        <v>49</v>
      </c>
    </row>
    <row r="5" spans="1:50" s="88" customFormat="1" ht="21" customHeight="1" thickBot="1">
      <c r="A5" s="83"/>
      <c r="B5" s="63"/>
      <c r="C5" s="84" t="s">
        <v>9</v>
      </c>
      <c r="D5" s="85" t="s">
        <v>108</v>
      </c>
      <c r="E5" s="84" t="s">
        <v>105</v>
      </c>
      <c r="F5" s="86" t="s">
        <v>108</v>
      </c>
      <c r="G5" s="86" t="s">
        <v>108</v>
      </c>
      <c r="H5" s="86" t="s">
        <v>108</v>
      </c>
      <c r="I5" s="86" t="s">
        <v>108</v>
      </c>
      <c r="J5" s="86"/>
      <c r="K5" s="86"/>
      <c r="L5" s="86" t="s">
        <v>105</v>
      </c>
      <c r="M5" s="86"/>
      <c r="N5" s="87" t="s">
        <v>121</v>
      </c>
      <c r="O5" s="87" t="s">
        <v>108</v>
      </c>
      <c r="P5" s="87" t="s">
        <v>120</v>
      </c>
      <c r="Q5" s="87" t="s">
        <v>121</v>
      </c>
      <c r="R5" s="87" t="s">
        <v>120</v>
      </c>
      <c r="S5" s="87" t="s">
        <v>120</v>
      </c>
      <c r="T5" s="87" t="s">
        <v>120</v>
      </c>
      <c r="U5" s="87" t="s">
        <v>108</v>
      </c>
      <c r="V5" s="87" t="s">
        <v>120</v>
      </c>
      <c r="W5" s="87" t="s">
        <v>120</v>
      </c>
      <c r="X5" s="87" t="s">
        <v>120</v>
      </c>
      <c r="Y5" s="87" t="s">
        <v>120</v>
      </c>
      <c r="Z5" s="87" t="s">
        <v>108</v>
      </c>
      <c r="AA5" s="87" t="s">
        <v>120</v>
      </c>
      <c r="AB5" s="87" t="s">
        <v>121</v>
      </c>
      <c r="AC5" s="87" t="s">
        <v>108</v>
      </c>
      <c r="AD5" s="87" t="s">
        <v>120</v>
      </c>
      <c r="AE5" s="87" t="s">
        <v>108</v>
      </c>
      <c r="AF5" s="87" t="s">
        <v>120</v>
      </c>
      <c r="AG5" s="87" t="s">
        <v>120</v>
      </c>
      <c r="AH5" s="87" t="s">
        <v>108</v>
      </c>
      <c r="AI5" s="87" t="s">
        <v>120</v>
      </c>
      <c r="AJ5" s="87" t="s">
        <v>108</v>
      </c>
      <c r="AK5" s="87" t="s">
        <v>120</v>
      </c>
      <c r="AL5" s="87" t="s">
        <v>108</v>
      </c>
      <c r="AM5" s="87" t="s">
        <v>120</v>
      </c>
      <c r="AN5" s="87" t="s">
        <v>120</v>
      </c>
      <c r="AO5" s="87" t="s">
        <v>120</v>
      </c>
      <c r="AP5" s="87" t="s">
        <v>120</v>
      </c>
      <c r="AQ5" s="87" t="s">
        <v>120</v>
      </c>
      <c r="AR5" s="87" t="s">
        <v>120</v>
      </c>
      <c r="AS5" s="87" t="s">
        <v>108</v>
      </c>
      <c r="AT5" s="87" t="s">
        <v>120</v>
      </c>
      <c r="AU5" s="87" t="s">
        <v>120</v>
      </c>
      <c r="AV5" s="87" t="s">
        <v>120</v>
      </c>
      <c r="AW5" s="87" t="s">
        <v>120</v>
      </c>
      <c r="AX5" s="87" t="s">
        <v>120</v>
      </c>
    </row>
    <row r="6" spans="1:50" ht="21" customHeight="1">
      <c r="A6" s="68" t="s">
        <v>123</v>
      </c>
      <c r="B6" s="110" t="s">
        <v>109</v>
      </c>
      <c r="C6" s="73">
        <v>7.97</v>
      </c>
      <c r="D6" s="70">
        <v>0.44</v>
      </c>
      <c r="E6" s="74">
        <v>36.666666666666671</v>
      </c>
      <c r="F6" s="70">
        <v>2.2799999999999998</v>
      </c>
      <c r="G6" s="70">
        <v>1.22</v>
      </c>
      <c r="H6" s="70">
        <v>0.98</v>
      </c>
      <c r="I6" s="73">
        <v>7.9999999999999849E-2</v>
      </c>
      <c r="J6" s="75">
        <v>30.625</v>
      </c>
      <c r="K6" s="74">
        <v>42.1</v>
      </c>
      <c r="L6" s="74">
        <v>11.475</v>
      </c>
      <c r="M6" s="76" t="s">
        <v>110</v>
      </c>
      <c r="N6" s="76">
        <v>26165</v>
      </c>
      <c r="O6" s="76">
        <v>0.51</v>
      </c>
      <c r="P6" s="76">
        <v>3428.3</v>
      </c>
      <c r="Q6" s="76">
        <v>806.8</v>
      </c>
      <c r="R6" s="76" t="s">
        <v>122</v>
      </c>
      <c r="S6" s="76">
        <v>113.3</v>
      </c>
      <c r="T6" s="76">
        <v>33.94</v>
      </c>
      <c r="U6" s="76">
        <v>1.65</v>
      </c>
      <c r="V6" s="76">
        <v>46.31</v>
      </c>
      <c r="W6" s="76">
        <v>5.5</v>
      </c>
      <c r="X6" s="76">
        <v>19.600000000000001</v>
      </c>
      <c r="Y6" s="76">
        <v>427.47</v>
      </c>
      <c r="Z6" s="76">
        <v>5.35</v>
      </c>
      <c r="AA6" s="76">
        <v>1.6</v>
      </c>
      <c r="AB6" s="76">
        <v>431</v>
      </c>
      <c r="AC6" s="76">
        <v>0.31</v>
      </c>
      <c r="AD6" s="76">
        <v>6</v>
      </c>
      <c r="AE6" s="76">
        <v>0.28999999999999998</v>
      </c>
      <c r="AF6" s="76">
        <v>3490</v>
      </c>
      <c r="AG6" s="76">
        <v>1.62</v>
      </c>
      <c r="AH6" s="76">
        <v>5.0999999999999997E-2</v>
      </c>
      <c r="AI6" s="76">
        <v>6.6</v>
      </c>
      <c r="AJ6" s="76">
        <v>6.3E-2</v>
      </c>
      <c r="AK6" s="76">
        <v>2455.44</v>
      </c>
      <c r="AL6" s="76">
        <v>2.09</v>
      </c>
      <c r="AM6" s="76">
        <v>135.99</v>
      </c>
      <c r="AN6" s="76">
        <v>3.4</v>
      </c>
      <c r="AO6" s="76">
        <v>0.6</v>
      </c>
      <c r="AP6" s="76">
        <v>72</v>
      </c>
      <c r="AQ6" s="76">
        <v>0.47</v>
      </c>
      <c r="AR6" s="76">
        <v>2.7</v>
      </c>
      <c r="AS6" s="76">
        <v>2E-3</v>
      </c>
      <c r="AT6" s="76">
        <v>1.25</v>
      </c>
      <c r="AU6" s="76">
        <v>1</v>
      </c>
      <c r="AV6" s="76">
        <v>19</v>
      </c>
      <c r="AW6" s="76" t="s">
        <v>65</v>
      </c>
      <c r="AX6" s="76">
        <v>2994.5</v>
      </c>
    </row>
    <row r="7" spans="1:50" ht="21" customHeight="1">
      <c r="A7" s="68" t="s">
        <v>124</v>
      </c>
      <c r="B7" s="110" t="s">
        <v>111</v>
      </c>
      <c r="C7" s="73">
        <v>7.51</v>
      </c>
      <c r="D7" s="70">
        <v>0.36</v>
      </c>
      <c r="E7" s="74">
        <v>30</v>
      </c>
      <c r="F7" s="70">
        <v>4.8499999999999996</v>
      </c>
      <c r="G7" s="70">
        <v>0.72</v>
      </c>
      <c r="H7" s="70">
        <v>3.84</v>
      </c>
      <c r="I7" s="73">
        <v>0.28999999999999998</v>
      </c>
      <c r="J7" s="75">
        <v>120</v>
      </c>
      <c r="K7" s="75">
        <v>31.5</v>
      </c>
      <c r="L7" s="74">
        <v>-88.5</v>
      </c>
      <c r="M7" s="76" t="s">
        <v>110</v>
      </c>
      <c r="N7" s="76">
        <v>46122</v>
      </c>
      <c r="O7" s="76">
        <v>0.27</v>
      </c>
      <c r="P7" s="76">
        <v>3792.1</v>
      </c>
      <c r="Q7" s="76">
        <v>2644.9</v>
      </c>
      <c r="R7" s="76" t="s">
        <v>122</v>
      </c>
      <c r="S7" s="76">
        <v>36</v>
      </c>
      <c r="T7" s="76">
        <v>35.409999999999997</v>
      </c>
      <c r="U7" s="76">
        <v>1.17</v>
      </c>
      <c r="V7" s="76">
        <v>36.340000000000003</v>
      </c>
      <c r="W7" s="76">
        <v>6.6</v>
      </c>
      <c r="X7" s="76">
        <v>20.7</v>
      </c>
      <c r="Y7" s="76">
        <v>432.73</v>
      </c>
      <c r="Z7" s="76">
        <v>6.56</v>
      </c>
      <c r="AA7" s="76">
        <v>1.1000000000000001</v>
      </c>
      <c r="AB7" s="76">
        <v>262</v>
      </c>
      <c r="AC7" s="76">
        <v>0.17</v>
      </c>
      <c r="AD7" s="76">
        <v>3.3</v>
      </c>
      <c r="AE7" s="76">
        <v>0.22</v>
      </c>
      <c r="AF7" s="76">
        <v>2421</v>
      </c>
      <c r="AG7" s="76">
        <v>1.52</v>
      </c>
      <c r="AH7" s="76">
        <v>6.0000000000000001E-3</v>
      </c>
      <c r="AI7" s="76">
        <v>4.3</v>
      </c>
      <c r="AJ7" s="76">
        <v>4.1000000000000002E-2</v>
      </c>
      <c r="AK7" s="76">
        <v>2233.7199999999998</v>
      </c>
      <c r="AL7" s="76">
        <v>4.9800000000000004</v>
      </c>
      <c r="AM7" s="76">
        <v>230.17</v>
      </c>
      <c r="AN7" s="76">
        <v>1.9</v>
      </c>
      <c r="AO7" s="76">
        <v>1</v>
      </c>
      <c r="AP7" s="76">
        <v>55</v>
      </c>
      <c r="AQ7" s="76">
        <v>0.54</v>
      </c>
      <c r="AR7" s="76">
        <v>1.6</v>
      </c>
      <c r="AS7" s="76">
        <v>1E-3</v>
      </c>
      <c r="AT7" s="76">
        <v>0.96</v>
      </c>
      <c r="AU7" s="76">
        <v>0.7</v>
      </c>
      <c r="AV7" s="76">
        <v>11</v>
      </c>
      <c r="AW7" s="76" t="s">
        <v>65</v>
      </c>
      <c r="AX7" s="76">
        <v>2363.6999999999998</v>
      </c>
    </row>
    <row r="8" spans="1:50" s="88" customFormat="1" ht="21" customHeight="1" thickBot="1">
      <c r="A8" s="89" t="s">
        <v>125</v>
      </c>
      <c r="B8" s="111" t="s">
        <v>112</v>
      </c>
      <c r="C8" s="91">
        <v>8.06</v>
      </c>
      <c r="D8" s="92">
        <v>0.34</v>
      </c>
      <c r="E8" s="65">
        <v>28.333333333333339</v>
      </c>
      <c r="F8" s="92">
        <v>2.2200000000000002</v>
      </c>
      <c r="G8" s="92">
        <v>0.74</v>
      </c>
      <c r="H8" s="92">
        <v>1.06</v>
      </c>
      <c r="I8" s="91">
        <v>0.42</v>
      </c>
      <c r="J8" s="93">
        <v>33.125</v>
      </c>
      <c r="K8" s="65">
        <v>34.299999999999997</v>
      </c>
      <c r="L8" s="65">
        <v>1.175</v>
      </c>
      <c r="M8" s="63" t="s">
        <v>110</v>
      </c>
      <c r="N8" s="63">
        <v>34124</v>
      </c>
      <c r="O8" s="63">
        <v>0.34</v>
      </c>
      <c r="P8" s="63">
        <v>3169.8</v>
      </c>
      <c r="Q8" s="63">
        <v>746.7</v>
      </c>
      <c r="R8" s="63" t="s">
        <v>122</v>
      </c>
      <c r="S8" s="63">
        <v>90.4</v>
      </c>
      <c r="T8" s="63">
        <v>24.28</v>
      </c>
      <c r="U8" s="63">
        <v>1.39</v>
      </c>
      <c r="V8" s="63">
        <v>36.32</v>
      </c>
      <c r="W8" s="63">
        <v>4.5999999999999996</v>
      </c>
      <c r="X8" s="63">
        <v>17.399999999999999</v>
      </c>
      <c r="Y8" s="63">
        <v>478.67</v>
      </c>
      <c r="Z8" s="63">
        <v>4.67</v>
      </c>
      <c r="AA8" s="63">
        <v>1.2</v>
      </c>
      <c r="AB8" s="63">
        <v>231</v>
      </c>
      <c r="AC8" s="63">
        <v>0.21</v>
      </c>
      <c r="AD8" s="63">
        <v>4.7</v>
      </c>
      <c r="AE8" s="63">
        <v>0.21</v>
      </c>
      <c r="AF8" s="63">
        <v>2095</v>
      </c>
      <c r="AG8" s="63">
        <v>1.37</v>
      </c>
      <c r="AH8" s="63">
        <v>1.6E-2</v>
      </c>
      <c r="AI8" s="63">
        <v>4.5</v>
      </c>
      <c r="AJ8" s="63">
        <v>5.5E-2</v>
      </c>
      <c r="AK8" s="63">
        <v>1703.54</v>
      </c>
      <c r="AL8" s="63">
        <v>2.2200000000000002</v>
      </c>
      <c r="AM8" s="63">
        <v>209.8</v>
      </c>
      <c r="AN8" s="63">
        <v>2.2999999999999998</v>
      </c>
      <c r="AO8" s="63">
        <v>0.7</v>
      </c>
      <c r="AP8" s="63">
        <v>55.7</v>
      </c>
      <c r="AQ8" s="63">
        <v>0.35</v>
      </c>
      <c r="AR8" s="63">
        <v>2</v>
      </c>
      <c r="AS8" s="63">
        <v>2E-3</v>
      </c>
      <c r="AT8" s="63">
        <v>0.82</v>
      </c>
      <c r="AU8" s="63">
        <v>0.8</v>
      </c>
      <c r="AV8" s="63">
        <v>14</v>
      </c>
      <c r="AW8" s="63" t="s">
        <v>65</v>
      </c>
      <c r="AX8" s="63">
        <v>2361.1</v>
      </c>
    </row>
  </sheetData>
  <sortState columnSort="1" ref="O4:AY8">
    <sortCondition ref="O4:AY4"/>
  </sortState>
  <printOptions horizontalCentered="1"/>
  <pageMargins left="0.51181102362204722" right="0.51181102362204722" top="0.94488188976377963" bottom="0.74803149606299213" header="0.51181102362204722" footer="0.51181102362204722"/>
  <pageSetup scale="80" orientation="landscape" horizontalDpi="1200" verticalDpi="1200" r:id="rId1"/>
  <headerFooter>
    <oddHeader>&amp;L&amp;"Arial,Italic"&amp;9Appendix A1: Static Test Results for the Humidity Cell Materials
Mount Nansen Humidity Cell Testwork Update&amp;R&amp;"Times New Roman,Bold"&amp;9A-1-&amp;P</oddHeader>
    <oddFooter>&amp;L&amp;"Times New Roman,Italic"&amp;10Yukon Government&amp;R&amp;"Times New Roman,Bold"&amp;10LORAX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Y22"/>
  <sheetViews>
    <sheetView zoomScaleNormal="100" workbookViewId="0">
      <selection activeCell="J32" sqref="J32"/>
    </sheetView>
  </sheetViews>
  <sheetFormatPr defaultRowHeight="12.75"/>
  <cols>
    <col min="1" max="1" width="7" style="37" customWidth="1"/>
    <col min="2" max="2" width="15.5703125" style="37" customWidth="1"/>
    <col min="3" max="3" width="9.28515625" style="37" customWidth="1"/>
    <col min="4" max="4" width="7.85546875" style="37" customWidth="1"/>
    <col min="5" max="5" width="5.7109375" style="37" customWidth="1"/>
    <col min="6" max="6" width="6.5703125" style="37" customWidth="1"/>
    <col min="7" max="7" width="5.5703125" style="37" customWidth="1"/>
    <col min="8" max="8" width="6.28515625" style="37" customWidth="1"/>
    <col min="9" max="9" width="6" style="37" customWidth="1"/>
    <col min="10" max="10" width="8.42578125" style="37" customWidth="1"/>
    <col min="11" max="11" width="5.28515625" style="37" customWidth="1"/>
    <col min="12" max="12" width="4.7109375" style="37" customWidth="1"/>
    <col min="13" max="13" width="4.5703125" style="37" bestFit="1" customWidth="1"/>
    <col min="14" max="14" width="6.42578125" style="37" customWidth="1"/>
    <col min="15" max="15" width="5.7109375" style="37" customWidth="1"/>
    <col min="16" max="22" width="5" style="37" customWidth="1"/>
    <col min="23" max="23" width="4.140625" style="37" customWidth="1"/>
    <col min="24" max="25" width="4.5703125" style="37" customWidth="1"/>
    <col min="26" max="26" width="5" style="37" customWidth="1"/>
    <col min="27" max="27" width="4.140625" style="37" customWidth="1"/>
    <col min="28" max="28" width="4.7109375" style="37" customWidth="1"/>
    <col min="29" max="29" width="4.28515625" style="37" customWidth="1"/>
    <col min="30" max="30" width="4.42578125" style="37" customWidth="1"/>
    <col min="31" max="31" width="4" style="37" customWidth="1"/>
    <col min="32" max="32" width="3.85546875" style="37" customWidth="1"/>
    <col min="33" max="33" width="4.28515625" style="37" customWidth="1"/>
    <col min="34" max="35" width="5" style="37" customWidth="1"/>
    <col min="36" max="36" width="4.42578125" style="37" customWidth="1"/>
    <col min="37" max="37" width="5.28515625" style="37" customWidth="1"/>
    <col min="38" max="38" width="4.5703125" style="37" customWidth="1"/>
    <col min="39" max="39" width="4.28515625" style="37" customWidth="1"/>
    <col min="40" max="40" width="5" style="37" customWidth="1"/>
    <col min="41" max="41" width="4.42578125" style="37" customWidth="1"/>
    <col min="42" max="42" width="4.28515625" style="37" customWidth="1"/>
    <col min="43" max="43" width="4.5703125" style="37" customWidth="1"/>
    <col min="44" max="45" width="4.28515625" style="37" customWidth="1"/>
    <col min="46" max="46" width="5" style="37" customWidth="1"/>
    <col min="47" max="47" width="4.7109375" style="37" customWidth="1"/>
    <col min="48" max="48" width="4.28515625" style="37" customWidth="1"/>
    <col min="49" max="49" width="4.140625" style="37" customWidth="1"/>
    <col min="50" max="50" width="4.28515625" style="37" customWidth="1"/>
    <col min="51" max="51" width="5.85546875" style="37" customWidth="1"/>
    <col min="52" max="16384" width="9.140625" style="37"/>
  </cols>
  <sheetData>
    <row r="1" spans="1:51" ht="21" customHeight="1">
      <c r="A1" s="1" t="s">
        <v>135</v>
      </c>
      <c r="B1" s="2"/>
    </row>
    <row r="2" spans="1:51" ht="21" customHeight="1">
      <c r="A2" s="12" t="s">
        <v>132</v>
      </c>
      <c r="B2" s="2"/>
    </row>
    <row r="3" spans="1:51" ht="21" customHeight="1" thickBot="1">
      <c r="A3" s="7" t="s">
        <v>127</v>
      </c>
      <c r="B3" s="2"/>
    </row>
    <row r="4" spans="1:51" s="95" customFormat="1" ht="39.950000000000003" customHeight="1">
      <c r="A4" s="112" t="s">
        <v>96</v>
      </c>
      <c r="B4" s="78" t="s">
        <v>126</v>
      </c>
      <c r="C4" s="112" t="s">
        <v>129</v>
      </c>
      <c r="D4" s="79" t="s">
        <v>97</v>
      </c>
      <c r="E4" s="80" t="s">
        <v>98</v>
      </c>
      <c r="F4" s="79" t="s">
        <v>99</v>
      </c>
      <c r="G4" s="80" t="s">
        <v>100</v>
      </c>
      <c r="H4" s="80" t="s">
        <v>101</v>
      </c>
      <c r="I4" s="80" t="s">
        <v>102</v>
      </c>
      <c r="J4" s="113" t="s">
        <v>103</v>
      </c>
      <c r="K4" s="80" t="s">
        <v>104</v>
      </c>
      <c r="L4" s="80" t="s">
        <v>105</v>
      </c>
      <c r="M4" s="80" t="s">
        <v>106</v>
      </c>
      <c r="N4" s="114" t="s">
        <v>107</v>
      </c>
      <c r="O4" s="81" t="s">
        <v>40</v>
      </c>
      <c r="P4" s="81" t="s">
        <v>16</v>
      </c>
      <c r="Q4" s="81" t="s">
        <v>18</v>
      </c>
      <c r="R4" s="81" t="s">
        <v>113</v>
      </c>
      <c r="S4" s="81" t="s">
        <v>22</v>
      </c>
      <c r="T4" s="81" t="s">
        <v>19</v>
      </c>
      <c r="U4" s="81" t="s">
        <v>21</v>
      </c>
      <c r="V4" s="81" t="s">
        <v>24</v>
      </c>
      <c r="W4" s="81" t="s">
        <v>23</v>
      </c>
      <c r="X4" s="81" t="s">
        <v>26</v>
      </c>
      <c r="Y4" s="81" t="s">
        <v>25</v>
      </c>
      <c r="Z4" s="81" t="s">
        <v>27</v>
      </c>
      <c r="AA4" s="81" t="s">
        <v>28</v>
      </c>
      <c r="AB4" s="81" t="s">
        <v>119</v>
      </c>
      <c r="AC4" s="81" t="s">
        <v>33</v>
      </c>
      <c r="AD4" s="81" t="s">
        <v>37</v>
      </c>
      <c r="AE4" s="81" t="s">
        <v>115</v>
      </c>
      <c r="AF4" s="81" t="s">
        <v>31</v>
      </c>
      <c r="AG4" s="81" t="s">
        <v>32</v>
      </c>
      <c r="AH4" s="81" t="s">
        <v>34</v>
      </c>
      <c r="AI4" s="81" t="s">
        <v>41</v>
      </c>
      <c r="AJ4" s="81" t="s">
        <v>35</v>
      </c>
      <c r="AK4" s="81" t="s">
        <v>36</v>
      </c>
      <c r="AL4" s="81" t="s">
        <v>29</v>
      </c>
      <c r="AM4" s="81" t="s">
        <v>43</v>
      </c>
      <c r="AN4" s="81" t="s">
        <v>17</v>
      </c>
      <c r="AO4" s="81" t="s">
        <v>117</v>
      </c>
      <c r="AP4" s="81" t="s">
        <v>38</v>
      </c>
      <c r="AQ4" s="81" t="s">
        <v>42</v>
      </c>
      <c r="AR4" s="81" t="s">
        <v>118</v>
      </c>
      <c r="AS4" s="81" t="s">
        <v>114</v>
      </c>
      <c r="AT4" s="81" t="s">
        <v>46</v>
      </c>
      <c r="AU4" s="81" t="s">
        <v>44</v>
      </c>
      <c r="AV4" s="81" t="s">
        <v>47</v>
      </c>
      <c r="AW4" s="81" t="s">
        <v>48</v>
      </c>
      <c r="AX4" s="81" t="s">
        <v>116</v>
      </c>
      <c r="AY4" s="81" t="s">
        <v>49</v>
      </c>
    </row>
    <row r="5" spans="1:51" s="83" customFormat="1" ht="13.5" thickBot="1">
      <c r="B5" s="63"/>
      <c r="C5" s="96" t="s">
        <v>130</v>
      </c>
      <c r="D5" s="84" t="s">
        <v>9</v>
      </c>
      <c r="E5" s="85" t="s">
        <v>108</v>
      </c>
      <c r="F5" s="84" t="s">
        <v>105</v>
      </c>
      <c r="G5" s="86" t="s">
        <v>108</v>
      </c>
      <c r="H5" s="86" t="s">
        <v>108</v>
      </c>
      <c r="I5" s="86" t="s">
        <v>108</v>
      </c>
      <c r="J5" s="86" t="s">
        <v>108</v>
      </c>
      <c r="K5" s="86"/>
      <c r="L5" s="86"/>
      <c r="M5" s="86" t="s">
        <v>105</v>
      </c>
      <c r="N5" s="86"/>
      <c r="O5" s="87" t="s">
        <v>121</v>
      </c>
      <c r="P5" s="87" t="s">
        <v>108</v>
      </c>
      <c r="Q5" s="87" t="s">
        <v>120</v>
      </c>
      <c r="R5" s="87" t="s">
        <v>121</v>
      </c>
      <c r="S5" s="87" t="s">
        <v>120</v>
      </c>
      <c r="T5" s="87" t="s">
        <v>120</v>
      </c>
      <c r="U5" s="87" t="s">
        <v>120</v>
      </c>
      <c r="V5" s="87" t="s">
        <v>108</v>
      </c>
      <c r="W5" s="87" t="s">
        <v>120</v>
      </c>
      <c r="X5" s="87" t="s">
        <v>120</v>
      </c>
      <c r="Y5" s="87" t="s">
        <v>120</v>
      </c>
      <c r="Z5" s="87" t="s">
        <v>120</v>
      </c>
      <c r="AA5" s="87" t="s">
        <v>108</v>
      </c>
      <c r="AB5" s="87" t="s">
        <v>120</v>
      </c>
      <c r="AC5" s="87" t="s">
        <v>121</v>
      </c>
      <c r="AD5" s="87" t="s">
        <v>108</v>
      </c>
      <c r="AE5" s="87" t="s">
        <v>120</v>
      </c>
      <c r="AF5" s="87" t="s">
        <v>108</v>
      </c>
      <c r="AG5" s="87" t="s">
        <v>120</v>
      </c>
      <c r="AH5" s="87" t="s">
        <v>120</v>
      </c>
      <c r="AI5" s="87" t="s">
        <v>108</v>
      </c>
      <c r="AJ5" s="87" t="s">
        <v>120</v>
      </c>
      <c r="AK5" s="87" t="s">
        <v>108</v>
      </c>
      <c r="AL5" s="87" t="s">
        <v>120</v>
      </c>
      <c r="AM5" s="87" t="s">
        <v>108</v>
      </c>
      <c r="AN5" s="87" t="s">
        <v>120</v>
      </c>
      <c r="AO5" s="87" t="s">
        <v>120</v>
      </c>
      <c r="AP5" s="87" t="s">
        <v>120</v>
      </c>
      <c r="AQ5" s="87" t="s">
        <v>120</v>
      </c>
      <c r="AR5" s="87" t="s">
        <v>120</v>
      </c>
      <c r="AS5" s="87" t="s">
        <v>120</v>
      </c>
      <c r="AT5" s="87" t="s">
        <v>108</v>
      </c>
      <c r="AU5" s="87" t="s">
        <v>120</v>
      </c>
      <c r="AV5" s="87" t="s">
        <v>120</v>
      </c>
      <c r="AW5" s="87" t="s">
        <v>120</v>
      </c>
      <c r="AX5" s="87" t="s">
        <v>120</v>
      </c>
      <c r="AY5" s="87" t="s">
        <v>120</v>
      </c>
    </row>
    <row r="6" spans="1:51" s="72" customFormat="1" ht="21" customHeight="1">
      <c r="A6" s="69" t="s">
        <v>123</v>
      </c>
      <c r="B6" s="110" t="s">
        <v>109</v>
      </c>
      <c r="C6" s="77">
        <v>884</v>
      </c>
      <c r="D6" s="73">
        <v>8.0500000000000007</v>
      </c>
      <c r="E6" s="76">
        <v>0.3</v>
      </c>
      <c r="F6" s="74">
        <v>25</v>
      </c>
      <c r="G6" s="76">
        <v>1.4</v>
      </c>
      <c r="H6" s="76">
        <v>0.53</v>
      </c>
      <c r="I6" s="76">
        <v>0.83</v>
      </c>
      <c r="J6" s="73">
        <v>3.9999999999999925E-2</v>
      </c>
      <c r="K6" s="75">
        <v>25.9375</v>
      </c>
      <c r="L6" s="74">
        <v>36.567164179104488</v>
      </c>
      <c r="M6" s="74">
        <v>10.629664179104488</v>
      </c>
      <c r="N6" s="76" t="s">
        <v>131</v>
      </c>
      <c r="O6" s="76">
        <v>27416</v>
      </c>
      <c r="P6" s="76">
        <v>0.49</v>
      </c>
      <c r="Q6" s="76">
        <v>3627.9</v>
      </c>
      <c r="R6" s="76">
        <v>886.9</v>
      </c>
      <c r="S6" s="76" t="s">
        <v>122</v>
      </c>
      <c r="T6" s="76">
        <v>158.19999999999999</v>
      </c>
      <c r="U6" s="76">
        <v>32.86</v>
      </c>
      <c r="V6" s="76">
        <v>0.73</v>
      </c>
      <c r="W6" s="76">
        <v>44.46</v>
      </c>
      <c r="X6" s="76">
        <v>5.6</v>
      </c>
      <c r="Y6" s="76">
        <v>20</v>
      </c>
      <c r="Z6" s="76">
        <v>457.28</v>
      </c>
      <c r="AA6" s="76">
        <v>5.74</v>
      </c>
      <c r="AB6" s="76">
        <v>1.5</v>
      </c>
      <c r="AC6" s="76">
        <v>506</v>
      </c>
      <c r="AD6" s="76">
        <v>0.28000000000000003</v>
      </c>
      <c r="AE6" s="76">
        <v>6</v>
      </c>
      <c r="AF6" s="76">
        <v>0.24</v>
      </c>
      <c r="AG6" s="76">
        <v>3413</v>
      </c>
      <c r="AH6" s="76">
        <v>1.78</v>
      </c>
      <c r="AI6" s="76">
        <v>8.0000000000000002E-3</v>
      </c>
      <c r="AJ6" s="76">
        <v>6.7</v>
      </c>
      <c r="AK6" s="76">
        <v>6.8000000000000005E-2</v>
      </c>
      <c r="AL6" s="76">
        <v>2600.48</v>
      </c>
      <c r="AM6" s="76">
        <v>1.31</v>
      </c>
      <c r="AN6" s="76">
        <v>190.19</v>
      </c>
      <c r="AO6" s="76">
        <v>2.9</v>
      </c>
      <c r="AP6" s="76">
        <v>0.6</v>
      </c>
      <c r="AQ6" s="76">
        <v>59.1</v>
      </c>
      <c r="AR6" s="76">
        <v>0.64</v>
      </c>
      <c r="AS6" s="76">
        <v>2.7</v>
      </c>
      <c r="AT6" s="76">
        <v>1E-3</v>
      </c>
      <c r="AU6" s="76">
        <v>1.23</v>
      </c>
      <c r="AV6" s="76">
        <v>1</v>
      </c>
      <c r="AW6" s="76">
        <v>19</v>
      </c>
      <c r="AX6" s="76" t="s">
        <v>65</v>
      </c>
      <c r="AY6" s="76">
        <v>3010.7</v>
      </c>
    </row>
    <row r="7" spans="1:51" s="72" customFormat="1" ht="21" customHeight="1">
      <c r="A7" s="69" t="s">
        <v>124</v>
      </c>
      <c r="B7" s="110" t="s">
        <v>111</v>
      </c>
      <c r="C7" s="77">
        <v>906</v>
      </c>
      <c r="D7" s="73">
        <v>7.62</v>
      </c>
      <c r="E7" s="76">
        <v>0.25</v>
      </c>
      <c r="F7" s="74">
        <v>20.833333333333332</v>
      </c>
      <c r="G7" s="76">
        <v>4.38</v>
      </c>
      <c r="H7" s="76">
        <v>0.28999999999999998</v>
      </c>
      <c r="I7" s="76">
        <v>3.83</v>
      </c>
      <c r="J7" s="73">
        <v>0.26</v>
      </c>
      <c r="K7" s="75">
        <v>119.6875</v>
      </c>
      <c r="L7" s="74">
        <v>24.502487562189057</v>
      </c>
      <c r="M7" s="74">
        <v>-95.18501243781094</v>
      </c>
      <c r="N7" s="76" t="s">
        <v>131</v>
      </c>
      <c r="O7" s="76">
        <v>44175</v>
      </c>
      <c r="P7" s="76">
        <v>0.22</v>
      </c>
      <c r="Q7" s="76">
        <v>3732.7</v>
      </c>
      <c r="R7" s="76">
        <v>4439.7</v>
      </c>
      <c r="S7" s="76" t="s">
        <v>122</v>
      </c>
      <c r="T7" s="76">
        <v>53.6</v>
      </c>
      <c r="U7" s="76">
        <v>30.9</v>
      </c>
      <c r="V7" s="76">
        <v>0.44</v>
      </c>
      <c r="W7" s="76">
        <v>30.92</v>
      </c>
      <c r="X7" s="76">
        <v>6.5</v>
      </c>
      <c r="Y7" s="76">
        <v>24.8</v>
      </c>
      <c r="Z7" s="76">
        <v>413.72</v>
      </c>
      <c r="AA7" s="76">
        <v>6.42</v>
      </c>
      <c r="AB7" s="76">
        <v>0.8</v>
      </c>
      <c r="AC7" s="76">
        <v>265</v>
      </c>
      <c r="AD7" s="76">
        <v>0.15</v>
      </c>
      <c r="AE7" s="76">
        <v>3</v>
      </c>
      <c r="AF7" s="76">
        <v>0.17</v>
      </c>
      <c r="AG7" s="76">
        <v>2482</v>
      </c>
      <c r="AH7" s="76">
        <v>1.24</v>
      </c>
      <c r="AI7" s="76">
        <v>4.0000000000000001E-3</v>
      </c>
      <c r="AJ7" s="76">
        <v>4.5999999999999996</v>
      </c>
      <c r="AK7" s="76">
        <v>4.2999999999999997E-2</v>
      </c>
      <c r="AL7" s="76">
        <v>2191.5700000000002</v>
      </c>
      <c r="AM7" s="76">
        <v>4.07</v>
      </c>
      <c r="AN7" s="76">
        <v>236.55</v>
      </c>
      <c r="AO7" s="76">
        <v>1.6</v>
      </c>
      <c r="AP7" s="76">
        <v>0.7</v>
      </c>
      <c r="AQ7" s="76">
        <v>35</v>
      </c>
      <c r="AR7" s="76">
        <v>0.56000000000000005</v>
      </c>
      <c r="AS7" s="76">
        <v>1.7</v>
      </c>
      <c r="AT7" s="76">
        <v>1E-3</v>
      </c>
      <c r="AU7" s="76">
        <v>0.91</v>
      </c>
      <c r="AV7" s="76">
        <v>0.7</v>
      </c>
      <c r="AW7" s="76">
        <v>11</v>
      </c>
      <c r="AX7" s="76" t="s">
        <v>65</v>
      </c>
      <c r="AY7" s="76">
        <v>2301.6</v>
      </c>
    </row>
    <row r="8" spans="1:51" s="83" customFormat="1" ht="21" customHeight="1" thickBot="1">
      <c r="A8" s="94" t="s">
        <v>125</v>
      </c>
      <c r="B8" s="111" t="s">
        <v>112</v>
      </c>
      <c r="C8" s="90">
        <v>977</v>
      </c>
      <c r="D8" s="91">
        <v>7.9</v>
      </c>
      <c r="E8" s="63">
        <v>0.21</v>
      </c>
      <c r="F8" s="65">
        <v>17.5</v>
      </c>
      <c r="G8" s="63">
        <v>1.64</v>
      </c>
      <c r="H8" s="63">
        <v>0.31</v>
      </c>
      <c r="I8" s="63">
        <v>1.28</v>
      </c>
      <c r="J8" s="91">
        <v>4.9999999999999822E-2</v>
      </c>
      <c r="K8" s="93">
        <v>40</v>
      </c>
      <c r="L8" s="65">
        <v>23.75621890547265</v>
      </c>
      <c r="M8" s="65">
        <v>-16.24378109452735</v>
      </c>
      <c r="N8" s="63" t="s">
        <v>131</v>
      </c>
      <c r="O8" s="63">
        <v>30561</v>
      </c>
      <c r="P8" s="63">
        <v>0.3</v>
      </c>
      <c r="Q8" s="63">
        <v>3104.9</v>
      </c>
      <c r="R8" s="63">
        <v>1905.2</v>
      </c>
      <c r="S8" s="63" t="s">
        <v>122</v>
      </c>
      <c r="T8" s="63">
        <v>105.5</v>
      </c>
      <c r="U8" s="63">
        <v>20.99</v>
      </c>
      <c r="V8" s="63">
        <v>0.52</v>
      </c>
      <c r="W8" s="63">
        <v>30.57</v>
      </c>
      <c r="X8" s="63">
        <v>4.5</v>
      </c>
      <c r="Y8" s="63">
        <v>23</v>
      </c>
      <c r="Z8" s="63">
        <v>428.79</v>
      </c>
      <c r="AA8" s="63">
        <v>4.42</v>
      </c>
      <c r="AB8" s="63">
        <v>0.9</v>
      </c>
      <c r="AC8" s="63">
        <v>246</v>
      </c>
      <c r="AD8" s="63">
        <v>0.17</v>
      </c>
      <c r="AE8" s="63">
        <v>4.5</v>
      </c>
      <c r="AF8" s="63">
        <v>0.17</v>
      </c>
      <c r="AG8" s="63">
        <v>2200</v>
      </c>
      <c r="AH8" s="63">
        <v>1.2</v>
      </c>
      <c r="AI8" s="63">
        <v>5.0000000000000001E-3</v>
      </c>
      <c r="AJ8" s="63">
        <v>4.7</v>
      </c>
      <c r="AK8" s="63">
        <v>5.6000000000000001E-2</v>
      </c>
      <c r="AL8" s="63">
        <v>1703.77</v>
      </c>
      <c r="AM8" s="63">
        <v>1.56</v>
      </c>
      <c r="AN8" s="63">
        <v>213.53</v>
      </c>
      <c r="AO8" s="63">
        <v>2</v>
      </c>
      <c r="AP8" s="63">
        <v>0.3</v>
      </c>
      <c r="AQ8" s="63">
        <v>36.6</v>
      </c>
      <c r="AR8" s="63">
        <v>0.38</v>
      </c>
      <c r="AS8" s="63">
        <v>1.9</v>
      </c>
      <c r="AT8" s="63">
        <v>1E-3</v>
      </c>
      <c r="AU8" s="63">
        <v>0.81</v>
      </c>
      <c r="AV8" s="63">
        <v>0.7</v>
      </c>
      <c r="AW8" s="63">
        <v>13</v>
      </c>
      <c r="AX8" s="63" t="s">
        <v>65</v>
      </c>
      <c r="AY8" s="63">
        <v>2231.4</v>
      </c>
    </row>
    <row r="22" spans="7:7">
      <c r="G22" s="72"/>
    </row>
  </sheetData>
  <sortState columnSort="1" ref="P4:AZ8">
    <sortCondition ref="P4:AZ4"/>
  </sortState>
  <printOptions horizontalCentered="1"/>
  <pageMargins left="0.51181102362204722" right="0.51181102362204722" top="0.94488188976377963" bottom="0.74803149606299213" header="0.51181102362204722" footer="0.51181102362204722"/>
  <pageSetup scale="80" orientation="landscape" horizontalDpi="1200" verticalDpi="1200" r:id="rId1"/>
  <headerFooter>
    <oddHeader>&amp;L&amp;"Arial,Italic"&amp;9Appendix A1: Static Test Results for the Humidity Cell Materials
Mount Nansen Humidity Cell Testwork Update&amp;R&amp;"Times New Roman,Bold"&amp;9A-1-&amp;P</oddHeader>
    <oddFooter>&amp;L&amp;"Times New Roman,Italic"&amp;10Yukon Government&amp;R&amp;"Times New Roman,Bold"&amp;10LORAX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A.2_T1</vt:lpstr>
      <vt:lpstr>A.2_T2</vt:lpstr>
      <vt:lpstr>A.-3_T3</vt:lpstr>
      <vt:lpstr>A.4_T4</vt:lpstr>
      <vt:lpstr>A.5_T5</vt:lpstr>
      <vt:lpstr>A.6_T6</vt:lpstr>
      <vt:lpstr>A.1_Static Test_before</vt:lpstr>
      <vt:lpstr>A.1_Static Test _after</vt:lpstr>
      <vt:lpstr>'A.1_Static Test _after'!Print_Area</vt:lpstr>
      <vt:lpstr>'A.1_Static Test_before'!Print_Area</vt:lpstr>
      <vt:lpstr>A.2_T1!Print_Area</vt:lpstr>
      <vt:lpstr>A.2_T2!Print_Area</vt:lpstr>
      <vt:lpstr>'A.-3_T3'!Print_Area</vt:lpstr>
      <vt:lpstr>A.4_T4!Print_Area</vt:lpstr>
      <vt:lpstr>A.5_T5!Print_Area</vt:lpstr>
      <vt:lpstr>A.6_T6!Print_Area</vt:lpstr>
      <vt:lpstr>'A.1_Static Test _after'!Print_Titles</vt:lpstr>
      <vt:lpstr>'A.1_Static Test_before'!Print_Titles</vt:lpstr>
      <vt:lpstr>A.2_T1!Print_Titles</vt:lpstr>
      <vt:lpstr>A.2_T2!Print_Titles</vt:lpstr>
      <vt:lpstr>'A.-3_T3'!Print_Titles</vt:lpstr>
      <vt:lpstr>A.4_T4!Print_Titles</vt:lpstr>
      <vt:lpstr>A.5_T5!Print_Titles</vt:lpstr>
      <vt:lpstr>A.6_T6!Print_Titles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Simpson</dc:creator>
  <cp:lastModifiedBy>Skya Fawcett</cp:lastModifiedBy>
  <cp:lastPrinted>2012-01-13T22:55:00Z</cp:lastPrinted>
  <dcterms:created xsi:type="dcterms:W3CDTF">2011-06-08T02:43:37Z</dcterms:created>
  <dcterms:modified xsi:type="dcterms:W3CDTF">2012-02-15T20:20:58Z</dcterms:modified>
</cp:coreProperties>
</file>