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SW-015_SitewideGeochem/FY2016-TM/TablesAndFigures/"/>
    </mc:Choice>
  </mc:AlternateContent>
  <bookViews>
    <workbookView xWindow="0" yWindow="0" windowWidth="23040" windowHeight="8835" activeTab="1"/>
  </bookViews>
  <sheets>
    <sheet name="Sheet4" sheetId="5" r:id="rId1"/>
    <sheet name="Table 5 - SeepSummary" sheetId="1" r:id="rId2"/>
    <sheet name="Sheet3" sheetId="3" state="hidden" r:id="rId3"/>
    <sheet name="Sheet2" sheetId="2" state="hidden" r:id="rId4"/>
  </sheets>
  <externalReferences>
    <externalReference r:id="rId5"/>
  </externalReferences>
  <definedNames>
    <definedName name="_xlnm._FilterDatabase" localSheetId="0" hidden="1">Sheet4!$A$4:$I$180</definedName>
    <definedName name="_xlnm._FilterDatabase" localSheetId="1" hidden="1">'Table 5 - SeepSummary'!$A$3:$T$184</definedName>
    <definedName name="_xlnm.Print_Area" localSheetId="1">'Table 5 - SeepSummary'!$A$1:$I$184</definedName>
    <definedName name="_xlnm.Print_Titles" localSheetId="1">'Table 5 - SeepSummary'!$1:$4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5" i="1"/>
  <c r="E81" i="1"/>
  <c r="E143" i="1" l="1"/>
  <c r="E107" i="1"/>
  <c r="E32" i="1"/>
  <c r="E10" i="1"/>
  <c r="E6" i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8" i="1"/>
  <c r="E79" i="1"/>
  <c r="E80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5" i="1"/>
  <c r="E126" i="1"/>
  <c r="E127" i="1"/>
  <c r="E128" i="1"/>
  <c r="E129" i="1"/>
  <c r="E130" i="1"/>
  <c r="E131" i="1"/>
  <c r="E132" i="1"/>
  <c r="E133" i="1"/>
  <c r="E134" i="1"/>
  <c r="E136" i="1"/>
  <c r="E138" i="1"/>
  <c r="E139" i="1"/>
  <c r="E140" i="1"/>
  <c r="E142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5" i="1"/>
</calcChain>
</file>

<file path=xl/sharedStrings.xml><?xml version="1.0" encoding="utf-8"?>
<sst xmlns="http://schemas.openxmlformats.org/spreadsheetml/2006/main" count="3670" uniqueCount="767">
  <si>
    <t>sampled</t>
  </si>
  <si>
    <t>sample_method</t>
  </si>
  <si>
    <t>comment</t>
  </si>
  <si>
    <t>A30</t>
  </si>
  <si>
    <t/>
  </si>
  <si>
    <t xml:space="preserve"> Flowing; </t>
  </si>
  <si>
    <t>Visual Estimate</t>
  </si>
  <si>
    <t>Direct</t>
  </si>
  <si>
    <t>Sample collected at 955</t>
  </si>
  <si>
    <t>CH-ETA-01</t>
  </si>
  <si>
    <t>CH-ETA-02</t>
  </si>
  <si>
    <t>CH-FD-56</t>
  </si>
  <si>
    <t>Volumetric Calculation</t>
  </si>
  <si>
    <t>Dipper</t>
  </si>
  <si>
    <t>By map this location should be ch-fd-56, but flagging elsewhere says that (noted on other tablet) sampled because its the only seep flowing</t>
  </si>
  <si>
    <t xml:space="preserve"> Dry; </t>
  </si>
  <si>
    <t>CH-FD-57</t>
  </si>
  <si>
    <t xml:space="preserve"> Stagnant Pool; ; </t>
  </si>
  <si>
    <t>CH-FD-58</t>
  </si>
  <si>
    <t>Flagging and metal tag identify location as SRK-FD04</t>
  </si>
  <si>
    <t>CH-FD-59</t>
  </si>
  <si>
    <t>Looks very close to FD-24, almost like it should be FD-76. Photos indicate we sampled the correct location.</t>
  </si>
  <si>
    <t>CH-FD-60</t>
  </si>
  <si>
    <t>CH-FD-61</t>
  </si>
  <si>
    <t>CH-FD-62</t>
  </si>
  <si>
    <t>Another seep beside this which was unmarked and not measured.</t>
  </si>
  <si>
    <t>CH-FD-63</t>
  </si>
  <si>
    <t>CH-FD-64</t>
  </si>
  <si>
    <t>CH-FD-65</t>
  </si>
  <si>
    <t>CH-FD-66</t>
  </si>
  <si>
    <t>CH-FD-67</t>
  </si>
  <si>
    <t>CH-FD-68</t>
  </si>
  <si>
    <t>Sampled in ditch</t>
  </si>
  <si>
    <t>CH-FD-69</t>
  </si>
  <si>
    <t>CH-FD-70</t>
  </si>
  <si>
    <t>CH-FD-71</t>
  </si>
  <si>
    <t>Dry everywhere</t>
  </si>
  <si>
    <t>CH-FD-72</t>
  </si>
  <si>
    <t>CH-FD-73</t>
  </si>
  <si>
    <t>CH-FD-74</t>
  </si>
  <si>
    <t>CH-FD-75</t>
  </si>
  <si>
    <t xml:space="preserve"> Stagnant Pool; </t>
  </si>
  <si>
    <t>Could not locate source of flow, several pools in this areA</t>
  </si>
  <si>
    <t>CH-FD-76</t>
  </si>
  <si>
    <t>CH-FD-77</t>
  </si>
  <si>
    <t>White cream staining turns to orange</t>
  </si>
  <si>
    <t>CH-FD-78</t>
  </si>
  <si>
    <t>CH-FD-80</t>
  </si>
  <si>
    <t>2.7</t>
  </si>
  <si>
    <t>CH-FD-81</t>
  </si>
  <si>
    <t>4.0</t>
  </si>
  <si>
    <t>CH-FP-23</t>
  </si>
  <si>
    <t xml:space="preserve"> Other; under water</t>
  </si>
  <si>
    <t>See photo log</t>
  </si>
  <si>
    <t>CH-FP-24</t>
  </si>
  <si>
    <t xml:space="preserve"> Other; underwater</t>
  </si>
  <si>
    <t xml:space="preserve"> Flowing; ; ; </t>
  </si>
  <si>
    <t>Should be SRK-FD-24</t>
  </si>
  <si>
    <t>CH-FP-25</t>
  </si>
  <si>
    <t>CH-FP-28</t>
  </si>
  <si>
    <t>CH-FP-29</t>
  </si>
  <si>
    <t>CH-FP-30</t>
  </si>
  <si>
    <t xml:space="preserve"> Other; can't get to it</t>
  </si>
  <si>
    <t>Lookslike slope may have fallen in recently, no safe way down or across</t>
  </si>
  <si>
    <t>CH-FP-31</t>
  </si>
  <si>
    <t>CH-FP-32</t>
  </si>
  <si>
    <t>CH-FP-33</t>
  </si>
  <si>
    <t>CH-FP-34</t>
  </si>
  <si>
    <t>CH-FP-35</t>
  </si>
  <si>
    <t>Sample time 1140</t>
  </si>
  <si>
    <t>CH-FP-36</t>
  </si>
  <si>
    <t xml:space="preserve"> Flowing; ; </t>
  </si>
  <si>
    <t>CH-FP-37</t>
  </si>
  <si>
    <t>CH-FP-38</t>
  </si>
  <si>
    <t>CH-FP-39</t>
  </si>
  <si>
    <t>CH-FP-41</t>
  </si>
  <si>
    <t>CH-FP-42</t>
  </si>
  <si>
    <t xml:space="preserve"> Flowing; Unsafe to access</t>
  </si>
  <si>
    <t>CH-GD-25</t>
  </si>
  <si>
    <t>CH-GP-19</t>
  </si>
  <si>
    <t>CH-GP-22</t>
  </si>
  <si>
    <t>CH-GP-23</t>
  </si>
  <si>
    <t>CH-GP-24</t>
  </si>
  <si>
    <t>CH-GP-25</t>
  </si>
  <si>
    <t>CH-GP-26</t>
  </si>
  <si>
    <t>CH-GP-27</t>
  </si>
  <si>
    <t>Wall is dry . water in ditch is from pipe upstream</t>
  </si>
  <si>
    <t>CH-GP-28</t>
  </si>
  <si>
    <t>1.8</t>
  </si>
  <si>
    <t>4.2</t>
  </si>
  <si>
    <t>CH-GP-29</t>
  </si>
  <si>
    <t>8.0</t>
  </si>
  <si>
    <t>CH-GP-30</t>
  </si>
  <si>
    <t>CH-GP-31</t>
  </si>
  <si>
    <t>CH-MILL-01</t>
  </si>
  <si>
    <t>Very dry, no water in pipes</t>
  </si>
  <si>
    <t>CH-MILL-02</t>
  </si>
  <si>
    <t>CH-MILL-03</t>
  </si>
  <si>
    <t>CH-MILL-04</t>
  </si>
  <si>
    <t>CH-RCTA-01</t>
  </si>
  <si>
    <t>CH-RCTA-02</t>
  </si>
  <si>
    <t>CH-RCTA-03</t>
  </si>
  <si>
    <t>CH-RCTA-04</t>
  </si>
  <si>
    <t>CH-RCTA-05</t>
  </si>
  <si>
    <t>CH-RCTA-06</t>
  </si>
  <si>
    <t>CH-RCTA-07</t>
  </si>
  <si>
    <t>Dup 1</t>
  </si>
  <si>
    <t>CH-RCTA-08</t>
  </si>
  <si>
    <t>In pond</t>
  </si>
  <si>
    <t>CH-RCTA-09</t>
  </si>
  <si>
    <t>CH-VP-17</t>
  </si>
  <si>
    <t>CH-VP-18</t>
  </si>
  <si>
    <t>CH-VP-19</t>
  </si>
  <si>
    <t>CH-VP-20</t>
  </si>
  <si>
    <t>FCS-2</t>
  </si>
  <si>
    <t>FCS-3</t>
  </si>
  <si>
    <t>FCS-4</t>
  </si>
  <si>
    <t>FCS-5</t>
  </si>
  <si>
    <t>FP05</t>
  </si>
  <si>
    <t>FP07</t>
  </si>
  <si>
    <t>Dry but trickle to right</t>
  </si>
  <si>
    <t>FP08</t>
  </si>
  <si>
    <t>FP10</t>
  </si>
  <si>
    <t>FP11</t>
  </si>
  <si>
    <t>FP18</t>
  </si>
  <si>
    <t>GD05 D-S</t>
  </si>
  <si>
    <t>GDHSCK</t>
  </si>
  <si>
    <t>GP02</t>
  </si>
  <si>
    <t>GP04</t>
  </si>
  <si>
    <t>GP05</t>
  </si>
  <si>
    <t>GP06</t>
  </si>
  <si>
    <t>GP07</t>
  </si>
  <si>
    <t>GP08</t>
  </si>
  <si>
    <t>GP09</t>
  </si>
  <si>
    <t>GP10</t>
  </si>
  <si>
    <t>GP12</t>
  </si>
  <si>
    <t>GP14</t>
  </si>
  <si>
    <t>NE1</t>
  </si>
  <si>
    <t>NE2</t>
  </si>
  <si>
    <t>3.6</t>
  </si>
  <si>
    <t>NE3</t>
  </si>
  <si>
    <t>Sheep Creek</t>
  </si>
  <si>
    <t>SRK-FD01</t>
  </si>
  <si>
    <t>1.5</t>
  </si>
  <si>
    <t>SRK-FD02</t>
  </si>
  <si>
    <t>SRK-FD04</t>
  </si>
  <si>
    <t>SRK-FD05</t>
  </si>
  <si>
    <t>SRK-FD06</t>
  </si>
  <si>
    <t>Bottle Funnel</t>
  </si>
  <si>
    <t>SRK-FD08</t>
  </si>
  <si>
    <t>SRK-FD09</t>
  </si>
  <si>
    <t>SRK-FD10</t>
  </si>
  <si>
    <t>SRK-FD12</t>
  </si>
  <si>
    <t>SRK-FD13</t>
  </si>
  <si>
    <t>SRK-FD14</t>
  </si>
  <si>
    <t>SRK-FD16</t>
  </si>
  <si>
    <t>SRK-FD17</t>
  </si>
  <si>
    <t>SRK-FD18</t>
  </si>
  <si>
    <t>SRK-FD19</t>
  </si>
  <si>
    <t>SRK-FD20</t>
  </si>
  <si>
    <t>SRK-FD21</t>
  </si>
  <si>
    <t>SRK-FD22</t>
  </si>
  <si>
    <t>SRK-FD23</t>
  </si>
  <si>
    <t>SRK-FD26</t>
  </si>
  <si>
    <t>SRK-FD30</t>
  </si>
  <si>
    <t>SRK-FD31</t>
  </si>
  <si>
    <t>SRK-FD32</t>
  </si>
  <si>
    <t>SRK-FD35</t>
  </si>
  <si>
    <t>SRK-FD37</t>
  </si>
  <si>
    <t>SRK-FD38</t>
  </si>
  <si>
    <t xml:space="preserve"> Dry; ; </t>
  </si>
  <si>
    <t>SRK-FD40</t>
  </si>
  <si>
    <t>SRK-FD44</t>
  </si>
  <si>
    <t>SRK-FD46</t>
  </si>
  <si>
    <t>SRK-FD47</t>
  </si>
  <si>
    <t>SRK-FD48</t>
  </si>
  <si>
    <t>SRK-FD49</t>
  </si>
  <si>
    <t>SRK-FD50</t>
  </si>
  <si>
    <t>SRK-FD51</t>
  </si>
  <si>
    <t>SRK-FD52</t>
  </si>
  <si>
    <t>SRK-FD53</t>
  </si>
  <si>
    <t>SRK-FD54</t>
  </si>
  <si>
    <t>SRK-FD55</t>
  </si>
  <si>
    <t>SRK-GD01</t>
  </si>
  <si>
    <t>SRK-GD02</t>
  </si>
  <si>
    <t>SRK-GD04</t>
  </si>
  <si>
    <t>SRK-GD05</t>
  </si>
  <si>
    <t>SRK-GD06</t>
  </si>
  <si>
    <t>2.4</t>
  </si>
  <si>
    <t>SRK-GD07</t>
  </si>
  <si>
    <t>SRK-GD08</t>
  </si>
  <si>
    <t>SRK-GD09</t>
  </si>
  <si>
    <t>SRK-GD10</t>
  </si>
  <si>
    <t>SRK-GD11</t>
  </si>
  <si>
    <t>SRK-GD12</t>
  </si>
  <si>
    <t>SRK-GD13</t>
  </si>
  <si>
    <t>SRK-GD16</t>
  </si>
  <si>
    <t>SRK-GD18</t>
  </si>
  <si>
    <t xml:space="preserve"> Snow Covered; </t>
  </si>
  <si>
    <t>SRK-GD19</t>
  </si>
  <si>
    <t>SRK-GD20</t>
  </si>
  <si>
    <t>SRK-GD21</t>
  </si>
  <si>
    <t>SRK-GD22</t>
  </si>
  <si>
    <t>SRK-GD23</t>
  </si>
  <si>
    <t>SRK-GD24</t>
  </si>
  <si>
    <t>SRK-VD01</t>
  </si>
  <si>
    <t>SRK-VD02</t>
  </si>
  <si>
    <t>SRK-VD03</t>
  </si>
  <si>
    <t>SRK-VD04</t>
  </si>
  <si>
    <t>SRK-VD05</t>
  </si>
  <si>
    <t>SRK-VD06</t>
  </si>
  <si>
    <t xml:space="preserve"> Flowing Stagnant Pool; </t>
  </si>
  <si>
    <t>SRK-VD07</t>
  </si>
  <si>
    <t>SRK-VD08</t>
  </si>
  <si>
    <t xml:space="preserve"> Gps location on map not at stake</t>
  </si>
  <si>
    <t>SRK-VD09</t>
  </si>
  <si>
    <t>SRK-VD10</t>
  </si>
  <si>
    <t>SRK-VD12</t>
  </si>
  <si>
    <t>Sweet Creek</t>
  </si>
  <si>
    <t>V15</t>
  </si>
  <si>
    <t>VP07</t>
  </si>
  <si>
    <t>VP08</t>
  </si>
  <si>
    <t>VP09</t>
  </si>
  <si>
    <t>VP10</t>
  </si>
  <si>
    <t>VP11</t>
  </si>
  <si>
    <t>WGD01</t>
  </si>
  <si>
    <t>WTA02</t>
  </si>
  <si>
    <t>X23</t>
  </si>
  <si>
    <t>X</t>
  </si>
  <si>
    <t>Y</t>
  </si>
  <si>
    <t>Coordinates (NAD83 CSRS 2002 UTM Zone 8N)</t>
  </si>
  <si>
    <t>GPS Accuracy</t>
  </si>
  <si>
    <t>Seep Location ID</t>
  </si>
  <si>
    <t>General Location</t>
  </si>
  <si>
    <t>wkt_geom</t>
  </si>
  <si>
    <t>_id</t>
  </si>
  <si>
    <t>datetime</t>
  </si>
  <si>
    <t>field_team</t>
  </si>
  <si>
    <t>location</t>
  </si>
  <si>
    <t>filtration_method</t>
  </si>
  <si>
    <t>coordinate</t>
  </si>
  <si>
    <t>coordinate_y</t>
  </si>
  <si>
    <t>coordinate_accuracy</t>
  </si>
  <si>
    <t>seep_condition</t>
  </si>
  <si>
    <t>sonde_model</t>
  </si>
  <si>
    <t>sonde_id</t>
  </si>
  <si>
    <t>temperature_c</t>
  </si>
  <si>
    <t>ph</t>
  </si>
  <si>
    <t>spcndctvty_ms_cm_degc</t>
  </si>
  <si>
    <t>orp_mv</t>
  </si>
  <si>
    <t>do_mg_l</t>
  </si>
  <si>
    <t>do_prcnt</t>
  </si>
  <si>
    <t>flow_measurement_type</t>
  </si>
  <si>
    <t>flow_rate_l</t>
  </si>
  <si>
    <t>photos</t>
  </si>
  <si>
    <t>tbltid</t>
  </si>
  <si>
    <t>Primary Key</t>
  </si>
  <si>
    <t>C.Blair, E.Araujo</t>
  </si>
  <si>
    <t xml:space="preserve"> SRK-FD52_2016-05-20_093333.jpg</t>
  </si>
  <si>
    <t>J. Rooney, C. Gillis, D. Brown</t>
  </si>
  <si>
    <t>Syringe</t>
  </si>
  <si>
    <t>YSI 556 MPS</t>
  </si>
  <si>
    <t>15D10</t>
  </si>
  <si>
    <t xml:space="preserve"> SRK-FD54_2016-05-20_094428.jpg</t>
  </si>
  <si>
    <t xml:space="preserve"> Other; new?</t>
  </si>
  <si>
    <t xml:space="preserve"> NEW SWELLS_2016-05-20_093454.jpg NEW SWELLS_2016-05-20_093515.jpg</t>
  </si>
  <si>
    <t xml:space="preserve"> CH-FD-56_2016-05-20_095433.jpg CH-FD-56_2016-05-20_100124.jpg</t>
  </si>
  <si>
    <t>YSI 556MPS</t>
  </si>
  <si>
    <t>15D06</t>
  </si>
  <si>
    <t xml:space="preserve"> CH-FD-56_2016-05-20_094136.jpg</t>
  </si>
  <si>
    <t xml:space="preserve"> CH-FD-72_2016-05-20_100311.jpg</t>
  </si>
  <si>
    <t>C.Gillis, E.Araujo</t>
  </si>
  <si>
    <t>16B17</t>
  </si>
  <si>
    <t xml:space="preserve"> CH-FD-80_2016-05-23_084228.jpg</t>
  </si>
  <si>
    <t>Intermediate Dump</t>
  </si>
  <si>
    <t>Intermediate Dump / S-Wells Area</t>
  </si>
  <si>
    <t>MPS 556</t>
  </si>
  <si>
    <t xml:space="preserve"> X23_2016-05-18_113826.jpg</t>
  </si>
  <si>
    <t xml:space="preserve"> SRK-FD09_2016-05-18_122536.jpg SRK-FD09_2016-05-18_122732.jpg</t>
  </si>
  <si>
    <t xml:space="preserve"> SRK-FD12_2016-05-18_125259.jpg SRK-FD12_2016-05-18_125326.jpg</t>
  </si>
  <si>
    <t xml:space="preserve"> SRK-FD10_2016-05-18_130025.jpg</t>
  </si>
  <si>
    <t xml:space="preserve"> SRK-FD31_2016-05-18_130743.jpg</t>
  </si>
  <si>
    <t>Oxide Fines Stockpile</t>
  </si>
  <si>
    <t xml:space="preserve"> CH-MILL-02_2016-05-18_091607.jpg CH-MILL-02_2016-05-18_091639.jpg</t>
  </si>
  <si>
    <t xml:space="preserve"> CH-MILL-04_2016-05-18_103224.jpg</t>
  </si>
  <si>
    <t>Seep changed due to pipeline and fill, but it does look like water was seeping out here agsin st one point</t>
  </si>
  <si>
    <t xml:space="preserve"> SRK-FD35_2016-05-18_104114.jpg</t>
  </si>
  <si>
    <t xml:space="preserve"> CH-MILL-03_2016-05-18_104436.jpg</t>
  </si>
  <si>
    <t>No water anywhere</t>
  </si>
  <si>
    <t xml:space="preserve"> SRK-FD32_2016-05-18_105430.jpg</t>
  </si>
  <si>
    <t>Still no water anywhere</t>
  </si>
  <si>
    <t xml:space="preserve"> SRK-FD46_2016-05-18_105706.jpg</t>
  </si>
  <si>
    <t xml:space="preserve"> CH-FD-71_2016-05-18_105850.jpg</t>
  </si>
  <si>
    <t xml:space="preserve"> CH-FD-64_2016-05-18_110018.jpg</t>
  </si>
  <si>
    <t xml:space="preserve"> CH-MILL-01_2016-05-18_110948.jpg</t>
  </si>
  <si>
    <t>Mill Area</t>
  </si>
  <si>
    <t>J. Rooney, C. Gillis</t>
  </si>
  <si>
    <t xml:space="preserve"> FCS-4_2016-05-18_160638.jpg</t>
  </si>
  <si>
    <t xml:space="preserve"> FCS-3_2016-05-18_165438.jpg</t>
  </si>
  <si>
    <t xml:space="preserve"> CH-ETA-02_2016-05-19_085809.jpg</t>
  </si>
  <si>
    <t xml:space="preserve"> CH-ETA-01_2016-05-19_090232.jpg</t>
  </si>
  <si>
    <t>Duplicate taken</t>
  </si>
  <si>
    <t xml:space="preserve"> FCS-2_2016-05-19_093556.jpg</t>
  </si>
  <si>
    <t xml:space="preserve"> FCS-4_2016-05-19_100234.jpg</t>
  </si>
  <si>
    <t>ETA - Faro Creek Canyon</t>
  </si>
  <si>
    <t>Not at correct coordinTes according tomap but is labelled SRK-FD01</t>
  </si>
  <si>
    <t xml:space="preserve"> SRK-FD01_2016-05-18_084149.jpg</t>
  </si>
  <si>
    <t>New coordinate taken due to map not mstching up in this area</t>
  </si>
  <si>
    <t xml:space="preserve"> CH-FD-56_2016-05-18_093216.jpg</t>
  </si>
  <si>
    <t xml:space="preserve"> SRK-FD02_2016-05-18_101429.jpg</t>
  </si>
  <si>
    <t>Parking Lot Dumps</t>
  </si>
  <si>
    <t>J. Rooney, E. Araujo, C. Blair, C. Gillis</t>
  </si>
  <si>
    <t>YSI MPS 556</t>
  </si>
  <si>
    <t>15D50</t>
  </si>
  <si>
    <t xml:space="preserve"> SRK-FD37_2016-05-17_152942.jpg</t>
  </si>
  <si>
    <t xml:space="preserve"> CH-FD-67_2016-05-17_162504.jpg</t>
  </si>
  <si>
    <t>Medium Grade Ore Stockpile</t>
  </si>
  <si>
    <t xml:space="preserve"> CH-FD-66_2016-05-18_154322.jpg</t>
  </si>
  <si>
    <t xml:space="preserve"> SRK-FD38_2016-05-18_154112.jpg</t>
  </si>
  <si>
    <t>Low Grade Ore Stockpile C</t>
  </si>
  <si>
    <t>C.Blair, E.Araujo, C. Shewen</t>
  </si>
  <si>
    <t xml:space="preserve"> SRK-FD30_2016-05-18_142115.jpg</t>
  </si>
  <si>
    <t xml:space="preserve"> CH-FD-57_2016-05-18_153405.jpg</t>
  </si>
  <si>
    <t>Main Dump</t>
  </si>
  <si>
    <t>C.Blair, E.Araujo, C.Greene</t>
  </si>
  <si>
    <t xml:space="preserve"> SRK-FD08_2016-05-20_141216.jpg</t>
  </si>
  <si>
    <t xml:space="preserve"> SRK-FD13_2016-05-19_154203.jpg</t>
  </si>
  <si>
    <t xml:space="preserve"> SRK-FD48_2016-05-19_155721.jpg</t>
  </si>
  <si>
    <t>EC.Blair, E.Araujo</t>
  </si>
  <si>
    <t>No water in area</t>
  </si>
  <si>
    <t xml:space="preserve"> SRK-FD44_2016-05-19_163451.jpg</t>
  </si>
  <si>
    <t xml:space="preserve"> CH-FD-74_2016-05-19_164122.jpg</t>
  </si>
  <si>
    <t xml:space="preserve"> SRK-FD50_2016-05-20_140615.jpg</t>
  </si>
  <si>
    <t xml:space="preserve"> CH-FD-69_2016-05-19_163652.jpg</t>
  </si>
  <si>
    <t>Zone II Dump</t>
  </si>
  <si>
    <t xml:space="preserve"> SRK-FD21_2016-05-19_142524.jpg</t>
  </si>
  <si>
    <t xml:space="preserve"> CH-FD-68_2016-05-19_143225.jpg</t>
  </si>
  <si>
    <t xml:space="preserve"> SRK-FD26_2016-05-19_163329.jpg</t>
  </si>
  <si>
    <t xml:space="preserve"> CH-FD-70_2016-05-19_165356.jpg</t>
  </si>
  <si>
    <t xml:space="preserve"> NE3_2016-05-20_114434.jpg</t>
  </si>
  <si>
    <t xml:space="preserve"> NE2_2016-05-20_122333.jpg</t>
  </si>
  <si>
    <t xml:space="preserve"> SRK-FD05_2016-05-20_125234.jpg</t>
  </si>
  <si>
    <t>7C.Blair, E.Araujo, C.Greene</t>
  </si>
  <si>
    <t xml:space="preserve"> SRK-FD06_2016-05-20_131902.jpg</t>
  </si>
  <si>
    <t xml:space="preserve"> NE1_2016-05-20_133539.jpg</t>
  </si>
  <si>
    <t>Northeast Dumps</t>
  </si>
  <si>
    <t xml:space="preserve"> CH-FP-32_2016-05-18_160521.jpg</t>
  </si>
  <si>
    <t xml:space="preserve"> CH-FP-28_2016-05-18_160551.jpg</t>
  </si>
  <si>
    <t xml:space="preserve"> CH-FP-25_2016-05-18_160625.jpg</t>
  </si>
  <si>
    <t xml:space="preserve"> CH-FD-78_2016-05-19_132823.jpg</t>
  </si>
  <si>
    <t xml:space="preserve"> CH-FD-59_2016-05-19_135138.jpg</t>
  </si>
  <si>
    <t xml:space="preserve"> CH-FD-62_2016-05-19_141927.jpg</t>
  </si>
  <si>
    <t xml:space="preserve"> CH-FD-60_2016-05-19_143317.jpg</t>
  </si>
  <si>
    <t xml:space="preserve"> CH-FD-77_2016-05-19_143740.jpg</t>
  </si>
  <si>
    <t xml:space="preserve"> CH-FD-63_2016-05-19_145047.jpg</t>
  </si>
  <si>
    <t xml:space="preserve"> CH-FD-61_2016-05-19_145509.jpg</t>
  </si>
  <si>
    <t xml:space="preserve">J. Rooney, C. Gillis, </t>
  </si>
  <si>
    <t xml:space="preserve"> CH-FD-76_2016-05-20_142225.jpg CH-FD-76_2016-05-20_142643.jpg</t>
  </si>
  <si>
    <t>Faro Pit - South Ramp</t>
  </si>
  <si>
    <t>Faro Pit - Southeast Wall</t>
  </si>
  <si>
    <t xml:space="preserve"> SRK-FD23_2016-05-19_153154.jpg</t>
  </si>
  <si>
    <t xml:space="preserve"> SRK-FD51_2016-05-19_154533.jpg</t>
  </si>
  <si>
    <t xml:space="preserve"> FP08_2016-05-19_155855.jpg</t>
  </si>
  <si>
    <t xml:space="preserve"> SRK-FD22_2016-05-19_160219.jpg</t>
  </si>
  <si>
    <t xml:space="preserve"> CH-FP-24_2016-05-18_155002.jpg</t>
  </si>
  <si>
    <t xml:space="preserve"> CH-FP-24_2016-05-19_140656.jpg</t>
  </si>
  <si>
    <t>Faro Pit - West Ramp</t>
  </si>
  <si>
    <t>New pipe in this area</t>
  </si>
  <si>
    <t xml:space="preserve"> SRK-FD17_2016-05-20_111105.jpg</t>
  </si>
  <si>
    <t xml:space="preserve"> SRK-FD18_2016-05-20_112408.jpg</t>
  </si>
  <si>
    <t xml:space="preserve"> SRK-FD16_2016-05-20_114403.jpg</t>
  </si>
  <si>
    <t xml:space="preserve"> CH-FD-75_2016-05-20_122428.jpg</t>
  </si>
  <si>
    <t xml:space="preserve"> SRK-FD19_2016-05-18_150009.jpg</t>
  </si>
  <si>
    <t>Northwest Dumps</t>
  </si>
  <si>
    <t xml:space="preserve"> FP18_2016-05-19_113340.jpg</t>
  </si>
  <si>
    <t xml:space="preserve"> FP05_2016-05-19_113448.jpg</t>
  </si>
  <si>
    <t xml:space="preserve"> CH-FP-37_2016-05-19_111009.jpg</t>
  </si>
  <si>
    <t xml:space="preserve"> FP07_2016-05-19_111954.jpg</t>
  </si>
  <si>
    <t xml:space="preserve"> FP11_2016-05-19_112349.jpg</t>
  </si>
  <si>
    <t xml:space="preserve"> CH-FP-42_2016-05-19_113207.jpg</t>
  </si>
  <si>
    <t>Faro Pit - Northwest Wall</t>
  </si>
  <si>
    <t xml:space="preserve"> CH-FP-29_2016-05-19_094018.jpg</t>
  </si>
  <si>
    <t xml:space="preserve"> A30_2016-05-19_100139.jpg</t>
  </si>
  <si>
    <t xml:space="preserve"> CH-FP-30_2016-05-19_103201.jpg</t>
  </si>
  <si>
    <t xml:space="preserve"> CH-FP-31_2016-05-19_104525.jpg</t>
  </si>
  <si>
    <t xml:space="preserve"> CH-FP-36_2016-05-19_111127.jpg</t>
  </si>
  <si>
    <t xml:space="preserve"> CH-FP-39_2016-05-19_114208.jpg</t>
  </si>
  <si>
    <t xml:space="preserve"> CH-FP-35_2016-05-19_115038.jpg</t>
  </si>
  <si>
    <t xml:space="preserve"> CH-FP-34_2016-05-19_121026.jpg</t>
  </si>
  <si>
    <t xml:space="preserve"> CH-FP-33_2016-05-19_124556.jpg</t>
  </si>
  <si>
    <t xml:space="preserve"> SRK-FD40_2016-05-19_130715.jpg</t>
  </si>
  <si>
    <t>Faro Pit - Nort Wall</t>
  </si>
  <si>
    <t xml:space="preserve"> SRK-FD20_2016-05-19_141041.jpg</t>
  </si>
  <si>
    <t>FCD</t>
  </si>
  <si>
    <t xml:space="preserve"> CH-RCTA-02_2016-05-18_141227.jpg</t>
  </si>
  <si>
    <t xml:space="preserve"> CH-RCTA-01_2016-05-18_141914.jpg</t>
  </si>
  <si>
    <t xml:space="preserve"> GDHSCK_2016-05-18_144030.jpg</t>
  </si>
  <si>
    <t>Slope North of RCTA</t>
  </si>
  <si>
    <t xml:space="preserve"> FCS-5_2016-05-18_151751.jpg</t>
  </si>
  <si>
    <t xml:space="preserve"> CH-RCTA-09_2016-05-18_092009.jpg</t>
  </si>
  <si>
    <t xml:space="preserve"> CH-RCTA-07_2016-05-18_103214.jpg</t>
  </si>
  <si>
    <t xml:space="preserve"> CH-RCTA-08_2016-05-18_113045.jpg</t>
  </si>
  <si>
    <t xml:space="preserve"> CH-RCTA-03_2016-05-18_115611.jpg</t>
  </si>
  <si>
    <t>Secondary Tailings Impoundment Dam</t>
  </si>
  <si>
    <t xml:space="preserve"> CH-RCTA-06_2016-05-18_135515.jpg</t>
  </si>
  <si>
    <t xml:space="preserve"> CH-RCTA-04_2016-05-18_130107.jpg</t>
  </si>
  <si>
    <t>Intermediate Tailings</t>
  </si>
  <si>
    <t xml:space="preserve"> CH-RCTA-05_2016-05-18_135132.jpg</t>
  </si>
  <si>
    <t>Rose Creek Diversion</t>
  </si>
  <si>
    <t>Lots of snow still</t>
  </si>
  <si>
    <t xml:space="preserve"> SRK-GD23_2016-05-20_160655.jpg</t>
  </si>
  <si>
    <t>Ore Transfer Pad</t>
  </si>
  <si>
    <t>J.Rooney, D.Brown</t>
  </si>
  <si>
    <t xml:space="preserve"> CH-GP-27_2016-05-21_133553.jpg</t>
  </si>
  <si>
    <t>Changed DO probe this morning</t>
  </si>
  <si>
    <t xml:space="preserve"> GP08_2016-05-21_134738.jpg</t>
  </si>
  <si>
    <t xml:space="preserve"> GP09_2016-05-21_140520.jpg</t>
  </si>
  <si>
    <t>DO probe replaced today</t>
  </si>
  <si>
    <t xml:space="preserve"> GP10_2016-05-21_141845.jpg</t>
  </si>
  <si>
    <t>Changed DO probe today</t>
  </si>
  <si>
    <t xml:space="preserve"> GP06_2016-05-21_142704.jpg</t>
  </si>
  <si>
    <t xml:space="preserve"> GP07_2016-05-21_143012.jpg</t>
  </si>
  <si>
    <t xml:space="preserve"> CH-GP-29_2016-05-21_143454.jpg</t>
  </si>
  <si>
    <t xml:space="preserve"> GP05_2016-05-21_143753.jpg</t>
  </si>
  <si>
    <t xml:space="preserve">No water at ground level. Flow daylighting halfway up wall then infiltrating into wall   </t>
  </si>
  <si>
    <t xml:space="preserve"> GP04_2016-05-21_144142.jpg</t>
  </si>
  <si>
    <t xml:space="preserve"> CH-GP-31_2016-05-21_150416.jpg</t>
  </si>
  <si>
    <t>Grum Pit - Northwest Wall</t>
  </si>
  <si>
    <t>C. Blair, C. Gillis</t>
  </si>
  <si>
    <t xml:space="preserve"> CH-GP-24_2016-05-22_134437.jpg</t>
  </si>
  <si>
    <t xml:space="preserve"> CH-GP-24_2016-05-22_135549.jpg</t>
  </si>
  <si>
    <t xml:space="preserve"> GP02_2016-05-21_160537.jpg</t>
  </si>
  <si>
    <t xml:space="preserve"> CH-GP-22_2016-05-21_161241.jpg</t>
  </si>
  <si>
    <t>Grum Pit - East Wall</t>
  </si>
  <si>
    <t xml:space="preserve"> CH-GP-19_2016-05-20_155121.jpg</t>
  </si>
  <si>
    <t xml:space="preserve"> CH-GP-26_2016-05-21_140441.jpg</t>
  </si>
  <si>
    <t xml:space="preserve"> CH-GP-25_2016-05-21_140725.jpg</t>
  </si>
  <si>
    <t xml:space="preserve"> CH-GP-30_2016-05-21_141052.jpg</t>
  </si>
  <si>
    <t xml:space="preserve"> GP12_2016-05-21_145154.jpg</t>
  </si>
  <si>
    <t xml:space="preserve"> CH-GP-28_2016-05-21_150201.jpg</t>
  </si>
  <si>
    <t>Very lowflow</t>
  </si>
  <si>
    <t xml:space="preserve"> GP14_2016-05-21_152303.jpg</t>
  </si>
  <si>
    <t>Grum Pit - South Wall</t>
  </si>
  <si>
    <t>C.Greene, E.Araujo</t>
  </si>
  <si>
    <t xml:space="preserve"> SRK-GD09_2016-05-22_125655.jpg</t>
  </si>
  <si>
    <t xml:space="preserve"> SRK-GD08 KLOPSTOCK_2016-05-22_131511.jpg null SRK-GD08_2016-05-22_131818.jpg SRK-GD08_2016-05-22_131851.jpg</t>
  </si>
  <si>
    <t xml:space="preserve"> SRK-GD11_2016-05-21_143113.jpg</t>
  </si>
  <si>
    <t xml:space="preserve"> SRK-GD07_2016-05-21_151416.jpg</t>
  </si>
  <si>
    <t xml:space="preserve"> SRK-GD12_2016-05-21_155244.jpg</t>
  </si>
  <si>
    <t xml:space="preserve"> SRK-GD10_2016-05-21_160406.jpg</t>
  </si>
  <si>
    <t xml:space="preserve"> SRK-GD18_2016-05-22_121325.jpg</t>
  </si>
  <si>
    <t xml:space="preserve"> SRK-GD13_2016-05-22_122835.jpg</t>
  </si>
  <si>
    <t>C.Greene, E.Araujo,B.Edwards</t>
  </si>
  <si>
    <t xml:space="preserve"> Sheep Creek_2016-05-22_092107.jpg</t>
  </si>
  <si>
    <t xml:space="preserve"> Sweet Creek_2016-05-22_094607.jpg</t>
  </si>
  <si>
    <t xml:space="preserve"> GD05 D-S_2016-05-22_102456.jpg</t>
  </si>
  <si>
    <t xml:space="preserve"> WTA02_2016-05-22_120203.jpg</t>
  </si>
  <si>
    <t xml:space="preserve"> SRK-GD16_2016-05-22_085038.jpg</t>
  </si>
  <si>
    <t xml:space="preserve"> CH-GD-25_2016-05-22_090436.jpg</t>
  </si>
  <si>
    <t xml:space="preserve"> SRK-GD06_2016-05-22_091216.jpg</t>
  </si>
  <si>
    <t xml:space="preserve"> SRK-GD05_2016-05-22_093026.jpg</t>
  </si>
  <si>
    <t xml:space="preserve"> SRK-GD21_2016-05-22_093745.jpg</t>
  </si>
  <si>
    <t xml:space="preserve"> SRK-GD04_2016-05-22_094009.jpg</t>
  </si>
  <si>
    <t xml:space="preserve"> V15_2016-05-22_095025.jpg</t>
  </si>
  <si>
    <t xml:space="preserve"> WGD01_2016-05-22_104547.jpg</t>
  </si>
  <si>
    <t xml:space="preserve"> SRK-GD24_2016-05-22_112305.jpg</t>
  </si>
  <si>
    <t>Map loc switched with gd20</t>
  </si>
  <si>
    <t xml:space="preserve"> SRK-GD19_2016-05-20_152004.jpg</t>
  </si>
  <si>
    <t>Gpd loc switched with gd19</t>
  </si>
  <si>
    <t xml:space="preserve"> SRK-GD20_2016-05-20_152455.jpg</t>
  </si>
  <si>
    <t xml:space="preserve"> SRK-GD02_2016-05-20_152403.jpg</t>
  </si>
  <si>
    <t xml:space="preserve"> SRK-GD01_2016-05-20_152944.jpg</t>
  </si>
  <si>
    <t xml:space="preserve"> SRK-GD22_2016-05-20_155935.jpg</t>
  </si>
  <si>
    <t>Grum Waste Rock Dump</t>
  </si>
  <si>
    <t xml:space="preserve"> SRK-VD09_2016-05-21_103543.jpg</t>
  </si>
  <si>
    <t xml:space="preserve"> SRK-VD08_2016-05-21_110313.jpg</t>
  </si>
  <si>
    <t xml:space="preserve"> SRK-VD06_2016-05-21_112006.jpg</t>
  </si>
  <si>
    <t xml:space="preserve"> SRK-VD04_2016-05-21_120745.jpg</t>
  </si>
  <si>
    <t xml:space="preserve"> SRK-VD05_2016-05-21_125242.jpg</t>
  </si>
  <si>
    <t>DO probe not reading water properly, took it out and cleaned it off and the reading went back to normal, put it back in and DO went above 100% agsin</t>
  </si>
  <si>
    <t xml:space="preserve"> SRK-VD12_2016-05-21_104211.jpg SRK-VD12_2016-05-21_105157.jpg SRK-VD12_2016-05-21_105229.jpg</t>
  </si>
  <si>
    <t xml:space="preserve"> SRK-VD07_2016-05-21_111156.jpg</t>
  </si>
  <si>
    <t xml:space="preserve"> SRK-VD01_2016-05-21_114648.jpg</t>
  </si>
  <si>
    <t xml:space="preserve"> SRK-VD02_2016-05-21_123439.jpg</t>
  </si>
  <si>
    <t xml:space="preserve"> SRK-VD03_2016-05-21_125317.jpg</t>
  </si>
  <si>
    <t xml:space="preserve"> SRK-VD10_2016-05-21_131622.jpg</t>
  </si>
  <si>
    <t>Vangorda Waste Rock Dump</t>
  </si>
  <si>
    <t>Not enough water to get a deep enough pool to submerge all probes at once, measured parameters except DO first, then turned ysi to get DO</t>
  </si>
  <si>
    <t xml:space="preserve"> VP10_2016-05-21_094200.jpg</t>
  </si>
  <si>
    <t xml:space="preserve"> CH-VP-20_2016-05-21_095730.jpg</t>
  </si>
  <si>
    <t xml:space="preserve"> CH-VP-17_2016-05-21_085557.jpg</t>
  </si>
  <si>
    <t xml:space="preserve"> VP07_2016-05-21_091936.jpg</t>
  </si>
  <si>
    <t xml:space="preserve"> VP09_2016-05-21_101907.jpg</t>
  </si>
  <si>
    <t xml:space="preserve"> CH-VP-19_2016-05-21_133111.jpg</t>
  </si>
  <si>
    <t xml:space="preserve"> CH-VP-18_2016-05-21_085310.jpg</t>
  </si>
  <si>
    <t xml:space="preserve"> VP08_2016-05-21_090001.jpg</t>
  </si>
  <si>
    <t>Vangorda Pit</t>
  </si>
  <si>
    <t xml:space="preserve"> VP11_2016-05-21_102252.jpg VP11_2016-05-21_102405.jpg</t>
  </si>
  <si>
    <t>Vangorda In-Pit Waste Rock Dumps</t>
  </si>
  <si>
    <t>Point (584839.97999999998137355 6914188.12999999988824129)</t>
  </si>
  <si>
    <t xml:space="preserve"> SRK-FD14_2016-05-19_162709.jpg</t>
  </si>
  <si>
    <t>Ramp Zone Dump</t>
  </si>
  <si>
    <t>SRK-FD24</t>
  </si>
  <si>
    <t>Point (583248.03000000002793968 6914434.92999999970197678)</t>
  </si>
  <si>
    <t xml:space="preserve"> CH-FD-58_2016-05-17_163613.jpg</t>
  </si>
  <si>
    <t>Point (583308.13000000000465661 6914410.15000000037252903)</t>
  </si>
  <si>
    <t>Unmarked. Confirm location id with CH-FD-58</t>
  </si>
  <si>
    <t>Point (583309 6914474)</t>
  </si>
  <si>
    <t xml:space="preserve"> CH-FD-81_2016-05-23_081605.jpg</t>
  </si>
  <si>
    <t xml:space="preserve"> Unsafe to Access</t>
  </si>
  <si>
    <t xml:space="preserve"> Flowing. Unsafe to access</t>
  </si>
  <si>
    <t xml:space="preserve"> Flowing - Unsafe to Access</t>
  </si>
  <si>
    <t>Inundated</t>
  </si>
  <si>
    <t>Buried by recent earthworks</t>
  </si>
  <si>
    <t xml:space="preserve"> Flowing </t>
  </si>
  <si>
    <t xml:space="preserve"> Stagnant Pool  </t>
  </si>
  <si>
    <t xml:space="preserve"> Dry </t>
  </si>
  <si>
    <t xml:space="preserve"> Stagnant Pool </t>
  </si>
  <si>
    <t xml:space="preserve"> Flowing</t>
  </si>
  <si>
    <t xml:space="preserve"> Flowing  </t>
  </si>
  <si>
    <t xml:space="preserve"> Dry  </t>
  </si>
  <si>
    <t xml:space="preserve"> Snow Covered </t>
  </si>
  <si>
    <t xml:space="preserve"> Dry</t>
  </si>
  <si>
    <t>Sampled</t>
  </si>
  <si>
    <t>CH-RCTA-10</t>
  </si>
  <si>
    <t>Seep Location</t>
  </si>
  <si>
    <t>Investigation Activity</t>
  </si>
  <si>
    <t>Collect Sample</t>
  </si>
  <si>
    <t>Measure Field Parameters</t>
  </si>
  <si>
    <t>FP09</t>
  </si>
  <si>
    <t xml:space="preserve">Dry </t>
  </si>
  <si>
    <t>10M3</t>
  </si>
  <si>
    <t>0.7A</t>
  </si>
  <si>
    <t>2016-02-22 14:21:19</t>
  </si>
  <si>
    <t>2016-06-03 13:16:57</t>
  </si>
  <si>
    <t>0.7B</t>
  </si>
  <si>
    <t>2016-02-22 14:20:34</t>
  </si>
  <si>
    <t>2016-06-03 13:18:29</t>
  </si>
  <si>
    <t>1.4A</t>
  </si>
  <si>
    <t>2016-02-22 14:19:16</t>
  </si>
  <si>
    <t>2016-06-03 13:13:35</t>
  </si>
  <si>
    <t>1.4B</t>
  </si>
  <si>
    <t>2016-02-22 14:16:37</t>
  </si>
  <si>
    <t>2016-06-03 13:14:35</t>
  </si>
  <si>
    <t>10A</t>
  </si>
  <si>
    <t>Plugged</t>
  </si>
  <si>
    <t>2016-06-03 12:35:20</t>
  </si>
  <si>
    <t>10B</t>
  </si>
  <si>
    <t>2016-06-03 12:37:14</t>
  </si>
  <si>
    <t>2.8A</t>
  </si>
  <si>
    <t>2016-02-22 14:14:50</t>
  </si>
  <si>
    <t>2016-06-03 13:06:39</t>
  </si>
  <si>
    <t>2.8B</t>
  </si>
  <si>
    <t>2016-02-22 14:10:34</t>
  </si>
  <si>
    <t>2016-06-03 13:08:16</t>
  </si>
  <si>
    <t>5.6A</t>
  </si>
  <si>
    <t>2016-06-03 12:57:53</t>
  </si>
  <si>
    <t>5.6B</t>
  </si>
  <si>
    <t>2016-06-03 12:59:26</t>
  </si>
  <si>
    <t>10M4</t>
  </si>
  <si>
    <t>0.7</t>
  </si>
  <si>
    <t>2016-06-04 11:40:29</t>
  </si>
  <si>
    <t>1.4</t>
  </si>
  <si>
    <t>2016-06-04 11:36:41</t>
  </si>
  <si>
    <t>10</t>
  </si>
  <si>
    <t>2016-06-04 11:19:25</t>
  </si>
  <si>
    <t>2016-02-22 12:46:09</t>
  </si>
  <si>
    <t>2016-06-04 11:30:04</t>
  </si>
  <si>
    <t>2016-02-22 12:44:26</t>
  </si>
  <si>
    <t>2016-06-04 11:33:31</t>
  </si>
  <si>
    <t>2016-02-22 12:43:26</t>
  </si>
  <si>
    <t>30M1</t>
  </si>
  <si>
    <t>2016-02-18 16:24:28</t>
  </si>
  <si>
    <t>2016-06-02 16:16:39</t>
  </si>
  <si>
    <t>2016-06-02 16:18:14</t>
  </si>
  <si>
    <t>2016-06-02 16:12:43</t>
  </si>
  <si>
    <t>2016-02-18 16:22:40</t>
  </si>
  <si>
    <t>2016-06-02 16:14:40</t>
  </si>
  <si>
    <t>2016-02-18 16:14:35</t>
  </si>
  <si>
    <t>2016-06-02 16:08:05</t>
  </si>
  <si>
    <t>2016-06-02 16:10:34</t>
  </si>
  <si>
    <t>2016-06-02 16:09:45</t>
  </si>
  <si>
    <t>Blocked</t>
  </si>
  <si>
    <t>2016-06-02 16:11:04</t>
  </si>
  <si>
    <t>2016-02-18 16:19:18</t>
  </si>
  <si>
    <t>20</t>
  </si>
  <si>
    <t>2016-02-18 16:12:56</t>
  </si>
  <si>
    <t>2016-06-02 16:05:11</t>
  </si>
  <si>
    <t>30</t>
  </si>
  <si>
    <t>2016-06-02 16:02:21</t>
  </si>
  <si>
    <t>2016-02-18 16:17:07</t>
  </si>
  <si>
    <t>2016-06-02 16:13:06</t>
  </si>
  <si>
    <t>2016-06-02 16:14:48</t>
  </si>
  <si>
    <t>2016-02-18 16:17:23</t>
  </si>
  <si>
    <t>30M4</t>
  </si>
  <si>
    <t>2016-06-04 12:42:44</t>
  </si>
  <si>
    <t>2016-06-04 12:41:28</t>
  </si>
  <si>
    <t>2016-02-21 16:47:07</t>
  </si>
  <si>
    <t>2016-06-04 12:38:27</t>
  </si>
  <si>
    <t>2016-02-21 16:43:42</t>
  </si>
  <si>
    <t>2016-06-04 12:08:25</t>
  </si>
  <si>
    <t>2016-02-21 16:42:17</t>
  </si>
  <si>
    <t>2016-06-04 12:02:03</t>
  </si>
  <si>
    <t>2016-06-04 12:19:33</t>
  </si>
  <si>
    <t>2016-02-21 16:43:31</t>
  </si>
  <si>
    <t>2016-06-04 11:59:10</t>
  </si>
  <si>
    <t>2016-02-21 16:41:45</t>
  </si>
  <si>
    <t>2016-06-04 11:54:42</t>
  </si>
  <si>
    <t>2016-06-04 12:15:17</t>
  </si>
  <si>
    <t>2016-06-04 12:12:17</t>
  </si>
  <si>
    <t>60M1</t>
  </si>
  <si>
    <t>2016-06-02 15:41:55</t>
  </si>
  <si>
    <t>2016-06-02 15:44:08</t>
  </si>
  <si>
    <t>2016-06-02 15:37:59</t>
  </si>
  <si>
    <t>2016-06-02 15:40:05</t>
  </si>
  <si>
    <t>2016-06-02 15:21:32</t>
  </si>
  <si>
    <t>2016-02-18 15:37:43</t>
  </si>
  <si>
    <t>2016-06-02 15:27:07</t>
  </si>
  <si>
    <t>2016-06-02 15:34:39</t>
  </si>
  <si>
    <t>2016-02-18 16:46:00</t>
  </si>
  <si>
    <t>2016-06-02 15:36:23</t>
  </si>
  <si>
    <t>2016-06-02 15:17:56</t>
  </si>
  <si>
    <t>2016-02-18 15:35:12</t>
  </si>
  <si>
    <t>2016-06-02 15:12:30</t>
  </si>
  <si>
    <t>2016-02-18 15:32:34</t>
  </si>
  <si>
    <t>40</t>
  </si>
  <si>
    <t>2016-02-18 15:29:39</t>
  </si>
  <si>
    <t>2016-06-02 15:05:24</t>
  </si>
  <si>
    <t>2016-02-18 16:41:20</t>
  </si>
  <si>
    <t>2016-06-02 15:32:00</t>
  </si>
  <si>
    <t>2016-02-18 16:42:57</t>
  </si>
  <si>
    <t>2016-06-02 15:32:34</t>
  </si>
  <si>
    <t>60</t>
  </si>
  <si>
    <t>2016-06-02 14:59:46</t>
  </si>
  <si>
    <t>2016-02-18 15:23:27</t>
  </si>
  <si>
    <t>CH12-014-MW003</t>
  </si>
  <si>
    <t>A</t>
  </si>
  <si>
    <t>2016-06-02 12:13:48</t>
  </si>
  <si>
    <t>2016-02-17 17:14:59</t>
  </si>
  <si>
    <t>B</t>
  </si>
  <si>
    <t>2016-02-17 17:10:08</t>
  </si>
  <si>
    <t>2016-06-02 10:44:23</t>
  </si>
  <si>
    <t>C</t>
  </si>
  <si>
    <t>2016-06-02 10:35:11</t>
  </si>
  <si>
    <t>2016-02-17 17:02:06</t>
  </si>
  <si>
    <t>D</t>
  </si>
  <si>
    <t>2016-06-02 10:19:00</t>
  </si>
  <si>
    <t>2016-02-17 16:55:04</t>
  </si>
  <si>
    <t>CH12-014-MW005</t>
  </si>
  <si>
    <t>2016-02-21 10:31:11</t>
  </si>
  <si>
    <t>2016-06-05 11:20:26</t>
  </si>
  <si>
    <t>2016-02-21 10:21:53</t>
  </si>
  <si>
    <t>2016-06-05 11:10:56</t>
  </si>
  <si>
    <t>2016-02-21 10:15:20</t>
  </si>
  <si>
    <t>2016-06-05 11:01:01</t>
  </si>
  <si>
    <t>2016-02-21 09:43:12</t>
  </si>
  <si>
    <t>2016-06-05 10:52:05</t>
  </si>
  <si>
    <t>Atmospheric air leak. Measurement discarded.</t>
  </si>
  <si>
    <t>CH12-014-MW007</t>
  </si>
  <si>
    <t>2016-06-01 12:44:18</t>
  </si>
  <si>
    <t>2016-02-17 15:07:13</t>
  </si>
  <si>
    <t>2016-02-17 14:53:44</t>
  </si>
  <si>
    <t>2016-06-01 12:36:08</t>
  </si>
  <si>
    <t>2016-02-17 14:28:41</t>
  </si>
  <si>
    <t>2016-06-01 12:27:47</t>
  </si>
  <si>
    <t>2016-02-17 14:18:37</t>
  </si>
  <si>
    <t>2016-06-01 12:06:03</t>
  </si>
  <si>
    <t>E</t>
  </si>
  <si>
    <t>2016-06-01 11:43:46</t>
  </si>
  <si>
    <t>2016-02-17 14:12:10</t>
  </si>
  <si>
    <t>CH12-014-MW011</t>
  </si>
  <si>
    <t>2016-02-21 14:22:25</t>
  </si>
  <si>
    <t>2016-06-04 14:48:47</t>
  </si>
  <si>
    <t>2016-02-21 14:12:06</t>
  </si>
  <si>
    <t>2016-06-04 14:36:24</t>
  </si>
  <si>
    <t>2016-06-04 14:20:02</t>
  </si>
  <si>
    <t>2016-02-21 14:04:57</t>
  </si>
  <si>
    <t>2016-02-21 13:48:36</t>
  </si>
  <si>
    <t>2016-06-04 14:10:20</t>
  </si>
  <si>
    <t>2016-06-04 13:56:27</t>
  </si>
  <si>
    <t>2016-02-21 13:37:34</t>
  </si>
  <si>
    <t>CH12-014-MW012</t>
  </si>
  <si>
    <t>2016-06-03 12:05:42</t>
  </si>
  <si>
    <t>2016-02-22 14:57:14</t>
  </si>
  <si>
    <t>2016-02-22 14:54:11</t>
  </si>
  <si>
    <t>2016-06-03 11:45:56</t>
  </si>
  <si>
    <t>2016-02-22 14:48:54</t>
  </si>
  <si>
    <t>2016-06-03 11:34:15</t>
  </si>
  <si>
    <t>2016-02-22 14:42:04</t>
  </si>
  <si>
    <t>2016-06-03 11:22:51</t>
  </si>
  <si>
    <t>CH12-014-MW013</t>
  </si>
  <si>
    <t>2016-06-04 11:07:25</t>
  </si>
  <si>
    <t>2016-02-22 12:26:16</t>
  </si>
  <si>
    <t>2016-02-22 12:19:52</t>
  </si>
  <si>
    <t>2016-06-04 10:53:54</t>
  </si>
  <si>
    <t>2016-02-22 12:13:42</t>
  </si>
  <si>
    <t>2016-06-04 10:43:05</t>
  </si>
  <si>
    <t>2016-06-04 10:27:32</t>
  </si>
  <si>
    <t>2016-02-22 11:49:38</t>
  </si>
  <si>
    <t>2016-02-22 11:39:22</t>
  </si>
  <si>
    <t>2016-06-04 10:17:13</t>
  </si>
  <si>
    <t>CH14-015-MW004</t>
  </si>
  <si>
    <t>2016-02-20 11:43:14</t>
  </si>
  <si>
    <t>2016-06-05 12:23:25</t>
  </si>
  <si>
    <t>2016-02-20 11:41:15</t>
  </si>
  <si>
    <t>2016-06-05 12:21:17</t>
  </si>
  <si>
    <t>2016-02-20 11:38:27</t>
  </si>
  <si>
    <t>2016-06-05 12:18:00</t>
  </si>
  <si>
    <t>2016-02-20 11:32:22</t>
  </si>
  <si>
    <t>2016-06-05 12:11:20</t>
  </si>
  <si>
    <t>2016-02-20 11:28:16</t>
  </si>
  <si>
    <t>2016-06-05 12:05:08</t>
  </si>
  <si>
    <t>F</t>
  </si>
  <si>
    <t>2016-02-20 11:19:34</t>
  </si>
  <si>
    <t>2016-06-05 11:56:06</t>
  </si>
  <si>
    <t>CH14-015-MW006</t>
  </si>
  <si>
    <t>Plugged, lots of water came out</t>
  </si>
  <si>
    <t>2016-02-20 14:53:44</t>
  </si>
  <si>
    <t>2016-06-01 14:39:33</t>
  </si>
  <si>
    <t>2016-06-01 14:22:45</t>
  </si>
  <si>
    <t>2016-02-20 14:47:43</t>
  </si>
  <si>
    <t>2016-06-01 14:14:06</t>
  </si>
  <si>
    <t>2016-02-20 14:37:46</t>
  </si>
  <si>
    <t>2016-06-01 13:57:56</t>
  </si>
  <si>
    <t>2016-02-20 14:31:47</t>
  </si>
  <si>
    <t>CH14-104-MW008</t>
  </si>
  <si>
    <t>Full of water</t>
  </si>
  <si>
    <t>2016-06-05 13:04:20</t>
  </si>
  <si>
    <t>2016-02-19 14:09:00</t>
  </si>
  <si>
    <t>2016-02-19 14:06:25</t>
  </si>
  <si>
    <t>2016-06-05 12:57:31</t>
  </si>
  <si>
    <t>2016-06-05 12:49:22</t>
  </si>
  <si>
    <t>2016-02-19 14:00:13</t>
  </si>
  <si>
    <t>2016-02-19 13:55:28</t>
  </si>
  <si>
    <t>2016-06-05 12:45:57</t>
  </si>
  <si>
    <t>2016-06-05 12:40:53</t>
  </si>
  <si>
    <t>2016-02-19 13:52:29</t>
  </si>
  <si>
    <t>2016-02-19 13:56:34</t>
  </si>
  <si>
    <t>CH14-106-MW009</t>
  </si>
  <si>
    <t>2016-06-02 13:48:20</t>
  </si>
  <si>
    <t>2016-06-02 13:46:01</t>
  </si>
  <si>
    <t>2016-02-18 14:39:17</t>
  </si>
  <si>
    <t>2016-06-02 13:43:15</t>
  </si>
  <si>
    <t>2016-02-18 14:36:13</t>
  </si>
  <si>
    <t>2016-06-02 13:39:59</t>
  </si>
  <si>
    <t>2016-02-18 14:32:45</t>
  </si>
  <si>
    <t>2016-02-18 14:29:15</t>
  </si>
  <si>
    <t>2016-06-02 13:19:25</t>
  </si>
  <si>
    <t>2016-02-18 14:26:26</t>
  </si>
  <si>
    <t>2016-06-02 13:11:38</t>
  </si>
  <si>
    <t>Location Identifier</t>
  </si>
  <si>
    <t>Port</t>
  </si>
  <si>
    <t>Screen Centre Depth (mbgs)</t>
  </si>
  <si>
    <t>Date Sampled</t>
  </si>
  <si>
    <t>Vacuum (mmhg)</t>
  </si>
  <si>
    <t>Flow Rate (L/min)</t>
  </si>
  <si>
    <t>O2 (% vol)</t>
  </si>
  <si>
    <t>CO2 (% vol)</t>
  </si>
  <si>
    <t>Table 4</t>
  </si>
  <si>
    <t>Gas Monitoring Results</t>
  </si>
  <si>
    <t>Faro Mine Remediation Project</t>
  </si>
  <si>
    <t>Condition Observed 
in May 2016</t>
  </si>
  <si>
    <t>Sampled for 
Analytical Testing</t>
  </si>
  <si>
    <t>Flow Rate Measurement Method</t>
  </si>
  <si>
    <t>(L/min)</t>
  </si>
  <si>
    <t>Flow Rate (L/s)</t>
  </si>
  <si>
    <t>Table 5. Seep Monitoring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</si>
</sst>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2" fillId="0" borderId="0"/>
  </cellStyleXfs>
  <cellXfs count="33">
    <xf numFmtId="0" fontId="0" fillId="0" borderId="0" xfId="0"/>
    <xf numFmtId="22" fontId="0" fillId="0" borderId="0" xfId="0" applyNumberFormat="1"/>
    <xf numFmtId="0" fontId="4" fillId="0" borderId="0" xfId="0" applyFont="1"/>
    <xf numFmtId="0" fontId="0" fillId="0" borderId="0" xfId="0" applyFill="1" applyBorder="1" applyAlignment="1"/>
    <xf numFmtId="0" fontId="0" fillId="0" borderId="0" xfId="0" applyFill="1" applyBorder="1"/>
    <xf numFmtId="0" fontId="3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Fill="1" applyBorder="1"/>
    <xf numFmtId="0" fontId="0" fillId="0" borderId="0" xfId="0" applyFill="1"/>
    <xf numFmtId="0" fontId="5" fillId="0" borderId="0" xfId="3" applyFont="1" applyFill="1" applyBorder="1"/>
    <xf numFmtId="0" fontId="5" fillId="0" borderId="0" xfId="2" applyFont="1" applyFill="1" applyBorder="1" applyAlignment="1">
      <alignment horizontal="left"/>
    </xf>
    <xf numFmtId="0" fontId="5" fillId="0" borderId="0" xfId="4" applyFont="1" applyFill="1" applyBorder="1"/>
    <xf numFmtId="0" fontId="1" fillId="0" borderId="1" xfId="5" applyFont="1" applyFill="1" applyBorder="1" applyAlignment="1">
      <alignment wrapText="1"/>
    </xf>
    <xf numFmtId="2" fontId="1" fillId="0" borderId="1" xfId="5" applyNumberFormat="1" applyFont="1" applyFill="1" applyBorder="1" applyAlignment="1">
      <alignment horizontal="right" wrapText="1"/>
    </xf>
    <xf numFmtId="0" fontId="1" fillId="0" borderId="0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center" wrapText="1"/>
    </xf>
    <xf numFmtId="0" fontId="1" fillId="0" borderId="1" xfId="5" applyNumberFormat="1" applyFont="1" applyFill="1" applyBorder="1" applyAlignment="1">
      <alignment wrapText="1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8" fillId="0" borderId="0" xfId="0" applyFont="1" applyBorder="1" applyAlignment="1">
      <alignment vertical="center"/>
    </xf>
    <xf numFmtId="0" fontId="13" fillId="0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left" vertical="center" wrapText="1"/>
    </xf>
  </cellXfs>
  <cellStyles count="6">
    <cellStyle name="Normal" xfId="0" builtinId="0"/>
    <cellStyle name="Normal 2 2" xfId="2"/>
    <cellStyle name="Normal 4" xfId="4"/>
    <cellStyle name="Normal 5" xfId="3"/>
    <cellStyle name="Normal_Sheet1" xfId="1"/>
    <cellStyle name="Normal_Sheet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ampb18\Documents\Faro%20Background\2016_Field\Reporting\SW-015DataTM\Table5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Table 5 - SeepSummary"/>
      <sheetName val="Sheet1"/>
      <sheetName val="Sheet3"/>
      <sheetName val="Sheet2"/>
    </sheetNames>
    <sheetDataSet>
      <sheetData sheetId="0"/>
      <sheetData sheetId="1"/>
      <sheetData sheetId="2">
        <row r="2">
          <cell r="D2" t="str">
            <v>A30</v>
          </cell>
          <cell r="E2" t="str">
            <v>584546.2</v>
          </cell>
          <cell r="F2" t="str">
            <v>6915450.7</v>
          </cell>
          <cell r="G2" t="str">
            <v/>
          </cell>
          <cell r="H2" t="str">
            <v xml:space="preserve"> Flowing; </v>
          </cell>
          <cell r="I2" t="str">
            <v>YSI 556MPS</v>
          </cell>
          <cell r="J2" t="str">
            <v>16B17</v>
          </cell>
          <cell r="K2" t="str">
            <v>1.761</v>
          </cell>
          <cell r="L2" t="str">
            <v>4.15</v>
          </cell>
          <cell r="M2" t="str">
            <v>3.12</v>
          </cell>
          <cell r="N2" t="str">
            <v>444.8</v>
          </cell>
          <cell r="O2" t="str">
            <v>13.49</v>
          </cell>
          <cell r="P2" t="str">
            <v>100</v>
          </cell>
          <cell r="Q2" t="str">
            <v>Visual Estimate</v>
          </cell>
          <cell r="R2" t="str">
            <v>2</v>
          </cell>
        </row>
        <row r="3">
          <cell r="D3" t="str">
            <v>CH-ETA-01</v>
          </cell>
          <cell r="E3" t="str">
            <v>582809.33</v>
          </cell>
          <cell r="F3" t="str">
            <v>6913964.88</v>
          </cell>
          <cell r="G3" t="str">
            <v/>
          </cell>
          <cell r="H3" t="str">
            <v xml:space="preserve"> Flowing; </v>
          </cell>
          <cell r="I3" t="str">
            <v>YSI 556 MPS</v>
          </cell>
          <cell r="J3" t="str">
            <v>15D10</v>
          </cell>
          <cell r="K3" t="str">
            <v>7.392</v>
          </cell>
          <cell r="L3" t="str">
            <v>4.09</v>
          </cell>
          <cell r="M3" t="str">
            <v>6.14</v>
          </cell>
          <cell r="N3" t="str">
            <v>100.2</v>
          </cell>
          <cell r="O3" t="str">
            <v>6.74</v>
          </cell>
          <cell r="P3" t="str">
            <v>53.1</v>
          </cell>
          <cell r="Q3" t="str">
            <v>Visual Estimate</v>
          </cell>
          <cell r="R3" t="str">
            <v>0.1</v>
          </cell>
        </row>
        <row r="4">
          <cell r="D4" t="str">
            <v>CH-ETA-02</v>
          </cell>
          <cell r="E4" t="str">
            <v>582778.93</v>
          </cell>
          <cell r="F4" t="str">
            <v>6913972.93</v>
          </cell>
          <cell r="G4" t="str">
            <v/>
          </cell>
          <cell r="H4" t="str">
            <v xml:space="preserve"> Flowing; </v>
          </cell>
          <cell r="I4" t="str">
            <v>YSI 556 MPS</v>
          </cell>
          <cell r="J4" t="str">
            <v>15D10</v>
          </cell>
          <cell r="K4" t="str">
            <v>2.615</v>
          </cell>
          <cell r="L4" t="str">
            <v>3.45</v>
          </cell>
          <cell r="M4" t="str">
            <v>6.63</v>
          </cell>
          <cell r="N4" t="str">
            <v>196.9</v>
          </cell>
          <cell r="O4" t="str">
            <v>8.37</v>
          </cell>
          <cell r="P4" t="str">
            <v>63.4</v>
          </cell>
          <cell r="Q4" t="str">
            <v>Visual Estimate</v>
          </cell>
          <cell r="R4" t="str">
            <v>0.1</v>
          </cell>
        </row>
        <row r="5">
          <cell r="D5" t="str">
            <v>CH-FD-56</v>
          </cell>
          <cell r="E5" t="str">
            <v>584514.65</v>
          </cell>
          <cell r="F5" t="str">
            <v>6913149.42</v>
          </cell>
          <cell r="G5" t="str">
            <v/>
          </cell>
          <cell r="H5" t="str">
            <v xml:space="preserve"> Flowing; </v>
          </cell>
          <cell r="I5" t="str">
            <v>YSI 556MPS</v>
          </cell>
          <cell r="J5" t="str">
            <v>15D06</v>
          </cell>
          <cell r="K5" t="str">
            <v>8.940</v>
          </cell>
          <cell r="L5" t="str">
            <v>0.44</v>
          </cell>
          <cell r="M5" t="str">
            <v>5.21</v>
          </cell>
          <cell r="N5" t="str">
            <v>228.7</v>
          </cell>
          <cell r="O5" t="str">
            <v>10.48</v>
          </cell>
          <cell r="P5" t="str">
            <v>74.8</v>
          </cell>
          <cell r="Q5" t="str">
            <v>Volumetric Calculation</v>
          </cell>
          <cell r="R5" t="str">
            <v>0.026</v>
          </cell>
        </row>
        <row r="6">
          <cell r="D6" t="str">
            <v>CH-FD-56</v>
          </cell>
          <cell r="E6" t="str">
            <v>584514.65</v>
          </cell>
          <cell r="F6" t="str">
            <v>6913149.42</v>
          </cell>
          <cell r="G6" t="str">
            <v/>
          </cell>
          <cell r="H6" t="str">
            <v xml:space="preserve"> Dry; </v>
          </cell>
          <cell r="I6" t="str">
            <v>YSI 556 MPS</v>
          </cell>
          <cell r="J6" t="str">
            <v>15D10</v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>Visual Estimate</v>
          </cell>
          <cell r="R6" t="str">
            <v/>
          </cell>
        </row>
        <row r="7">
          <cell r="D7" t="str">
            <v>CH-FD-57</v>
          </cell>
          <cell r="E7" t="str">
            <v>583780.61</v>
          </cell>
          <cell r="F7" t="str">
            <v>6914474.52</v>
          </cell>
          <cell r="G7" t="str">
            <v/>
          </cell>
          <cell r="H7" t="str">
            <v xml:space="preserve"> Stagnant Pool; ; </v>
          </cell>
          <cell r="I7" t="str">
            <v>MPS 556</v>
          </cell>
          <cell r="J7" t="str">
            <v>16B17</v>
          </cell>
          <cell r="K7" t="str">
            <v>2.734</v>
          </cell>
          <cell r="L7" t="str">
            <v>4.10</v>
          </cell>
          <cell r="M7" t="str">
            <v>5.36</v>
          </cell>
          <cell r="N7" t="str">
            <v>139.7</v>
          </cell>
          <cell r="O7" t="str">
            <v>10.81</v>
          </cell>
          <cell r="P7" t="str">
            <v>83.2</v>
          </cell>
          <cell r="Q7" t="str">
            <v>Visual Estimate</v>
          </cell>
          <cell r="R7" t="str">
            <v/>
          </cell>
        </row>
        <row r="8">
          <cell r="D8" t="str">
            <v>CH-FD-58</v>
          </cell>
          <cell r="E8" t="str">
            <v>583248.03</v>
          </cell>
          <cell r="F8" t="str">
            <v>6914434.93</v>
          </cell>
          <cell r="G8" t="str">
            <v/>
          </cell>
          <cell r="H8" t="str">
            <v xml:space="preserve"> Dry; </v>
          </cell>
          <cell r="I8" t="str">
            <v>YSI MPS 556</v>
          </cell>
          <cell r="J8" t="str">
            <v>15D50</v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>Visual Estimate</v>
          </cell>
          <cell r="R8" t="str">
            <v/>
          </cell>
        </row>
        <row r="9">
          <cell r="D9" t="str">
            <v>CH-FD-59</v>
          </cell>
          <cell r="E9" t="str">
            <v>585009.73</v>
          </cell>
          <cell r="F9" t="str">
            <v>6914599.91</v>
          </cell>
          <cell r="G9" t="str">
            <v/>
          </cell>
          <cell r="H9" t="str">
            <v xml:space="preserve"> Flowing; </v>
          </cell>
          <cell r="I9" t="str">
            <v>YSI 556 MPS</v>
          </cell>
          <cell r="J9" t="str">
            <v>15D10</v>
          </cell>
          <cell r="K9" t="str">
            <v>1.925</v>
          </cell>
          <cell r="L9" t="str">
            <v>3.25</v>
          </cell>
          <cell r="M9" t="str">
            <v>5.99</v>
          </cell>
          <cell r="N9" t="str">
            <v>39.1</v>
          </cell>
          <cell r="O9" t="str">
            <v>6.17</v>
          </cell>
          <cell r="P9" t="str">
            <v>46.4</v>
          </cell>
          <cell r="Q9" t="str">
            <v>Visual Estimate</v>
          </cell>
          <cell r="R9" t="str">
            <v>0.1</v>
          </cell>
        </row>
        <row r="10">
          <cell r="D10" t="str">
            <v>CH-FD-60</v>
          </cell>
          <cell r="E10" t="str">
            <v>585026.96</v>
          </cell>
          <cell r="F10" t="str">
            <v>6914578.06</v>
          </cell>
          <cell r="G10" t="str">
            <v/>
          </cell>
          <cell r="H10" t="str">
            <v xml:space="preserve"> Flowing; </v>
          </cell>
          <cell r="I10" t="str">
            <v>YSI 556 MPS</v>
          </cell>
          <cell r="J10" t="str">
            <v>15D10</v>
          </cell>
          <cell r="K10" t="str">
            <v>2.014</v>
          </cell>
          <cell r="L10" t="str">
            <v>9.84</v>
          </cell>
          <cell r="M10" t="str">
            <v>3.28</v>
          </cell>
          <cell r="N10" t="str">
            <v>384.2</v>
          </cell>
          <cell r="O10" t="str">
            <v>0.37</v>
          </cell>
          <cell r="P10" t="str">
            <v>92.7</v>
          </cell>
          <cell r="Q10" t="str">
            <v>Visual Estimate</v>
          </cell>
          <cell r="R10" t="str">
            <v>0.1</v>
          </cell>
        </row>
        <row r="11">
          <cell r="D11" t="str">
            <v>CH-FD-61</v>
          </cell>
          <cell r="E11" t="str">
            <v>585029.87</v>
          </cell>
          <cell r="F11" t="str">
            <v>6914534.77</v>
          </cell>
          <cell r="G11" t="str">
            <v/>
          </cell>
          <cell r="H11" t="str">
            <v xml:space="preserve"> Flowing; </v>
          </cell>
          <cell r="I11" t="str">
            <v>YSI 556 MPS</v>
          </cell>
          <cell r="J11" t="str">
            <v>15D10</v>
          </cell>
          <cell r="K11" t="str">
            <v>1.79</v>
          </cell>
          <cell r="L11" t="str">
            <v>2.2</v>
          </cell>
          <cell r="M11" t="str">
            <v>6.53</v>
          </cell>
          <cell r="N11" t="str">
            <v>207.2</v>
          </cell>
          <cell r="O11" t="str">
            <v>3.8</v>
          </cell>
          <cell r="P11" t="str">
            <v>27.8</v>
          </cell>
          <cell r="Q11" t="str">
            <v>Visual Estimate</v>
          </cell>
          <cell r="R11" t="str">
            <v>0.5</v>
          </cell>
        </row>
        <row r="12">
          <cell r="D12" t="str">
            <v>CH-FD-62</v>
          </cell>
          <cell r="E12" t="str">
            <v>585031.86</v>
          </cell>
          <cell r="F12" t="str">
            <v>6914581.08</v>
          </cell>
          <cell r="G12" t="str">
            <v/>
          </cell>
          <cell r="H12" t="str">
            <v xml:space="preserve"> Flowing; </v>
          </cell>
          <cell r="I12" t="str">
            <v>YSI 556 MPS</v>
          </cell>
          <cell r="J12" t="str">
            <v>15D10</v>
          </cell>
          <cell r="K12" t="str">
            <v>2.692</v>
          </cell>
          <cell r="L12" t="str">
            <v>1.88</v>
          </cell>
          <cell r="M12" t="str">
            <v>2.88</v>
          </cell>
          <cell r="N12" t="str">
            <v>382.2</v>
          </cell>
          <cell r="O12" t="str">
            <v>5.38</v>
          </cell>
          <cell r="P12" t="str">
            <v>39.1</v>
          </cell>
          <cell r="Q12" t="str">
            <v>Visual Estimate</v>
          </cell>
          <cell r="R12" t="str">
            <v>0.1</v>
          </cell>
        </row>
        <row r="13">
          <cell r="D13" t="str">
            <v>CH-FD-63</v>
          </cell>
          <cell r="E13" t="str">
            <v>585029.02</v>
          </cell>
          <cell r="F13" t="str">
            <v>6914556.04</v>
          </cell>
          <cell r="G13" t="str">
            <v/>
          </cell>
          <cell r="H13" t="str">
            <v xml:space="preserve"> Flowing; </v>
          </cell>
          <cell r="I13" t="str">
            <v>YSI 556 MPS</v>
          </cell>
          <cell r="J13" t="str">
            <v>15D10</v>
          </cell>
          <cell r="K13" t="str">
            <v>1.957</v>
          </cell>
          <cell r="L13" t="str">
            <v>9.85</v>
          </cell>
          <cell r="M13" t="str">
            <v>6.52</v>
          </cell>
          <cell r="N13" t="str">
            <v>205.5</v>
          </cell>
          <cell r="O13" t="str">
            <v>9.33</v>
          </cell>
          <cell r="P13" t="str">
            <v>82.9</v>
          </cell>
          <cell r="Q13" t="str">
            <v>Visual Estimate</v>
          </cell>
          <cell r="R13" t="str">
            <v>0.01</v>
          </cell>
        </row>
        <row r="14">
          <cell r="D14" t="str">
            <v>CH-FD-64</v>
          </cell>
          <cell r="E14" t="str">
            <v>583074.88</v>
          </cell>
          <cell r="F14" t="str">
            <v>6914155.68</v>
          </cell>
          <cell r="G14" t="str">
            <v/>
          </cell>
          <cell r="H14" t="str">
            <v xml:space="preserve"> Dry; </v>
          </cell>
          <cell r="I14" t="str">
            <v>MPS 556</v>
          </cell>
          <cell r="J14" t="str">
            <v>16B17</v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>Volumetric Calculation</v>
          </cell>
          <cell r="R14" t="str">
            <v/>
          </cell>
        </row>
        <row r="15">
          <cell r="D15" t="str">
            <v>CH-FD-65</v>
          </cell>
          <cell r="E15" t="str">
            <v>582886.0</v>
          </cell>
          <cell r="F15" t="str">
            <v>6914582.0</v>
          </cell>
          <cell r="G15" t="str">
            <v>2.1</v>
          </cell>
          <cell r="H15" t="str">
            <v xml:space="preserve"> Flowing; </v>
          </cell>
          <cell r="I15" t="str">
            <v>MPS 556</v>
          </cell>
          <cell r="J15" t="str">
            <v>16B17</v>
          </cell>
          <cell r="K15" t="str">
            <v>3.817</v>
          </cell>
          <cell r="L15" t="str">
            <v>3.44</v>
          </cell>
          <cell r="M15" t="str">
            <v>5.59</v>
          </cell>
          <cell r="N15" t="str">
            <v>196.4</v>
          </cell>
          <cell r="O15" t="str">
            <v>7.92</v>
          </cell>
          <cell r="P15" t="str">
            <v>60</v>
          </cell>
          <cell r="Q15" t="str">
            <v>Visual Estimate</v>
          </cell>
          <cell r="R15" t="str">
            <v>0.01</v>
          </cell>
        </row>
        <row r="16">
          <cell r="D16" t="str">
            <v>CH-FD-66</v>
          </cell>
          <cell r="E16" t="str">
            <v>584172.11</v>
          </cell>
          <cell r="F16" t="str">
            <v>6914532.15</v>
          </cell>
          <cell r="G16" t="str">
            <v/>
          </cell>
          <cell r="H16" t="str">
            <v xml:space="preserve"> Dry; </v>
          </cell>
          <cell r="I16" t="str">
            <v>MPS 556</v>
          </cell>
          <cell r="J16" t="str">
            <v>16B17</v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>Visual Estimate</v>
          </cell>
          <cell r="R16" t="str">
            <v/>
          </cell>
        </row>
        <row r="17">
          <cell r="D17" t="str">
            <v>CH-FD-67</v>
          </cell>
          <cell r="E17" t="str">
            <v>583432.95</v>
          </cell>
          <cell r="F17" t="str">
            <v>6914382.36</v>
          </cell>
          <cell r="G17" t="str">
            <v/>
          </cell>
          <cell r="H17" t="str">
            <v xml:space="preserve"> Dry; </v>
          </cell>
          <cell r="I17" t="str">
            <v>YSI MPS 556</v>
          </cell>
          <cell r="J17" t="str">
            <v>15D50</v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>Visual Estimate</v>
          </cell>
          <cell r="R17" t="str">
            <v/>
          </cell>
        </row>
        <row r="18">
          <cell r="D18" t="str">
            <v>CH-FD-68</v>
          </cell>
          <cell r="E18" t="str">
            <v>585426.9</v>
          </cell>
          <cell r="F18" t="str">
            <v>6914513.23</v>
          </cell>
          <cell r="G18" t="str">
            <v/>
          </cell>
          <cell r="H18" t="str">
            <v xml:space="preserve"> Flowing; </v>
          </cell>
          <cell r="I18" t="str">
            <v>YSI 556MPS</v>
          </cell>
          <cell r="J18" t="str">
            <v>16B17</v>
          </cell>
          <cell r="K18" t="str">
            <v>3.651</v>
          </cell>
          <cell r="L18" t="str">
            <v>5.32</v>
          </cell>
          <cell r="M18" t="str">
            <v>6.22</v>
          </cell>
          <cell r="N18" t="str">
            <v>279.5</v>
          </cell>
          <cell r="O18" t="str">
            <v>12.61</v>
          </cell>
          <cell r="P18" t="str">
            <v>100</v>
          </cell>
          <cell r="Q18" t="str">
            <v>Visual Estimate</v>
          </cell>
          <cell r="R18" t="str">
            <v>.03</v>
          </cell>
        </row>
        <row r="19">
          <cell r="D19" t="str">
            <v>CH-FD-69</v>
          </cell>
          <cell r="E19" t="str">
            <v>585101.33</v>
          </cell>
          <cell r="F19" t="str">
            <v>6914205.35</v>
          </cell>
          <cell r="G19" t="str">
            <v/>
          </cell>
          <cell r="H19" t="str">
            <v xml:space="preserve"> Dry; </v>
          </cell>
          <cell r="I19" t="str">
            <v>YSI 556 MPS</v>
          </cell>
          <cell r="J19" t="str">
            <v>15D10</v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>Visual Estimate</v>
          </cell>
          <cell r="R19" t="str">
            <v/>
          </cell>
        </row>
        <row r="20">
          <cell r="D20" t="str">
            <v>CH-FD-70</v>
          </cell>
          <cell r="E20" t="str">
            <v>585121.03</v>
          </cell>
          <cell r="F20" t="str">
            <v>6914282.09</v>
          </cell>
          <cell r="G20" t="str">
            <v/>
          </cell>
          <cell r="H20" t="str">
            <v xml:space="preserve"> Flowing; </v>
          </cell>
          <cell r="I20" t="str">
            <v>YSI 556 MPS</v>
          </cell>
          <cell r="J20" t="str">
            <v>15D10</v>
          </cell>
          <cell r="K20" t="str">
            <v>1.270</v>
          </cell>
          <cell r="L20" t="str">
            <v>3.03</v>
          </cell>
          <cell r="M20" t="str">
            <v>6.60</v>
          </cell>
          <cell r="N20" t="str">
            <v>142.1</v>
          </cell>
          <cell r="O20" t="str">
            <v>9.25</v>
          </cell>
          <cell r="P20" t="str">
            <v>69.2</v>
          </cell>
          <cell r="Q20" t="str">
            <v>Visual Estimate</v>
          </cell>
          <cell r="R20" t="str">
            <v>20</v>
          </cell>
        </row>
        <row r="21">
          <cell r="D21" t="str">
            <v>CH-FD-71</v>
          </cell>
          <cell r="E21" t="str">
            <v>583071</v>
          </cell>
          <cell r="F21" t="str">
            <v>6914163</v>
          </cell>
          <cell r="G21" t="str">
            <v/>
          </cell>
          <cell r="H21" t="str">
            <v xml:space="preserve"> Dry; </v>
          </cell>
          <cell r="I21" t="str">
            <v>MPS 556</v>
          </cell>
          <cell r="J21" t="str">
            <v>16B17</v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>Volumetric Calculation</v>
          </cell>
          <cell r="R21" t="str">
            <v/>
          </cell>
        </row>
        <row r="22">
          <cell r="D22" t="str">
            <v>CH-FD-72</v>
          </cell>
          <cell r="E22" t="str">
            <v>584510.03</v>
          </cell>
          <cell r="F22" t="str">
            <v>6913154.04</v>
          </cell>
          <cell r="G22" t="str">
            <v/>
          </cell>
          <cell r="H22" t="str">
            <v xml:space="preserve"> Dry; </v>
          </cell>
          <cell r="I22" t="str">
            <v>YSI 556 MPS</v>
          </cell>
          <cell r="J22" t="str">
            <v>15D10</v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>Visual Estimate</v>
          </cell>
          <cell r="R22" t="str">
            <v/>
          </cell>
        </row>
        <row r="23">
          <cell r="D23" t="str">
            <v>CH-FD-73</v>
          </cell>
          <cell r="E23" t="str">
            <v>584132.2437</v>
          </cell>
          <cell r="F23" t="str">
            <v>6913286.996</v>
          </cell>
          <cell r="G23" t="str">
            <v/>
          </cell>
          <cell r="H23" t="str">
            <v xml:space="preserve"> Dry; </v>
          </cell>
          <cell r="I23" t="str">
            <v>YSI 556MPS</v>
          </cell>
          <cell r="J23" t="str">
            <v>15D06</v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>Volumetric Calculation</v>
          </cell>
          <cell r="R23" t="str">
            <v/>
          </cell>
        </row>
        <row r="24">
          <cell r="D24" t="str">
            <v>CH-FD-74</v>
          </cell>
          <cell r="E24" t="str">
            <v>585145.0291</v>
          </cell>
          <cell r="F24" t="str">
            <v>6913786.032</v>
          </cell>
          <cell r="G24" t="str">
            <v/>
          </cell>
          <cell r="H24" t="str">
            <v xml:space="preserve"> Dry; </v>
          </cell>
          <cell r="I24" t="str">
            <v>YSI 556MPS</v>
          </cell>
          <cell r="J24" t="str">
            <v>16B17</v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>Volumetric Calculation</v>
          </cell>
          <cell r="R24" t="str">
            <v/>
          </cell>
        </row>
        <row r="25">
          <cell r="D25" t="str">
            <v>CH-FD-75</v>
          </cell>
          <cell r="E25" t="str">
            <v>583218.0087</v>
          </cell>
          <cell r="F25" t="str">
            <v>6915104.814</v>
          </cell>
          <cell r="G25" t="str">
            <v/>
          </cell>
          <cell r="H25" t="str">
            <v xml:space="preserve"> Stagnant Pool; </v>
          </cell>
          <cell r="I25" t="str">
            <v>YSI 556 MPS</v>
          </cell>
          <cell r="J25" t="str">
            <v>15D10</v>
          </cell>
          <cell r="K25" t="str">
            <v>0.663</v>
          </cell>
          <cell r="L25" t="str">
            <v>3.42</v>
          </cell>
          <cell r="M25" t="str">
            <v>7.14</v>
          </cell>
          <cell r="N25" t="str">
            <v>125.0</v>
          </cell>
          <cell r="O25" t="str">
            <v>8.59</v>
          </cell>
          <cell r="P25" t="str">
            <v>63.4</v>
          </cell>
          <cell r="Q25" t="str">
            <v>Visual Estimate</v>
          </cell>
          <cell r="R25" t="str">
            <v/>
          </cell>
        </row>
        <row r="26">
          <cell r="D26" t="str">
            <v>CH-FD-76</v>
          </cell>
          <cell r="E26" t="str">
            <v>585004.0</v>
          </cell>
          <cell r="F26" t="str">
            <v>6914605.0</v>
          </cell>
          <cell r="G26" t="str">
            <v>6.0</v>
          </cell>
          <cell r="H26" t="str">
            <v xml:space="preserve"> Flowing; </v>
          </cell>
          <cell r="I26" t="str">
            <v>YSI 556 MPS</v>
          </cell>
          <cell r="J26" t="str">
            <v>15D10</v>
          </cell>
          <cell r="K26" t="str">
            <v>1.176</v>
          </cell>
          <cell r="L26" t="str">
            <v>11.10</v>
          </cell>
          <cell r="M26" t="str">
            <v>6.83</v>
          </cell>
          <cell r="N26" t="str">
            <v>67.1</v>
          </cell>
          <cell r="O26" t="str">
            <v>10.23</v>
          </cell>
          <cell r="P26" t="str">
            <v>93.3</v>
          </cell>
          <cell r="Q26" t="str">
            <v>Visual Estimate</v>
          </cell>
          <cell r="R26" t="str">
            <v>.1</v>
          </cell>
        </row>
        <row r="27">
          <cell r="D27" t="str">
            <v>CH-FD-77</v>
          </cell>
          <cell r="E27" t="str">
            <v>585036</v>
          </cell>
          <cell r="F27" t="str">
            <v>6914568</v>
          </cell>
          <cell r="G27" t="str">
            <v/>
          </cell>
          <cell r="H27" t="str">
            <v xml:space="preserve"> Flowing; </v>
          </cell>
          <cell r="I27" t="str">
            <v>YSI 556 MPS</v>
          </cell>
          <cell r="J27" t="str">
            <v>15D10</v>
          </cell>
          <cell r="K27" t="str">
            <v>1.914</v>
          </cell>
          <cell r="L27" t="str">
            <v>7.15</v>
          </cell>
          <cell r="M27" t="str">
            <v>5.72</v>
          </cell>
          <cell r="N27" t="str">
            <v>247.4</v>
          </cell>
          <cell r="O27" t="str">
            <v>10.03</v>
          </cell>
          <cell r="P27" t="str">
            <v>83.0</v>
          </cell>
          <cell r="Q27" t="str">
            <v>Visual Estimate</v>
          </cell>
          <cell r="R27" t="str">
            <v>0.1</v>
          </cell>
        </row>
        <row r="28">
          <cell r="D28" t="str">
            <v>CH-FD-78</v>
          </cell>
          <cell r="E28" t="str">
            <v>585025</v>
          </cell>
          <cell r="F28" t="str">
            <v>6914610</v>
          </cell>
          <cell r="G28" t="str">
            <v/>
          </cell>
          <cell r="H28" t="str">
            <v xml:space="preserve"> Flowing; </v>
          </cell>
          <cell r="I28" t="str">
            <v>YSI 556 MPS</v>
          </cell>
          <cell r="J28" t="str">
            <v>15D10</v>
          </cell>
          <cell r="K28" t="str">
            <v>0.949</v>
          </cell>
          <cell r="L28" t="str">
            <v>2.82</v>
          </cell>
          <cell r="M28" t="str">
            <v>6.15</v>
          </cell>
          <cell r="N28" t="str">
            <v>7.5</v>
          </cell>
          <cell r="O28" t="str">
            <v>1.91</v>
          </cell>
          <cell r="P28" t="str">
            <v>14.1</v>
          </cell>
          <cell r="Q28" t="str">
            <v>Visual Estimate</v>
          </cell>
          <cell r="R28" t="str">
            <v>0.1</v>
          </cell>
        </row>
        <row r="29">
          <cell r="D29" t="str">
            <v>CH-FD-80</v>
          </cell>
          <cell r="E29" t="str">
            <v>584541.0</v>
          </cell>
          <cell r="F29" t="str">
            <v>6913144.0</v>
          </cell>
          <cell r="G29" t="str">
            <v>2.7</v>
          </cell>
          <cell r="H29" t="str">
            <v xml:space="preserve"> Flowing; </v>
          </cell>
          <cell r="I29" t="str">
            <v>YSI 556MPS</v>
          </cell>
          <cell r="J29" t="str">
            <v>16B17</v>
          </cell>
          <cell r="K29" t="str">
            <v>9.405</v>
          </cell>
          <cell r="L29" t="str">
            <v>6.66</v>
          </cell>
          <cell r="M29" t="str">
            <v>6.08</v>
          </cell>
          <cell r="N29" t="str">
            <v>329.3</v>
          </cell>
          <cell r="O29" t="str">
            <v>9.02</v>
          </cell>
          <cell r="P29" t="str">
            <v>76.1</v>
          </cell>
          <cell r="Q29" t="str">
            <v>Visual Estimate</v>
          </cell>
          <cell r="R29" t="str">
            <v>0.5</v>
          </cell>
        </row>
        <row r="30">
          <cell r="D30" t="str">
            <v>CH-FD-81</v>
          </cell>
          <cell r="E30" t="str">
            <v>583309.0</v>
          </cell>
          <cell r="F30" t="str">
            <v>6914474.0</v>
          </cell>
          <cell r="G30" t="str">
            <v>4.0</v>
          </cell>
          <cell r="H30" t="str">
            <v xml:space="preserve"> Stagnant Pool; </v>
          </cell>
          <cell r="I30" t="str">
            <v>YSI 556MPS</v>
          </cell>
          <cell r="J30" t="str">
            <v>16B17</v>
          </cell>
          <cell r="K30" t="str">
            <v>32.64</v>
          </cell>
          <cell r="L30" t="str">
            <v>10.8</v>
          </cell>
          <cell r="M30" t="str">
            <v>1.66</v>
          </cell>
          <cell r="N30" t="str">
            <v>444.7</v>
          </cell>
          <cell r="O30" t="str">
            <v>1.71</v>
          </cell>
          <cell r="P30" t="str">
            <v>17.3</v>
          </cell>
          <cell r="Q30" t="str">
            <v>Visual Estimate</v>
          </cell>
          <cell r="R30" t="str">
            <v/>
          </cell>
        </row>
        <row r="31">
          <cell r="D31" t="str">
            <v>CH-FP-23</v>
          </cell>
          <cell r="E31" t="str">
            <v>584944.68</v>
          </cell>
          <cell r="F31" t="str">
            <v>6914659.22</v>
          </cell>
          <cell r="G31" t="str">
            <v/>
          </cell>
          <cell r="H31" t="str">
            <v xml:space="preserve"> Other; under water</v>
          </cell>
          <cell r="I31" t="str">
            <v>YSI 556 MPS</v>
          </cell>
          <cell r="J31" t="str">
            <v>15D10</v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>Visual Estimate</v>
          </cell>
          <cell r="R31" t="str">
            <v/>
          </cell>
        </row>
        <row r="32">
          <cell r="D32" t="str">
            <v>CH-FP-24</v>
          </cell>
          <cell r="E32" t="str">
            <v>584166.9</v>
          </cell>
          <cell r="F32" t="str">
            <v>6914936.93</v>
          </cell>
          <cell r="G32" t="str">
            <v/>
          </cell>
          <cell r="H32" t="str">
            <v xml:space="preserve"> Other; underwater</v>
          </cell>
          <cell r="I32" t="str">
            <v>MPS 556</v>
          </cell>
          <cell r="J32" t="str">
            <v>16B17</v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>Visual Estimate</v>
          </cell>
          <cell r="R32" t="str">
            <v/>
          </cell>
        </row>
        <row r="33">
          <cell r="D33" t="str">
            <v>CH-FP-24</v>
          </cell>
          <cell r="E33" t="str">
            <v>584166.9</v>
          </cell>
          <cell r="F33" t="str">
            <v>6914936.93</v>
          </cell>
          <cell r="G33" t="str">
            <v/>
          </cell>
          <cell r="H33" t="str">
            <v xml:space="preserve"> Other; underwater</v>
          </cell>
          <cell r="I33" t="str">
            <v>MPS 556</v>
          </cell>
          <cell r="J33" t="str">
            <v>16B17</v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>Visual Estimate</v>
          </cell>
          <cell r="R33" t="str">
            <v/>
          </cell>
        </row>
        <row r="34">
          <cell r="D34" t="str">
            <v>CH-FP-25</v>
          </cell>
          <cell r="E34" t="str">
            <v>584805.95</v>
          </cell>
          <cell r="F34" t="str">
            <v>6914401.04</v>
          </cell>
          <cell r="G34" t="str">
            <v/>
          </cell>
          <cell r="H34" t="str">
            <v xml:space="preserve"> Other; underwater</v>
          </cell>
          <cell r="I34" t="str">
            <v>MPS 556</v>
          </cell>
          <cell r="J34" t="str">
            <v>16B17</v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>Visual Estimate</v>
          </cell>
          <cell r="R34" t="str">
            <v/>
          </cell>
        </row>
        <row r="35">
          <cell r="D35" t="str">
            <v>CH-FP-28</v>
          </cell>
          <cell r="E35" t="str">
            <v>584784.23</v>
          </cell>
          <cell r="F35" t="str">
            <v>6914377.08</v>
          </cell>
          <cell r="G35" t="str">
            <v/>
          </cell>
          <cell r="H35" t="str">
            <v xml:space="preserve"> Other; underwater</v>
          </cell>
          <cell r="I35" t="str">
            <v>MPS 556</v>
          </cell>
          <cell r="J35" t="str">
            <v>16B17</v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Visual Estimate</v>
          </cell>
          <cell r="R35" t="str">
            <v/>
          </cell>
        </row>
        <row r="36">
          <cell r="D36" t="str">
            <v>CH-FP-29</v>
          </cell>
          <cell r="E36" t="str">
            <v>584551.38</v>
          </cell>
          <cell r="F36" t="str">
            <v>6915567.92</v>
          </cell>
          <cell r="G36" t="str">
            <v/>
          </cell>
          <cell r="H36" t="str">
            <v xml:space="preserve"> Flowing; </v>
          </cell>
          <cell r="I36" t="str">
            <v>YSI 556MPS</v>
          </cell>
          <cell r="J36" t="str">
            <v>16B17</v>
          </cell>
          <cell r="K36" t="str">
            <v>2.860</v>
          </cell>
          <cell r="L36" t="str">
            <v>2.43</v>
          </cell>
          <cell r="M36" t="str">
            <v>2.57</v>
          </cell>
          <cell r="N36" t="str">
            <v>338.2</v>
          </cell>
          <cell r="O36" t="str">
            <v>9.57</v>
          </cell>
          <cell r="P36" t="str">
            <v>70.6</v>
          </cell>
          <cell r="Q36" t="str">
            <v>Visual Estimate</v>
          </cell>
          <cell r="R36" t="str">
            <v>0.1</v>
          </cell>
        </row>
        <row r="37">
          <cell r="D37" t="str">
            <v>CH-FP-30</v>
          </cell>
          <cell r="E37" t="str">
            <v>584584.52</v>
          </cell>
          <cell r="F37" t="str">
            <v>6915435.95</v>
          </cell>
          <cell r="G37" t="str">
            <v/>
          </cell>
          <cell r="H37" t="str">
            <v xml:space="preserve"> Other; can't get to it</v>
          </cell>
          <cell r="I37" t="str">
            <v>YSI 556MPS</v>
          </cell>
          <cell r="J37" t="str">
            <v>16B17</v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>Visual Estimate</v>
          </cell>
          <cell r="R37" t="str">
            <v/>
          </cell>
        </row>
        <row r="38">
          <cell r="D38" t="str">
            <v>CH-FP-31</v>
          </cell>
          <cell r="E38" t="str">
            <v>584499.55</v>
          </cell>
          <cell r="F38" t="str">
            <v>6915422.09</v>
          </cell>
          <cell r="G38" t="str">
            <v/>
          </cell>
          <cell r="H38" t="str">
            <v xml:space="preserve"> Flowing; </v>
          </cell>
          <cell r="I38" t="str">
            <v>YSI 556MPS</v>
          </cell>
          <cell r="J38" t="str">
            <v>16B17</v>
          </cell>
          <cell r="K38" t="str">
            <v>0.555</v>
          </cell>
          <cell r="L38" t="str">
            <v>5.82</v>
          </cell>
          <cell r="M38" t="str">
            <v>6.62</v>
          </cell>
          <cell r="N38" t="str">
            <v>320.1</v>
          </cell>
          <cell r="O38" t="str">
            <v>12.59</v>
          </cell>
          <cell r="P38" t="str">
            <v>100</v>
          </cell>
          <cell r="Q38" t="str">
            <v>Volumetric Calculation</v>
          </cell>
          <cell r="R38" t="str">
            <v>0.517</v>
          </cell>
        </row>
        <row r="39">
          <cell r="D39" t="str">
            <v>CH-FP-32</v>
          </cell>
          <cell r="E39" t="str">
            <v>584742.92</v>
          </cell>
          <cell r="F39" t="str">
            <v>6914372.13</v>
          </cell>
          <cell r="G39" t="str">
            <v/>
          </cell>
          <cell r="H39" t="str">
            <v xml:space="preserve"> Other; underwater</v>
          </cell>
          <cell r="I39" t="str">
            <v>MPS 556</v>
          </cell>
          <cell r="J39" t="str">
            <v>16B17</v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>Visual Estimate</v>
          </cell>
          <cell r="R39" t="str">
            <v/>
          </cell>
        </row>
        <row r="40">
          <cell r="D40" t="str">
            <v>CH-FP-33</v>
          </cell>
          <cell r="E40" t="str">
            <v>584343.98</v>
          </cell>
          <cell r="F40" t="str">
            <v>6915475.82</v>
          </cell>
          <cell r="G40" t="str">
            <v/>
          </cell>
          <cell r="H40" t="str">
            <v xml:space="preserve"> Flowing; </v>
          </cell>
          <cell r="I40" t="str">
            <v>YSI 556MPS</v>
          </cell>
          <cell r="J40" t="str">
            <v>16B17</v>
          </cell>
          <cell r="K40" t="str">
            <v>0.606</v>
          </cell>
          <cell r="L40" t="str">
            <v>7.59</v>
          </cell>
          <cell r="M40" t="str">
            <v>7.96</v>
          </cell>
          <cell r="N40" t="str">
            <v>230.6</v>
          </cell>
          <cell r="O40" t="str">
            <v>10.97</v>
          </cell>
          <cell r="P40" t="str">
            <v>92.1</v>
          </cell>
          <cell r="Q40" t="str">
            <v>Volumetric Calculation</v>
          </cell>
          <cell r="R40" t="str">
            <v>0.486</v>
          </cell>
        </row>
        <row r="41">
          <cell r="D41" t="str">
            <v>CH-FP-34</v>
          </cell>
          <cell r="E41" t="str">
            <v>584375.57</v>
          </cell>
          <cell r="F41" t="str">
            <v>6915466.12</v>
          </cell>
          <cell r="G41" t="str">
            <v/>
          </cell>
          <cell r="H41" t="str">
            <v xml:space="preserve"> Flowing; </v>
          </cell>
          <cell r="I41" t="str">
            <v>YSI 556MPS</v>
          </cell>
          <cell r="J41" t="str">
            <v>16B17</v>
          </cell>
          <cell r="K41" t="str">
            <v>0.364</v>
          </cell>
          <cell r="L41" t="str">
            <v>4.00</v>
          </cell>
          <cell r="M41" t="str">
            <v>7.85</v>
          </cell>
          <cell r="N41" t="str">
            <v>268.2</v>
          </cell>
          <cell r="O41" t="str">
            <v>13.19</v>
          </cell>
          <cell r="P41" t="str">
            <v>100</v>
          </cell>
          <cell r="Q41" t="str">
            <v>Volumetric Calculation</v>
          </cell>
          <cell r="R41" t="str">
            <v>1.000</v>
          </cell>
        </row>
        <row r="42">
          <cell r="D42" t="str">
            <v>CH-FP-35</v>
          </cell>
          <cell r="E42" t="str">
            <v>584416.13</v>
          </cell>
          <cell r="F42" t="str">
            <v>6915435.73</v>
          </cell>
          <cell r="G42" t="str">
            <v/>
          </cell>
          <cell r="H42" t="str">
            <v xml:space="preserve"> Flowing; </v>
          </cell>
          <cell r="I42" t="str">
            <v>YSI 556MPS</v>
          </cell>
          <cell r="J42" t="str">
            <v>16B17</v>
          </cell>
          <cell r="K42" t="str">
            <v>0.770</v>
          </cell>
          <cell r="L42" t="str">
            <v>10.91</v>
          </cell>
          <cell r="M42" t="str">
            <v>7.45</v>
          </cell>
          <cell r="N42" t="str">
            <v>277</v>
          </cell>
          <cell r="O42" t="str">
            <v>10.09</v>
          </cell>
          <cell r="P42" t="str">
            <v>91.3</v>
          </cell>
          <cell r="Q42" t="str">
            <v>Volumetric Calculation</v>
          </cell>
          <cell r="R42" t="str">
            <v>0.820</v>
          </cell>
        </row>
        <row r="43">
          <cell r="D43" t="str">
            <v>CH-FP-36</v>
          </cell>
          <cell r="E43" t="str">
            <v>584456.09</v>
          </cell>
          <cell r="F43" t="str">
            <v>6915414.86</v>
          </cell>
          <cell r="G43" t="str">
            <v/>
          </cell>
          <cell r="H43" t="str">
            <v xml:space="preserve"> Flowing; ; </v>
          </cell>
          <cell r="I43" t="str">
            <v>YSI 556MPS</v>
          </cell>
          <cell r="J43" t="str">
            <v>16B17</v>
          </cell>
          <cell r="K43" t="str">
            <v>0.963</v>
          </cell>
          <cell r="L43" t="str">
            <v>6.07</v>
          </cell>
          <cell r="M43" t="str">
            <v>6.41</v>
          </cell>
          <cell r="N43" t="str">
            <v>303.8</v>
          </cell>
          <cell r="O43" t="str">
            <v>12.96</v>
          </cell>
          <cell r="P43" t="str">
            <v>100</v>
          </cell>
          <cell r="Q43" t="str">
            <v>Volumetric Calculation</v>
          </cell>
          <cell r="R43" t="str">
            <v>2.857</v>
          </cell>
        </row>
        <row r="44">
          <cell r="D44" t="str">
            <v>CH-FP-37</v>
          </cell>
          <cell r="E44" t="str">
            <v>583986</v>
          </cell>
          <cell r="F44" t="str">
            <v>6915352.33</v>
          </cell>
          <cell r="G44" t="str">
            <v/>
          </cell>
          <cell r="H44" t="str">
            <v xml:space="preserve"> Stagnant Pool; </v>
          </cell>
          <cell r="I44" t="str">
            <v>YSI 556 MPS</v>
          </cell>
          <cell r="J44" t="str">
            <v>15D10</v>
          </cell>
          <cell r="K44" t="str">
            <v>2.131</v>
          </cell>
          <cell r="L44" t="str">
            <v>11.27</v>
          </cell>
          <cell r="M44" t="str">
            <v>6.71</v>
          </cell>
          <cell r="N44" t="str">
            <v>-35.9</v>
          </cell>
          <cell r="O44" t="str">
            <v>10.32</v>
          </cell>
          <cell r="P44" t="str">
            <v>94.3</v>
          </cell>
          <cell r="Q44" t="str">
            <v>Visual Estimate</v>
          </cell>
          <cell r="R44" t="str">
            <v/>
          </cell>
        </row>
        <row r="45">
          <cell r="D45" t="str">
            <v>CH-FP-38</v>
          </cell>
          <cell r="E45" t="str">
            <v>584934</v>
          </cell>
          <cell r="F45" t="str">
            <v>6914645</v>
          </cell>
          <cell r="G45" t="str">
            <v/>
          </cell>
          <cell r="H45" t="str">
            <v xml:space="preserve"> Other; under water</v>
          </cell>
          <cell r="I45" t="str">
            <v>YSI 556 MPS</v>
          </cell>
          <cell r="J45" t="str">
            <v>15D10</v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>Visual Estimate</v>
          </cell>
          <cell r="R45" t="str">
            <v/>
          </cell>
        </row>
        <row r="46">
          <cell r="D46" t="str">
            <v>CH-FP-39</v>
          </cell>
          <cell r="E46" t="str">
            <v>584447</v>
          </cell>
          <cell r="F46" t="str">
            <v>6915426</v>
          </cell>
          <cell r="G46" t="str">
            <v/>
          </cell>
          <cell r="H46" t="str">
            <v xml:space="preserve"> Flowing; </v>
          </cell>
          <cell r="I46" t="str">
            <v>YSI 556MPS</v>
          </cell>
          <cell r="J46" t="str">
            <v>16B17</v>
          </cell>
          <cell r="K46" t="str">
            <v>0.469</v>
          </cell>
          <cell r="L46" t="str">
            <v>13.42</v>
          </cell>
          <cell r="M46" t="str">
            <v>7.76</v>
          </cell>
          <cell r="N46" t="str">
            <v>272.3</v>
          </cell>
          <cell r="O46" t="str">
            <v>10.57</v>
          </cell>
          <cell r="P46" t="str">
            <v>100</v>
          </cell>
          <cell r="Q46" t="str">
            <v>Volumetric Calculation</v>
          </cell>
          <cell r="R46" t="str">
            <v>0.400</v>
          </cell>
        </row>
        <row r="47">
          <cell r="D47" t="str">
            <v>CH-FP-41</v>
          </cell>
          <cell r="E47" t="str">
            <v>584948</v>
          </cell>
          <cell r="F47" t="str">
            <v>6914682</v>
          </cell>
          <cell r="G47" t="str">
            <v/>
          </cell>
          <cell r="H47" t="str">
            <v xml:space="preserve"> Other; under water</v>
          </cell>
          <cell r="I47" t="str">
            <v>YSI 556 MPS</v>
          </cell>
          <cell r="J47" t="str">
            <v>15D10</v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>Visual Estimate</v>
          </cell>
          <cell r="R47" t="str">
            <v/>
          </cell>
        </row>
        <row r="48">
          <cell r="D48" t="str">
            <v>CH-FP-42</v>
          </cell>
          <cell r="E48" t="str">
            <v>584008</v>
          </cell>
          <cell r="F48" t="str">
            <v>6915508</v>
          </cell>
          <cell r="G48" t="str">
            <v/>
          </cell>
          <cell r="H48" t="str">
            <v xml:space="preserve"> Flowing; Unsafe to access</v>
          </cell>
          <cell r="I48" t="str">
            <v>YSI 556 MPS</v>
          </cell>
          <cell r="J48" t="str">
            <v>15D10</v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>Visual Estimate</v>
          </cell>
          <cell r="R48" t="str">
            <v/>
          </cell>
        </row>
        <row r="49">
          <cell r="D49" t="str">
            <v>CH-GD-25</v>
          </cell>
          <cell r="E49" t="str">
            <v>592340</v>
          </cell>
          <cell r="F49" t="str">
            <v>6903259</v>
          </cell>
          <cell r="G49" t="str">
            <v/>
          </cell>
          <cell r="H49" t="str">
            <v xml:space="preserve"> Stagnant Pool; </v>
          </cell>
          <cell r="I49" t="str">
            <v>YSI 556 MPS</v>
          </cell>
          <cell r="J49" t="str">
            <v>15D10</v>
          </cell>
          <cell r="K49" t="str">
            <v>3.594</v>
          </cell>
          <cell r="L49" t="str">
            <v>6.76</v>
          </cell>
          <cell r="M49" t="str">
            <v>7.43</v>
          </cell>
          <cell r="N49" t="str">
            <v>185.8</v>
          </cell>
          <cell r="O49" t="str">
            <v>8.48</v>
          </cell>
          <cell r="P49" t="str">
            <v>70.4</v>
          </cell>
          <cell r="Q49" t="str">
            <v>Visual Estimate</v>
          </cell>
          <cell r="R49" t="str">
            <v/>
          </cell>
        </row>
        <row r="50">
          <cell r="D50" t="str">
            <v>CH-GP-19</v>
          </cell>
          <cell r="E50" t="str">
            <v>592642.56</v>
          </cell>
          <cell r="F50" t="str">
            <v>6904505.42</v>
          </cell>
          <cell r="G50" t="str">
            <v/>
          </cell>
          <cell r="H50" t="str">
            <v xml:space="preserve"> Flowing; </v>
          </cell>
          <cell r="I50" t="str">
            <v>YSI 556MPS</v>
          </cell>
          <cell r="J50" t="str">
            <v>15D06</v>
          </cell>
          <cell r="K50" t="str">
            <v>1.337</v>
          </cell>
          <cell r="L50" t="str">
            <v>10.86</v>
          </cell>
          <cell r="M50" t="str">
            <v>7.18</v>
          </cell>
          <cell r="N50" t="str">
            <v>-113.7</v>
          </cell>
          <cell r="O50" t="str">
            <v>7.49</v>
          </cell>
          <cell r="P50" t="str">
            <v>67.8</v>
          </cell>
          <cell r="Q50" t="str">
            <v>Volumetric Calculation</v>
          </cell>
          <cell r="R50" t="str">
            <v>0.233</v>
          </cell>
        </row>
        <row r="51">
          <cell r="D51" t="str">
            <v>CH-GP-22</v>
          </cell>
          <cell r="E51" t="str">
            <v>592552.87</v>
          </cell>
          <cell r="F51" t="str">
            <v>6905071.16</v>
          </cell>
          <cell r="G51" t="str">
            <v/>
          </cell>
          <cell r="H51" t="str">
            <v xml:space="preserve"> Flowing; </v>
          </cell>
          <cell r="I51" t="str">
            <v>YSI 556 MPS</v>
          </cell>
          <cell r="J51" t="str">
            <v>15D10</v>
          </cell>
          <cell r="K51" t="str">
            <v>0.523</v>
          </cell>
          <cell r="L51" t="str">
            <v>21.11</v>
          </cell>
          <cell r="M51" t="str">
            <v>8.33</v>
          </cell>
          <cell r="N51" t="str">
            <v>-17.3</v>
          </cell>
          <cell r="O51" t="str">
            <v>7.17</v>
          </cell>
          <cell r="P51" t="str">
            <v>80.7</v>
          </cell>
          <cell r="Q51" t="str">
            <v>Visual Estimate</v>
          </cell>
          <cell r="R51" t="str">
            <v>0.1</v>
          </cell>
        </row>
        <row r="52">
          <cell r="D52" t="str">
            <v>CH-GP-23</v>
          </cell>
          <cell r="E52" t="str">
            <v>592526</v>
          </cell>
          <cell r="F52" t="str">
            <v>6905288.07</v>
          </cell>
          <cell r="G52" t="str">
            <v/>
          </cell>
          <cell r="H52" t="str">
            <v xml:space="preserve"> Flowing; </v>
          </cell>
          <cell r="I52" t="str">
            <v>YSI 556 MPS</v>
          </cell>
          <cell r="J52" t="str">
            <v>15D10</v>
          </cell>
          <cell r="K52" t="str">
            <v>0.322</v>
          </cell>
          <cell r="L52" t="str">
            <v>3.80</v>
          </cell>
          <cell r="M52" t="str">
            <v>8.49</v>
          </cell>
          <cell r="N52" t="str">
            <v>34.3</v>
          </cell>
          <cell r="O52" t="str">
            <v>1.02</v>
          </cell>
          <cell r="P52" t="str">
            <v>7.7</v>
          </cell>
          <cell r="Q52" t="str">
            <v>Visual Estimate</v>
          </cell>
          <cell r="R52" t="str">
            <v>0.6</v>
          </cell>
        </row>
        <row r="53">
          <cell r="D53" t="str">
            <v>CH-GP-24</v>
          </cell>
          <cell r="E53" t="str">
            <v>592515.55</v>
          </cell>
          <cell r="F53" t="str">
            <v>6905329.74</v>
          </cell>
          <cell r="G53" t="str">
            <v/>
          </cell>
          <cell r="H53" t="str">
            <v xml:space="preserve"> Flowing; </v>
          </cell>
          <cell r="I53" t="str">
            <v>YSI 556 MPS</v>
          </cell>
          <cell r="J53" t="str">
            <v>15D10</v>
          </cell>
          <cell r="K53" t="str">
            <v>0.201</v>
          </cell>
          <cell r="L53" t="str">
            <v>3.49</v>
          </cell>
          <cell r="M53" t="str">
            <v>8.16</v>
          </cell>
          <cell r="N53" t="str">
            <v>37.3</v>
          </cell>
          <cell r="O53" t="str">
            <v>8.81</v>
          </cell>
          <cell r="P53" t="str">
            <v>66.3</v>
          </cell>
          <cell r="Q53" t="str">
            <v>Visual Estimate</v>
          </cell>
          <cell r="R53" t="str">
            <v>5</v>
          </cell>
        </row>
        <row r="54">
          <cell r="D54" t="str">
            <v>CH-GP-25</v>
          </cell>
          <cell r="E54" t="str">
            <v>592359.43</v>
          </cell>
          <cell r="F54" t="str">
            <v>6904832.12</v>
          </cell>
          <cell r="G54" t="str">
            <v/>
          </cell>
          <cell r="H54" t="str">
            <v xml:space="preserve"> Flowing; </v>
          </cell>
          <cell r="I54" t="str">
            <v>YSI 556 MPS</v>
          </cell>
          <cell r="J54" t="str">
            <v>15D10</v>
          </cell>
          <cell r="K54" t="str">
            <v>1.287</v>
          </cell>
          <cell r="L54" t="str">
            <v>2.60</v>
          </cell>
          <cell r="M54" t="str">
            <v>5.85</v>
          </cell>
          <cell r="N54" t="str">
            <v>92.1</v>
          </cell>
          <cell r="O54" t="str">
            <v>2.64</v>
          </cell>
          <cell r="P54" t="str">
            <v>19.5</v>
          </cell>
          <cell r="Q54" t="str">
            <v>Visual Estimate</v>
          </cell>
          <cell r="R54" t="str">
            <v>0.07</v>
          </cell>
        </row>
        <row r="55">
          <cell r="D55" t="str">
            <v>CH-GP-26</v>
          </cell>
          <cell r="E55" t="str">
            <v>592362.49</v>
          </cell>
          <cell r="F55" t="str">
            <v>6904832.69</v>
          </cell>
          <cell r="G55" t="str">
            <v/>
          </cell>
          <cell r="H55" t="str">
            <v xml:space="preserve"> Flowing; </v>
          </cell>
          <cell r="I55" t="str">
            <v>YSI 556 MPS</v>
          </cell>
          <cell r="J55" t="str">
            <v>15D10</v>
          </cell>
          <cell r="K55" t="str">
            <v>1.657</v>
          </cell>
          <cell r="L55" t="str">
            <v>6.87</v>
          </cell>
          <cell r="M55" t="str">
            <v>2.97</v>
          </cell>
          <cell r="N55" t="str">
            <v>230.4</v>
          </cell>
          <cell r="O55" t="str">
            <v>2.96</v>
          </cell>
          <cell r="P55" t="str">
            <v>24.3</v>
          </cell>
          <cell r="Q55" t="str">
            <v>Visual Estimate</v>
          </cell>
          <cell r="R55" t="str">
            <v>0.05</v>
          </cell>
        </row>
        <row r="56">
          <cell r="D56" t="str">
            <v>CH-GP-27</v>
          </cell>
          <cell r="E56" t="str">
            <v>592205.52</v>
          </cell>
          <cell r="F56" t="str">
            <v>6905413.99</v>
          </cell>
          <cell r="G56" t="str">
            <v/>
          </cell>
          <cell r="H56" t="str">
            <v xml:space="preserve"> Dry; 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D57" t="str">
            <v>CH-GP-28</v>
          </cell>
          <cell r="E57" t="str">
            <v>592408.0</v>
          </cell>
          <cell r="F57" t="str">
            <v>6904852.0</v>
          </cell>
          <cell r="G57" t="str">
            <v>1.8</v>
          </cell>
          <cell r="H57" t="str">
            <v xml:space="preserve"> Flowing; </v>
          </cell>
          <cell r="I57" t="str">
            <v>YSI 556 MPS</v>
          </cell>
          <cell r="J57" t="str">
            <v>15D10</v>
          </cell>
          <cell r="K57" t="str">
            <v>0.423</v>
          </cell>
          <cell r="L57" t="str">
            <v>10.05</v>
          </cell>
          <cell r="M57" t="str">
            <v>7.16</v>
          </cell>
          <cell r="N57" t="str">
            <v>4.2</v>
          </cell>
          <cell r="O57" t="str">
            <v>8.88</v>
          </cell>
          <cell r="P57" t="str">
            <v>78.9</v>
          </cell>
          <cell r="Q57" t="str">
            <v>Visual Estimate</v>
          </cell>
          <cell r="R57" t="str">
            <v>0.5</v>
          </cell>
        </row>
        <row r="58">
          <cell r="D58" t="str">
            <v>CH-GP-29</v>
          </cell>
          <cell r="E58" t="str">
            <v>592156.0</v>
          </cell>
          <cell r="F58" t="str">
            <v>6905458.0</v>
          </cell>
          <cell r="G58" t="str">
            <v>8.0</v>
          </cell>
          <cell r="H58" t="str">
            <v xml:space="preserve"> Stagnant Pool; </v>
          </cell>
          <cell r="I58" t="str">
            <v>YSI 556 MPS</v>
          </cell>
          <cell r="J58" t="str">
            <v>16B17</v>
          </cell>
          <cell r="K58" t="str">
            <v>2.591</v>
          </cell>
          <cell r="L58" t="str">
            <v>19.41</v>
          </cell>
          <cell r="M58" t="str">
            <v>6.60</v>
          </cell>
          <cell r="N58" t="str">
            <v>-17.50</v>
          </cell>
          <cell r="O58" t="str">
            <v>6.91</v>
          </cell>
          <cell r="P58" t="str">
            <v>75.70</v>
          </cell>
          <cell r="Q58" t="str">
            <v>Visual Estimate</v>
          </cell>
          <cell r="R58" t="str">
            <v/>
          </cell>
        </row>
        <row r="59">
          <cell r="D59" t="str">
            <v>CH-GP-30</v>
          </cell>
          <cell r="E59" t="str">
            <v>592363</v>
          </cell>
          <cell r="F59" t="str">
            <v>6904841</v>
          </cell>
          <cell r="G59" t="str">
            <v/>
          </cell>
          <cell r="H59" t="str">
            <v xml:space="preserve"> Flowing; </v>
          </cell>
          <cell r="I59" t="str">
            <v>YSI 556 MPS</v>
          </cell>
          <cell r="J59" t="str">
            <v>15D10</v>
          </cell>
          <cell r="K59" t="str">
            <v>1.923</v>
          </cell>
          <cell r="L59" t="str">
            <v>3.32</v>
          </cell>
          <cell r="M59" t="str">
            <v>5.63</v>
          </cell>
          <cell r="N59" t="str">
            <v>88.3</v>
          </cell>
          <cell r="O59" t="str">
            <v>5.05</v>
          </cell>
          <cell r="P59" t="str">
            <v>38.0</v>
          </cell>
          <cell r="Q59" t="str">
            <v>Visual Estimate</v>
          </cell>
          <cell r="R59" t="str">
            <v>0.05</v>
          </cell>
        </row>
        <row r="60">
          <cell r="D60" t="str">
            <v>CH-GP-31</v>
          </cell>
          <cell r="E60" t="str">
            <v>592176.0</v>
          </cell>
          <cell r="F60" t="str">
            <v>6905500.0</v>
          </cell>
          <cell r="G60" t="str">
            <v/>
          </cell>
          <cell r="H60" t="str">
            <v xml:space="preserve"> Flowing; </v>
          </cell>
          <cell r="I60" t="str">
            <v>YSI 556 MPS</v>
          </cell>
          <cell r="J60" t="str">
            <v>16B17</v>
          </cell>
          <cell r="K60" t="str">
            <v>1.698</v>
          </cell>
          <cell r="L60" t="str">
            <v>6.82</v>
          </cell>
          <cell r="M60" t="str">
            <v>7.91</v>
          </cell>
          <cell r="N60" t="str">
            <v>58.50</v>
          </cell>
          <cell r="O60" t="str">
            <v>13.26</v>
          </cell>
          <cell r="P60" t="str">
            <v>109.5</v>
          </cell>
          <cell r="Q60" t="str">
            <v>Visual Estimate</v>
          </cell>
          <cell r="R60" t="str">
            <v>.5</v>
          </cell>
        </row>
        <row r="61">
          <cell r="D61" t="str">
            <v>CH-MILL-01</v>
          </cell>
          <cell r="E61" t="str">
            <v>582982.23</v>
          </cell>
          <cell r="F61" t="str">
            <v>6914167.65</v>
          </cell>
          <cell r="G61" t="str">
            <v/>
          </cell>
          <cell r="H61" t="str">
            <v xml:space="preserve"> Dry; </v>
          </cell>
          <cell r="I61" t="str">
            <v>MPS 556</v>
          </cell>
          <cell r="J61" t="str">
            <v>16B17</v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>Volumetric Calculation</v>
          </cell>
          <cell r="R61" t="str">
            <v/>
          </cell>
        </row>
        <row r="62">
          <cell r="D62" t="str">
            <v>CH-MILL-02</v>
          </cell>
          <cell r="E62" t="str">
            <v>582899.5</v>
          </cell>
          <cell r="F62" t="str">
            <v>6914576.07</v>
          </cell>
          <cell r="G62" t="str">
            <v/>
          </cell>
          <cell r="H62" t="str">
            <v xml:space="preserve"> Stagnant Pool; </v>
          </cell>
          <cell r="I62" t="str">
            <v>MPS 556</v>
          </cell>
          <cell r="J62" t="str">
            <v>16B17</v>
          </cell>
          <cell r="K62" t="str">
            <v>5.937</v>
          </cell>
          <cell r="L62" t="str">
            <v>7.39</v>
          </cell>
          <cell r="M62" t="str">
            <v>7.97</v>
          </cell>
          <cell r="N62" t="str">
            <v>238.4</v>
          </cell>
          <cell r="O62" t="str">
            <v>7.77</v>
          </cell>
          <cell r="P62" t="str">
            <v>66.0</v>
          </cell>
          <cell r="Q62" t="str">
            <v>Volumetric Calculation</v>
          </cell>
          <cell r="R62" t="str">
            <v/>
          </cell>
        </row>
        <row r="63">
          <cell r="D63" t="str">
            <v>CH-MILL-03</v>
          </cell>
          <cell r="E63" t="str">
            <v>583045.87</v>
          </cell>
          <cell r="F63" t="str">
            <v>6914266.75</v>
          </cell>
          <cell r="G63" t="str">
            <v/>
          </cell>
          <cell r="H63" t="str">
            <v xml:space="preserve"> Flowing; </v>
          </cell>
          <cell r="I63" t="str">
            <v>MPS 556</v>
          </cell>
          <cell r="J63" t="str">
            <v>16B17</v>
          </cell>
          <cell r="K63" t="str">
            <v>9.954</v>
          </cell>
          <cell r="L63" t="str">
            <v>7.15</v>
          </cell>
          <cell r="M63" t="str">
            <v>3.20</v>
          </cell>
          <cell r="N63" t="str">
            <v>350.3</v>
          </cell>
          <cell r="O63" t="str">
            <v>6.88</v>
          </cell>
          <cell r="P63" t="str">
            <v>59.0</v>
          </cell>
          <cell r="Q63" t="str">
            <v>Volumetric Calculation</v>
          </cell>
          <cell r="R63" t="str">
            <v>0.034</v>
          </cell>
        </row>
        <row r="64">
          <cell r="D64" t="str">
            <v>CH-MILL-04</v>
          </cell>
          <cell r="E64" t="str">
            <v>583038.31</v>
          </cell>
          <cell r="F64" t="str">
            <v>6914322.73</v>
          </cell>
          <cell r="G64" t="str">
            <v/>
          </cell>
          <cell r="H64" t="str">
            <v xml:space="preserve"> Flowing; </v>
          </cell>
          <cell r="I64" t="str">
            <v>MPS 556</v>
          </cell>
          <cell r="J64" t="str">
            <v>16B17</v>
          </cell>
          <cell r="K64" t="str">
            <v>13.52</v>
          </cell>
          <cell r="L64" t="str">
            <v>6.18</v>
          </cell>
          <cell r="M64" t="str">
            <v>2.92</v>
          </cell>
          <cell r="N64" t="str">
            <v>322.7</v>
          </cell>
          <cell r="O64" t="str">
            <v>1.25</v>
          </cell>
          <cell r="P64" t="str">
            <v>10.6</v>
          </cell>
          <cell r="Q64" t="str">
            <v>Visual Estimate</v>
          </cell>
          <cell r="R64" t="str">
            <v>0.03</v>
          </cell>
        </row>
        <row r="65">
          <cell r="D65" t="str">
            <v>CH-RCTA-01</v>
          </cell>
          <cell r="E65" t="str">
            <v>581437.74</v>
          </cell>
          <cell r="F65" t="str">
            <v>6914176.62</v>
          </cell>
          <cell r="G65" t="str">
            <v/>
          </cell>
          <cell r="H65" t="str">
            <v xml:space="preserve"> Dry; </v>
          </cell>
          <cell r="I65" t="str">
            <v>YSI 556 MPS</v>
          </cell>
          <cell r="J65" t="str">
            <v>15D10</v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D66" t="str">
            <v>CH-RCTA-02</v>
          </cell>
          <cell r="E66" t="str">
            <v>581174.56</v>
          </cell>
          <cell r="F66" t="str">
            <v>6914223.52</v>
          </cell>
          <cell r="G66" t="str">
            <v/>
          </cell>
          <cell r="H66" t="str">
            <v xml:space="preserve"> Dry; </v>
          </cell>
          <cell r="I66" t="str">
            <v>YSI 556 MPS</v>
          </cell>
          <cell r="J66" t="str">
            <v>15D10</v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>Visual Estimate</v>
          </cell>
          <cell r="R66" t="str">
            <v/>
          </cell>
        </row>
        <row r="67">
          <cell r="D67" t="str">
            <v>CH-RCTA-03</v>
          </cell>
          <cell r="E67" t="str">
            <v>582210</v>
          </cell>
          <cell r="F67" t="str">
            <v>6913055</v>
          </cell>
          <cell r="G67" t="str">
            <v/>
          </cell>
          <cell r="H67" t="str">
            <v xml:space="preserve"> Flowing; </v>
          </cell>
          <cell r="I67" t="str">
            <v>YSI 556 MPS</v>
          </cell>
          <cell r="J67" t="str">
            <v>15D10</v>
          </cell>
          <cell r="K67" t="str">
            <v>1.516</v>
          </cell>
          <cell r="L67" t="str">
            <v>4.40</v>
          </cell>
          <cell r="M67" t="str">
            <v>5.62</v>
          </cell>
          <cell r="N67" t="str">
            <v>323.5</v>
          </cell>
          <cell r="O67" t="str">
            <v>0.66</v>
          </cell>
          <cell r="P67" t="str">
            <v>5.0</v>
          </cell>
          <cell r="Q67" t="str">
            <v>Visual Estimate</v>
          </cell>
          <cell r="R67" t="str">
            <v>0.001</v>
          </cell>
        </row>
        <row r="68">
          <cell r="D68" t="str">
            <v>CH-RCTA-04</v>
          </cell>
          <cell r="E68" t="str">
            <v>581962.57</v>
          </cell>
          <cell r="F68" t="str">
            <v>6913198.67</v>
          </cell>
          <cell r="G68" t="str">
            <v/>
          </cell>
          <cell r="H68" t="str">
            <v xml:space="preserve"> Flowing; </v>
          </cell>
          <cell r="I68" t="str">
            <v>YSI 556 MPS</v>
          </cell>
          <cell r="J68" t="str">
            <v>15D10</v>
          </cell>
          <cell r="K68" t="str">
            <v>0.534</v>
          </cell>
          <cell r="L68" t="str">
            <v>8.51</v>
          </cell>
          <cell r="M68" t="str">
            <v>6.28</v>
          </cell>
          <cell r="N68" t="str">
            <v>-36.2</v>
          </cell>
          <cell r="O68" t="str">
            <v>7.89</v>
          </cell>
          <cell r="P68" t="str">
            <v>67.3</v>
          </cell>
          <cell r="Q68" t="str">
            <v>Visual Estimate</v>
          </cell>
          <cell r="R68" t="str">
            <v>350</v>
          </cell>
        </row>
        <row r="69">
          <cell r="D69" t="str">
            <v>CH-RCTA-05</v>
          </cell>
          <cell r="E69" t="str">
            <v>581331</v>
          </cell>
          <cell r="F69" t="str">
            <v>6913392</v>
          </cell>
          <cell r="G69" t="str">
            <v/>
          </cell>
          <cell r="H69" t="str">
            <v xml:space="preserve"> Flowing; </v>
          </cell>
          <cell r="I69" t="str">
            <v>YSI 556 MPS</v>
          </cell>
          <cell r="J69" t="str">
            <v>15D10</v>
          </cell>
          <cell r="K69" t="str">
            <v>0.442</v>
          </cell>
          <cell r="L69" t="str">
            <v>1.83</v>
          </cell>
          <cell r="M69" t="str">
            <v>7.44</v>
          </cell>
          <cell r="N69" t="str">
            <v>38.9</v>
          </cell>
          <cell r="O69" t="str">
            <v>10.22</v>
          </cell>
          <cell r="P69" t="str">
            <v>73.6</v>
          </cell>
          <cell r="Q69" t="str">
            <v>Visual Estimate</v>
          </cell>
          <cell r="R69" t="str">
            <v>0.1</v>
          </cell>
        </row>
        <row r="70">
          <cell r="D70" t="str">
            <v>CH-RCTA-06</v>
          </cell>
          <cell r="E70" t="str">
            <v>581345.12</v>
          </cell>
          <cell r="F70" t="str">
            <v>6913421.89</v>
          </cell>
          <cell r="G70" t="str">
            <v/>
          </cell>
          <cell r="H70" t="str">
            <v xml:space="preserve"> Stagnant Pool; </v>
          </cell>
          <cell r="I70" t="str">
            <v>YSI 556 MPS</v>
          </cell>
          <cell r="J70" t="str">
            <v>15D10</v>
          </cell>
          <cell r="K70" t="str">
            <v>2.057</v>
          </cell>
          <cell r="L70" t="str">
            <v>11.94</v>
          </cell>
          <cell r="M70" t="str">
            <v>2.59</v>
          </cell>
          <cell r="N70" t="str">
            <v>464.6</v>
          </cell>
          <cell r="O70" t="str">
            <v>8.99</v>
          </cell>
          <cell r="P70" t="str">
            <v>83.7</v>
          </cell>
          <cell r="Q70" t="str">
            <v>Visual Estimate</v>
          </cell>
          <cell r="R70" t="str">
            <v/>
          </cell>
        </row>
        <row r="71">
          <cell r="D71" t="str">
            <v>CH-RCTA-08</v>
          </cell>
          <cell r="E71" t="str">
            <v>582210</v>
          </cell>
          <cell r="F71" t="str">
            <v>6913054</v>
          </cell>
          <cell r="G71" t="str">
            <v/>
          </cell>
          <cell r="H71" t="str">
            <v xml:space="preserve"> Flowing; </v>
          </cell>
          <cell r="I71" t="str">
            <v>YSI 556 MPS</v>
          </cell>
          <cell r="J71" t="str">
            <v>15D10</v>
          </cell>
          <cell r="K71" t="str">
            <v>0.812</v>
          </cell>
          <cell r="L71" t="str">
            <v>5.08</v>
          </cell>
          <cell r="M71" t="str">
            <v>7.08</v>
          </cell>
          <cell r="N71" t="str">
            <v>-75.5</v>
          </cell>
          <cell r="O71" t="str">
            <v>9.50</v>
          </cell>
          <cell r="P71" t="str">
            <v>74.7</v>
          </cell>
          <cell r="Q71" t="str">
            <v>Visual Estimate</v>
          </cell>
          <cell r="R71" t="str">
            <v>0.001</v>
          </cell>
        </row>
        <row r="72">
          <cell r="D72" t="str">
            <v>CH-RCTA-09</v>
          </cell>
          <cell r="E72" t="str">
            <v>582420.0264</v>
          </cell>
          <cell r="F72" t="str">
            <v>6912981.996</v>
          </cell>
          <cell r="G72" t="str">
            <v/>
          </cell>
          <cell r="H72" t="str">
            <v xml:space="preserve"> Flowing; </v>
          </cell>
          <cell r="I72" t="str">
            <v>YSI 556 MPS</v>
          </cell>
          <cell r="J72" t="str">
            <v>15D10</v>
          </cell>
          <cell r="K72" t="str">
            <v>0.493</v>
          </cell>
          <cell r="L72" t="str">
            <v>2.11</v>
          </cell>
          <cell r="M72" t="str">
            <v>6.14</v>
          </cell>
          <cell r="N72" t="str">
            <v>23.8</v>
          </cell>
          <cell r="O72" t="str">
            <v>3.64</v>
          </cell>
          <cell r="P72" t="str">
            <v>26.5</v>
          </cell>
          <cell r="Q72" t="str">
            <v>Volumetric Calculation</v>
          </cell>
          <cell r="R72" t="str">
            <v>21.503</v>
          </cell>
        </row>
        <row r="73">
          <cell r="D73" t="str">
            <v>CH-RCTA-10</v>
          </cell>
          <cell r="E73" t="str">
            <v>582375</v>
          </cell>
          <cell r="F73" t="str">
            <v>6913007</v>
          </cell>
          <cell r="G73" t="str">
            <v/>
          </cell>
          <cell r="H73" t="str">
            <v xml:space="preserve"> Flowing; </v>
          </cell>
          <cell r="I73" t="str">
            <v>YSI 556 MPS</v>
          </cell>
          <cell r="J73" t="str">
            <v>15D10</v>
          </cell>
          <cell r="K73" t="str">
            <v>0.490</v>
          </cell>
          <cell r="L73" t="str">
            <v>3.01</v>
          </cell>
          <cell r="M73" t="str">
            <v>6.80</v>
          </cell>
          <cell r="N73" t="str">
            <v>-10.9</v>
          </cell>
          <cell r="O73" t="str">
            <v>4.63</v>
          </cell>
          <cell r="P73" t="str">
            <v>34.0</v>
          </cell>
          <cell r="Q73" t="str">
            <v>Volumetric Calculation</v>
          </cell>
          <cell r="R73" t="str">
            <v>6.019</v>
          </cell>
        </row>
        <row r="74">
          <cell r="D74" t="str">
            <v>CH-VP-17</v>
          </cell>
          <cell r="E74" t="str">
            <v>594032.71</v>
          </cell>
          <cell r="F74" t="str">
            <v>6903423.98</v>
          </cell>
          <cell r="G74" t="str">
            <v/>
          </cell>
          <cell r="H74" t="str">
            <v xml:space="preserve"> Flowing; </v>
          </cell>
          <cell r="I74" t="str">
            <v>YSI 556MPS</v>
          </cell>
          <cell r="J74" t="str">
            <v>16B17</v>
          </cell>
          <cell r="K74" t="str">
            <v>5.739</v>
          </cell>
          <cell r="L74" t="str">
            <v>3.18</v>
          </cell>
          <cell r="M74" t="str">
            <v>3.28</v>
          </cell>
          <cell r="N74" t="str">
            <v>353.9</v>
          </cell>
          <cell r="O74" t="str">
            <v>81.3</v>
          </cell>
          <cell r="P74" t="str">
            <v>10.68</v>
          </cell>
          <cell r="Q74" t="str">
            <v>Volumetric Calculation</v>
          </cell>
          <cell r="R74" t="str">
            <v>5.000</v>
          </cell>
        </row>
        <row r="75">
          <cell r="D75" t="str">
            <v>CH-VP-18</v>
          </cell>
          <cell r="E75" t="str">
            <v>593980.0</v>
          </cell>
          <cell r="F75" t="str">
            <v>6903326.0</v>
          </cell>
          <cell r="G75" t="str">
            <v>4.2</v>
          </cell>
          <cell r="H75" t="str">
            <v xml:space="preserve"> Other; underwater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D76" t="str">
            <v>CH-VP-19</v>
          </cell>
          <cell r="E76" t="str">
            <v>593767.81</v>
          </cell>
          <cell r="F76" t="str">
            <v>6903707.05</v>
          </cell>
          <cell r="G76" t="str">
            <v/>
          </cell>
          <cell r="H76" t="str">
            <v xml:space="preserve"> Flowing; </v>
          </cell>
          <cell r="I76" t="str">
            <v>YSI 556MPS</v>
          </cell>
          <cell r="J76" t="str">
            <v>16B17</v>
          </cell>
          <cell r="K76" t="str">
            <v>0.325</v>
          </cell>
          <cell r="L76" t="str">
            <v>2.44</v>
          </cell>
          <cell r="M76" t="str">
            <v>5.81</v>
          </cell>
          <cell r="N76" t="str">
            <v>188.3</v>
          </cell>
          <cell r="O76" t="str">
            <v>11.79</v>
          </cell>
          <cell r="P76" t="str">
            <v>86.2</v>
          </cell>
          <cell r="Q76" t="str">
            <v>Visual Estimate</v>
          </cell>
          <cell r="R76" t="str">
            <v>0.3</v>
          </cell>
        </row>
        <row r="77">
          <cell r="D77" t="str">
            <v>CH-VP-20</v>
          </cell>
          <cell r="E77" t="str">
            <v>594293.56</v>
          </cell>
          <cell r="F77" t="str">
            <v>6903058.9</v>
          </cell>
          <cell r="G77" t="str">
            <v/>
          </cell>
          <cell r="H77" t="str">
            <v xml:space="preserve"> Flowing; </v>
          </cell>
          <cell r="I77" t="str">
            <v>YSI 556 MPS</v>
          </cell>
          <cell r="J77" t="str">
            <v>15D10</v>
          </cell>
          <cell r="K77" t="str">
            <v>5.853</v>
          </cell>
          <cell r="L77" t="str">
            <v>9.14</v>
          </cell>
          <cell r="M77" t="str">
            <v>4.03</v>
          </cell>
          <cell r="N77" t="str">
            <v>320.6</v>
          </cell>
          <cell r="O77" t="str">
            <v>8.40</v>
          </cell>
          <cell r="P77" t="str">
            <v>74.3</v>
          </cell>
          <cell r="Q77" t="str">
            <v>Visual Estimate</v>
          </cell>
          <cell r="R77" t="str">
            <v>0.03</v>
          </cell>
        </row>
        <row r="78">
          <cell r="D78" t="str">
            <v>FCS-2</v>
          </cell>
          <cell r="E78" t="str">
            <v>582845.55</v>
          </cell>
          <cell r="F78" t="str">
            <v>6913951.73</v>
          </cell>
          <cell r="G78" t="str">
            <v/>
          </cell>
          <cell r="H78" t="str">
            <v xml:space="preserve"> Flowing; ; </v>
          </cell>
          <cell r="I78" t="str">
            <v>YSI 556 MPS</v>
          </cell>
          <cell r="J78" t="str">
            <v>15D10</v>
          </cell>
          <cell r="K78" t="str">
            <v>8.066</v>
          </cell>
          <cell r="L78" t="str">
            <v>7.11</v>
          </cell>
          <cell r="M78" t="str">
            <v>3.81</v>
          </cell>
          <cell r="N78" t="str">
            <v>233.8</v>
          </cell>
          <cell r="O78" t="str">
            <v>10.57</v>
          </cell>
          <cell r="P78" t="str">
            <v>89.9</v>
          </cell>
          <cell r="Q78" t="str">
            <v>Visual Estimate</v>
          </cell>
          <cell r="R78" t="str">
            <v>5</v>
          </cell>
        </row>
        <row r="79">
          <cell r="D79" t="str">
            <v>FCS-3</v>
          </cell>
          <cell r="E79" t="str">
            <v>582798</v>
          </cell>
          <cell r="F79" t="str">
            <v>6913978.97</v>
          </cell>
          <cell r="G79" t="str">
            <v/>
          </cell>
          <cell r="H79" t="str">
            <v xml:space="preserve"> Flowing; </v>
          </cell>
          <cell r="I79" t="str">
            <v>YSI 556 MPS</v>
          </cell>
          <cell r="J79" t="str">
            <v>15D10</v>
          </cell>
          <cell r="K79" t="str">
            <v>8.823</v>
          </cell>
          <cell r="L79" t="str">
            <v>6.5</v>
          </cell>
          <cell r="M79" t="str">
            <v>5.76</v>
          </cell>
          <cell r="N79" t="str">
            <v>27.1</v>
          </cell>
          <cell r="O79" t="str">
            <v>8.26</v>
          </cell>
          <cell r="P79" t="str">
            <v>68.8</v>
          </cell>
          <cell r="Q79" t="str">
            <v>Visual Estimate</v>
          </cell>
          <cell r="R79" t="str">
            <v>3</v>
          </cell>
        </row>
        <row r="80">
          <cell r="D80" t="str">
            <v>FCS-4</v>
          </cell>
          <cell r="E80" t="str">
            <v>582686.31</v>
          </cell>
          <cell r="F80" t="str">
            <v>6913788.42</v>
          </cell>
          <cell r="G80" t="str">
            <v/>
          </cell>
          <cell r="H80" t="str">
            <v xml:space="preserve"> Flowing; </v>
          </cell>
          <cell r="I80" t="str">
            <v>YSI 556 MPS</v>
          </cell>
          <cell r="J80" t="str">
            <v>15D10</v>
          </cell>
          <cell r="K80" t="str">
            <v>7.692</v>
          </cell>
          <cell r="L80" t="str">
            <v>9.25</v>
          </cell>
          <cell r="M80" t="str">
            <v>6.44</v>
          </cell>
          <cell r="N80" t="str">
            <v>-51.2</v>
          </cell>
          <cell r="O80" t="str">
            <v>10.79</v>
          </cell>
          <cell r="P80" t="str">
            <v>96.6</v>
          </cell>
          <cell r="Q80" t="str">
            <v>Visual Estimate</v>
          </cell>
          <cell r="R80" t="str">
            <v>3</v>
          </cell>
        </row>
        <row r="81">
          <cell r="D81" t="str">
            <v>FCS-4</v>
          </cell>
          <cell r="E81" t="str">
            <v>582686.31</v>
          </cell>
          <cell r="F81" t="str">
            <v>6913788.42</v>
          </cell>
          <cell r="G81" t="str">
            <v/>
          </cell>
          <cell r="H81" t="str">
            <v xml:space="preserve"> Flowing; </v>
          </cell>
          <cell r="I81" t="str">
            <v>YSI 556 MPS</v>
          </cell>
          <cell r="J81" t="str">
            <v>15D10</v>
          </cell>
          <cell r="K81" t="str">
            <v>7.807</v>
          </cell>
          <cell r="L81" t="str">
            <v>7.21</v>
          </cell>
          <cell r="M81" t="str">
            <v>6.16</v>
          </cell>
          <cell r="N81" t="str">
            <v>-18.4</v>
          </cell>
          <cell r="O81" t="str">
            <v>10.62</v>
          </cell>
          <cell r="P81" t="str">
            <v>90.5</v>
          </cell>
          <cell r="Q81" t="str">
            <v>Visual Estimate</v>
          </cell>
          <cell r="R81" t="str">
            <v>10</v>
          </cell>
        </row>
        <row r="82">
          <cell r="D82" t="str">
            <v>FCS-5</v>
          </cell>
          <cell r="E82" t="str">
            <v>581974.26</v>
          </cell>
          <cell r="F82" t="str">
            <v>6913822.99</v>
          </cell>
          <cell r="G82" t="str">
            <v/>
          </cell>
          <cell r="H82" t="str">
            <v xml:space="preserve"> Flowing; </v>
          </cell>
          <cell r="I82" t="str">
            <v>YSI 556 MPS</v>
          </cell>
          <cell r="J82" t="str">
            <v>15D10</v>
          </cell>
          <cell r="K82" t="str">
            <v>3.285</v>
          </cell>
          <cell r="L82" t="str">
            <v>10.73</v>
          </cell>
          <cell r="M82" t="str">
            <v>6.37</v>
          </cell>
          <cell r="N82" t="str">
            <v>-22.6</v>
          </cell>
          <cell r="O82" t="str">
            <v>10.48</v>
          </cell>
          <cell r="P82" t="str">
            <v>95.4</v>
          </cell>
          <cell r="Q82" t="str">
            <v>Visual Estimate</v>
          </cell>
          <cell r="R82" t="str">
            <v>2</v>
          </cell>
        </row>
        <row r="83">
          <cell r="D83" t="str">
            <v>FP05</v>
          </cell>
          <cell r="E83" t="str">
            <v>584047.89</v>
          </cell>
          <cell r="F83" t="str">
            <v>6915526.97</v>
          </cell>
          <cell r="G83" t="str">
            <v/>
          </cell>
          <cell r="H83" t="str">
            <v xml:space="preserve"> Flowing; Unsafe to access</v>
          </cell>
          <cell r="I83" t="str">
            <v>YSI 556 MPS</v>
          </cell>
          <cell r="J83" t="str">
            <v>15D10</v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>Visual Estimate</v>
          </cell>
          <cell r="R83" t="str">
            <v/>
          </cell>
        </row>
        <row r="84">
          <cell r="D84" t="str">
            <v>FP07</v>
          </cell>
          <cell r="E84" t="str">
            <v>583976.72</v>
          </cell>
          <cell r="F84" t="str">
            <v>6915396.12</v>
          </cell>
          <cell r="G84" t="str">
            <v/>
          </cell>
          <cell r="H84" t="str">
            <v xml:space="preserve"> Dry; </v>
          </cell>
          <cell r="I84" t="str">
            <v>YSI 556 MPS</v>
          </cell>
          <cell r="J84" t="str">
            <v>15D10</v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>Visual Estimate</v>
          </cell>
          <cell r="R84" t="str">
            <v/>
          </cell>
        </row>
        <row r="85">
          <cell r="D85" t="str">
            <v>FP08</v>
          </cell>
          <cell r="E85" t="str">
            <v>585143.97</v>
          </cell>
          <cell r="F85" t="str">
            <v>6914759.02</v>
          </cell>
          <cell r="G85" t="str">
            <v/>
          </cell>
          <cell r="H85" t="str">
            <v xml:space="preserve"> Dry; </v>
          </cell>
          <cell r="I85" t="str">
            <v>YSI 556 MPS</v>
          </cell>
          <cell r="J85" t="str">
            <v>15D10</v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>Visual Estimate</v>
          </cell>
          <cell r="R85" t="str">
            <v/>
          </cell>
        </row>
        <row r="86">
          <cell r="D86" t="str">
            <v>FP10</v>
          </cell>
          <cell r="E86" t="str">
            <v>584927.38</v>
          </cell>
          <cell r="F86" t="str">
            <v>6914548.78</v>
          </cell>
          <cell r="G86" t="str">
            <v/>
          </cell>
          <cell r="H86" t="str">
            <v xml:space="preserve"> Other; under water</v>
          </cell>
          <cell r="I86" t="str">
            <v>YSI 556 MPS</v>
          </cell>
          <cell r="J86" t="str">
            <v>15D10</v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>Visual Estimate</v>
          </cell>
          <cell r="R86" t="str">
            <v/>
          </cell>
        </row>
        <row r="87">
          <cell r="D87" t="str">
            <v>FP11</v>
          </cell>
          <cell r="E87" t="str">
            <v>583995.26</v>
          </cell>
          <cell r="F87" t="str">
            <v>6915488.87</v>
          </cell>
          <cell r="G87" t="str">
            <v/>
          </cell>
          <cell r="H87" t="str">
            <v xml:space="preserve"> Flowing; </v>
          </cell>
          <cell r="I87" t="str">
            <v>YSI 556 MPS</v>
          </cell>
          <cell r="J87" t="str">
            <v>15D10</v>
          </cell>
          <cell r="K87" t="str">
            <v>4.508</v>
          </cell>
          <cell r="L87" t="str">
            <v>8.77</v>
          </cell>
          <cell r="M87" t="str">
            <v>6.00</v>
          </cell>
          <cell r="N87" t="str">
            <v>-35.7</v>
          </cell>
          <cell r="O87" t="str">
            <v>9.48</v>
          </cell>
          <cell r="P87" t="str">
            <v>82.7</v>
          </cell>
          <cell r="Q87" t="str">
            <v>Visual Estimate</v>
          </cell>
          <cell r="R87" t="str">
            <v>0.1</v>
          </cell>
        </row>
        <row r="88">
          <cell r="D88" t="str">
            <v>FP18</v>
          </cell>
          <cell r="E88" t="str">
            <v>584037.3245</v>
          </cell>
          <cell r="F88" t="str">
            <v>6915523.075</v>
          </cell>
          <cell r="G88" t="str">
            <v/>
          </cell>
          <cell r="H88" t="str">
            <v xml:space="preserve"> Flowing; Unsafe to access</v>
          </cell>
          <cell r="I88" t="str">
            <v>YSI 556 MPS</v>
          </cell>
          <cell r="J88" t="str">
            <v>15D10</v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>Visual Estimate</v>
          </cell>
          <cell r="R88" t="str">
            <v/>
          </cell>
        </row>
        <row r="89">
          <cell r="D89" t="str">
            <v>GD05 D-S</v>
          </cell>
          <cell r="E89" t="str">
            <v>592543</v>
          </cell>
          <cell r="F89" t="str">
            <v>6903026</v>
          </cell>
          <cell r="G89" t="str">
            <v/>
          </cell>
          <cell r="H89" t="str">
            <v xml:space="preserve"> Flowing; </v>
          </cell>
          <cell r="I89" t="str">
            <v>YSI 556MPS</v>
          </cell>
          <cell r="J89" t="str">
            <v>16B17</v>
          </cell>
          <cell r="K89" t="str">
            <v>2.813</v>
          </cell>
          <cell r="L89" t="str">
            <v>5.36</v>
          </cell>
          <cell r="M89" t="str">
            <v>7.92</v>
          </cell>
          <cell r="N89" t="str">
            <v>142.0</v>
          </cell>
          <cell r="O89" t="str">
            <v>9.91</v>
          </cell>
          <cell r="P89" t="str">
            <v>79.0</v>
          </cell>
          <cell r="Q89" t="str">
            <v>Volumetric Calculation</v>
          </cell>
          <cell r="R89" t="str">
            <v>200.000</v>
          </cell>
        </row>
        <row r="90">
          <cell r="D90" t="str">
            <v>GDHSCK</v>
          </cell>
          <cell r="E90" t="str">
            <v>581682.1246</v>
          </cell>
          <cell r="F90" t="str">
            <v>6914054.095</v>
          </cell>
          <cell r="G90" t="str">
            <v/>
          </cell>
          <cell r="H90" t="str">
            <v xml:space="preserve"> Flowing; </v>
          </cell>
          <cell r="I90" t="str">
            <v>YSI 556 MPS</v>
          </cell>
          <cell r="J90" t="str">
            <v>15D10</v>
          </cell>
          <cell r="K90" t="str">
            <v>1.42</v>
          </cell>
          <cell r="L90" t="str">
            <v>1.16</v>
          </cell>
          <cell r="M90" t="str">
            <v>6.72</v>
          </cell>
          <cell r="N90" t="str">
            <v>341.0</v>
          </cell>
          <cell r="O90" t="str">
            <v>14.06</v>
          </cell>
          <cell r="P90" t="str">
            <v>99.9</v>
          </cell>
          <cell r="Q90" t="str">
            <v>Visual Estimate</v>
          </cell>
          <cell r="R90" t="str">
            <v>5</v>
          </cell>
        </row>
        <row r="91">
          <cell r="D91" t="str">
            <v>GP02</v>
          </cell>
          <cell r="E91" t="str">
            <v>592592.98</v>
          </cell>
          <cell r="F91" t="str">
            <v>6904925.07</v>
          </cell>
          <cell r="G91" t="str">
            <v/>
          </cell>
          <cell r="H91" t="str">
            <v xml:space="preserve"> Flowing; </v>
          </cell>
          <cell r="I91" t="str">
            <v>YSI 556 MPS</v>
          </cell>
          <cell r="J91" t="str">
            <v>15D10</v>
          </cell>
          <cell r="K91" t="str">
            <v>0.607</v>
          </cell>
          <cell r="L91" t="str">
            <v>11.11</v>
          </cell>
          <cell r="M91" t="str">
            <v>8.18</v>
          </cell>
          <cell r="N91" t="str">
            <v>-8.7</v>
          </cell>
          <cell r="O91" t="str">
            <v>9.49</v>
          </cell>
          <cell r="P91" t="str">
            <v>86.3</v>
          </cell>
          <cell r="Q91" t="str">
            <v>Visual Estimate</v>
          </cell>
          <cell r="R91" t="str">
            <v>0.1</v>
          </cell>
        </row>
        <row r="92">
          <cell r="D92" t="str">
            <v>GP04</v>
          </cell>
          <cell r="E92" t="str">
            <v>592180.28</v>
          </cell>
          <cell r="F92" t="str">
            <v>6905492.4</v>
          </cell>
          <cell r="G92" t="str">
            <v/>
          </cell>
          <cell r="H92" t="str">
            <v xml:space="preserve"> Flowing; ; </v>
          </cell>
          <cell r="I92" t="str">
            <v>YSI 556 MPS</v>
          </cell>
          <cell r="J92" t="str">
            <v>16B17</v>
          </cell>
          <cell r="K92" t="str">
            <v>1.758</v>
          </cell>
          <cell r="L92" t="str">
            <v>5.68</v>
          </cell>
          <cell r="M92" t="str">
            <v>7.52</v>
          </cell>
          <cell r="N92" t="str">
            <v>29.0</v>
          </cell>
          <cell r="O92" t="str">
            <v>11.88</v>
          </cell>
          <cell r="P92" t="str">
            <v>95.2</v>
          </cell>
          <cell r="Q92" t="str">
            <v>Visual Estimate</v>
          </cell>
          <cell r="R92" t="str">
            <v>0.3</v>
          </cell>
        </row>
        <row r="93">
          <cell r="D93" t="str">
            <v>GP05</v>
          </cell>
          <cell r="E93" t="str">
            <v>592167.56</v>
          </cell>
          <cell r="F93" t="str">
            <v>6905484.58</v>
          </cell>
          <cell r="G93" t="str">
            <v/>
          </cell>
          <cell r="H93" t="str">
            <v xml:space="preserve"> Dry; </v>
          </cell>
          <cell r="I93" t="str">
            <v>YSI 556 MPS</v>
          </cell>
          <cell r="J93" t="str">
            <v>16B17</v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>Visual Estimate</v>
          </cell>
          <cell r="R93" t="str">
            <v/>
          </cell>
        </row>
        <row r="94">
          <cell r="D94" t="str">
            <v>GP06</v>
          </cell>
          <cell r="E94" t="str">
            <v>592109.55</v>
          </cell>
          <cell r="F94" t="str">
            <v>6905414.33</v>
          </cell>
          <cell r="G94" t="str">
            <v/>
          </cell>
          <cell r="H94" t="str">
            <v xml:space="preserve"> Flowing; </v>
          </cell>
          <cell r="I94" t="str">
            <v>YSI 556 MPS</v>
          </cell>
          <cell r="J94" t="str">
            <v>16B17</v>
          </cell>
          <cell r="K94" t="str">
            <v>1.629</v>
          </cell>
          <cell r="L94" t="str">
            <v>19.78</v>
          </cell>
          <cell r="M94" t="str">
            <v>7.76</v>
          </cell>
          <cell r="N94" t="str">
            <v>227.3</v>
          </cell>
          <cell r="O94" t="str">
            <v>9.46</v>
          </cell>
          <cell r="P94" t="str">
            <v>103.9</v>
          </cell>
          <cell r="Q94" t="str">
            <v>Visual Estimate</v>
          </cell>
          <cell r="R94" t="str">
            <v>0.01</v>
          </cell>
        </row>
        <row r="95">
          <cell r="D95" t="str">
            <v>GP07</v>
          </cell>
          <cell r="E95" t="str">
            <v>592133.6</v>
          </cell>
          <cell r="F95" t="str">
            <v>6905444.64</v>
          </cell>
          <cell r="G95" t="str">
            <v/>
          </cell>
          <cell r="H95" t="str">
            <v xml:space="preserve"> Dry; </v>
          </cell>
          <cell r="I95" t="str">
            <v>YSI 556 MPS</v>
          </cell>
          <cell r="J95" t="str">
            <v>16B17</v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>Visual Estimate</v>
          </cell>
          <cell r="R95" t="str">
            <v/>
          </cell>
        </row>
        <row r="96">
          <cell r="D96" t="str">
            <v>GP08</v>
          </cell>
          <cell r="E96" t="str">
            <v>592031.75</v>
          </cell>
          <cell r="F96" t="str">
            <v>6905317.68</v>
          </cell>
          <cell r="G96" t="str">
            <v/>
          </cell>
          <cell r="H96" t="str">
            <v xml:space="preserve"> Flowing; </v>
          </cell>
          <cell r="I96" t="str">
            <v>YSI 556 MPS</v>
          </cell>
          <cell r="J96" t="str">
            <v>16B17</v>
          </cell>
          <cell r="K96" t="str">
            <v>1.275</v>
          </cell>
          <cell r="L96" t="str">
            <v>3.68</v>
          </cell>
          <cell r="M96" t="str">
            <v>7.84</v>
          </cell>
          <cell r="N96" t="str">
            <v>202.00</v>
          </cell>
          <cell r="O96" t="str">
            <v>13.52</v>
          </cell>
          <cell r="P96" t="str">
            <v>102.7</v>
          </cell>
          <cell r="Q96" t="str">
            <v>Visual Estimate</v>
          </cell>
          <cell r="R96" t="str">
            <v>.01</v>
          </cell>
        </row>
        <row r="97">
          <cell r="D97" t="str">
            <v>GP09</v>
          </cell>
          <cell r="E97" t="str">
            <v>591981.29</v>
          </cell>
          <cell r="F97" t="str">
            <v>6905257.89</v>
          </cell>
          <cell r="G97" t="str">
            <v/>
          </cell>
          <cell r="H97" t="str">
            <v xml:space="preserve"> Flowing; </v>
          </cell>
          <cell r="I97" t="str">
            <v>YSI 556 MPS</v>
          </cell>
          <cell r="J97" t="str">
            <v>16B17</v>
          </cell>
          <cell r="K97" t="str">
            <v>1.506</v>
          </cell>
          <cell r="L97" t="str">
            <v>3.90</v>
          </cell>
          <cell r="M97" t="str">
            <v>7.67</v>
          </cell>
          <cell r="N97" t="str">
            <v>219.6</v>
          </cell>
          <cell r="O97" t="str">
            <v>49.6</v>
          </cell>
          <cell r="P97" t="str">
            <v>6.49</v>
          </cell>
          <cell r="Q97" t="str">
            <v>Visual Estimate</v>
          </cell>
          <cell r="R97" t="str">
            <v>.01</v>
          </cell>
        </row>
        <row r="98">
          <cell r="D98" t="str">
            <v>GP10</v>
          </cell>
          <cell r="E98" t="str">
            <v>591963.23</v>
          </cell>
          <cell r="F98" t="str">
            <v>6905219.81</v>
          </cell>
          <cell r="G98" t="str">
            <v/>
          </cell>
          <cell r="H98" t="str">
            <v xml:space="preserve"> Flowing; </v>
          </cell>
          <cell r="I98" t="str">
            <v>YSI 556 MPS</v>
          </cell>
          <cell r="J98" t="str">
            <v>16B17</v>
          </cell>
          <cell r="K98" t="str">
            <v>1.164</v>
          </cell>
          <cell r="L98" t="str">
            <v>12.15</v>
          </cell>
          <cell r="M98" t="str">
            <v>8.13</v>
          </cell>
          <cell r="N98" t="str">
            <v>233.7</v>
          </cell>
          <cell r="O98" t="str">
            <v>11.02</v>
          </cell>
          <cell r="P98" t="str">
            <v>102.7</v>
          </cell>
          <cell r="Q98" t="str">
            <v>Visual Estimate</v>
          </cell>
          <cell r="R98" t="str">
            <v>0.2</v>
          </cell>
        </row>
        <row r="99">
          <cell r="D99" t="str">
            <v>GP12</v>
          </cell>
          <cell r="E99" t="str">
            <v>592358.17</v>
          </cell>
          <cell r="F99" t="str">
            <v>6904841.68</v>
          </cell>
          <cell r="G99" t="str">
            <v/>
          </cell>
          <cell r="H99" t="str">
            <v xml:space="preserve"> Flowing; </v>
          </cell>
          <cell r="I99" t="str">
            <v>YSI 556 MPS</v>
          </cell>
          <cell r="J99" t="str">
            <v>15D10</v>
          </cell>
          <cell r="K99" t="str">
            <v>0.903</v>
          </cell>
          <cell r="L99" t="str">
            <v>9.64</v>
          </cell>
          <cell r="M99" t="str">
            <v>5.84</v>
          </cell>
          <cell r="N99" t="str">
            <v>23.6</v>
          </cell>
          <cell r="O99" t="str">
            <v>9.55</v>
          </cell>
          <cell r="P99" t="str">
            <v>84.1</v>
          </cell>
          <cell r="Q99" t="str">
            <v>Visual Estimate</v>
          </cell>
          <cell r="R99" t="str">
            <v>0.05</v>
          </cell>
        </row>
        <row r="100">
          <cell r="D100" t="str">
            <v>GP14</v>
          </cell>
          <cell r="E100" t="str">
            <v>592462.96</v>
          </cell>
          <cell r="F100" t="str">
            <v>6904882.15</v>
          </cell>
          <cell r="G100" t="str">
            <v/>
          </cell>
          <cell r="H100" t="str">
            <v xml:space="preserve"> Flowing; </v>
          </cell>
          <cell r="I100" t="str">
            <v>YSI 556 MPS</v>
          </cell>
          <cell r="J100" t="str">
            <v>15D10</v>
          </cell>
          <cell r="K100" t="str">
            <v>1.474</v>
          </cell>
          <cell r="L100" t="str">
            <v>14.10</v>
          </cell>
          <cell r="M100" t="str">
            <v>7.11</v>
          </cell>
          <cell r="N100" t="str">
            <v>22.1</v>
          </cell>
          <cell r="O100" t="str">
            <v>1.2</v>
          </cell>
          <cell r="P100" t="str">
            <v>11.8</v>
          </cell>
          <cell r="Q100" t="str">
            <v>Visual Estimate</v>
          </cell>
          <cell r="R100" t="str">
            <v>0.001</v>
          </cell>
        </row>
        <row r="101">
          <cell r="D101" t="str">
            <v>NE1</v>
          </cell>
          <cell r="E101" t="str">
            <v>585987.38</v>
          </cell>
          <cell r="F101" t="str">
            <v>6914352.93</v>
          </cell>
          <cell r="G101" t="str">
            <v/>
          </cell>
          <cell r="H101" t="str">
            <v xml:space="preserve"> Flowing; </v>
          </cell>
          <cell r="I101" t="str">
            <v>YSI 556MPS</v>
          </cell>
          <cell r="J101" t="str">
            <v>15D06</v>
          </cell>
          <cell r="K101" t="str">
            <v>0.422</v>
          </cell>
          <cell r="L101" t="str">
            <v>4.39</v>
          </cell>
          <cell r="M101" t="str">
            <v>7.66</v>
          </cell>
          <cell r="N101" t="str">
            <v>185.6</v>
          </cell>
          <cell r="O101" t="str">
            <v>9.51</v>
          </cell>
          <cell r="P101" t="str">
            <v>73.3001</v>
          </cell>
          <cell r="Q101" t="str">
            <v>Visual Estimate</v>
          </cell>
          <cell r="R101" t="str">
            <v>0.1</v>
          </cell>
        </row>
        <row r="102">
          <cell r="D102" t="str">
            <v>NE2</v>
          </cell>
          <cell r="E102" t="str">
            <v>585787.0</v>
          </cell>
          <cell r="F102" t="str">
            <v>6914149.0</v>
          </cell>
          <cell r="G102" t="str">
            <v>3.6</v>
          </cell>
          <cell r="H102" t="str">
            <v xml:space="preserve"> Flowing; </v>
          </cell>
          <cell r="I102" t="str">
            <v>YSI 556MPS</v>
          </cell>
          <cell r="J102" t="str">
            <v>15D06</v>
          </cell>
          <cell r="K102" t="str">
            <v>1.625</v>
          </cell>
          <cell r="L102" t="str">
            <v>6.44</v>
          </cell>
          <cell r="M102" t="str">
            <v>7.28</v>
          </cell>
          <cell r="N102" t="str">
            <v>152.2</v>
          </cell>
          <cell r="O102" t="str">
            <v>9.23</v>
          </cell>
          <cell r="P102" t="str">
            <v>75.1</v>
          </cell>
          <cell r="Q102" t="str">
            <v>Volumetric Calculation</v>
          </cell>
          <cell r="R102" t="str">
            <v>0.181</v>
          </cell>
        </row>
        <row r="103">
          <cell r="D103" t="str">
            <v>NE3</v>
          </cell>
          <cell r="E103" t="str">
            <v>585620.92</v>
          </cell>
          <cell r="F103" t="str">
            <v>6913959.09</v>
          </cell>
          <cell r="G103" t="str">
            <v/>
          </cell>
          <cell r="H103" t="str">
            <v xml:space="preserve"> Dry; </v>
          </cell>
          <cell r="I103" t="str">
            <v>YSI 556MPS</v>
          </cell>
          <cell r="J103" t="str">
            <v>15D06</v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</row>
        <row r="104">
          <cell r="D104" t="str">
            <v>Sheep Creek</v>
          </cell>
          <cell r="E104" t="str">
            <v>592367</v>
          </cell>
          <cell r="F104" t="str">
            <v>6902923</v>
          </cell>
          <cell r="G104" t="str">
            <v/>
          </cell>
          <cell r="H104" t="str">
            <v xml:space="preserve"> Flowing; </v>
          </cell>
          <cell r="I104" t="str">
            <v>YSI 556MPS</v>
          </cell>
          <cell r="J104" t="str">
            <v>16B17</v>
          </cell>
          <cell r="K104" t="str">
            <v>0.760</v>
          </cell>
          <cell r="L104" t="str">
            <v>2.13</v>
          </cell>
          <cell r="M104" t="str">
            <v>8.10</v>
          </cell>
          <cell r="N104" t="str">
            <v>176.1</v>
          </cell>
          <cell r="O104" t="str">
            <v>12.30</v>
          </cell>
          <cell r="P104" t="str">
            <v>89.5</v>
          </cell>
          <cell r="Q104" t="str">
            <v>Volumetric Calculation</v>
          </cell>
          <cell r="R104" t="str">
            <v>0.250</v>
          </cell>
        </row>
        <row r="105">
          <cell r="D105" t="str">
            <v>SRK-FD01</v>
          </cell>
          <cell r="E105" t="str">
            <v>582896.0</v>
          </cell>
          <cell r="F105" t="str">
            <v>6914584.0</v>
          </cell>
          <cell r="G105" t="str">
            <v>1.5</v>
          </cell>
          <cell r="H105" t="str">
            <v xml:space="preserve"> Flowing; </v>
          </cell>
          <cell r="I105" t="str">
            <v>MPS 556</v>
          </cell>
          <cell r="J105" t="str">
            <v>16B17</v>
          </cell>
          <cell r="K105" t="str">
            <v>3.901</v>
          </cell>
          <cell r="L105" t="str">
            <v>1.94</v>
          </cell>
          <cell r="M105" t="str">
            <v>6.68</v>
          </cell>
          <cell r="N105" t="str">
            <v>162.8</v>
          </cell>
          <cell r="O105" t="str">
            <v>9.84</v>
          </cell>
          <cell r="P105" t="str">
            <v>72.1</v>
          </cell>
          <cell r="Q105" t="str">
            <v>Volumetric Calculation</v>
          </cell>
          <cell r="R105" t="str">
            <v>1.042</v>
          </cell>
        </row>
        <row r="106">
          <cell r="D106" t="str">
            <v>SRK-FD02</v>
          </cell>
          <cell r="E106" t="str">
            <v>583013.63</v>
          </cell>
          <cell r="F106" t="str">
            <v>6914626.93</v>
          </cell>
          <cell r="G106" t="str">
            <v/>
          </cell>
          <cell r="H106" t="str">
            <v xml:space="preserve"> Flowing; </v>
          </cell>
          <cell r="I106" t="str">
            <v>MPS 556</v>
          </cell>
          <cell r="J106" t="str">
            <v>16B17</v>
          </cell>
          <cell r="K106" t="str">
            <v>1.775</v>
          </cell>
          <cell r="L106" t="str">
            <v>0.67</v>
          </cell>
          <cell r="M106" t="str">
            <v>6.43</v>
          </cell>
          <cell r="N106" t="str">
            <v>210.5</v>
          </cell>
          <cell r="O106" t="str">
            <v>10.28</v>
          </cell>
          <cell r="P106" t="str">
            <v>72.1</v>
          </cell>
          <cell r="Q106" t="str">
            <v>Visual Estimate</v>
          </cell>
          <cell r="R106" t="str">
            <v>0.01</v>
          </cell>
        </row>
        <row r="107">
          <cell r="D107" t="str">
            <v>SRK-FD04</v>
          </cell>
          <cell r="E107" t="str">
            <v>583308.13</v>
          </cell>
          <cell r="F107" t="str">
            <v>6914410.15</v>
          </cell>
          <cell r="G107" t="str">
            <v/>
          </cell>
          <cell r="H107" t="str">
            <v xml:space="preserve"> Stagnant Pool; </v>
          </cell>
          <cell r="I107" t="str">
            <v>YSI MPS 556</v>
          </cell>
          <cell r="J107" t="str">
            <v>15D50</v>
          </cell>
          <cell r="K107" t="str">
            <v>8.836</v>
          </cell>
          <cell r="L107" t="str">
            <v>13.34</v>
          </cell>
          <cell r="M107" t="str">
            <v>2.06</v>
          </cell>
          <cell r="N107" t="str">
            <v>501.1</v>
          </cell>
          <cell r="O107" t="str">
            <v>8.00</v>
          </cell>
          <cell r="P107" t="str">
            <v>78.7</v>
          </cell>
          <cell r="Q107" t="str">
            <v>Visual Estimate</v>
          </cell>
          <cell r="R107" t="str">
            <v/>
          </cell>
        </row>
        <row r="108">
          <cell r="D108" t="str">
            <v>SRK-FD05</v>
          </cell>
          <cell r="E108" t="str">
            <v>585750.04</v>
          </cell>
          <cell r="F108" t="str">
            <v>6914242.08</v>
          </cell>
          <cell r="G108" t="str">
            <v/>
          </cell>
          <cell r="H108" t="str">
            <v xml:space="preserve"> Flowing; </v>
          </cell>
          <cell r="I108" t="str">
            <v>YSI 556MPS</v>
          </cell>
          <cell r="J108" t="str">
            <v>15D06</v>
          </cell>
          <cell r="K108" t="str">
            <v>1.899</v>
          </cell>
          <cell r="L108" t="str">
            <v>2.33</v>
          </cell>
          <cell r="M108" t="str">
            <v>7.21</v>
          </cell>
          <cell r="N108" t="str">
            <v>191.3</v>
          </cell>
          <cell r="O108" t="str">
            <v>9.58</v>
          </cell>
          <cell r="P108" t="str">
            <v>70.1</v>
          </cell>
          <cell r="Q108" t="str">
            <v>Volumetric Calculation</v>
          </cell>
          <cell r="R108" t="str">
            <v>0.258</v>
          </cell>
        </row>
        <row r="109">
          <cell r="D109" t="str">
            <v>SRK-FD06</v>
          </cell>
          <cell r="E109" t="str">
            <v>585717.92</v>
          </cell>
          <cell r="F109" t="str">
            <v>6914197.9</v>
          </cell>
          <cell r="G109" t="str">
            <v/>
          </cell>
          <cell r="H109" t="str">
            <v xml:space="preserve"> Flowing; ; </v>
          </cell>
          <cell r="I109" t="str">
            <v>YSI 556MPS</v>
          </cell>
          <cell r="J109" t="str">
            <v>15D06</v>
          </cell>
          <cell r="K109" t="str">
            <v>1.492</v>
          </cell>
          <cell r="L109" t="str">
            <v>4.25</v>
          </cell>
          <cell r="M109" t="str">
            <v>7.3</v>
          </cell>
          <cell r="N109" t="str">
            <v>177.5</v>
          </cell>
          <cell r="O109" t="str">
            <v>10.15</v>
          </cell>
          <cell r="P109" t="str">
            <v>78.3</v>
          </cell>
          <cell r="Q109" t="str">
            <v>Visual Estimate</v>
          </cell>
          <cell r="R109" t="str">
            <v>0.5</v>
          </cell>
        </row>
        <row r="110">
          <cell r="D110" t="str">
            <v>SRK-FD08</v>
          </cell>
          <cell r="E110" t="str">
            <v>584929.93</v>
          </cell>
          <cell r="F110" t="str">
            <v>6913419.16</v>
          </cell>
          <cell r="G110" t="str">
            <v/>
          </cell>
          <cell r="H110" t="str">
            <v xml:space="preserve"> Stagnant Pool; </v>
          </cell>
          <cell r="I110" t="str">
            <v>YSI 556MPS</v>
          </cell>
          <cell r="J110" t="str">
            <v>15D06</v>
          </cell>
          <cell r="K110" t="str">
            <v>1.248</v>
          </cell>
          <cell r="L110" t="str">
            <v>9.21</v>
          </cell>
          <cell r="M110" t="str">
            <v>4.82</v>
          </cell>
          <cell r="N110" t="str">
            <v>305.3</v>
          </cell>
          <cell r="O110" t="str">
            <v>2.31</v>
          </cell>
          <cell r="P110" t="str">
            <v>20.1</v>
          </cell>
          <cell r="Q110" t="str">
            <v>Visual Estimate</v>
          </cell>
          <cell r="R110" t="str">
            <v/>
          </cell>
        </row>
        <row r="111">
          <cell r="D111" t="str">
            <v>SRK-FD09</v>
          </cell>
          <cell r="E111" t="str">
            <v>583280.83</v>
          </cell>
          <cell r="F111" t="str">
            <v>6914066.07</v>
          </cell>
          <cell r="G111" t="str">
            <v/>
          </cell>
          <cell r="H111" t="str">
            <v xml:space="preserve"> Stagnant Pool; </v>
          </cell>
          <cell r="I111" t="str">
            <v>MPS 556</v>
          </cell>
          <cell r="J111" t="str">
            <v>16B17</v>
          </cell>
          <cell r="K111" t="str">
            <v>6.942</v>
          </cell>
          <cell r="L111" t="str">
            <v>4.49</v>
          </cell>
          <cell r="M111" t="str">
            <v>5.75</v>
          </cell>
          <cell r="N111" t="str">
            <v>116.1</v>
          </cell>
          <cell r="O111" t="str">
            <v>1.51</v>
          </cell>
          <cell r="P111" t="str">
            <v>11.9</v>
          </cell>
          <cell r="Q111" t="str">
            <v>Volumetric Calculation</v>
          </cell>
          <cell r="R111" t="str">
            <v/>
          </cell>
        </row>
        <row r="112">
          <cell r="D112" t="str">
            <v>SRK-FD10</v>
          </cell>
          <cell r="E112" t="str">
            <v>583269.71</v>
          </cell>
          <cell r="F112" t="str">
            <v>6914094.32</v>
          </cell>
          <cell r="G112" t="str">
            <v/>
          </cell>
          <cell r="H112" t="str">
            <v xml:space="preserve"> Flowing; </v>
          </cell>
          <cell r="I112" t="str">
            <v>MPS 556</v>
          </cell>
          <cell r="J112" t="str">
            <v>16B17</v>
          </cell>
          <cell r="K112" t="str">
            <v>9.796</v>
          </cell>
          <cell r="L112" t="str">
            <v>7.99</v>
          </cell>
          <cell r="M112" t="str">
            <v>5.94</v>
          </cell>
          <cell r="N112" t="str">
            <v>50</v>
          </cell>
          <cell r="O112" t="str">
            <v>3.68</v>
          </cell>
          <cell r="P112" t="str">
            <v>32.2</v>
          </cell>
          <cell r="Q112" t="str">
            <v>Visual Estimate</v>
          </cell>
          <cell r="R112" t="str">
            <v>3</v>
          </cell>
        </row>
        <row r="113">
          <cell r="D113" t="str">
            <v>SRK-FD12</v>
          </cell>
          <cell r="E113" t="str">
            <v>583273.93</v>
          </cell>
          <cell r="F113" t="str">
            <v>6914079.04</v>
          </cell>
          <cell r="G113" t="str">
            <v/>
          </cell>
          <cell r="H113" t="str">
            <v xml:space="preserve"> Flowing; </v>
          </cell>
          <cell r="I113" t="str">
            <v>MPS 556</v>
          </cell>
          <cell r="J113" t="str">
            <v>16B17</v>
          </cell>
          <cell r="K113" t="str">
            <v>9.820</v>
          </cell>
          <cell r="L113" t="str">
            <v>7.66</v>
          </cell>
          <cell r="M113" t="str">
            <v>5.90</v>
          </cell>
          <cell r="N113" t="str">
            <v>63.5</v>
          </cell>
          <cell r="O113" t="str">
            <v>3.46</v>
          </cell>
          <cell r="P113" t="str">
            <v>30.0</v>
          </cell>
          <cell r="Q113" t="str">
            <v>Visual Estimate</v>
          </cell>
          <cell r="R113" t="str">
            <v>3</v>
          </cell>
        </row>
        <row r="114">
          <cell r="D114" t="str">
            <v>SRK-FD13</v>
          </cell>
          <cell r="E114" t="str">
            <v>584520</v>
          </cell>
          <cell r="F114" t="str">
            <v>6914062</v>
          </cell>
          <cell r="G114" t="str">
            <v/>
          </cell>
          <cell r="H114" t="str">
            <v xml:space="preserve"> Flowing; </v>
          </cell>
          <cell r="I114" t="str">
            <v>YSI 556MPS</v>
          </cell>
          <cell r="J114" t="str">
            <v>16B17</v>
          </cell>
          <cell r="K114" t="str">
            <v>25.79</v>
          </cell>
          <cell r="L114" t="str">
            <v>12.47</v>
          </cell>
          <cell r="M114" t="str">
            <v>2.39</v>
          </cell>
          <cell r="N114" t="str">
            <v>412.6</v>
          </cell>
          <cell r="O114" t="str">
            <v>2.40</v>
          </cell>
          <cell r="P114" t="str">
            <v>24.8</v>
          </cell>
          <cell r="Q114" t="str">
            <v>Visual Estimate</v>
          </cell>
          <cell r="R114" t="str">
            <v>0.02</v>
          </cell>
        </row>
        <row r="115">
          <cell r="D115" t="str">
            <v>SRK-FD14</v>
          </cell>
          <cell r="E115" t="str">
            <v>584839.98</v>
          </cell>
          <cell r="F115" t="str">
            <v>6914188.13</v>
          </cell>
          <cell r="G115" t="str">
            <v/>
          </cell>
          <cell r="H115" t="str">
            <v xml:space="preserve"> Flowing; </v>
          </cell>
          <cell r="I115" t="str">
            <v>YSI 556MPS</v>
          </cell>
          <cell r="J115" t="str">
            <v>16B17</v>
          </cell>
          <cell r="K115" t="str">
            <v>4.175</v>
          </cell>
          <cell r="L115" t="str">
            <v>14.02</v>
          </cell>
          <cell r="M115" t="str">
            <v>6.45</v>
          </cell>
          <cell r="N115" t="str">
            <v>274.8</v>
          </cell>
          <cell r="O115" t="str">
            <v>7.78</v>
          </cell>
          <cell r="P115" t="str">
            <v>76.6</v>
          </cell>
          <cell r="Q115" t="str">
            <v>Volumetric Calculation</v>
          </cell>
          <cell r="R115" t="str">
            <v>0.005</v>
          </cell>
        </row>
        <row r="116">
          <cell r="D116" t="str">
            <v>SRK-FD16</v>
          </cell>
          <cell r="E116" t="str">
            <v>583224.68</v>
          </cell>
          <cell r="F116" t="str">
            <v>6915455.13</v>
          </cell>
          <cell r="G116" t="str">
            <v/>
          </cell>
          <cell r="H116" t="str">
            <v xml:space="preserve"> Flowing; </v>
          </cell>
          <cell r="I116" t="str">
            <v>YSI 556 MPS</v>
          </cell>
          <cell r="J116" t="str">
            <v>15D10</v>
          </cell>
          <cell r="K116" t="str">
            <v>0.77</v>
          </cell>
          <cell r="L116" t="str">
            <v>1.18</v>
          </cell>
          <cell r="M116" t="str">
            <v>7.64</v>
          </cell>
          <cell r="N116" t="str">
            <v>115.9</v>
          </cell>
          <cell r="O116" t="str">
            <v>14.34</v>
          </cell>
          <cell r="P116" t="str">
            <v>101.1</v>
          </cell>
          <cell r="Q116" t="str">
            <v>Visual Estimate</v>
          </cell>
          <cell r="R116" t="str">
            <v>100</v>
          </cell>
        </row>
        <row r="117">
          <cell r="D117" t="str">
            <v>SRK-FD17</v>
          </cell>
          <cell r="E117" t="str">
            <v>583233.73</v>
          </cell>
          <cell r="F117" t="str">
            <v>6915430.72</v>
          </cell>
          <cell r="G117" t="str">
            <v/>
          </cell>
          <cell r="H117" t="str">
            <v xml:space="preserve"> Flowing; </v>
          </cell>
          <cell r="I117" t="str">
            <v>YSI 556 MPS</v>
          </cell>
          <cell r="J117" t="str">
            <v>15D10</v>
          </cell>
          <cell r="K117" t="str">
            <v>0.174</v>
          </cell>
          <cell r="L117" t="str">
            <v>0.8</v>
          </cell>
          <cell r="M117" t="str">
            <v>7.73</v>
          </cell>
          <cell r="N117" t="str">
            <v>120.6</v>
          </cell>
          <cell r="O117" t="str">
            <v>13.94</v>
          </cell>
          <cell r="P117" t="str">
            <v>97.3</v>
          </cell>
          <cell r="Q117" t="str">
            <v>Visual Estimate</v>
          </cell>
          <cell r="R117" t="str">
            <v>0.1</v>
          </cell>
        </row>
        <row r="118">
          <cell r="D118" t="str">
            <v>SRK-FD18</v>
          </cell>
          <cell r="E118" t="str">
            <v>583245.67</v>
          </cell>
          <cell r="F118" t="str">
            <v>6915410.51</v>
          </cell>
          <cell r="G118" t="str">
            <v/>
          </cell>
          <cell r="H118" t="str">
            <v xml:space="preserve"> Flowing; </v>
          </cell>
          <cell r="I118" t="str">
            <v>YSI 556 MPS</v>
          </cell>
          <cell r="J118" t="str">
            <v>15D10</v>
          </cell>
          <cell r="K118" t="str">
            <v>0.121</v>
          </cell>
          <cell r="L118" t="str">
            <v>1.77</v>
          </cell>
          <cell r="M118" t="str">
            <v>7.35</v>
          </cell>
          <cell r="N118" t="str">
            <v>131.0</v>
          </cell>
          <cell r="O118" t="str">
            <v>8.96</v>
          </cell>
          <cell r="P118" t="str">
            <v>64.3</v>
          </cell>
          <cell r="Q118" t="str">
            <v>Visual Estimate</v>
          </cell>
          <cell r="R118" t="str">
            <v>0.2</v>
          </cell>
        </row>
        <row r="119">
          <cell r="D119" t="str">
            <v>SRK-FD19</v>
          </cell>
          <cell r="E119" t="str">
            <v>583392.22</v>
          </cell>
          <cell r="F119" t="str">
            <v>6914738.77</v>
          </cell>
          <cell r="G119" t="str">
            <v/>
          </cell>
          <cell r="H119" t="str">
            <v xml:space="preserve"> Flowing; </v>
          </cell>
          <cell r="I119" t="str">
            <v>MPS 556</v>
          </cell>
          <cell r="J119" t="str">
            <v>16B17</v>
          </cell>
          <cell r="K119" t="str">
            <v>6.391</v>
          </cell>
          <cell r="L119" t="str">
            <v>0.01</v>
          </cell>
          <cell r="M119" t="str">
            <v>6.73</v>
          </cell>
          <cell r="N119" t="str">
            <v>113.2</v>
          </cell>
          <cell r="O119" t="str">
            <v>9.01</v>
          </cell>
          <cell r="P119" t="str">
            <v>63.0</v>
          </cell>
          <cell r="Q119" t="str">
            <v>Visual Estimate</v>
          </cell>
          <cell r="R119" t="str">
            <v>.5</v>
          </cell>
        </row>
        <row r="120">
          <cell r="D120" t="str">
            <v>SRK-FD20</v>
          </cell>
          <cell r="E120" t="str">
            <v>585175.989</v>
          </cell>
          <cell r="F120" t="str">
            <v>6916290.484</v>
          </cell>
          <cell r="G120" t="str">
            <v/>
          </cell>
          <cell r="H120" t="str">
            <v xml:space="preserve"> Flowing; </v>
          </cell>
          <cell r="I120" t="str">
            <v>YSI 556MPS</v>
          </cell>
          <cell r="J120" t="str">
            <v>16B17</v>
          </cell>
          <cell r="K120" t="str">
            <v>0.111</v>
          </cell>
          <cell r="L120" t="str">
            <v>0.37</v>
          </cell>
          <cell r="M120" t="str">
            <v>7.88</v>
          </cell>
          <cell r="N120" t="str">
            <v>250.8</v>
          </cell>
          <cell r="O120" t="str">
            <v>12.71</v>
          </cell>
          <cell r="P120" t="str">
            <v>87.8</v>
          </cell>
          <cell r="Q120" t="str">
            <v>Visual Estimate</v>
          </cell>
          <cell r="R120" t="str">
            <v>0.1</v>
          </cell>
        </row>
        <row r="121">
          <cell r="D121" t="str">
            <v>SRK-FD21</v>
          </cell>
          <cell r="E121" t="str">
            <v>585412.23</v>
          </cell>
          <cell r="F121" t="str">
            <v>6914523.89</v>
          </cell>
          <cell r="G121" t="str">
            <v/>
          </cell>
          <cell r="H121" t="str">
            <v xml:space="preserve"> Dry; </v>
          </cell>
          <cell r="I121" t="str">
            <v>YSI 556MPS</v>
          </cell>
          <cell r="J121" t="str">
            <v>16B17</v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>Visual Estimate</v>
          </cell>
          <cell r="R121" t="str">
            <v/>
          </cell>
        </row>
        <row r="122">
          <cell r="D122" t="str">
            <v>SRK-FD22</v>
          </cell>
          <cell r="E122" t="str">
            <v>585170.94</v>
          </cell>
          <cell r="F122" t="str">
            <v>6914671.99</v>
          </cell>
          <cell r="G122" t="str">
            <v/>
          </cell>
          <cell r="H122" t="str">
            <v xml:space="preserve"> Dry; </v>
          </cell>
          <cell r="I122" t="str">
            <v>YSI 556 MPS</v>
          </cell>
          <cell r="J122" t="str">
            <v>15D10</v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>Visual Estimate</v>
          </cell>
          <cell r="R122" t="str">
            <v/>
          </cell>
        </row>
        <row r="123">
          <cell r="D123" t="str">
            <v>SRK-FD23</v>
          </cell>
          <cell r="E123" t="str">
            <v>585091.88</v>
          </cell>
          <cell r="F123" t="str">
            <v>6914717.91</v>
          </cell>
          <cell r="G123" t="str">
            <v/>
          </cell>
          <cell r="H123" t="str">
            <v xml:space="preserve"> Stagnant Pool; </v>
          </cell>
          <cell r="I123" t="str">
            <v>YSI 556 MPS</v>
          </cell>
          <cell r="J123" t="str">
            <v>15D10</v>
          </cell>
          <cell r="K123" t="str">
            <v>1.522</v>
          </cell>
          <cell r="L123" t="str">
            <v>20.86</v>
          </cell>
          <cell r="M123" t="str">
            <v>3.46</v>
          </cell>
          <cell r="N123" t="str">
            <v>246.7</v>
          </cell>
          <cell r="O123" t="str">
            <v>6.22</v>
          </cell>
          <cell r="P123" t="str">
            <v>69.9</v>
          </cell>
          <cell r="Q123" t="str">
            <v>Visual Estimate</v>
          </cell>
          <cell r="R123" t="str">
            <v/>
          </cell>
        </row>
        <row r="124">
          <cell r="D124" t="str">
            <v>SRK-FD24</v>
          </cell>
          <cell r="E124" t="str">
            <v>585017.81</v>
          </cell>
          <cell r="F124" t="str">
            <v>6914587.63</v>
          </cell>
          <cell r="G124" t="str">
            <v/>
          </cell>
          <cell r="H124" t="str">
            <v xml:space="preserve"> Flowing;</v>
          </cell>
          <cell r="I124" t="str">
            <v>YSI 556 MPS</v>
          </cell>
          <cell r="J124" t="str">
            <v>15D10</v>
          </cell>
          <cell r="K124" t="str">
            <v>2.097</v>
          </cell>
          <cell r="L124" t="str">
            <v>8.78</v>
          </cell>
          <cell r="M124" t="str">
            <v>3.56</v>
          </cell>
          <cell r="N124" t="str">
            <v>248.2</v>
          </cell>
          <cell r="O124" t="str">
            <v>10.08</v>
          </cell>
          <cell r="P124" t="str">
            <v>87.7</v>
          </cell>
          <cell r="Q124" t="str">
            <v>Visual Estimate</v>
          </cell>
          <cell r="R124" t="str">
            <v>1</v>
          </cell>
        </row>
        <row r="125">
          <cell r="D125" t="str">
            <v>SRK-FD26</v>
          </cell>
          <cell r="E125" t="str">
            <v>585083.3</v>
          </cell>
          <cell r="F125" t="str">
            <v>6914215.59</v>
          </cell>
          <cell r="G125" t="str">
            <v/>
          </cell>
          <cell r="H125" t="str">
            <v xml:space="preserve"> Flowing; </v>
          </cell>
          <cell r="I125" t="str">
            <v>YSI 556 MPS</v>
          </cell>
          <cell r="J125" t="str">
            <v>15D10</v>
          </cell>
          <cell r="K125" t="str">
            <v>1.230</v>
          </cell>
          <cell r="L125" t="str">
            <v>6.76</v>
          </cell>
          <cell r="M125" t="str">
            <v>7.00</v>
          </cell>
          <cell r="N125" t="str">
            <v>133.6</v>
          </cell>
          <cell r="O125" t="str">
            <v>12.25</v>
          </cell>
          <cell r="P125" t="str">
            <v>100.5</v>
          </cell>
          <cell r="Q125" t="str">
            <v>Visual Estimate</v>
          </cell>
          <cell r="R125" t="str">
            <v>10</v>
          </cell>
        </row>
        <row r="126">
          <cell r="D126" t="str">
            <v>SRK-FD30</v>
          </cell>
          <cell r="E126" t="str">
            <v>584053.44</v>
          </cell>
          <cell r="F126" t="str">
            <v>6913542.38</v>
          </cell>
          <cell r="G126" t="str">
            <v/>
          </cell>
          <cell r="H126" t="str">
            <v xml:space="preserve"> Stagnant Pool; </v>
          </cell>
          <cell r="I126" t="str">
            <v>MPS 556</v>
          </cell>
          <cell r="J126" t="str">
            <v>16B17</v>
          </cell>
          <cell r="K126" t="str">
            <v>1.295</v>
          </cell>
          <cell r="L126" t="str">
            <v>6.54</v>
          </cell>
          <cell r="M126" t="str">
            <v>7.28</v>
          </cell>
          <cell r="N126" t="str">
            <v>37.2</v>
          </cell>
          <cell r="O126" t="str">
            <v>10.01</v>
          </cell>
          <cell r="P126" t="str">
            <v>82.0</v>
          </cell>
          <cell r="Q126" t="str">
            <v>Visual Estimate</v>
          </cell>
          <cell r="R126" t="str">
            <v/>
          </cell>
        </row>
        <row r="127">
          <cell r="D127" t="str">
            <v>SRK-FD31</v>
          </cell>
          <cell r="E127" t="str">
            <v>583263.06</v>
          </cell>
          <cell r="F127" t="str">
            <v>6914107.64</v>
          </cell>
          <cell r="G127" t="str">
            <v/>
          </cell>
          <cell r="H127" t="str">
            <v xml:space="preserve"> Flowing; </v>
          </cell>
          <cell r="I127" t="str">
            <v>MPS 556</v>
          </cell>
          <cell r="J127" t="str">
            <v>16B17</v>
          </cell>
          <cell r="K127" t="str">
            <v>9.762</v>
          </cell>
          <cell r="L127" t="str">
            <v>7.28</v>
          </cell>
          <cell r="M127" t="str">
            <v>6.21</v>
          </cell>
          <cell r="N127" t="str">
            <v>10.6</v>
          </cell>
          <cell r="O127" t="str">
            <v>6.14</v>
          </cell>
          <cell r="P127" t="str">
            <v>52.7</v>
          </cell>
          <cell r="Q127" t="str">
            <v>Visual Estimate</v>
          </cell>
          <cell r="R127" t="str">
            <v>0.05</v>
          </cell>
        </row>
        <row r="128">
          <cell r="D128" t="str">
            <v>SRK-FD32</v>
          </cell>
          <cell r="E128" t="str">
            <v>583093.04</v>
          </cell>
          <cell r="F128" t="str">
            <v>6914198.15</v>
          </cell>
          <cell r="G128" t="str">
            <v/>
          </cell>
          <cell r="H128" t="str">
            <v xml:space="preserve"> Dry; </v>
          </cell>
          <cell r="I128" t="str">
            <v>MPS 556</v>
          </cell>
          <cell r="J128" t="str">
            <v>16B17</v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>Volumetric Calculation</v>
          </cell>
          <cell r="R128" t="str">
            <v/>
          </cell>
        </row>
        <row r="129">
          <cell r="D129" t="str">
            <v>SRK-FD35</v>
          </cell>
          <cell r="E129" t="str">
            <v>583017.07</v>
          </cell>
          <cell r="F129" t="str">
            <v>6914248.09</v>
          </cell>
          <cell r="G129" t="str">
            <v/>
          </cell>
          <cell r="H129" t="str">
            <v xml:space="preserve"> Dry; </v>
          </cell>
          <cell r="I129" t="str">
            <v>MPS 556</v>
          </cell>
          <cell r="J129" t="str">
            <v>16B17</v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>Visual Estimate</v>
          </cell>
          <cell r="R129" t="str">
            <v/>
          </cell>
        </row>
        <row r="130">
          <cell r="D130" t="str">
            <v>SRK-FD37</v>
          </cell>
          <cell r="E130" t="str">
            <v>583475.67</v>
          </cell>
          <cell r="F130" t="str">
            <v>6914407.72</v>
          </cell>
          <cell r="G130" t="str">
            <v/>
          </cell>
          <cell r="H130" t="str">
            <v xml:space="preserve"> Flowing; </v>
          </cell>
          <cell r="I130" t="str">
            <v>YSI MPS 556</v>
          </cell>
          <cell r="J130" t="str">
            <v>15D50</v>
          </cell>
          <cell r="K130" t="str">
            <v>47.68</v>
          </cell>
          <cell r="L130" t="str">
            <v>10.09</v>
          </cell>
          <cell r="M130" t="str">
            <v>1.92</v>
          </cell>
          <cell r="N130" t="str">
            <v>399.7</v>
          </cell>
          <cell r="O130" t="str">
            <v>1.10</v>
          </cell>
          <cell r="P130" t="str">
            <v>11.9</v>
          </cell>
          <cell r="Q130" t="str">
            <v>Visual Estimate</v>
          </cell>
          <cell r="R130" t="str">
            <v>0.001</v>
          </cell>
        </row>
        <row r="131">
          <cell r="D131" t="str">
            <v>SRK-FD38</v>
          </cell>
          <cell r="E131" t="str">
            <v>584181.83</v>
          </cell>
          <cell r="F131" t="str">
            <v>6914545.1</v>
          </cell>
          <cell r="G131" t="str">
            <v/>
          </cell>
          <cell r="H131" t="str">
            <v xml:space="preserve"> Dry; ; </v>
          </cell>
          <cell r="I131" t="str">
            <v>MPS 556</v>
          </cell>
          <cell r="J131" t="str">
            <v>16B17</v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>Visual Estimate</v>
          </cell>
          <cell r="R131" t="str">
            <v/>
          </cell>
        </row>
        <row r="132">
          <cell r="D132" t="str">
            <v>SRK-FD40</v>
          </cell>
          <cell r="E132" t="str">
            <v>584499.85</v>
          </cell>
          <cell r="F132" t="str">
            <v>6915551.5</v>
          </cell>
          <cell r="G132" t="str">
            <v/>
          </cell>
          <cell r="H132" t="str">
            <v xml:space="preserve"> Dry; </v>
          </cell>
          <cell r="I132" t="str">
            <v>YSI 556MPS</v>
          </cell>
          <cell r="J132" t="str">
            <v>16B17</v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>Volumetric Calculation</v>
          </cell>
          <cell r="R132" t="str">
            <v/>
          </cell>
        </row>
        <row r="133">
          <cell r="D133" t="str">
            <v>SRK-FD44</v>
          </cell>
          <cell r="E133" t="str">
            <v>584775.96</v>
          </cell>
          <cell r="F133" t="str">
            <v>6913992.03</v>
          </cell>
          <cell r="G133" t="str">
            <v/>
          </cell>
          <cell r="H133" t="str">
            <v xml:space="preserve"> Dry; </v>
          </cell>
          <cell r="I133" t="str">
            <v>YSI 556MPS</v>
          </cell>
          <cell r="J133" t="str">
            <v>16B17</v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>Volumetric Calculation</v>
          </cell>
          <cell r="R133" t="str">
            <v/>
          </cell>
        </row>
        <row r="134">
          <cell r="D134" t="str">
            <v>SRK-FD46</v>
          </cell>
          <cell r="E134" t="str">
            <v>583083.85</v>
          </cell>
          <cell r="F134" t="str">
            <v>6914163.93</v>
          </cell>
          <cell r="G134" t="str">
            <v/>
          </cell>
          <cell r="H134" t="str">
            <v xml:space="preserve"> Dry; </v>
          </cell>
          <cell r="I134" t="str">
            <v>MPS 556</v>
          </cell>
          <cell r="J134" t="str">
            <v>16B17</v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>Volumetric Calculation</v>
          </cell>
          <cell r="R134" t="str">
            <v/>
          </cell>
        </row>
        <row r="135">
          <cell r="D135" t="str">
            <v>SRK-FD47</v>
          </cell>
          <cell r="E135" t="str">
            <v>584422.94</v>
          </cell>
          <cell r="F135" t="str">
            <v>6913333.94</v>
          </cell>
          <cell r="G135" t="str">
            <v/>
          </cell>
          <cell r="H135" t="str">
            <v xml:space="preserve"> Dry; </v>
          </cell>
          <cell r="I135" t="str">
            <v>MPS 556</v>
          </cell>
          <cell r="J135" t="str">
            <v>16B17</v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>Visual Estimate</v>
          </cell>
          <cell r="R135" t="str">
            <v/>
          </cell>
        </row>
        <row r="136">
          <cell r="D136" t="str">
            <v>SRK-FD48</v>
          </cell>
          <cell r="E136" t="str">
            <v>584707</v>
          </cell>
          <cell r="F136" t="str">
            <v>6914036</v>
          </cell>
          <cell r="G136" t="str">
            <v/>
          </cell>
          <cell r="H136" t="str">
            <v xml:space="preserve"> Dry; </v>
          </cell>
          <cell r="I136" t="str">
            <v>YSI 556MPS</v>
          </cell>
          <cell r="J136" t="str">
            <v>16B17</v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>Visual Estimate</v>
          </cell>
          <cell r="R136" t="str">
            <v/>
          </cell>
        </row>
        <row r="137">
          <cell r="D137" t="str">
            <v>SRK-FD49</v>
          </cell>
          <cell r="E137" t="str">
            <v>584168.54</v>
          </cell>
          <cell r="F137" t="str">
            <v>6913196.53</v>
          </cell>
          <cell r="G137" t="str">
            <v/>
          </cell>
          <cell r="H137" t="str">
            <v xml:space="preserve"> Other; covered in road</v>
          </cell>
          <cell r="I137" t="str">
            <v>YSI 556MPS</v>
          </cell>
          <cell r="J137" t="str">
            <v>15D06</v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>Volumetric Calculation</v>
          </cell>
          <cell r="R137" t="str">
            <v/>
          </cell>
        </row>
        <row r="138">
          <cell r="D138" t="str">
            <v>SRK-FD50</v>
          </cell>
          <cell r="E138" t="str">
            <v>585044.26</v>
          </cell>
          <cell r="F138" t="str">
            <v>6914031.83</v>
          </cell>
          <cell r="G138" t="str">
            <v/>
          </cell>
          <cell r="H138" t="str">
            <v xml:space="preserve"> Dry; </v>
          </cell>
          <cell r="I138" t="str">
            <v>YSI 556 MPS</v>
          </cell>
          <cell r="J138" t="str">
            <v>15D10</v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>Visual Estimate</v>
          </cell>
          <cell r="R138" t="str">
            <v/>
          </cell>
        </row>
        <row r="139">
          <cell r="D139" t="str">
            <v>SRK-FD51</v>
          </cell>
          <cell r="E139" t="str">
            <v>585109.57</v>
          </cell>
          <cell r="F139" t="str">
            <v>6914763.27</v>
          </cell>
          <cell r="G139" t="str">
            <v/>
          </cell>
          <cell r="H139" t="str">
            <v xml:space="preserve"> Flowing; </v>
          </cell>
          <cell r="I139" t="str">
            <v>YSI 556 MPS</v>
          </cell>
          <cell r="J139" t="str">
            <v>15D10</v>
          </cell>
          <cell r="K139" t="str">
            <v>0.867</v>
          </cell>
          <cell r="L139" t="str">
            <v>16.99</v>
          </cell>
          <cell r="M139" t="str">
            <v>3.73</v>
          </cell>
          <cell r="N139" t="str">
            <v>278.1</v>
          </cell>
          <cell r="O139" t="str">
            <v>8.51</v>
          </cell>
          <cell r="P139" t="str">
            <v>87.9</v>
          </cell>
          <cell r="Q139" t="str">
            <v>Visual Estimate</v>
          </cell>
          <cell r="R139" t="str">
            <v>0.01</v>
          </cell>
        </row>
        <row r="140">
          <cell r="D140" t="str">
            <v>SRK-FD52</v>
          </cell>
          <cell r="E140" t="str">
            <v>584555.16</v>
          </cell>
          <cell r="F140" t="str">
            <v>6913141.53</v>
          </cell>
          <cell r="G140" t="str">
            <v/>
          </cell>
          <cell r="H140" t="str">
            <v xml:space="preserve"> Dry; 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>Volumetric Calculation</v>
          </cell>
          <cell r="R140" t="str">
            <v/>
          </cell>
        </row>
        <row r="141">
          <cell r="D141" t="str">
            <v>SRK-FD53</v>
          </cell>
          <cell r="E141" t="str">
            <v>584054.78</v>
          </cell>
          <cell r="F141" t="str">
            <v>6913415.52</v>
          </cell>
          <cell r="G141" t="str">
            <v/>
          </cell>
          <cell r="H141" t="str">
            <v xml:space="preserve"> Dry; </v>
          </cell>
          <cell r="I141" t="str">
            <v>YSI 556MPS</v>
          </cell>
          <cell r="J141" t="str">
            <v>15D06</v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>Volumetric Calculation</v>
          </cell>
          <cell r="R141" t="str">
            <v/>
          </cell>
        </row>
        <row r="142">
          <cell r="D142" t="str">
            <v>SRK-FD53</v>
          </cell>
          <cell r="E142" t="str">
            <v>584054.78</v>
          </cell>
          <cell r="F142" t="str">
            <v>6913415.52</v>
          </cell>
          <cell r="G142" t="str">
            <v/>
          </cell>
          <cell r="H142" t="str">
            <v xml:space="preserve"> Dry; </v>
          </cell>
          <cell r="I142" t="str">
            <v>YSI 556MPS</v>
          </cell>
          <cell r="J142" t="str">
            <v>15D06</v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</row>
        <row r="143">
          <cell r="D143" t="str">
            <v>SRK-FD54</v>
          </cell>
          <cell r="E143" t="str">
            <v>584528.04</v>
          </cell>
          <cell r="F143" t="str">
            <v>6913140.28</v>
          </cell>
          <cell r="G143" t="str">
            <v/>
          </cell>
          <cell r="H143" t="str">
            <v xml:space="preserve"> Flowing; </v>
          </cell>
          <cell r="I143" t="str">
            <v>YSI 556 MPS</v>
          </cell>
          <cell r="J143" t="str">
            <v>15D10</v>
          </cell>
          <cell r="K143" t="str">
            <v>8.977</v>
          </cell>
          <cell r="L143" t="str">
            <v>8.39</v>
          </cell>
          <cell r="M143" t="str">
            <v>4.47</v>
          </cell>
          <cell r="N143" t="str">
            <v>369.1</v>
          </cell>
          <cell r="O143" t="str">
            <v>9.20</v>
          </cell>
          <cell r="P143" t="str">
            <v>80.9</v>
          </cell>
          <cell r="Q143" t="str">
            <v>Visual Estimate</v>
          </cell>
          <cell r="R143" t="str">
            <v>0.1</v>
          </cell>
        </row>
        <row r="144">
          <cell r="D144" t="str">
            <v>SRK-FD55</v>
          </cell>
          <cell r="E144" t="str">
            <v>584368.0</v>
          </cell>
          <cell r="F144" t="str">
            <v>6913192.0</v>
          </cell>
          <cell r="G144" t="str">
            <v>8.0</v>
          </cell>
          <cell r="H144" t="str">
            <v xml:space="preserve"> Flowing; </v>
          </cell>
          <cell r="I144" t="str">
            <v>YSI 556 MPS</v>
          </cell>
          <cell r="J144" t="str">
            <v>15D10</v>
          </cell>
          <cell r="K144" t="str">
            <v>3.927</v>
          </cell>
          <cell r="L144" t="str">
            <v>11.26</v>
          </cell>
          <cell r="M144" t="str">
            <v>6.70</v>
          </cell>
          <cell r="N144" t="str">
            <v>258.3</v>
          </cell>
          <cell r="O144" t="str">
            <v>7.13</v>
          </cell>
          <cell r="P144" t="str">
            <v>65.8</v>
          </cell>
          <cell r="Q144" t="str">
            <v>Visual Estimate</v>
          </cell>
          <cell r="R144" t="str">
            <v>0.01</v>
          </cell>
        </row>
        <row r="145">
          <cell r="D145" t="str">
            <v>SRK-GD01</v>
          </cell>
          <cell r="E145" t="str">
            <v>592599.66</v>
          </cell>
          <cell r="F145" t="str">
            <v>6903996.67</v>
          </cell>
          <cell r="G145" t="str">
            <v/>
          </cell>
          <cell r="H145" t="str">
            <v xml:space="preserve"> Flowing; </v>
          </cell>
          <cell r="I145" t="str">
            <v>YSI 556 MPS</v>
          </cell>
          <cell r="J145" t="str">
            <v>15D10</v>
          </cell>
          <cell r="K145" t="str">
            <v>3.471</v>
          </cell>
          <cell r="L145" t="str">
            <v>3.03</v>
          </cell>
          <cell r="M145" t="str">
            <v>7.03</v>
          </cell>
          <cell r="N145" t="str">
            <v>88.0</v>
          </cell>
          <cell r="O145" t="str">
            <v>9.13</v>
          </cell>
          <cell r="P145" t="str">
            <v>68.8</v>
          </cell>
          <cell r="Q145" t="str">
            <v>Visual Estimate</v>
          </cell>
          <cell r="R145" t="str">
            <v>10</v>
          </cell>
        </row>
        <row r="146">
          <cell r="D146" t="str">
            <v>SRK-GD02</v>
          </cell>
          <cell r="E146" t="str">
            <v>592596.53</v>
          </cell>
          <cell r="F146" t="str">
            <v>6903984.1</v>
          </cell>
          <cell r="G146" t="str">
            <v/>
          </cell>
          <cell r="H146" t="str">
            <v xml:space="preserve"> Flowing; </v>
          </cell>
          <cell r="I146" t="str">
            <v>YSI 556 MPS</v>
          </cell>
          <cell r="J146" t="str">
            <v>15D10</v>
          </cell>
          <cell r="K146" t="str">
            <v>3.791</v>
          </cell>
          <cell r="L146" t="str">
            <v>4.46</v>
          </cell>
          <cell r="M146" t="str">
            <v>7.06</v>
          </cell>
          <cell r="N146" t="str">
            <v>83.9</v>
          </cell>
          <cell r="O146" t="str">
            <v>5.91</v>
          </cell>
          <cell r="P146" t="str">
            <v>46.0</v>
          </cell>
          <cell r="Q146" t="str">
            <v>Visual Estimate</v>
          </cell>
          <cell r="R146" t="str">
            <v>0.2</v>
          </cell>
        </row>
        <row r="147">
          <cell r="D147" t="str">
            <v>SRK-GD04</v>
          </cell>
          <cell r="E147" t="str">
            <v>592553</v>
          </cell>
          <cell r="F147" t="str">
            <v>6903440</v>
          </cell>
          <cell r="G147" t="str">
            <v/>
          </cell>
          <cell r="H147" t="str">
            <v xml:space="preserve"> Dry; </v>
          </cell>
          <cell r="I147" t="str">
            <v>YSI 556 MPS</v>
          </cell>
          <cell r="J147" t="str">
            <v>15D10</v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>Volumetric Calculation</v>
          </cell>
          <cell r="R147" t="str">
            <v/>
          </cell>
        </row>
        <row r="148">
          <cell r="D148" t="str">
            <v>SRK-GD05</v>
          </cell>
          <cell r="E148" t="str">
            <v>592454</v>
          </cell>
          <cell r="F148" t="str">
            <v>6903279.27</v>
          </cell>
          <cell r="G148" t="str">
            <v/>
          </cell>
          <cell r="H148" t="str">
            <v xml:space="preserve"> Flowing; </v>
          </cell>
          <cell r="I148" t="str">
            <v>YSI 556 MPS</v>
          </cell>
          <cell r="J148" t="str">
            <v>15D10</v>
          </cell>
          <cell r="K148" t="str">
            <v>3.670</v>
          </cell>
          <cell r="L148" t="str">
            <v>5.20</v>
          </cell>
          <cell r="M148" t="str">
            <v>7.74</v>
          </cell>
          <cell r="N148" t="str">
            <v>181.9</v>
          </cell>
          <cell r="O148" t="str">
            <v>10.03</v>
          </cell>
          <cell r="P148" t="str">
            <v>80.0</v>
          </cell>
          <cell r="Q148" t="str">
            <v>Volumetric Calculation</v>
          </cell>
          <cell r="R148" t="str">
            <v>0.019</v>
          </cell>
        </row>
        <row r="149">
          <cell r="D149" t="str">
            <v>SRK-GD06</v>
          </cell>
          <cell r="E149" t="str">
            <v>592389.0</v>
          </cell>
          <cell r="F149" t="str">
            <v>6903254.0</v>
          </cell>
          <cell r="G149" t="str">
            <v>2.4</v>
          </cell>
          <cell r="H149" t="str">
            <v xml:space="preserve"> Flowing; </v>
          </cell>
          <cell r="I149" t="str">
            <v>YSI 556 MPS</v>
          </cell>
          <cell r="J149" t="str">
            <v>15D10</v>
          </cell>
          <cell r="K149" t="str">
            <v>3.727</v>
          </cell>
          <cell r="L149" t="str">
            <v>3.65</v>
          </cell>
          <cell r="M149" t="str">
            <v>7.66</v>
          </cell>
          <cell r="N149" t="str">
            <v>186.6</v>
          </cell>
          <cell r="O149" t="str">
            <v>10.62</v>
          </cell>
          <cell r="P149" t="str">
            <v>81.4</v>
          </cell>
          <cell r="Q149" t="str">
            <v>Volumetric Calculation</v>
          </cell>
          <cell r="R149" t="str">
            <v>0.031</v>
          </cell>
        </row>
        <row r="150">
          <cell r="D150" t="str">
            <v>SRK-GD07</v>
          </cell>
          <cell r="E150" t="str">
            <v>591899.53</v>
          </cell>
          <cell r="F150" t="str">
            <v>6904748.97</v>
          </cell>
          <cell r="G150" t="str">
            <v/>
          </cell>
          <cell r="H150" t="str">
            <v xml:space="preserve"> Stagnant Pool; </v>
          </cell>
          <cell r="I150" t="str">
            <v>YSI 556MPS</v>
          </cell>
          <cell r="J150" t="str">
            <v>16B17</v>
          </cell>
          <cell r="K150" t="str">
            <v>1.773</v>
          </cell>
          <cell r="L150" t="str">
            <v>7.62</v>
          </cell>
          <cell r="M150" t="str">
            <v>6.64</v>
          </cell>
          <cell r="N150" t="str">
            <v>71.1</v>
          </cell>
          <cell r="O150" t="str">
            <v>8.13</v>
          </cell>
          <cell r="P150" t="str">
            <v>68.5</v>
          </cell>
          <cell r="Q150" t="str">
            <v>Volumetric Calculation</v>
          </cell>
          <cell r="R150" t="str">
            <v/>
          </cell>
        </row>
        <row r="151">
          <cell r="D151" t="str">
            <v>SRK-GD08</v>
          </cell>
          <cell r="E151" t="str">
            <v>591482.63</v>
          </cell>
          <cell r="F151" t="str">
            <v>6905029.61</v>
          </cell>
          <cell r="G151" t="str">
            <v/>
          </cell>
          <cell r="H151" t="str">
            <v xml:space="preserve"> Flowing; </v>
          </cell>
          <cell r="I151" t="str">
            <v>YSI 556MPS</v>
          </cell>
          <cell r="J151" t="str">
            <v>16B17</v>
          </cell>
          <cell r="K151" t="str">
            <v>0.511</v>
          </cell>
          <cell r="L151" t="str">
            <v>0.35</v>
          </cell>
          <cell r="M151" t="str">
            <v>8.11</v>
          </cell>
          <cell r="N151" t="str">
            <v>128.9</v>
          </cell>
          <cell r="O151" t="str">
            <v>11.63</v>
          </cell>
          <cell r="P151" t="str">
            <v>80.3</v>
          </cell>
          <cell r="Q151" t="str">
            <v>Volumetric Calculation</v>
          </cell>
          <cell r="R151" t="str">
            <v>0.096</v>
          </cell>
        </row>
        <row r="152">
          <cell r="D152" t="str">
            <v>SRK-GD09</v>
          </cell>
          <cell r="E152" t="str">
            <v>591351</v>
          </cell>
          <cell r="F152" t="str">
            <v>6904781</v>
          </cell>
          <cell r="G152" t="str">
            <v/>
          </cell>
          <cell r="H152" t="str">
            <v xml:space="preserve"> Dry; </v>
          </cell>
          <cell r="I152" t="str">
            <v>YSI 556MPS</v>
          </cell>
          <cell r="J152" t="str">
            <v>16B17</v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>Visual Estimate</v>
          </cell>
          <cell r="R152" t="str">
            <v/>
          </cell>
        </row>
        <row r="153">
          <cell r="D153" t="str">
            <v>SRK-GD10</v>
          </cell>
          <cell r="E153" t="str">
            <v>591483.53</v>
          </cell>
          <cell r="F153" t="str">
            <v>6904532.75</v>
          </cell>
          <cell r="G153" t="str">
            <v/>
          </cell>
          <cell r="H153" t="str">
            <v xml:space="preserve"> Flowing; </v>
          </cell>
          <cell r="I153" t="str">
            <v>YSI 556MPS</v>
          </cell>
          <cell r="J153" t="str">
            <v>16B17</v>
          </cell>
          <cell r="K153" t="str">
            <v>0.371</v>
          </cell>
          <cell r="L153" t="str">
            <v>2.03</v>
          </cell>
          <cell r="M153" t="str">
            <v>7.76</v>
          </cell>
          <cell r="N153" t="str">
            <v>73.4</v>
          </cell>
          <cell r="O153" t="str">
            <v>10.25</v>
          </cell>
          <cell r="P153" t="str">
            <v>74.3</v>
          </cell>
          <cell r="Q153" t="str">
            <v>Visual Estimate</v>
          </cell>
          <cell r="R153" t="str">
            <v>.5</v>
          </cell>
        </row>
        <row r="154">
          <cell r="D154" t="str">
            <v>SRK-GD11</v>
          </cell>
          <cell r="E154" t="str">
            <v>592035.59</v>
          </cell>
          <cell r="F154" t="str">
            <v>6904422.55</v>
          </cell>
          <cell r="G154" t="str">
            <v/>
          </cell>
          <cell r="H154" t="str">
            <v xml:space="preserve"> Flowing; </v>
          </cell>
          <cell r="I154" t="str">
            <v>YSI 556MPS</v>
          </cell>
          <cell r="J154" t="str">
            <v>16B17</v>
          </cell>
          <cell r="K154" t="str">
            <v>2.539</v>
          </cell>
          <cell r="L154" t="str">
            <v>2.45</v>
          </cell>
          <cell r="M154" t="str">
            <v>6.62</v>
          </cell>
          <cell r="N154" t="str">
            <v>188.8</v>
          </cell>
          <cell r="O154" t="str">
            <v>4.66</v>
          </cell>
          <cell r="P154" t="str">
            <v>34.5</v>
          </cell>
          <cell r="Q154" t="str">
            <v>Volumetric Calculation</v>
          </cell>
          <cell r="R154" t="str">
            <v>0.467</v>
          </cell>
        </row>
        <row r="155">
          <cell r="D155" t="str">
            <v>SRK-GD12</v>
          </cell>
          <cell r="E155" t="str">
            <v>591492.14</v>
          </cell>
          <cell r="F155" t="str">
            <v>6904558.07</v>
          </cell>
          <cell r="G155" t="str">
            <v/>
          </cell>
          <cell r="H155" t="str">
            <v xml:space="preserve"> Flowing; </v>
          </cell>
          <cell r="I155" t="str">
            <v>YSI 556MPS</v>
          </cell>
          <cell r="J155" t="str">
            <v>16B17</v>
          </cell>
          <cell r="K155" t="str">
            <v>0.556</v>
          </cell>
          <cell r="L155" t="str">
            <v>2.09</v>
          </cell>
          <cell r="M155" t="str">
            <v>7.61</v>
          </cell>
          <cell r="N155" t="str">
            <v>66.3</v>
          </cell>
          <cell r="O155" t="str">
            <v>11.32</v>
          </cell>
          <cell r="P155" t="str">
            <v>82.3</v>
          </cell>
          <cell r="Q155" t="str">
            <v>Visual Estimate</v>
          </cell>
          <cell r="R155" t="str">
            <v>1</v>
          </cell>
        </row>
        <row r="156">
          <cell r="D156" t="str">
            <v>SRK-GD13</v>
          </cell>
          <cell r="E156" t="str">
            <v>591012.5</v>
          </cell>
          <cell r="F156" t="str">
            <v>6904388</v>
          </cell>
          <cell r="G156" t="str">
            <v/>
          </cell>
          <cell r="H156" t="str">
            <v xml:space="preserve"> Flowing; </v>
          </cell>
          <cell r="I156" t="str">
            <v>YSI 556 MPS</v>
          </cell>
          <cell r="J156" t="str">
            <v>15D10</v>
          </cell>
          <cell r="K156" t="str">
            <v>3.468</v>
          </cell>
          <cell r="L156" t="str">
            <v>3.36</v>
          </cell>
          <cell r="M156" t="str">
            <v>7.46</v>
          </cell>
          <cell r="N156" t="str">
            <v>64.0</v>
          </cell>
          <cell r="O156" t="str">
            <v>10.97</v>
          </cell>
          <cell r="P156" t="str">
            <v>83.4</v>
          </cell>
          <cell r="Q156" t="str">
            <v>Visual Estimate</v>
          </cell>
          <cell r="R156" t="str">
            <v>0.5</v>
          </cell>
        </row>
        <row r="157">
          <cell r="D157" t="str">
            <v>SRK-GD16</v>
          </cell>
          <cell r="E157" t="str">
            <v>592297.87</v>
          </cell>
          <cell r="F157" t="str">
            <v>6903247.05</v>
          </cell>
          <cell r="G157" t="str">
            <v/>
          </cell>
          <cell r="H157" t="str">
            <v xml:space="preserve"> Dry; 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>Visual Estimate</v>
          </cell>
          <cell r="R157" t="str">
            <v/>
          </cell>
        </row>
        <row r="158">
          <cell r="D158" t="str">
            <v>SRK-GD18</v>
          </cell>
          <cell r="E158" t="str">
            <v>591082.27</v>
          </cell>
          <cell r="F158" t="str">
            <v>6904265.72</v>
          </cell>
          <cell r="G158" t="str">
            <v/>
          </cell>
          <cell r="H158" t="str">
            <v xml:space="preserve"> Snow Covered; </v>
          </cell>
          <cell r="I158" t="str">
            <v>YSI 556 MPS</v>
          </cell>
          <cell r="J158" t="str">
            <v>15D10</v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>Visual Estimate</v>
          </cell>
          <cell r="R158" t="str">
            <v/>
          </cell>
        </row>
        <row r="159">
          <cell r="D159" t="str">
            <v>SRK-GD19</v>
          </cell>
          <cell r="E159" t="str">
            <v>592361.0</v>
          </cell>
          <cell r="F159" t="str">
            <v>6904390.0</v>
          </cell>
          <cell r="G159" t="str">
            <v>1.8</v>
          </cell>
          <cell r="H159" t="str">
            <v xml:space="preserve"> Dry; ; </v>
          </cell>
          <cell r="I159" t="str">
            <v>YSI 556MPS</v>
          </cell>
          <cell r="J159" t="str">
            <v>15D06</v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>Visual Estimate</v>
          </cell>
          <cell r="R159" t="str">
            <v/>
          </cell>
        </row>
        <row r="160">
          <cell r="D160" t="str">
            <v>SRK-GD20</v>
          </cell>
          <cell r="E160" t="str">
            <v>592363.0</v>
          </cell>
          <cell r="F160" t="str">
            <v>6904400.0</v>
          </cell>
          <cell r="G160" t="str">
            <v>1.8</v>
          </cell>
          <cell r="H160" t="str">
            <v xml:space="preserve"> Flowing; </v>
          </cell>
          <cell r="I160" t="str">
            <v>YSI 556MPS</v>
          </cell>
          <cell r="J160" t="str">
            <v>15D06</v>
          </cell>
          <cell r="K160" t="str">
            <v>0.904</v>
          </cell>
          <cell r="L160" t="str">
            <v>8.24</v>
          </cell>
          <cell r="M160" t="str">
            <v>6.86</v>
          </cell>
          <cell r="N160" t="str">
            <v>236.0</v>
          </cell>
          <cell r="O160" t="str">
            <v>9.60</v>
          </cell>
          <cell r="P160" t="str">
            <v>81.8</v>
          </cell>
          <cell r="Q160" t="str">
            <v>Volumetric Calculation</v>
          </cell>
          <cell r="R160" t="str">
            <v>0.062</v>
          </cell>
        </row>
        <row r="161">
          <cell r="D161" t="str">
            <v>SRK-GD21</v>
          </cell>
          <cell r="E161" t="str">
            <v>592538.03</v>
          </cell>
          <cell r="F161" t="str">
            <v>6903383.17</v>
          </cell>
          <cell r="G161" t="str">
            <v/>
          </cell>
          <cell r="H161" t="str">
            <v xml:space="preserve"> Dry; </v>
          </cell>
          <cell r="I161" t="str">
            <v>YSI 556 MPS</v>
          </cell>
          <cell r="J161" t="str">
            <v>15D10</v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>Volumetric Calculation</v>
          </cell>
          <cell r="R161" t="str">
            <v/>
          </cell>
        </row>
        <row r="162">
          <cell r="D162" t="str">
            <v>SRK-GD22</v>
          </cell>
          <cell r="E162" t="str">
            <v>591895.86</v>
          </cell>
          <cell r="F162" t="str">
            <v>6903822.87</v>
          </cell>
          <cell r="G162" t="str">
            <v/>
          </cell>
          <cell r="H162" t="str">
            <v xml:space="preserve"> Dry; </v>
          </cell>
          <cell r="I162" t="str">
            <v>YSI 556 MPS</v>
          </cell>
          <cell r="J162" t="str">
            <v>15D10</v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>Visual Estimate</v>
          </cell>
          <cell r="R162" t="str">
            <v/>
          </cell>
        </row>
        <row r="163">
          <cell r="D163" t="str">
            <v>SRK-GD23</v>
          </cell>
          <cell r="E163" t="str">
            <v>592031.45</v>
          </cell>
          <cell r="F163" t="str">
            <v>6905965.36</v>
          </cell>
          <cell r="G163" t="str">
            <v/>
          </cell>
          <cell r="H163" t="str">
            <v xml:space="preserve"> Snow Covered; </v>
          </cell>
          <cell r="I163" t="str">
            <v>YSI 556MPS</v>
          </cell>
          <cell r="J163" t="str">
            <v>15D06</v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>Volumetric Calculation</v>
          </cell>
          <cell r="R163" t="str">
            <v/>
          </cell>
        </row>
        <row r="164">
          <cell r="D164" t="str">
            <v>SRK-GD24</v>
          </cell>
          <cell r="E164" t="str">
            <v>592167.77</v>
          </cell>
          <cell r="F164" t="str">
            <v>6903366.98</v>
          </cell>
          <cell r="G164" t="str">
            <v/>
          </cell>
          <cell r="H164" t="str">
            <v xml:space="preserve"> Flowing; </v>
          </cell>
          <cell r="I164" t="str">
            <v>YSI 556 MPS</v>
          </cell>
          <cell r="J164" t="str">
            <v>15D10</v>
          </cell>
          <cell r="K164" t="str">
            <v>2.678</v>
          </cell>
          <cell r="L164" t="str">
            <v>12.56</v>
          </cell>
          <cell r="M164" t="str">
            <v>6.13</v>
          </cell>
          <cell r="N164" t="str">
            <v>144.1</v>
          </cell>
          <cell r="O164" t="str">
            <v>4.22</v>
          </cell>
          <cell r="P164" t="str">
            <v>40</v>
          </cell>
          <cell r="Q164" t="str">
            <v>Visual Estimate</v>
          </cell>
          <cell r="R164" t="str">
            <v>0.01</v>
          </cell>
        </row>
        <row r="165">
          <cell r="D165" t="str">
            <v>SRK-VD01</v>
          </cell>
          <cell r="E165" t="str">
            <v>593864.19</v>
          </cell>
          <cell r="F165" t="str">
            <v>6902622.07</v>
          </cell>
          <cell r="G165" t="str">
            <v/>
          </cell>
          <cell r="H165" t="str">
            <v xml:space="preserve"> Stagnant Pool; </v>
          </cell>
          <cell r="I165" t="str">
            <v>YSI 556 MPS</v>
          </cell>
          <cell r="J165" t="str">
            <v>15D10</v>
          </cell>
          <cell r="K165" t="str">
            <v>2.739</v>
          </cell>
          <cell r="L165" t="str">
            <v>4.94</v>
          </cell>
          <cell r="M165" t="str">
            <v>5.05</v>
          </cell>
          <cell r="N165" t="str">
            <v>335.3</v>
          </cell>
          <cell r="O165" t="str">
            <v>7.79</v>
          </cell>
          <cell r="P165" t="str">
            <v>61.4</v>
          </cell>
          <cell r="Q165" t="str">
            <v>Visual Estimate</v>
          </cell>
          <cell r="R165" t="str">
            <v/>
          </cell>
        </row>
        <row r="166">
          <cell r="D166" t="str">
            <v>SRK-VD02</v>
          </cell>
          <cell r="E166" t="str">
            <v>593465.61</v>
          </cell>
          <cell r="F166" t="str">
            <v>6902506.9</v>
          </cell>
          <cell r="G166" t="str">
            <v/>
          </cell>
          <cell r="H166" t="str">
            <v xml:space="preserve"> Flowing; </v>
          </cell>
          <cell r="I166" t="str">
            <v>YSI 556 MPS</v>
          </cell>
          <cell r="J166" t="str">
            <v>15D10</v>
          </cell>
          <cell r="K166" t="str">
            <v>4.911</v>
          </cell>
          <cell r="L166" t="str">
            <v>12.30</v>
          </cell>
          <cell r="M166" t="str">
            <v>5.79</v>
          </cell>
          <cell r="N166" t="str">
            <v>107.3</v>
          </cell>
          <cell r="O166" t="str">
            <v>2.31</v>
          </cell>
          <cell r="P166" t="str">
            <v>21.9</v>
          </cell>
          <cell r="Q166" t="str">
            <v>Volumetric Calculation</v>
          </cell>
          <cell r="R166" t="str">
            <v>0.007</v>
          </cell>
        </row>
        <row r="167">
          <cell r="D167" t="str">
            <v>SRK-VD03</v>
          </cell>
          <cell r="E167" t="str">
            <v>593208.6</v>
          </cell>
          <cell r="F167" t="str">
            <v>6902579.68</v>
          </cell>
          <cell r="G167" t="str">
            <v/>
          </cell>
          <cell r="H167" t="str">
            <v xml:space="preserve"> Flowing; </v>
          </cell>
          <cell r="I167" t="str">
            <v>YSI 556 MPS</v>
          </cell>
          <cell r="J167" t="str">
            <v>15D10</v>
          </cell>
          <cell r="K167" t="str">
            <v>7.050</v>
          </cell>
          <cell r="L167" t="str">
            <v>6.49</v>
          </cell>
          <cell r="M167" t="str">
            <v>5.49</v>
          </cell>
          <cell r="N167" t="str">
            <v>88.5</v>
          </cell>
          <cell r="O167" t="str">
            <v>1.45</v>
          </cell>
          <cell r="P167" t="str">
            <v>12.1</v>
          </cell>
          <cell r="Q167" t="str">
            <v>Volumetric Calculation</v>
          </cell>
          <cell r="R167" t="str">
            <v>0.188</v>
          </cell>
        </row>
        <row r="168">
          <cell r="D168" t="str">
            <v>SRK-VD04</v>
          </cell>
          <cell r="E168" t="str">
            <v>593422.86</v>
          </cell>
          <cell r="F168" t="str">
            <v>6903046.52</v>
          </cell>
          <cell r="G168" t="str">
            <v/>
          </cell>
          <cell r="H168" t="str">
            <v xml:space="preserve"> Flowing; </v>
          </cell>
          <cell r="I168" t="str">
            <v>YSI 556MPS</v>
          </cell>
          <cell r="J168" t="str">
            <v>16B17</v>
          </cell>
          <cell r="K168" t="str">
            <v>40.09</v>
          </cell>
          <cell r="L168" t="str">
            <v>11.76</v>
          </cell>
          <cell r="M168" t="str">
            <v>3.5</v>
          </cell>
          <cell r="N168" t="str">
            <v>249.6</v>
          </cell>
          <cell r="O168" t="str">
            <v>0.98</v>
          </cell>
          <cell r="P168" t="str">
            <v>10.6</v>
          </cell>
          <cell r="Q168" t="str">
            <v>Visual Estimate</v>
          </cell>
          <cell r="R168" t="str">
            <v>0.001</v>
          </cell>
        </row>
        <row r="169">
          <cell r="D169" t="str">
            <v>SRK-VD05</v>
          </cell>
          <cell r="E169" t="str">
            <v>593510.32</v>
          </cell>
          <cell r="F169" t="str">
            <v>6903086.17</v>
          </cell>
          <cell r="G169" t="str">
            <v/>
          </cell>
          <cell r="H169" t="str">
            <v xml:space="preserve"> Flowing; </v>
          </cell>
          <cell r="I169" t="str">
            <v>YSI 556MPS</v>
          </cell>
          <cell r="J169" t="str">
            <v>16B17</v>
          </cell>
          <cell r="K169" t="str">
            <v>40.45</v>
          </cell>
          <cell r="L169" t="str">
            <v>11.51</v>
          </cell>
          <cell r="M169" t="str">
            <v>4.19</v>
          </cell>
          <cell r="N169" t="str">
            <v>191.1</v>
          </cell>
          <cell r="O169" t="str">
            <v>4.14</v>
          </cell>
          <cell r="P169" t="str">
            <v>44.7</v>
          </cell>
          <cell r="Q169" t="str">
            <v>Volumetric Calculation</v>
          </cell>
          <cell r="R169" t="str">
            <v>0.100</v>
          </cell>
        </row>
        <row r="170">
          <cell r="D170" t="str">
            <v>SRK-VD06</v>
          </cell>
          <cell r="E170" t="str">
            <v>593535.76</v>
          </cell>
          <cell r="F170" t="str">
            <v>6903004.16</v>
          </cell>
          <cell r="G170" t="str">
            <v/>
          </cell>
          <cell r="H170" t="str">
            <v xml:space="preserve"> Flowing Stagnant Pool; </v>
          </cell>
          <cell r="I170" t="str">
            <v>YSI 556MPS</v>
          </cell>
          <cell r="J170" t="str">
            <v>16B17</v>
          </cell>
          <cell r="K170" t="str">
            <v>1.146</v>
          </cell>
          <cell r="L170" t="str">
            <v>5.73</v>
          </cell>
          <cell r="M170" t="str">
            <v>5.61</v>
          </cell>
          <cell r="N170" t="str">
            <v>137.7</v>
          </cell>
          <cell r="O170" t="str">
            <v>6.47</v>
          </cell>
          <cell r="P170" t="str">
            <v>51.6</v>
          </cell>
          <cell r="Q170" t="str">
            <v>Visual Estimate</v>
          </cell>
          <cell r="R170" t="str">
            <v>0.0</v>
          </cell>
        </row>
        <row r="171">
          <cell r="D171" t="str">
            <v>SRK-VD07</v>
          </cell>
          <cell r="E171" t="str">
            <v>593929</v>
          </cell>
          <cell r="F171" t="str">
            <v>6902628.3</v>
          </cell>
          <cell r="G171" t="str">
            <v/>
          </cell>
          <cell r="H171" t="str">
            <v xml:space="preserve"> Stagnant Pool; </v>
          </cell>
          <cell r="I171" t="str">
            <v>YSI 556 MPS</v>
          </cell>
          <cell r="J171" t="str">
            <v>15D10</v>
          </cell>
          <cell r="K171" t="str">
            <v>6.945</v>
          </cell>
          <cell r="L171" t="str">
            <v>17.37</v>
          </cell>
          <cell r="M171" t="str">
            <v>1.87</v>
          </cell>
          <cell r="N171" t="str">
            <v>553.5</v>
          </cell>
          <cell r="O171" t="str">
            <v>7.05</v>
          </cell>
          <cell r="P171" t="str">
            <v>75.4</v>
          </cell>
          <cell r="Q171" t="str">
            <v>Visual Estimate</v>
          </cell>
          <cell r="R171" t="str">
            <v/>
          </cell>
        </row>
        <row r="172">
          <cell r="D172" t="str">
            <v>SRK-VD08</v>
          </cell>
          <cell r="E172" t="str">
            <v>593861.0</v>
          </cell>
          <cell r="F172" t="str">
            <v>6902878.0</v>
          </cell>
          <cell r="G172" t="str">
            <v>4.0</v>
          </cell>
          <cell r="H172" t="str">
            <v xml:space="preserve"> Dry; </v>
          </cell>
          <cell r="I172" t="str">
            <v>YSI 556MPS</v>
          </cell>
          <cell r="J172" t="str">
            <v>16B17</v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>Visual Estimate</v>
          </cell>
          <cell r="R172" t="str">
            <v/>
          </cell>
        </row>
        <row r="173">
          <cell r="D173" t="str">
            <v>SRK-VD09</v>
          </cell>
          <cell r="E173" t="str">
            <v>593920.26</v>
          </cell>
          <cell r="F173" t="str">
            <v>6902991.71</v>
          </cell>
          <cell r="G173" t="str">
            <v/>
          </cell>
          <cell r="H173" t="str">
            <v xml:space="preserve"> Flowing; </v>
          </cell>
          <cell r="I173" t="str">
            <v>YSI 556MPS</v>
          </cell>
          <cell r="J173" t="str">
            <v>16B17</v>
          </cell>
          <cell r="K173" t="str">
            <v>5.164</v>
          </cell>
          <cell r="L173" t="str">
            <v>13.37</v>
          </cell>
          <cell r="M173" t="str">
            <v>2.94</v>
          </cell>
          <cell r="N173" t="str">
            <v>402.3</v>
          </cell>
          <cell r="O173" t="str">
            <v>4.92</v>
          </cell>
          <cell r="P173" t="str">
            <v>47.9</v>
          </cell>
          <cell r="Q173" t="str">
            <v>Visual Estimate</v>
          </cell>
          <cell r="R173" t="str">
            <v>0.05</v>
          </cell>
        </row>
        <row r="174">
          <cell r="D174" t="str">
            <v>SRK-VD10</v>
          </cell>
          <cell r="E174" t="str">
            <v>593314.17</v>
          </cell>
          <cell r="F174" t="str">
            <v>6902990.44</v>
          </cell>
          <cell r="G174" t="str">
            <v/>
          </cell>
          <cell r="H174" t="str">
            <v xml:space="preserve"> Flowing; </v>
          </cell>
          <cell r="I174" t="str">
            <v>YSI 556 MPS</v>
          </cell>
          <cell r="J174" t="str">
            <v>15D10</v>
          </cell>
          <cell r="K174" t="str">
            <v>14.50</v>
          </cell>
          <cell r="L174" t="str">
            <v>6.79</v>
          </cell>
          <cell r="M174" t="str">
            <v>4.84</v>
          </cell>
          <cell r="N174" t="str">
            <v>105.0</v>
          </cell>
          <cell r="O174" t="str">
            <v>1.05</v>
          </cell>
          <cell r="P174" t="str">
            <v>9.1</v>
          </cell>
          <cell r="Q174" t="str">
            <v>Volumetric Calculation</v>
          </cell>
          <cell r="R174" t="str">
            <v>0.035</v>
          </cell>
        </row>
        <row r="175">
          <cell r="D175" t="str">
            <v>SRK-VD12</v>
          </cell>
          <cell r="E175" t="str">
            <v>593783.79</v>
          </cell>
          <cell r="F175" t="str">
            <v>6902517.72</v>
          </cell>
          <cell r="G175" t="str">
            <v/>
          </cell>
          <cell r="H175" t="str">
            <v xml:space="preserve"> Stagnant Pool; ; </v>
          </cell>
          <cell r="I175" t="str">
            <v>YSI 556 MPS</v>
          </cell>
          <cell r="J175" t="str">
            <v>15D10</v>
          </cell>
          <cell r="K175" t="str">
            <v>3.539</v>
          </cell>
          <cell r="L175" t="str">
            <v>13.81</v>
          </cell>
          <cell r="M175" t="str">
            <v>2.76</v>
          </cell>
          <cell r="N175" t="str">
            <v>412.3</v>
          </cell>
          <cell r="O175" t="str">
            <v>14.63</v>
          </cell>
          <cell r="P175" t="str">
            <v>143.1</v>
          </cell>
          <cell r="Q175" t="str">
            <v>Visual Estimate</v>
          </cell>
          <cell r="R175" t="str">
            <v/>
          </cell>
        </row>
        <row r="176">
          <cell r="D176" t="str">
            <v>Sweet Creek</v>
          </cell>
          <cell r="E176" t="str">
            <v>592471</v>
          </cell>
          <cell r="F176" t="str">
            <v>6902968</v>
          </cell>
          <cell r="G176" t="str">
            <v/>
          </cell>
          <cell r="H176" t="str">
            <v xml:space="preserve"> Flowing; </v>
          </cell>
          <cell r="I176" t="str">
            <v>YSI 556MPS</v>
          </cell>
          <cell r="J176" t="str">
            <v>16B17</v>
          </cell>
          <cell r="K176" t="str">
            <v>2.731</v>
          </cell>
          <cell r="L176" t="str">
            <v>4.72</v>
          </cell>
          <cell r="M176" t="str">
            <v>8.1</v>
          </cell>
          <cell r="N176" t="str">
            <v>143.7</v>
          </cell>
          <cell r="O176" t="str">
            <v>10.93</v>
          </cell>
          <cell r="P176" t="str">
            <v>85.6</v>
          </cell>
          <cell r="Q176" t="str">
            <v>Volumetric Calculation</v>
          </cell>
          <cell r="R176" t="str">
            <v>0.139</v>
          </cell>
        </row>
        <row r="177">
          <cell r="D177" t="str">
            <v>V15</v>
          </cell>
          <cell r="E177" t="str">
            <v>592635.9703</v>
          </cell>
          <cell r="F177" t="str">
            <v>6903390.977</v>
          </cell>
          <cell r="G177" t="str">
            <v/>
          </cell>
          <cell r="H177" t="str">
            <v xml:space="preserve"> Flowing; </v>
          </cell>
          <cell r="I177" t="str">
            <v>YSI 556 MPS</v>
          </cell>
          <cell r="J177" t="str">
            <v>15D10</v>
          </cell>
          <cell r="K177" t="str">
            <v>3.408</v>
          </cell>
          <cell r="L177" t="str">
            <v>4.15</v>
          </cell>
          <cell r="M177" t="str">
            <v>7.21</v>
          </cell>
          <cell r="N177" t="str">
            <v>172.9</v>
          </cell>
          <cell r="O177" t="str">
            <v>11.11</v>
          </cell>
          <cell r="P177" t="str">
            <v>85.6</v>
          </cell>
          <cell r="Q177" t="str">
            <v>Visual Estimate</v>
          </cell>
          <cell r="R177" t="str">
            <v>0.5</v>
          </cell>
        </row>
        <row r="178">
          <cell r="D178" t="str">
            <v>VP07</v>
          </cell>
          <cell r="E178" t="str">
            <v>594058.42</v>
          </cell>
          <cell r="F178" t="str">
            <v>6903411.44</v>
          </cell>
          <cell r="G178" t="str">
            <v/>
          </cell>
          <cell r="H178" t="str">
            <v xml:space="preserve"> Flowing; </v>
          </cell>
          <cell r="I178" t="str">
            <v>YSI 556MPS</v>
          </cell>
          <cell r="J178" t="str">
            <v>16B17</v>
          </cell>
          <cell r="K178" t="str">
            <v>1.994</v>
          </cell>
          <cell r="L178" t="str">
            <v>5.23</v>
          </cell>
          <cell r="M178" t="str">
            <v>5.68</v>
          </cell>
          <cell r="N178" t="str">
            <v>103.1</v>
          </cell>
          <cell r="O178" t="str">
            <v>9.50</v>
          </cell>
          <cell r="P178" t="str">
            <v>75.2</v>
          </cell>
          <cell r="Q178" t="str">
            <v>Visual Estimate</v>
          </cell>
          <cell r="R178" t="str">
            <v>0.02</v>
          </cell>
        </row>
        <row r="179">
          <cell r="D179" t="str">
            <v>VP08</v>
          </cell>
          <cell r="E179" t="str">
            <v>594074</v>
          </cell>
          <cell r="F179" t="str">
            <v>6903361</v>
          </cell>
          <cell r="G179" t="str">
            <v/>
          </cell>
          <cell r="H179" t="str">
            <v xml:space="preserve"> Flowing; </v>
          </cell>
          <cell r="I179" t="str">
            <v>YSI 556 MPS</v>
          </cell>
          <cell r="J179" t="str">
            <v>15D10</v>
          </cell>
          <cell r="K179" t="str">
            <v>2.027</v>
          </cell>
          <cell r="L179" t="str">
            <v>3.91</v>
          </cell>
          <cell r="M179" t="str">
            <v>5.12</v>
          </cell>
          <cell r="N179" t="str">
            <v>112.8</v>
          </cell>
          <cell r="O179" t="str">
            <v>11.24</v>
          </cell>
          <cell r="P179" t="str">
            <v>86.4</v>
          </cell>
          <cell r="Q179" t="str">
            <v>Visual Estimate</v>
          </cell>
          <cell r="R179" t="str">
            <v>0.1</v>
          </cell>
        </row>
        <row r="180">
          <cell r="D180" t="str">
            <v>VP09</v>
          </cell>
          <cell r="E180" t="str">
            <v>594286.31</v>
          </cell>
          <cell r="F180" t="str">
            <v>6903070.84</v>
          </cell>
          <cell r="G180" t="str">
            <v/>
          </cell>
          <cell r="H180" t="str">
            <v xml:space="preserve"> Flowing; </v>
          </cell>
          <cell r="I180" t="str">
            <v>YSI 556MPS</v>
          </cell>
          <cell r="J180" t="str">
            <v>16B17</v>
          </cell>
          <cell r="K180" t="str">
            <v>5.219</v>
          </cell>
          <cell r="L180" t="str">
            <v>3.99</v>
          </cell>
          <cell r="M180" t="str">
            <v>4.73</v>
          </cell>
          <cell r="N180" t="str">
            <v>166.0</v>
          </cell>
          <cell r="O180" t="str">
            <v>4.43</v>
          </cell>
          <cell r="P180" t="str">
            <v>33.5</v>
          </cell>
          <cell r="Q180" t="str">
            <v>Volumetric Calculation</v>
          </cell>
          <cell r="R180" t="str">
            <v>0.400</v>
          </cell>
        </row>
        <row r="181">
          <cell r="D181" t="str">
            <v>VP10</v>
          </cell>
          <cell r="E181" t="str">
            <v>594149.0</v>
          </cell>
          <cell r="F181" t="str">
            <v>6903219.0</v>
          </cell>
          <cell r="G181" t="str">
            <v>3.6</v>
          </cell>
          <cell r="H181" t="str">
            <v xml:space="preserve"> Flowing; </v>
          </cell>
          <cell r="I181" t="str">
            <v>YSI 556 MPS</v>
          </cell>
          <cell r="J181" t="str">
            <v>15D10</v>
          </cell>
          <cell r="K181" t="str">
            <v>18.81</v>
          </cell>
          <cell r="L181" t="str">
            <v>6.02</v>
          </cell>
          <cell r="M181" t="str">
            <v>2.03</v>
          </cell>
          <cell r="N181" t="str">
            <v>491.7</v>
          </cell>
          <cell r="O181" t="str">
            <v>7.00</v>
          </cell>
          <cell r="P181" t="str">
            <v>58.6</v>
          </cell>
          <cell r="Q181" t="str">
            <v>Visual Estimate</v>
          </cell>
          <cell r="R181" t="str">
            <v>0.0001</v>
          </cell>
        </row>
        <row r="182">
          <cell r="D182" t="str">
            <v>VP11</v>
          </cell>
          <cell r="E182" t="str">
            <v>594362.9462</v>
          </cell>
          <cell r="F182" t="str">
            <v>6902993.343</v>
          </cell>
          <cell r="G182" t="str">
            <v/>
          </cell>
          <cell r="H182" t="str">
            <v xml:space="preserve"> Flowing; </v>
          </cell>
          <cell r="I182" t="str">
            <v>YSI 556 MPS</v>
          </cell>
          <cell r="J182" t="str">
            <v>15D10</v>
          </cell>
          <cell r="K182" t="str">
            <v>6.704</v>
          </cell>
          <cell r="L182" t="str">
            <v>3.78</v>
          </cell>
          <cell r="M182" t="str">
            <v>2.96</v>
          </cell>
          <cell r="N182" t="str">
            <v>384.2</v>
          </cell>
          <cell r="O182" t="str">
            <v>5.80</v>
          </cell>
          <cell r="P182" t="str">
            <v>45</v>
          </cell>
          <cell r="Q182" t="str">
            <v>Visual Estimate</v>
          </cell>
          <cell r="R182" t="str">
            <v>0.05</v>
          </cell>
        </row>
        <row r="183">
          <cell r="D183" t="str">
            <v>WGD01</v>
          </cell>
          <cell r="E183" t="str">
            <v>591990.1434</v>
          </cell>
          <cell r="F183" t="str">
            <v>6903317.467</v>
          </cell>
          <cell r="G183" t="str">
            <v/>
          </cell>
          <cell r="H183" t="str">
            <v xml:space="preserve"> Flowing; </v>
          </cell>
          <cell r="I183" t="str">
            <v>YSI 556 MPS</v>
          </cell>
          <cell r="J183" t="str">
            <v>15D10</v>
          </cell>
          <cell r="K183" t="str">
            <v>1.620</v>
          </cell>
          <cell r="L183" t="str">
            <v>7.32</v>
          </cell>
          <cell r="M183" t="str">
            <v>7.84</v>
          </cell>
          <cell r="N183" t="str">
            <v>129.3</v>
          </cell>
          <cell r="O183" t="str">
            <v>9.58</v>
          </cell>
          <cell r="P183" t="str">
            <v>80</v>
          </cell>
          <cell r="Q183" t="str">
            <v>Visual Estimate</v>
          </cell>
          <cell r="R183" t="str">
            <v>0.5</v>
          </cell>
        </row>
        <row r="184">
          <cell r="D184" t="str">
            <v>WTA02</v>
          </cell>
          <cell r="E184" t="str">
            <v>591811.83</v>
          </cell>
          <cell r="F184" t="str">
            <v>6903040.92</v>
          </cell>
          <cell r="G184" t="str">
            <v/>
          </cell>
          <cell r="H184" t="str">
            <v xml:space="preserve"> Flowing; </v>
          </cell>
          <cell r="I184" t="str">
            <v>YSI 556MPS</v>
          </cell>
          <cell r="J184" t="str">
            <v>16B17</v>
          </cell>
          <cell r="K184" t="str">
            <v>0.442</v>
          </cell>
          <cell r="L184" t="str">
            <v>14.12</v>
          </cell>
          <cell r="M184" t="str">
            <v>8.21</v>
          </cell>
          <cell r="N184" t="str">
            <v>86.4</v>
          </cell>
          <cell r="O184" t="str">
            <v>8.55</v>
          </cell>
          <cell r="P184" t="str">
            <v>83.315</v>
          </cell>
          <cell r="Q184" t="str">
            <v>Visual Estimate</v>
          </cell>
          <cell r="R184" t="str">
            <v>1.5</v>
          </cell>
        </row>
        <row r="185">
          <cell r="D185" t="str">
            <v>X23</v>
          </cell>
          <cell r="E185" t="str">
            <v>583227.55</v>
          </cell>
          <cell r="F185" t="str">
            <v>6914085.65</v>
          </cell>
          <cell r="G185" t="str">
            <v/>
          </cell>
          <cell r="H185" t="str">
            <v xml:space="preserve"> Flowing; </v>
          </cell>
          <cell r="I185" t="str">
            <v>MPS 556</v>
          </cell>
          <cell r="J185" t="str">
            <v>16B17</v>
          </cell>
          <cell r="K185" t="str">
            <v>9.788</v>
          </cell>
          <cell r="L185" t="str">
            <v>11.18</v>
          </cell>
          <cell r="M185" t="str">
            <v>6.77</v>
          </cell>
          <cell r="N185" t="str">
            <v>-59.7</v>
          </cell>
          <cell r="O185" t="str">
            <v>8.65</v>
          </cell>
          <cell r="P185" t="str">
            <v>81.5</v>
          </cell>
          <cell r="Q185" t="str">
            <v>Volumetric Calculation</v>
          </cell>
          <cell r="R185" t="str">
            <v>0.250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workbookViewId="0">
      <selection activeCell="I125" sqref="I125"/>
    </sheetView>
  </sheetViews>
  <sheetFormatPr defaultColWidth="8.85546875" defaultRowHeight="15" x14ac:dyDescent="0.25"/>
  <cols>
    <col min="1" max="1" width="16.5703125" style="8" customWidth="1"/>
    <col min="2" max="2" width="8.85546875" style="8"/>
    <col min="3" max="3" width="9.42578125" style="8" customWidth="1"/>
    <col min="4" max="16384" width="8.85546875" style="8"/>
  </cols>
  <sheetData>
    <row r="1" spans="1:9" x14ac:dyDescent="0.25">
      <c r="A1" s="8" t="s">
        <v>758</v>
      </c>
    </row>
    <row r="2" spans="1:9" x14ac:dyDescent="0.25">
      <c r="A2" s="8" t="s">
        <v>759</v>
      </c>
    </row>
    <row r="3" spans="1:9" x14ac:dyDescent="0.25">
      <c r="A3" s="8" t="s">
        <v>760</v>
      </c>
    </row>
    <row r="4" spans="1:9" ht="60" x14ac:dyDescent="0.25">
      <c r="A4" s="15" t="s">
        <v>750</v>
      </c>
      <c r="B4" s="15" t="s">
        <v>751</v>
      </c>
      <c r="C4" s="15" t="s">
        <v>752</v>
      </c>
      <c r="D4" s="15" t="s">
        <v>753</v>
      </c>
      <c r="E4" s="15" t="s">
        <v>754</v>
      </c>
      <c r="F4" s="15" t="s">
        <v>755</v>
      </c>
      <c r="G4" s="15" t="s">
        <v>756</v>
      </c>
      <c r="H4" s="15" t="s">
        <v>757</v>
      </c>
      <c r="I4" s="14"/>
    </row>
    <row r="5" spans="1:9" ht="45" x14ac:dyDescent="0.25">
      <c r="A5" s="12" t="s">
        <v>531</v>
      </c>
      <c r="B5" s="12" t="s">
        <v>535</v>
      </c>
      <c r="C5" s="13">
        <v>0.7</v>
      </c>
      <c r="D5" s="12" t="s">
        <v>536</v>
      </c>
      <c r="E5" s="16">
        <v>1.64</v>
      </c>
      <c r="F5" s="16">
        <v>0.5</v>
      </c>
      <c r="G5" s="16">
        <v>20.9</v>
      </c>
      <c r="H5" s="16">
        <v>0.1</v>
      </c>
      <c r="I5" s="12" t="s">
        <v>545</v>
      </c>
    </row>
    <row r="6" spans="1:9" ht="45" x14ac:dyDescent="0.25">
      <c r="A6" s="12" t="s">
        <v>531</v>
      </c>
      <c r="B6" s="12" t="s">
        <v>532</v>
      </c>
      <c r="C6" s="13">
        <v>0.7</v>
      </c>
      <c r="D6" s="12" t="s">
        <v>533</v>
      </c>
      <c r="E6" s="16">
        <v>1.55</v>
      </c>
      <c r="F6" s="16">
        <v>0.5</v>
      </c>
      <c r="G6" s="16">
        <v>20.9</v>
      </c>
      <c r="H6" s="16">
        <v>0.1</v>
      </c>
      <c r="I6" s="12" t="s">
        <v>4</v>
      </c>
    </row>
    <row r="7" spans="1:9" ht="45" x14ac:dyDescent="0.25">
      <c r="A7" s="12" t="s">
        <v>531</v>
      </c>
      <c r="B7" s="12" t="s">
        <v>532</v>
      </c>
      <c r="C7" s="13">
        <v>0.7</v>
      </c>
      <c r="D7" s="12" t="s">
        <v>534</v>
      </c>
      <c r="E7" s="16">
        <v>0.93</v>
      </c>
      <c r="F7" s="16">
        <v>0.5</v>
      </c>
      <c r="G7" s="16">
        <v>21.7</v>
      </c>
      <c r="H7" s="16">
        <v>0.3</v>
      </c>
      <c r="I7" s="12" t="s">
        <v>545</v>
      </c>
    </row>
    <row r="8" spans="1:9" ht="45" x14ac:dyDescent="0.25">
      <c r="A8" s="12" t="s">
        <v>531</v>
      </c>
      <c r="B8" s="12" t="s">
        <v>535</v>
      </c>
      <c r="C8" s="13">
        <v>0.7</v>
      </c>
      <c r="D8" s="12" t="s">
        <v>537</v>
      </c>
      <c r="E8" s="16">
        <v>0.93</v>
      </c>
      <c r="F8" s="16">
        <v>0.5</v>
      </c>
      <c r="G8" s="16">
        <v>21.7</v>
      </c>
      <c r="H8" s="16">
        <v>0.3</v>
      </c>
      <c r="I8" s="12"/>
    </row>
    <row r="9" spans="1:9" ht="45" x14ac:dyDescent="0.25">
      <c r="A9" s="12" t="s">
        <v>531</v>
      </c>
      <c r="B9" s="12" t="s">
        <v>541</v>
      </c>
      <c r="C9" s="13">
        <v>1.4</v>
      </c>
      <c r="D9" s="12" t="s">
        <v>542</v>
      </c>
      <c r="E9" s="16">
        <v>1.1000000000000001</v>
      </c>
      <c r="F9" s="16">
        <v>0.5</v>
      </c>
      <c r="G9" s="16">
        <v>19.899999999999999</v>
      </c>
      <c r="H9" s="16">
        <v>0.9</v>
      </c>
      <c r="I9" s="12" t="s">
        <v>4</v>
      </c>
    </row>
    <row r="10" spans="1:9" ht="45" x14ac:dyDescent="0.25">
      <c r="A10" s="12" t="s">
        <v>531</v>
      </c>
      <c r="B10" s="12" t="s">
        <v>538</v>
      </c>
      <c r="C10" s="13">
        <v>1.4</v>
      </c>
      <c r="D10" s="12" t="s">
        <v>539</v>
      </c>
      <c r="E10" s="16">
        <v>1.73</v>
      </c>
      <c r="F10" s="16">
        <v>0.5</v>
      </c>
      <c r="G10" s="16">
        <v>19.7</v>
      </c>
      <c r="H10" s="16">
        <v>1.1000000000000001</v>
      </c>
      <c r="I10" s="12" t="s">
        <v>4</v>
      </c>
    </row>
    <row r="11" spans="1:9" ht="45" x14ac:dyDescent="0.25">
      <c r="A11" s="12" t="s">
        <v>531</v>
      </c>
      <c r="B11" s="12" t="s">
        <v>538</v>
      </c>
      <c r="C11" s="13">
        <v>1.4</v>
      </c>
      <c r="D11" s="12" t="s">
        <v>540</v>
      </c>
      <c r="E11" s="16">
        <v>0</v>
      </c>
      <c r="F11" s="16">
        <v>0.5</v>
      </c>
      <c r="G11" s="16">
        <v>20.7</v>
      </c>
      <c r="H11" s="16">
        <v>1.2</v>
      </c>
      <c r="I11" s="12" t="s">
        <v>545</v>
      </c>
    </row>
    <row r="12" spans="1:9" ht="45" x14ac:dyDescent="0.25">
      <c r="A12" s="12" t="s">
        <v>531</v>
      </c>
      <c r="B12" s="12" t="s">
        <v>541</v>
      </c>
      <c r="C12" s="13">
        <v>1.4</v>
      </c>
      <c r="D12" s="12" t="s">
        <v>543</v>
      </c>
      <c r="E12" s="16">
        <v>0</v>
      </c>
      <c r="F12" s="16">
        <v>0.5</v>
      </c>
      <c r="G12" s="16">
        <v>20.6</v>
      </c>
      <c r="H12" s="16">
        <v>1.3</v>
      </c>
      <c r="I12" s="12" t="s">
        <v>4</v>
      </c>
    </row>
    <row r="13" spans="1:9" ht="45" x14ac:dyDescent="0.25">
      <c r="A13" s="12" t="s">
        <v>531</v>
      </c>
      <c r="B13" s="12" t="s">
        <v>552</v>
      </c>
      <c r="C13" s="13">
        <v>2.8</v>
      </c>
      <c r="D13" s="12" t="s">
        <v>553</v>
      </c>
      <c r="E13" s="16">
        <v>0</v>
      </c>
      <c r="F13" s="16">
        <v>0.5</v>
      </c>
      <c r="G13" s="16">
        <v>2.2999999999999998</v>
      </c>
      <c r="H13" s="16">
        <v>17.7</v>
      </c>
      <c r="I13" s="12" t="s">
        <v>4</v>
      </c>
    </row>
    <row r="14" spans="1:9" ht="45" x14ac:dyDescent="0.25">
      <c r="A14" s="12" t="s">
        <v>531</v>
      </c>
      <c r="B14" s="12" t="s">
        <v>549</v>
      </c>
      <c r="C14" s="13">
        <v>2.8</v>
      </c>
      <c r="D14" s="12" t="s">
        <v>550</v>
      </c>
      <c r="E14" s="16">
        <v>1.78</v>
      </c>
      <c r="F14" s="16">
        <v>0.5</v>
      </c>
      <c r="G14" s="16">
        <v>17.2</v>
      </c>
      <c r="H14" s="16">
        <v>3.4</v>
      </c>
      <c r="I14" s="12" t="s">
        <v>4</v>
      </c>
    </row>
    <row r="15" spans="1:9" ht="45" x14ac:dyDescent="0.25">
      <c r="A15" s="12" t="s">
        <v>531</v>
      </c>
      <c r="B15" s="12" t="s">
        <v>549</v>
      </c>
      <c r="C15" s="13">
        <v>2.8</v>
      </c>
      <c r="D15" s="12" t="s">
        <v>551</v>
      </c>
      <c r="E15" s="16">
        <v>0.93</v>
      </c>
      <c r="F15" s="16">
        <v>0.5</v>
      </c>
      <c r="G15" s="16">
        <v>16.399999999999999</v>
      </c>
      <c r="H15" s="16">
        <v>5.9</v>
      </c>
      <c r="I15" s="12" t="s">
        <v>4</v>
      </c>
    </row>
    <row r="16" spans="1:9" ht="45" x14ac:dyDescent="0.25">
      <c r="A16" s="12" t="s">
        <v>531</v>
      </c>
      <c r="B16" s="12" t="s">
        <v>552</v>
      </c>
      <c r="C16" s="13">
        <v>2.8</v>
      </c>
      <c r="D16" s="12" t="s">
        <v>554</v>
      </c>
      <c r="E16" s="16">
        <v>1.31</v>
      </c>
      <c r="F16" s="16">
        <v>0.5</v>
      </c>
      <c r="G16" s="16">
        <v>16.3</v>
      </c>
      <c r="H16" s="16">
        <v>6</v>
      </c>
      <c r="I16" s="12" t="s">
        <v>4</v>
      </c>
    </row>
    <row r="17" spans="1:9" ht="45" x14ac:dyDescent="0.25">
      <c r="A17" s="12" t="s">
        <v>531</v>
      </c>
      <c r="B17" s="12" t="s">
        <v>555</v>
      </c>
      <c r="C17" s="13">
        <v>5.6</v>
      </c>
      <c r="D17" s="12" t="s">
        <v>556</v>
      </c>
      <c r="E17" s="16">
        <v>1.31</v>
      </c>
      <c r="F17" s="16">
        <v>0.5</v>
      </c>
      <c r="G17" s="16">
        <v>19</v>
      </c>
      <c r="H17" s="16">
        <v>3.3</v>
      </c>
      <c r="I17" s="12" t="s">
        <v>4</v>
      </c>
    </row>
    <row r="18" spans="1:9" ht="45" x14ac:dyDescent="0.25">
      <c r="A18" s="12" t="s">
        <v>531</v>
      </c>
      <c r="B18" s="12" t="s">
        <v>557</v>
      </c>
      <c r="C18" s="13">
        <v>5.6</v>
      </c>
      <c r="D18" s="12" t="s">
        <v>558</v>
      </c>
      <c r="E18" s="16">
        <v>1.68</v>
      </c>
      <c r="F18" s="16">
        <v>0.5</v>
      </c>
      <c r="G18" s="16">
        <v>18.899999999999999</v>
      </c>
      <c r="H18" s="16">
        <v>3.6</v>
      </c>
      <c r="I18" s="12" t="s">
        <v>4</v>
      </c>
    </row>
    <row r="19" spans="1:9" ht="45" x14ac:dyDescent="0.25">
      <c r="A19" s="12" t="s">
        <v>531</v>
      </c>
      <c r="B19" s="12" t="s">
        <v>544</v>
      </c>
      <c r="C19" s="13">
        <v>10</v>
      </c>
      <c r="D19" s="12" t="s">
        <v>546</v>
      </c>
      <c r="E19" s="16">
        <v>2.06</v>
      </c>
      <c r="F19" s="16">
        <v>0.5</v>
      </c>
      <c r="G19" s="16">
        <v>18.399999999999999</v>
      </c>
      <c r="H19" s="16">
        <v>4.3</v>
      </c>
      <c r="I19" s="12" t="s">
        <v>4</v>
      </c>
    </row>
    <row r="20" spans="1:9" ht="45" x14ac:dyDescent="0.25">
      <c r="A20" s="12" t="s">
        <v>531</v>
      </c>
      <c r="B20" s="12" t="s">
        <v>547</v>
      </c>
      <c r="C20" s="13">
        <v>10</v>
      </c>
      <c r="D20" s="12" t="s">
        <v>548</v>
      </c>
      <c r="E20" s="16">
        <v>2.06</v>
      </c>
      <c r="F20" s="16">
        <v>0.5</v>
      </c>
      <c r="G20" s="16">
        <v>18.3</v>
      </c>
      <c r="H20" s="16">
        <v>4.3</v>
      </c>
      <c r="I20" s="12"/>
    </row>
    <row r="21" spans="1:9" ht="45" x14ac:dyDescent="0.25">
      <c r="A21" s="12" t="s">
        <v>559</v>
      </c>
      <c r="B21" s="12" t="s">
        <v>560</v>
      </c>
      <c r="C21" s="13">
        <v>0.7</v>
      </c>
      <c r="D21" s="12" t="s">
        <v>561</v>
      </c>
      <c r="E21" s="16">
        <v>0</v>
      </c>
      <c r="F21" s="16">
        <v>0.5</v>
      </c>
      <c r="G21" s="16">
        <v>15.5</v>
      </c>
      <c r="H21" s="16">
        <v>2.8</v>
      </c>
      <c r="I21" s="12" t="s">
        <v>545</v>
      </c>
    </row>
    <row r="22" spans="1:9" ht="45" x14ac:dyDescent="0.25">
      <c r="A22" s="12" t="s">
        <v>559</v>
      </c>
      <c r="B22" s="12" t="s">
        <v>562</v>
      </c>
      <c r="C22" s="13">
        <v>1.4</v>
      </c>
      <c r="D22" s="12" t="s">
        <v>563</v>
      </c>
      <c r="E22" s="16">
        <v>0</v>
      </c>
      <c r="F22" s="16">
        <v>0.5</v>
      </c>
      <c r="G22" s="16">
        <v>20.6</v>
      </c>
      <c r="H22" s="16">
        <v>0.6</v>
      </c>
      <c r="I22" s="12" t="s">
        <v>545</v>
      </c>
    </row>
    <row r="23" spans="1:9" ht="45" x14ac:dyDescent="0.25">
      <c r="A23" s="12" t="s">
        <v>559</v>
      </c>
      <c r="B23" s="12" t="s">
        <v>552</v>
      </c>
      <c r="C23" s="13">
        <v>2.8</v>
      </c>
      <c r="D23" s="12" t="s">
        <v>568</v>
      </c>
      <c r="E23" s="16">
        <v>4.88</v>
      </c>
      <c r="F23" s="16">
        <v>0.5</v>
      </c>
      <c r="G23" s="16">
        <v>20.399999999999999</v>
      </c>
      <c r="H23" s="16">
        <v>0.2</v>
      </c>
      <c r="I23" s="12" t="s">
        <v>545</v>
      </c>
    </row>
    <row r="24" spans="1:9" ht="45" x14ac:dyDescent="0.25">
      <c r="A24" s="12" t="s">
        <v>559</v>
      </c>
      <c r="B24" s="12" t="s">
        <v>549</v>
      </c>
      <c r="C24" s="13">
        <v>2.8</v>
      </c>
      <c r="D24" s="12" t="s">
        <v>566</v>
      </c>
      <c r="E24" s="12" t="s">
        <v>4</v>
      </c>
      <c r="F24" s="12" t="s">
        <v>4</v>
      </c>
      <c r="G24" s="12" t="s">
        <v>4</v>
      </c>
      <c r="H24" s="12" t="s">
        <v>4</v>
      </c>
      <c r="I24" s="12" t="s">
        <v>545</v>
      </c>
    </row>
    <row r="25" spans="1:9" ht="45" x14ac:dyDescent="0.25">
      <c r="A25" s="12" t="s">
        <v>559</v>
      </c>
      <c r="B25" s="12" t="s">
        <v>549</v>
      </c>
      <c r="C25" s="13">
        <v>2.8</v>
      </c>
      <c r="D25" s="12" t="s">
        <v>567</v>
      </c>
      <c r="E25" s="16">
        <v>4.4800000000000004</v>
      </c>
      <c r="F25" s="16">
        <v>0.5</v>
      </c>
      <c r="G25" s="16">
        <v>21.3</v>
      </c>
      <c r="H25" s="16">
        <v>0.3</v>
      </c>
      <c r="I25" s="12" t="s">
        <v>4</v>
      </c>
    </row>
    <row r="26" spans="1:9" ht="45" x14ac:dyDescent="0.25">
      <c r="A26" s="12" t="s">
        <v>559</v>
      </c>
      <c r="B26" s="12" t="s">
        <v>552</v>
      </c>
      <c r="C26" s="13">
        <v>2.8</v>
      </c>
      <c r="D26" s="12" t="s">
        <v>569</v>
      </c>
      <c r="E26" s="16">
        <v>3.92</v>
      </c>
      <c r="F26" s="16">
        <v>0.5</v>
      </c>
      <c r="G26" s="16">
        <v>21.3</v>
      </c>
      <c r="H26" s="16">
        <v>0.3</v>
      </c>
      <c r="I26" s="12" t="s">
        <v>4</v>
      </c>
    </row>
    <row r="27" spans="1:9" ht="45" x14ac:dyDescent="0.25">
      <c r="A27" s="12" t="s">
        <v>559</v>
      </c>
      <c r="B27" s="12" t="s">
        <v>557</v>
      </c>
      <c r="C27" s="13">
        <v>5.6</v>
      </c>
      <c r="D27" s="12" t="s">
        <v>570</v>
      </c>
      <c r="E27" s="12" t="s">
        <v>4</v>
      </c>
      <c r="F27" s="12" t="s">
        <v>4</v>
      </c>
      <c r="G27" s="12" t="s">
        <v>4</v>
      </c>
      <c r="H27" s="12" t="s">
        <v>4</v>
      </c>
      <c r="I27" s="12" t="s">
        <v>545</v>
      </c>
    </row>
    <row r="28" spans="1:9" ht="45" x14ac:dyDescent="0.25">
      <c r="A28" s="12" t="s">
        <v>559</v>
      </c>
      <c r="B28" s="12" t="s">
        <v>564</v>
      </c>
      <c r="C28" s="13">
        <v>10</v>
      </c>
      <c r="D28" s="12" t="s">
        <v>565</v>
      </c>
      <c r="E28" s="16">
        <v>73.989999999999995</v>
      </c>
      <c r="F28" s="16">
        <v>0.5</v>
      </c>
      <c r="G28" s="16">
        <v>20.7</v>
      </c>
      <c r="H28" s="16">
        <v>0.6</v>
      </c>
      <c r="I28" s="12" t="s">
        <v>4</v>
      </c>
    </row>
    <row r="29" spans="1:9" ht="45" x14ac:dyDescent="0.25">
      <c r="A29" s="12" t="s">
        <v>571</v>
      </c>
      <c r="B29" s="12" t="s">
        <v>532</v>
      </c>
      <c r="C29" s="13">
        <v>0.7</v>
      </c>
      <c r="D29" s="12" t="s">
        <v>572</v>
      </c>
      <c r="E29" s="16">
        <v>1.03</v>
      </c>
      <c r="F29" s="16">
        <v>0.5</v>
      </c>
      <c r="G29" s="16">
        <v>19.100000000000001</v>
      </c>
      <c r="H29" s="16">
        <v>1.4</v>
      </c>
      <c r="I29" s="12" t="s">
        <v>545</v>
      </c>
    </row>
    <row r="30" spans="1:9" ht="45" x14ac:dyDescent="0.25">
      <c r="A30" s="12" t="s">
        <v>571</v>
      </c>
      <c r="B30" s="12" t="s">
        <v>532</v>
      </c>
      <c r="C30" s="13">
        <v>0.7</v>
      </c>
      <c r="D30" s="12" t="s">
        <v>573</v>
      </c>
      <c r="E30" s="16">
        <v>0.93</v>
      </c>
      <c r="F30" s="16">
        <v>0.5</v>
      </c>
      <c r="G30" s="16">
        <v>17.8</v>
      </c>
      <c r="H30" s="16">
        <v>3</v>
      </c>
      <c r="I30" s="12" t="s">
        <v>4</v>
      </c>
    </row>
    <row r="31" spans="1:9" ht="45" x14ac:dyDescent="0.25">
      <c r="A31" s="12" t="s">
        <v>571</v>
      </c>
      <c r="B31" s="12" t="s">
        <v>535</v>
      </c>
      <c r="C31" s="13">
        <v>0.7</v>
      </c>
      <c r="D31" s="12" t="s">
        <v>574</v>
      </c>
      <c r="E31" s="16">
        <v>4.67</v>
      </c>
      <c r="F31" s="16">
        <v>0.5</v>
      </c>
      <c r="G31" s="16">
        <v>17.8</v>
      </c>
      <c r="H31" s="16">
        <v>3</v>
      </c>
      <c r="I31" s="12" t="s">
        <v>4</v>
      </c>
    </row>
    <row r="32" spans="1:9" ht="45" x14ac:dyDescent="0.25">
      <c r="A32" s="12" t="s">
        <v>571</v>
      </c>
      <c r="B32" s="12" t="s">
        <v>541</v>
      </c>
      <c r="C32" s="13">
        <v>1.4</v>
      </c>
      <c r="D32" s="12" t="s">
        <v>576</v>
      </c>
      <c r="E32" s="16">
        <v>1.56</v>
      </c>
      <c r="F32" s="16">
        <v>0.5</v>
      </c>
      <c r="G32" s="16">
        <v>19.100000000000001</v>
      </c>
      <c r="H32" s="16">
        <v>1.4</v>
      </c>
      <c r="I32" s="12" t="s">
        <v>4</v>
      </c>
    </row>
    <row r="33" spans="1:9" ht="45" x14ac:dyDescent="0.25">
      <c r="A33" s="12" t="s">
        <v>571</v>
      </c>
      <c r="B33" s="12" t="s">
        <v>538</v>
      </c>
      <c r="C33" s="13">
        <v>1.4</v>
      </c>
      <c r="D33" s="12" t="s">
        <v>575</v>
      </c>
      <c r="E33" s="16">
        <v>1.49</v>
      </c>
      <c r="F33" s="16">
        <v>0.5</v>
      </c>
      <c r="G33" s="16">
        <v>17.899999999999999</v>
      </c>
      <c r="H33" s="16">
        <v>3</v>
      </c>
      <c r="I33" s="12" t="s">
        <v>545</v>
      </c>
    </row>
    <row r="34" spans="1:9" ht="45" x14ac:dyDescent="0.25">
      <c r="A34" s="12" t="s">
        <v>571</v>
      </c>
      <c r="B34" s="12" t="s">
        <v>541</v>
      </c>
      <c r="C34" s="13">
        <v>1.4</v>
      </c>
      <c r="D34" s="12" t="s">
        <v>577</v>
      </c>
      <c r="E34" s="16">
        <v>2.2400000000000002</v>
      </c>
      <c r="F34" s="16">
        <v>0.5</v>
      </c>
      <c r="G34" s="16">
        <v>17.899999999999999</v>
      </c>
      <c r="H34" s="16">
        <v>3</v>
      </c>
      <c r="I34" s="12" t="s">
        <v>545</v>
      </c>
    </row>
    <row r="35" spans="1:9" ht="45" x14ac:dyDescent="0.25">
      <c r="A35" s="12" t="s">
        <v>571</v>
      </c>
      <c r="B35" s="12" t="s">
        <v>552</v>
      </c>
      <c r="C35" s="13">
        <v>2.8</v>
      </c>
      <c r="D35" s="12" t="s">
        <v>584</v>
      </c>
      <c r="E35" s="16">
        <v>2.63</v>
      </c>
      <c r="F35" s="16">
        <v>0.5</v>
      </c>
      <c r="G35" s="16">
        <v>18.8</v>
      </c>
      <c r="H35" s="16">
        <v>1.4</v>
      </c>
      <c r="I35" s="12" t="s">
        <v>4</v>
      </c>
    </row>
    <row r="36" spans="1:9" ht="45" x14ac:dyDescent="0.25">
      <c r="A36" s="12" t="s">
        <v>571</v>
      </c>
      <c r="B36" s="12" t="s">
        <v>549</v>
      </c>
      <c r="C36" s="13">
        <v>2.8</v>
      </c>
      <c r="D36" s="12" t="s">
        <v>581</v>
      </c>
      <c r="E36" s="16">
        <v>1.31</v>
      </c>
      <c r="F36" s="16">
        <v>0.5</v>
      </c>
      <c r="G36" s="16">
        <v>18</v>
      </c>
      <c r="H36" s="16">
        <v>2.8</v>
      </c>
      <c r="I36" s="12" t="s">
        <v>4</v>
      </c>
    </row>
    <row r="37" spans="1:9" ht="45" x14ac:dyDescent="0.25">
      <c r="A37" s="12" t="s">
        <v>571</v>
      </c>
      <c r="B37" s="12" t="s">
        <v>552</v>
      </c>
      <c r="C37" s="13">
        <v>2.8</v>
      </c>
      <c r="D37" s="12" t="s">
        <v>583</v>
      </c>
      <c r="E37" s="16">
        <v>2.2400000000000002</v>
      </c>
      <c r="F37" s="16">
        <v>0.5</v>
      </c>
      <c r="G37" s="16">
        <v>18</v>
      </c>
      <c r="H37" s="16">
        <v>2.8</v>
      </c>
      <c r="I37" s="12" t="s">
        <v>4</v>
      </c>
    </row>
    <row r="38" spans="1:9" ht="45" x14ac:dyDescent="0.25">
      <c r="A38" s="12" t="s">
        <v>571</v>
      </c>
      <c r="B38" s="12" t="s">
        <v>555</v>
      </c>
      <c r="C38" s="13">
        <v>5.6</v>
      </c>
      <c r="D38" s="12" t="s">
        <v>590</v>
      </c>
      <c r="E38" s="12" t="s">
        <v>4</v>
      </c>
      <c r="F38" s="12" t="s">
        <v>4</v>
      </c>
      <c r="G38" s="12" t="s">
        <v>4</v>
      </c>
      <c r="H38" s="12" t="s">
        <v>4</v>
      </c>
      <c r="I38" s="12" t="s">
        <v>545</v>
      </c>
    </row>
    <row r="39" spans="1:9" ht="45" x14ac:dyDescent="0.25">
      <c r="A39" s="12" t="s">
        <v>571</v>
      </c>
      <c r="B39" s="12" t="s">
        <v>557</v>
      </c>
      <c r="C39" s="13">
        <v>5.6</v>
      </c>
      <c r="D39" s="12" t="s">
        <v>593</v>
      </c>
      <c r="E39" s="16">
        <v>1.83</v>
      </c>
      <c r="F39" s="16">
        <v>0.5</v>
      </c>
      <c r="G39" s="16">
        <v>19.100000000000001</v>
      </c>
      <c r="H39" s="16">
        <v>1.3</v>
      </c>
      <c r="I39" s="12" t="s">
        <v>4</v>
      </c>
    </row>
    <row r="40" spans="1:9" ht="45" x14ac:dyDescent="0.25">
      <c r="A40" s="12" t="s">
        <v>571</v>
      </c>
      <c r="B40" s="12" t="s">
        <v>555</v>
      </c>
      <c r="C40" s="13">
        <v>5.6</v>
      </c>
      <c r="D40" s="12" t="s">
        <v>591</v>
      </c>
      <c r="E40" s="16">
        <v>1.68</v>
      </c>
      <c r="F40" s="16">
        <v>0.5</v>
      </c>
      <c r="G40" s="16">
        <v>18</v>
      </c>
      <c r="H40" s="16">
        <v>2.6</v>
      </c>
      <c r="I40" s="12" t="s">
        <v>4</v>
      </c>
    </row>
    <row r="41" spans="1:9" ht="45" x14ac:dyDescent="0.25">
      <c r="A41" s="12" t="s">
        <v>571</v>
      </c>
      <c r="B41" s="12" t="s">
        <v>557</v>
      </c>
      <c r="C41" s="13">
        <v>5.6</v>
      </c>
      <c r="D41" s="12" t="s">
        <v>592</v>
      </c>
      <c r="E41" s="16">
        <v>2.8</v>
      </c>
      <c r="F41" s="16">
        <v>0.5</v>
      </c>
      <c r="G41" s="16">
        <v>18</v>
      </c>
      <c r="H41" s="16">
        <v>2.6</v>
      </c>
      <c r="I41" s="12" t="s">
        <v>4</v>
      </c>
    </row>
    <row r="42" spans="1:9" ht="45" x14ac:dyDescent="0.25">
      <c r="A42" s="12" t="s">
        <v>571</v>
      </c>
      <c r="B42" s="12" t="s">
        <v>544</v>
      </c>
      <c r="C42" s="13">
        <v>10</v>
      </c>
      <c r="D42" s="12" t="s">
        <v>578</v>
      </c>
      <c r="E42" s="16">
        <v>9.6300000000000008</v>
      </c>
      <c r="F42" s="16">
        <v>0.5</v>
      </c>
      <c r="G42" s="16">
        <v>18.8</v>
      </c>
      <c r="H42" s="16">
        <v>1.4</v>
      </c>
      <c r="I42" s="12" t="s">
        <v>4</v>
      </c>
    </row>
    <row r="43" spans="1:9" ht="45" x14ac:dyDescent="0.25">
      <c r="A43" s="12" t="s">
        <v>571</v>
      </c>
      <c r="B43" s="12" t="s">
        <v>544</v>
      </c>
      <c r="C43" s="13">
        <v>10</v>
      </c>
      <c r="D43" s="12" t="s">
        <v>579</v>
      </c>
      <c r="E43" s="16">
        <v>5.6</v>
      </c>
      <c r="F43" s="16">
        <v>0.5</v>
      </c>
      <c r="G43" s="16">
        <v>17.7</v>
      </c>
      <c r="H43" s="16">
        <v>2.8</v>
      </c>
      <c r="I43" s="12" t="s">
        <v>4</v>
      </c>
    </row>
    <row r="44" spans="1:9" ht="45" x14ac:dyDescent="0.25">
      <c r="A44" s="12" t="s">
        <v>571</v>
      </c>
      <c r="B44" s="12" t="s">
        <v>547</v>
      </c>
      <c r="C44" s="13">
        <v>10</v>
      </c>
      <c r="D44" s="12" t="s">
        <v>580</v>
      </c>
      <c r="E44" s="16">
        <v>5.79</v>
      </c>
      <c r="F44" s="16">
        <v>0.5</v>
      </c>
      <c r="G44" s="16">
        <v>17.7</v>
      </c>
      <c r="H44" s="16">
        <v>2.8</v>
      </c>
      <c r="I44" s="12" t="s">
        <v>4</v>
      </c>
    </row>
    <row r="45" spans="1:9" ht="45" x14ac:dyDescent="0.25">
      <c r="A45" s="12" t="s">
        <v>571</v>
      </c>
      <c r="B45" s="12" t="s">
        <v>585</v>
      </c>
      <c r="C45" s="13">
        <v>20</v>
      </c>
      <c r="D45" s="12" t="s">
        <v>586</v>
      </c>
      <c r="E45" s="16">
        <v>17.23</v>
      </c>
      <c r="F45" s="16">
        <v>0.5</v>
      </c>
      <c r="G45" s="16">
        <v>20.100000000000001</v>
      </c>
      <c r="H45" s="16">
        <v>0.6</v>
      </c>
      <c r="I45" s="12" t="s">
        <v>4</v>
      </c>
    </row>
    <row r="46" spans="1:9" ht="45" x14ac:dyDescent="0.25">
      <c r="A46" s="12" t="s">
        <v>571</v>
      </c>
      <c r="B46" s="12" t="s">
        <v>585</v>
      </c>
      <c r="C46" s="13">
        <v>20</v>
      </c>
      <c r="D46" s="12" t="s">
        <v>587</v>
      </c>
      <c r="E46" s="16">
        <v>11.02</v>
      </c>
      <c r="F46" s="16">
        <v>0.5</v>
      </c>
      <c r="G46" s="16">
        <v>17.3</v>
      </c>
      <c r="H46" s="16">
        <v>3.2</v>
      </c>
      <c r="I46" s="12" t="s">
        <v>582</v>
      </c>
    </row>
    <row r="47" spans="1:9" ht="45" x14ac:dyDescent="0.25">
      <c r="A47" s="12" t="s">
        <v>571</v>
      </c>
      <c r="B47" s="12" t="s">
        <v>588</v>
      </c>
      <c r="C47" s="13">
        <v>30</v>
      </c>
      <c r="D47" s="12" t="s">
        <v>589</v>
      </c>
      <c r="E47" s="16">
        <v>5.98</v>
      </c>
      <c r="F47" s="16">
        <v>0.5</v>
      </c>
      <c r="G47" s="16">
        <v>0</v>
      </c>
      <c r="H47" s="16">
        <v>11.5</v>
      </c>
      <c r="I47" s="12" t="s">
        <v>4</v>
      </c>
    </row>
    <row r="48" spans="1:9" ht="45" x14ac:dyDescent="0.25">
      <c r="A48" s="12" t="s">
        <v>594</v>
      </c>
      <c r="B48" s="12" t="s">
        <v>535</v>
      </c>
      <c r="C48" s="13">
        <v>0.7</v>
      </c>
      <c r="D48" s="12" t="s">
        <v>596</v>
      </c>
      <c r="E48" s="16">
        <v>0</v>
      </c>
      <c r="F48" s="16">
        <v>0.5</v>
      </c>
      <c r="G48" s="16">
        <v>17.899999999999999</v>
      </c>
      <c r="H48" s="16">
        <v>3.5</v>
      </c>
      <c r="I48" s="12" t="s">
        <v>545</v>
      </c>
    </row>
    <row r="49" spans="1:9" ht="45" x14ac:dyDescent="0.25">
      <c r="A49" s="12" t="s">
        <v>594</v>
      </c>
      <c r="B49" s="12" t="s">
        <v>532</v>
      </c>
      <c r="C49" s="13">
        <v>0.7</v>
      </c>
      <c r="D49" s="12" t="s">
        <v>595</v>
      </c>
      <c r="E49" s="16">
        <v>0</v>
      </c>
      <c r="F49" s="16">
        <v>0.5</v>
      </c>
      <c r="G49" s="16">
        <v>17.899999999999999</v>
      </c>
      <c r="H49" s="16">
        <v>3.5</v>
      </c>
      <c r="I49" s="12" t="s">
        <v>4</v>
      </c>
    </row>
    <row r="50" spans="1:9" ht="45" x14ac:dyDescent="0.25">
      <c r="A50" s="12" t="s">
        <v>594</v>
      </c>
      <c r="B50" s="12" t="s">
        <v>541</v>
      </c>
      <c r="C50" s="13">
        <v>1.4</v>
      </c>
      <c r="D50" s="12" t="s">
        <v>599</v>
      </c>
      <c r="E50" s="16">
        <v>24.96</v>
      </c>
      <c r="F50" s="16">
        <v>0.5</v>
      </c>
      <c r="G50" s="16">
        <v>1</v>
      </c>
      <c r="H50" s="16">
        <v>8.3000000000000007</v>
      </c>
      <c r="I50" s="12" t="s">
        <v>545</v>
      </c>
    </row>
    <row r="51" spans="1:9" ht="45" x14ac:dyDescent="0.25">
      <c r="A51" s="12" t="s">
        <v>594</v>
      </c>
      <c r="B51" s="12" t="s">
        <v>538</v>
      </c>
      <c r="C51" s="13">
        <v>1.4</v>
      </c>
      <c r="D51" s="12" t="s">
        <v>597</v>
      </c>
      <c r="E51" s="16">
        <v>31.54</v>
      </c>
      <c r="F51" s="16">
        <v>0.5</v>
      </c>
      <c r="G51" s="16">
        <v>1.4</v>
      </c>
      <c r="H51" s="16">
        <v>8.1</v>
      </c>
      <c r="I51" s="12" t="s">
        <v>545</v>
      </c>
    </row>
    <row r="52" spans="1:9" ht="45" x14ac:dyDescent="0.25">
      <c r="A52" s="12" t="s">
        <v>594</v>
      </c>
      <c r="B52" s="12" t="s">
        <v>538</v>
      </c>
      <c r="C52" s="13">
        <v>1.4</v>
      </c>
      <c r="D52" s="12" t="s">
        <v>598</v>
      </c>
      <c r="E52" s="16">
        <v>0</v>
      </c>
      <c r="F52" s="16">
        <v>0.5</v>
      </c>
      <c r="G52" s="16">
        <v>8.1999999999999993</v>
      </c>
      <c r="H52" s="16">
        <v>10.7</v>
      </c>
      <c r="I52" s="12" t="s">
        <v>545</v>
      </c>
    </row>
    <row r="53" spans="1:9" ht="45" x14ac:dyDescent="0.25">
      <c r="A53" s="12" t="s">
        <v>594</v>
      </c>
      <c r="B53" s="12" t="s">
        <v>549</v>
      </c>
      <c r="C53" s="13">
        <v>2.8</v>
      </c>
      <c r="D53" s="12" t="s">
        <v>604</v>
      </c>
      <c r="E53" s="12" t="s">
        <v>4</v>
      </c>
      <c r="F53" s="12" t="s">
        <v>4</v>
      </c>
      <c r="G53" s="12" t="s">
        <v>4</v>
      </c>
      <c r="H53" s="12" t="s">
        <v>4</v>
      </c>
      <c r="I53" s="12" t="s">
        <v>545</v>
      </c>
    </row>
    <row r="54" spans="1:9" ht="45" x14ac:dyDescent="0.25">
      <c r="A54" s="12" t="s">
        <v>594</v>
      </c>
      <c r="B54" s="12" t="s">
        <v>549</v>
      </c>
      <c r="C54" s="13">
        <v>2.8</v>
      </c>
      <c r="D54" s="12" t="s">
        <v>603</v>
      </c>
      <c r="E54" s="16">
        <v>0</v>
      </c>
      <c r="F54" s="16">
        <v>0.5</v>
      </c>
      <c r="G54" s="16">
        <v>0</v>
      </c>
      <c r="H54" s="16">
        <v>15.7</v>
      </c>
      <c r="I54" s="12" t="s">
        <v>4</v>
      </c>
    </row>
    <row r="55" spans="1:9" ht="45" x14ac:dyDescent="0.25">
      <c r="A55" s="12" t="s">
        <v>594</v>
      </c>
      <c r="B55" s="12" t="s">
        <v>557</v>
      </c>
      <c r="C55" s="13">
        <v>5.6</v>
      </c>
      <c r="D55" s="12" t="s">
        <v>609</v>
      </c>
      <c r="E55" s="16">
        <v>0</v>
      </c>
      <c r="F55" s="16">
        <v>0.5</v>
      </c>
      <c r="G55" s="16">
        <v>1.9</v>
      </c>
      <c r="H55" s="16">
        <v>11.3</v>
      </c>
      <c r="I55" s="12" t="s">
        <v>4</v>
      </c>
    </row>
    <row r="56" spans="1:9" ht="45" x14ac:dyDescent="0.25">
      <c r="A56" s="12" t="s">
        <v>594</v>
      </c>
      <c r="B56" s="12" t="s">
        <v>555</v>
      </c>
      <c r="C56" s="13">
        <v>5.6</v>
      </c>
      <c r="D56" s="12" t="s">
        <v>608</v>
      </c>
      <c r="E56" s="16">
        <v>1.1200000000000001</v>
      </c>
      <c r="F56" s="16">
        <v>0.5</v>
      </c>
      <c r="G56" s="16">
        <v>2</v>
      </c>
      <c r="H56" s="16">
        <v>11.2</v>
      </c>
      <c r="I56" s="12" t="s">
        <v>545</v>
      </c>
    </row>
    <row r="57" spans="1:9" ht="45" x14ac:dyDescent="0.25">
      <c r="A57" s="12" t="s">
        <v>594</v>
      </c>
      <c r="B57" s="12" t="s">
        <v>547</v>
      </c>
      <c r="C57" s="13">
        <v>10</v>
      </c>
      <c r="D57" s="12" t="s">
        <v>601</v>
      </c>
      <c r="E57" s="12" t="s">
        <v>4</v>
      </c>
      <c r="F57" s="12" t="s">
        <v>4</v>
      </c>
      <c r="G57" s="12" t="s">
        <v>4</v>
      </c>
      <c r="H57" s="12" t="s">
        <v>4</v>
      </c>
      <c r="I57" s="12" t="s">
        <v>545</v>
      </c>
    </row>
    <row r="58" spans="1:9" ht="45" x14ac:dyDescent="0.25">
      <c r="A58" s="12" t="s">
        <v>594</v>
      </c>
      <c r="B58" s="12" t="s">
        <v>547</v>
      </c>
      <c r="C58" s="13">
        <v>10</v>
      </c>
      <c r="D58" s="12" t="s">
        <v>602</v>
      </c>
      <c r="E58" s="16">
        <v>1.49</v>
      </c>
      <c r="F58" s="16">
        <v>0.5</v>
      </c>
      <c r="G58" s="16">
        <v>6</v>
      </c>
      <c r="H58" s="16">
        <v>10.1</v>
      </c>
      <c r="I58" s="12" t="s">
        <v>545</v>
      </c>
    </row>
    <row r="59" spans="1:9" ht="45" x14ac:dyDescent="0.25">
      <c r="A59" s="12" t="s">
        <v>594</v>
      </c>
      <c r="B59" s="12" t="s">
        <v>544</v>
      </c>
      <c r="C59" s="13">
        <v>10</v>
      </c>
      <c r="D59" s="12" t="s">
        <v>600</v>
      </c>
      <c r="E59" s="16">
        <v>196.55</v>
      </c>
      <c r="F59" s="12" t="s">
        <v>4</v>
      </c>
      <c r="G59" s="16">
        <v>6.7</v>
      </c>
      <c r="H59" s="16">
        <v>9.8000000000000007</v>
      </c>
      <c r="I59" s="12" t="s">
        <v>545</v>
      </c>
    </row>
    <row r="60" spans="1:9" ht="45" x14ac:dyDescent="0.25">
      <c r="A60" s="12" t="s">
        <v>594</v>
      </c>
      <c r="B60" s="12" t="s">
        <v>585</v>
      </c>
      <c r="C60" s="13">
        <v>20</v>
      </c>
      <c r="D60" s="12" t="s">
        <v>605</v>
      </c>
      <c r="E60" s="16">
        <v>3.18</v>
      </c>
      <c r="F60" s="16">
        <v>0.5</v>
      </c>
      <c r="G60" s="16">
        <v>0</v>
      </c>
      <c r="H60" s="16">
        <v>14.7</v>
      </c>
      <c r="I60" s="12" t="s">
        <v>582</v>
      </c>
    </row>
    <row r="61" spans="1:9" ht="45" x14ac:dyDescent="0.25">
      <c r="A61" s="12" t="s">
        <v>594</v>
      </c>
      <c r="B61" s="12" t="s">
        <v>588</v>
      </c>
      <c r="C61" s="13">
        <v>30</v>
      </c>
      <c r="D61" s="12" t="s">
        <v>606</v>
      </c>
      <c r="E61" s="12" t="s">
        <v>4</v>
      </c>
      <c r="F61" s="12" t="s">
        <v>4</v>
      </c>
      <c r="G61" s="12" t="s">
        <v>4</v>
      </c>
      <c r="H61" s="12" t="s">
        <v>4</v>
      </c>
      <c r="I61" s="12" t="s">
        <v>545</v>
      </c>
    </row>
    <row r="62" spans="1:9" ht="45" x14ac:dyDescent="0.25">
      <c r="A62" s="12" t="s">
        <v>594</v>
      </c>
      <c r="B62" s="12" t="s">
        <v>588</v>
      </c>
      <c r="C62" s="13">
        <v>30</v>
      </c>
      <c r="D62" s="12" t="s">
        <v>607</v>
      </c>
      <c r="E62" s="16">
        <v>4.67</v>
      </c>
      <c r="F62" s="16">
        <v>0.5</v>
      </c>
      <c r="G62" s="16">
        <v>0</v>
      </c>
      <c r="H62" s="16">
        <v>16.399999999999999</v>
      </c>
      <c r="I62" s="12" t="s">
        <v>545</v>
      </c>
    </row>
    <row r="63" spans="1:9" ht="45" x14ac:dyDescent="0.25">
      <c r="A63" s="12" t="s">
        <v>610</v>
      </c>
      <c r="B63" s="12" t="s">
        <v>532</v>
      </c>
      <c r="C63" s="13">
        <v>0.7</v>
      </c>
      <c r="D63" s="12" t="s">
        <v>611</v>
      </c>
      <c r="E63" s="16">
        <v>0</v>
      </c>
      <c r="F63" s="16">
        <v>0.5</v>
      </c>
      <c r="G63" s="16">
        <v>7.2</v>
      </c>
      <c r="H63" s="16">
        <v>9.5</v>
      </c>
      <c r="I63" s="12" t="s">
        <v>4</v>
      </c>
    </row>
    <row r="64" spans="1:9" ht="45" x14ac:dyDescent="0.25">
      <c r="A64" s="12" t="s">
        <v>610</v>
      </c>
      <c r="B64" s="12" t="s">
        <v>535</v>
      </c>
      <c r="C64" s="13">
        <v>0.7</v>
      </c>
      <c r="D64" s="12" t="s">
        <v>612</v>
      </c>
      <c r="E64" s="16">
        <v>0</v>
      </c>
      <c r="F64" s="16">
        <v>0.5</v>
      </c>
      <c r="G64" s="16">
        <v>7.4</v>
      </c>
      <c r="H64" s="16">
        <v>9.4</v>
      </c>
      <c r="I64" s="12" t="s">
        <v>4</v>
      </c>
    </row>
    <row r="65" spans="1:9" ht="45" x14ac:dyDescent="0.25">
      <c r="A65" s="12" t="s">
        <v>610</v>
      </c>
      <c r="B65" s="12" t="s">
        <v>538</v>
      </c>
      <c r="C65" s="13">
        <v>1.4</v>
      </c>
      <c r="D65" s="12" t="s">
        <v>613</v>
      </c>
      <c r="E65" s="16">
        <v>0</v>
      </c>
      <c r="F65" s="16">
        <v>0.5</v>
      </c>
      <c r="G65" s="16">
        <v>5.3</v>
      </c>
      <c r="H65" s="16">
        <v>10.5</v>
      </c>
      <c r="I65" s="12" t="s">
        <v>4</v>
      </c>
    </row>
    <row r="66" spans="1:9" ht="45" x14ac:dyDescent="0.25">
      <c r="A66" s="12" t="s">
        <v>610</v>
      </c>
      <c r="B66" s="12" t="s">
        <v>541</v>
      </c>
      <c r="C66" s="13">
        <v>1.4</v>
      </c>
      <c r="D66" s="12" t="s">
        <v>614</v>
      </c>
      <c r="E66" s="16">
        <v>0</v>
      </c>
      <c r="F66" s="16">
        <v>0.5</v>
      </c>
      <c r="G66" s="16">
        <v>5.3</v>
      </c>
      <c r="H66" s="16">
        <v>10.5</v>
      </c>
      <c r="I66" s="12" t="s">
        <v>4</v>
      </c>
    </row>
    <row r="67" spans="1:9" ht="45" x14ac:dyDescent="0.25">
      <c r="A67" s="12" t="s">
        <v>610</v>
      </c>
      <c r="B67" s="12" t="s">
        <v>549</v>
      </c>
      <c r="C67" s="13">
        <v>2.8</v>
      </c>
      <c r="D67" s="12" t="s">
        <v>619</v>
      </c>
      <c r="E67" s="16">
        <v>4.93</v>
      </c>
      <c r="F67" s="16">
        <v>0.5</v>
      </c>
      <c r="G67" s="16">
        <v>16.7</v>
      </c>
      <c r="H67" s="16">
        <v>1.4</v>
      </c>
      <c r="I67" s="12" t="s">
        <v>4</v>
      </c>
    </row>
    <row r="68" spans="1:9" ht="45" x14ac:dyDescent="0.25">
      <c r="A68" s="12" t="s">
        <v>610</v>
      </c>
      <c r="B68" s="12" t="s">
        <v>549</v>
      </c>
      <c r="C68" s="13">
        <v>2.8</v>
      </c>
      <c r="D68" s="12" t="s">
        <v>618</v>
      </c>
      <c r="E68" s="16">
        <v>0.93</v>
      </c>
      <c r="F68" s="16">
        <v>0.5</v>
      </c>
      <c r="G68" s="16">
        <v>3.2</v>
      </c>
      <c r="H68" s="16">
        <v>12.1</v>
      </c>
      <c r="I68" s="12" t="s">
        <v>545</v>
      </c>
    </row>
    <row r="69" spans="1:9" ht="45" x14ac:dyDescent="0.25">
      <c r="A69" s="12" t="s">
        <v>610</v>
      </c>
      <c r="B69" s="12" t="s">
        <v>552</v>
      </c>
      <c r="C69" s="13">
        <v>2.8</v>
      </c>
      <c r="D69" s="12" t="s">
        <v>620</v>
      </c>
      <c r="E69" s="16">
        <v>1.1200000000000001</v>
      </c>
      <c r="F69" s="16">
        <v>0.5</v>
      </c>
      <c r="G69" s="16">
        <v>3.4</v>
      </c>
      <c r="H69" s="16">
        <v>12.1</v>
      </c>
      <c r="I69" s="12" t="s">
        <v>4</v>
      </c>
    </row>
    <row r="70" spans="1:9" ht="45" x14ac:dyDescent="0.25">
      <c r="A70" s="12" t="s">
        <v>610</v>
      </c>
      <c r="B70" s="12" t="s">
        <v>555</v>
      </c>
      <c r="C70" s="13">
        <v>5.6</v>
      </c>
      <c r="D70" s="12" t="s">
        <v>628</v>
      </c>
      <c r="E70" s="12" t="s">
        <v>4</v>
      </c>
      <c r="F70" s="12" t="s">
        <v>4</v>
      </c>
      <c r="G70" s="12" t="s">
        <v>4</v>
      </c>
      <c r="H70" s="12" t="s">
        <v>4</v>
      </c>
      <c r="I70" s="12" t="s">
        <v>545</v>
      </c>
    </row>
    <row r="71" spans="1:9" ht="45" x14ac:dyDescent="0.25">
      <c r="A71" s="12" t="s">
        <v>610</v>
      </c>
      <c r="B71" s="12" t="s">
        <v>557</v>
      </c>
      <c r="C71" s="13">
        <v>5.6</v>
      </c>
      <c r="D71" s="12" t="s">
        <v>630</v>
      </c>
      <c r="E71" s="16">
        <v>3.64</v>
      </c>
      <c r="F71" s="16">
        <v>0.5</v>
      </c>
      <c r="G71" s="16">
        <v>15.7</v>
      </c>
      <c r="H71" s="16">
        <v>2.2000000000000002</v>
      </c>
      <c r="I71" s="12" t="s">
        <v>4</v>
      </c>
    </row>
    <row r="72" spans="1:9" ht="45" x14ac:dyDescent="0.25">
      <c r="A72" s="12" t="s">
        <v>610</v>
      </c>
      <c r="B72" s="12" t="s">
        <v>555</v>
      </c>
      <c r="C72" s="13">
        <v>5.6</v>
      </c>
      <c r="D72" s="12" t="s">
        <v>629</v>
      </c>
      <c r="E72" s="16">
        <v>2.2400000000000002</v>
      </c>
      <c r="F72" s="16">
        <v>0.5</v>
      </c>
      <c r="G72" s="16">
        <v>3.9</v>
      </c>
      <c r="H72" s="16">
        <v>12.7</v>
      </c>
      <c r="I72" s="12" t="s">
        <v>4</v>
      </c>
    </row>
    <row r="73" spans="1:9" ht="45" x14ac:dyDescent="0.25">
      <c r="A73" s="12" t="s">
        <v>610</v>
      </c>
      <c r="B73" s="12" t="s">
        <v>557</v>
      </c>
      <c r="C73" s="13">
        <v>5.6</v>
      </c>
      <c r="D73" s="12" t="s">
        <v>631</v>
      </c>
      <c r="E73" s="16">
        <v>2.99</v>
      </c>
      <c r="F73" s="16">
        <v>0.5</v>
      </c>
      <c r="G73" s="16">
        <v>3.9</v>
      </c>
      <c r="H73" s="16">
        <v>12.7</v>
      </c>
      <c r="I73" s="12" t="s">
        <v>4</v>
      </c>
    </row>
    <row r="74" spans="1:9" ht="45" x14ac:dyDescent="0.25">
      <c r="A74" s="12" t="s">
        <v>610</v>
      </c>
      <c r="B74" s="12" t="s">
        <v>544</v>
      </c>
      <c r="C74" s="13">
        <v>10</v>
      </c>
      <c r="D74" s="12" t="s">
        <v>616</v>
      </c>
      <c r="E74" s="16">
        <v>8.42</v>
      </c>
      <c r="F74" s="16">
        <v>0.5</v>
      </c>
      <c r="G74" s="16">
        <v>14</v>
      </c>
      <c r="H74" s="16">
        <v>1.9</v>
      </c>
      <c r="I74" s="12" t="s">
        <v>4</v>
      </c>
    </row>
    <row r="75" spans="1:9" ht="45" x14ac:dyDescent="0.25">
      <c r="A75" s="12" t="s">
        <v>610</v>
      </c>
      <c r="B75" s="12" t="s">
        <v>544</v>
      </c>
      <c r="C75" s="13">
        <v>10</v>
      </c>
      <c r="D75" s="12" t="s">
        <v>615</v>
      </c>
      <c r="E75" s="16">
        <v>1.87</v>
      </c>
      <c r="F75" s="16">
        <v>0.5</v>
      </c>
      <c r="G75" s="16">
        <v>5.4</v>
      </c>
      <c r="H75" s="16">
        <v>8.6</v>
      </c>
      <c r="I75" s="12" t="s">
        <v>4</v>
      </c>
    </row>
    <row r="76" spans="1:9" ht="45" x14ac:dyDescent="0.25">
      <c r="A76" s="12" t="s">
        <v>610</v>
      </c>
      <c r="B76" s="12" t="s">
        <v>547</v>
      </c>
      <c r="C76" s="13">
        <v>10</v>
      </c>
      <c r="D76" s="12" t="s">
        <v>617</v>
      </c>
      <c r="E76" s="16">
        <v>2.06</v>
      </c>
      <c r="F76" s="16">
        <v>0.5</v>
      </c>
      <c r="G76" s="16">
        <v>8.1</v>
      </c>
      <c r="H76" s="16">
        <v>9.6999999999999993</v>
      </c>
      <c r="I76" s="12" t="s">
        <v>4</v>
      </c>
    </row>
    <row r="77" spans="1:9" ht="45" x14ac:dyDescent="0.25">
      <c r="A77" s="12" t="s">
        <v>610</v>
      </c>
      <c r="B77" s="12" t="s">
        <v>585</v>
      </c>
      <c r="C77" s="13">
        <v>20</v>
      </c>
      <c r="D77" s="12" t="s">
        <v>622</v>
      </c>
      <c r="E77" s="16">
        <v>11.06</v>
      </c>
      <c r="F77" s="16">
        <v>0.5</v>
      </c>
      <c r="G77" s="16">
        <v>11.5</v>
      </c>
      <c r="H77" s="16">
        <v>4.2</v>
      </c>
      <c r="I77" s="12" t="s">
        <v>4</v>
      </c>
    </row>
    <row r="78" spans="1:9" ht="45" x14ac:dyDescent="0.25">
      <c r="A78" s="12" t="s">
        <v>610</v>
      </c>
      <c r="B78" s="12" t="s">
        <v>585</v>
      </c>
      <c r="C78" s="13">
        <v>20</v>
      </c>
      <c r="D78" s="12" t="s">
        <v>621</v>
      </c>
      <c r="E78" s="16">
        <v>1.87</v>
      </c>
      <c r="F78" s="16">
        <v>0.5</v>
      </c>
      <c r="G78" s="16">
        <v>8.6999999999999993</v>
      </c>
      <c r="H78" s="16">
        <v>9.4</v>
      </c>
      <c r="I78" s="12" t="s">
        <v>4</v>
      </c>
    </row>
    <row r="79" spans="1:9" ht="45" x14ac:dyDescent="0.25">
      <c r="A79" s="12" t="s">
        <v>610</v>
      </c>
      <c r="B79" s="12" t="s">
        <v>588</v>
      </c>
      <c r="C79" s="13">
        <v>30</v>
      </c>
      <c r="D79" s="12" t="s">
        <v>624</v>
      </c>
      <c r="E79" s="16">
        <v>4.4400000000000004</v>
      </c>
      <c r="F79" s="16">
        <v>0.5</v>
      </c>
      <c r="G79" s="16">
        <v>5.9</v>
      </c>
      <c r="H79" s="16">
        <v>7.5</v>
      </c>
      <c r="I79" s="12" t="s">
        <v>4</v>
      </c>
    </row>
    <row r="80" spans="1:9" ht="45" x14ac:dyDescent="0.25">
      <c r="A80" s="12" t="s">
        <v>610</v>
      </c>
      <c r="B80" s="12" t="s">
        <v>588</v>
      </c>
      <c r="C80" s="13">
        <v>30</v>
      </c>
      <c r="D80" s="12" t="s">
        <v>623</v>
      </c>
      <c r="E80" s="16">
        <v>3.18</v>
      </c>
      <c r="F80" s="16">
        <v>0.5</v>
      </c>
      <c r="G80" s="16">
        <v>7.4</v>
      </c>
      <c r="H80" s="16">
        <v>10.4</v>
      </c>
      <c r="I80" s="12" t="s">
        <v>4</v>
      </c>
    </row>
    <row r="81" spans="1:9" ht="45" x14ac:dyDescent="0.25">
      <c r="A81" s="12" t="s">
        <v>610</v>
      </c>
      <c r="B81" s="12" t="s">
        <v>625</v>
      </c>
      <c r="C81" s="13">
        <v>40</v>
      </c>
      <c r="D81" s="12" t="s">
        <v>626</v>
      </c>
      <c r="E81" s="16">
        <v>4.92</v>
      </c>
      <c r="F81" s="16">
        <v>0.5</v>
      </c>
      <c r="G81" s="16">
        <v>9</v>
      </c>
      <c r="H81" s="16">
        <v>5.4</v>
      </c>
      <c r="I81" s="12" t="s">
        <v>4</v>
      </c>
    </row>
    <row r="82" spans="1:9" ht="45" x14ac:dyDescent="0.25">
      <c r="A82" s="12" t="s">
        <v>610</v>
      </c>
      <c r="B82" s="12" t="s">
        <v>625</v>
      </c>
      <c r="C82" s="13">
        <v>40</v>
      </c>
      <c r="D82" s="12" t="s">
        <v>627</v>
      </c>
      <c r="E82" s="16">
        <v>3.36</v>
      </c>
      <c r="F82" s="16">
        <v>0.5</v>
      </c>
      <c r="G82" s="16">
        <v>8.3000000000000007</v>
      </c>
      <c r="H82" s="16">
        <v>10</v>
      </c>
      <c r="I82" s="12" t="s">
        <v>4</v>
      </c>
    </row>
    <row r="83" spans="1:9" ht="45" x14ac:dyDescent="0.25">
      <c r="A83" s="12" t="s">
        <v>610</v>
      </c>
      <c r="B83" s="12" t="s">
        <v>632</v>
      </c>
      <c r="C83" s="13">
        <v>60</v>
      </c>
      <c r="D83" s="12" t="s">
        <v>634</v>
      </c>
      <c r="E83" s="16">
        <v>7.84</v>
      </c>
      <c r="F83" s="16">
        <v>0.5</v>
      </c>
      <c r="G83" s="16">
        <v>15.8</v>
      </c>
      <c r="H83" s="16">
        <v>2.1</v>
      </c>
      <c r="I83" s="12" t="s">
        <v>4</v>
      </c>
    </row>
    <row r="84" spans="1:9" ht="45" x14ac:dyDescent="0.25">
      <c r="A84" s="12" t="s">
        <v>610</v>
      </c>
      <c r="B84" s="12" t="s">
        <v>632</v>
      </c>
      <c r="C84" s="13">
        <v>60</v>
      </c>
      <c r="D84" s="12" t="s">
        <v>633</v>
      </c>
      <c r="E84" s="16">
        <v>6.35</v>
      </c>
      <c r="F84" s="16">
        <v>0.5</v>
      </c>
      <c r="G84" s="16">
        <v>14</v>
      </c>
      <c r="H84" s="16">
        <v>6.4</v>
      </c>
      <c r="I84" s="12" t="s">
        <v>4</v>
      </c>
    </row>
    <row r="85" spans="1:9" ht="45" x14ac:dyDescent="0.25">
      <c r="A85" s="12" t="s">
        <v>635</v>
      </c>
      <c r="B85" s="12" t="s">
        <v>636</v>
      </c>
      <c r="C85" s="13">
        <v>5.0289999999999999</v>
      </c>
      <c r="D85" s="12" t="s">
        <v>638</v>
      </c>
      <c r="E85" s="16">
        <v>4.1399999999999997</v>
      </c>
      <c r="F85" s="16">
        <v>0.5</v>
      </c>
      <c r="G85" s="16">
        <v>19.8</v>
      </c>
      <c r="H85" s="16">
        <v>0.6</v>
      </c>
      <c r="I85" s="12" t="s">
        <v>4</v>
      </c>
    </row>
    <row r="86" spans="1:9" ht="45" x14ac:dyDescent="0.25">
      <c r="A86" s="12" t="s">
        <v>635</v>
      </c>
      <c r="B86" s="12" t="s">
        <v>636</v>
      </c>
      <c r="C86" s="13">
        <v>5.0289999999999999</v>
      </c>
      <c r="D86" s="12" t="s">
        <v>637</v>
      </c>
      <c r="E86" s="16">
        <v>2.2400000000000002</v>
      </c>
      <c r="F86" s="16">
        <v>0.5</v>
      </c>
      <c r="G86" s="16">
        <v>13.8</v>
      </c>
      <c r="H86" s="16">
        <v>4</v>
      </c>
      <c r="I86" s="12" t="s">
        <v>4</v>
      </c>
    </row>
    <row r="87" spans="1:9" ht="45" x14ac:dyDescent="0.25">
      <c r="A87" s="12" t="s">
        <v>635</v>
      </c>
      <c r="B87" s="12" t="s">
        <v>639</v>
      </c>
      <c r="C87" s="13">
        <v>10.058</v>
      </c>
      <c r="D87" s="12" t="s">
        <v>640</v>
      </c>
      <c r="E87" s="16">
        <v>0.9</v>
      </c>
      <c r="F87" s="16">
        <v>0.5</v>
      </c>
      <c r="G87" s="16">
        <v>4.7</v>
      </c>
      <c r="H87" s="16">
        <v>6.7</v>
      </c>
      <c r="I87" s="12" t="s">
        <v>4</v>
      </c>
    </row>
    <row r="88" spans="1:9" ht="45" x14ac:dyDescent="0.25">
      <c r="A88" s="12" t="s">
        <v>635</v>
      </c>
      <c r="B88" s="12" t="s">
        <v>639</v>
      </c>
      <c r="C88" s="13">
        <v>10.058</v>
      </c>
      <c r="D88" s="12" t="s">
        <v>641</v>
      </c>
      <c r="E88" s="16">
        <v>0</v>
      </c>
      <c r="F88" s="16">
        <v>0.5</v>
      </c>
      <c r="G88" s="16">
        <v>17.3</v>
      </c>
      <c r="H88" s="16">
        <v>2</v>
      </c>
      <c r="I88" s="12" t="s">
        <v>4</v>
      </c>
    </row>
    <row r="89" spans="1:9" ht="45" x14ac:dyDescent="0.25">
      <c r="A89" s="12" t="s">
        <v>635</v>
      </c>
      <c r="B89" s="12" t="s">
        <v>642</v>
      </c>
      <c r="C89" s="13">
        <v>14.935</v>
      </c>
      <c r="D89" s="12" t="s">
        <v>644</v>
      </c>
      <c r="E89" s="16">
        <v>0.92</v>
      </c>
      <c r="F89" s="16">
        <v>0.5</v>
      </c>
      <c r="G89" s="16">
        <v>2</v>
      </c>
      <c r="H89" s="16">
        <v>8.6999999999999993</v>
      </c>
      <c r="I89" s="12" t="s">
        <v>4</v>
      </c>
    </row>
    <row r="90" spans="1:9" ht="45" x14ac:dyDescent="0.25">
      <c r="A90" s="12" t="s">
        <v>635</v>
      </c>
      <c r="B90" s="12" t="s">
        <v>642</v>
      </c>
      <c r="C90" s="13">
        <v>14.935</v>
      </c>
      <c r="D90" s="12" t="s">
        <v>643</v>
      </c>
      <c r="E90" s="16">
        <v>0</v>
      </c>
      <c r="F90" s="16">
        <v>0.5</v>
      </c>
      <c r="G90" s="16">
        <v>3.6</v>
      </c>
      <c r="H90" s="16">
        <v>11.8</v>
      </c>
      <c r="I90" s="12" t="s">
        <v>4</v>
      </c>
    </row>
    <row r="91" spans="1:9" ht="45" x14ac:dyDescent="0.25">
      <c r="A91" s="12" t="s">
        <v>635</v>
      </c>
      <c r="B91" s="12" t="s">
        <v>645</v>
      </c>
      <c r="C91" s="13">
        <v>19.963999999999999</v>
      </c>
      <c r="D91" s="12" t="s">
        <v>647</v>
      </c>
      <c r="E91" s="16">
        <v>0.95</v>
      </c>
      <c r="F91" s="16">
        <v>0.5</v>
      </c>
      <c r="G91" s="16">
        <v>1.8</v>
      </c>
      <c r="H91" s="16">
        <v>9.9</v>
      </c>
      <c r="I91" s="12" t="s">
        <v>4</v>
      </c>
    </row>
    <row r="92" spans="1:9" ht="45" x14ac:dyDescent="0.25">
      <c r="A92" s="12" t="s">
        <v>635</v>
      </c>
      <c r="B92" s="12" t="s">
        <v>645</v>
      </c>
      <c r="C92" s="13">
        <v>19.963999999999999</v>
      </c>
      <c r="D92" s="12" t="s">
        <v>646</v>
      </c>
      <c r="E92" s="16">
        <v>4.3</v>
      </c>
      <c r="F92" s="16">
        <v>0.5</v>
      </c>
      <c r="G92" s="16">
        <v>3.2</v>
      </c>
      <c r="H92" s="16">
        <v>15.6</v>
      </c>
      <c r="I92" s="12" t="s">
        <v>4</v>
      </c>
    </row>
    <row r="93" spans="1:9" ht="45" x14ac:dyDescent="0.25">
      <c r="A93" s="12" t="s">
        <v>648</v>
      </c>
      <c r="B93" s="12" t="s">
        <v>636</v>
      </c>
      <c r="C93" s="13">
        <v>10.058</v>
      </c>
      <c r="D93" s="12" t="s">
        <v>649</v>
      </c>
      <c r="E93" s="16">
        <v>7.0000000000000007E-2</v>
      </c>
      <c r="F93" s="16">
        <v>0.5</v>
      </c>
      <c r="G93" s="16">
        <v>20.9</v>
      </c>
      <c r="H93" s="16">
        <v>0.2</v>
      </c>
      <c r="I93" s="12" t="s">
        <v>4</v>
      </c>
    </row>
    <row r="94" spans="1:9" ht="105" x14ac:dyDescent="0.25">
      <c r="A94" s="12" t="s">
        <v>648</v>
      </c>
      <c r="B94" s="12" t="s">
        <v>636</v>
      </c>
      <c r="C94" s="13">
        <v>10.058</v>
      </c>
      <c r="D94" s="12" t="s">
        <v>650</v>
      </c>
      <c r="E94" s="16">
        <v>0</v>
      </c>
      <c r="F94" s="16">
        <v>0.5</v>
      </c>
      <c r="G94" s="16">
        <v>21.4</v>
      </c>
      <c r="H94" s="16">
        <v>0.3</v>
      </c>
      <c r="I94" s="12" t="s">
        <v>657</v>
      </c>
    </row>
    <row r="95" spans="1:9" ht="45" x14ac:dyDescent="0.25">
      <c r="A95" s="12" t="s">
        <v>648</v>
      </c>
      <c r="B95" s="12" t="s">
        <v>639</v>
      </c>
      <c r="C95" s="13">
        <v>15.85</v>
      </c>
      <c r="D95" s="12" t="s">
        <v>651</v>
      </c>
      <c r="E95" s="16">
        <v>0.26</v>
      </c>
      <c r="F95" s="16">
        <v>0.5</v>
      </c>
      <c r="G95" s="16">
        <v>16.8</v>
      </c>
      <c r="H95" s="16">
        <v>2.9</v>
      </c>
      <c r="I95" s="12" t="s">
        <v>4</v>
      </c>
    </row>
    <row r="96" spans="1:9" ht="45" x14ac:dyDescent="0.25">
      <c r="A96" s="12" t="s">
        <v>648</v>
      </c>
      <c r="B96" s="12" t="s">
        <v>639</v>
      </c>
      <c r="C96" s="13">
        <v>15.85</v>
      </c>
      <c r="D96" s="12" t="s">
        <v>652</v>
      </c>
      <c r="E96" s="16">
        <v>0</v>
      </c>
      <c r="F96" s="16">
        <v>0.5</v>
      </c>
      <c r="G96" s="16">
        <v>16.399999999999999</v>
      </c>
      <c r="H96" s="16">
        <v>5.0999999999999996</v>
      </c>
      <c r="I96" s="12" t="s">
        <v>4</v>
      </c>
    </row>
    <row r="97" spans="1:9" ht="45" x14ac:dyDescent="0.25">
      <c r="A97" s="12" t="s">
        <v>648</v>
      </c>
      <c r="B97" s="12" t="s">
        <v>642</v>
      </c>
      <c r="C97" s="13">
        <v>20.574000000000002</v>
      </c>
      <c r="D97" s="12" t="s">
        <v>653</v>
      </c>
      <c r="E97" s="16">
        <v>7.0000000000000007E-2</v>
      </c>
      <c r="F97" s="16">
        <v>0.5</v>
      </c>
      <c r="G97" s="16">
        <v>20.9</v>
      </c>
      <c r="H97" s="16">
        <v>0.2</v>
      </c>
      <c r="I97" s="12" t="s">
        <v>4</v>
      </c>
    </row>
    <row r="98" spans="1:9" ht="45" x14ac:dyDescent="0.25">
      <c r="A98" s="12" t="s">
        <v>648</v>
      </c>
      <c r="B98" s="12" t="s">
        <v>642</v>
      </c>
      <c r="C98" s="13">
        <v>20.574000000000002</v>
      </c>
      <c r="D98" s="12" t="s">
        <v>654</v>
      </c>
      <c r="E98" s="16">
        <v>0</v>
      </c>
      <c r="F98" s="16">
        <v>0.5</v>
      </c>
      <c r="G98" s="16">
        <v>21.2</v>
      </c>
      <c r="H98" s="16">
        <v>0.1</v>
      </c>
      <c r="I98" s="12" t="s">
        <v>4</v>
      </c>
    </row>
    <row r="99" spans="1:9" ht="45" x14ac:dyDescent="0.25">
      <c r="A99" s="12" t="s">
        <v>648</v>
      </c>
      <c r="B99" s="12" t="s">
        <v>645</v>
      </c>
      <c r="C99" s="13">
        <v>38.557000000000002</v>
      </c>
      <c r="D99" s="12" t="s">
        <v>655</v>
      </c>
      <c r="E99" s="16">
        <v>0.28000000000000003</v>
      </c>
      <c r="F99" s="16">
        <v>0.5</v>
      </c>
      <c r="G99" s="16">
        <v>3.8</v>
      </c>
      <c r="H99" s="16">
        <v>14.7</v>
      </c>
      <c r="I99" s="12" t="s">
        <v>4</v>
      </c>
    </row>
    <row r="100" spans="1:9" ht="45" x14ac:dyDescent="0.25">
      <c r="A100" s="12" t="s">
        <v>648</v>
      </c>
      <c r="B100" s="12" t="s">
        <v>645</v>
      </c>
      <c r="C100" s="13">
        <v>38.557000000000002</v>
      </c>
      <c r="D100" s="12" t="s">
        <v>656</v>
      </c>
      <c r="E100" s="16">
        <v>0</v>
      </c>
      <c r="F100" s="16">
        <v>0.5</v>
      </c>
      <c r="G100" s="12" t="s">
        <v>4</v>
      </c>
      <c r="H100" s="12" t="s">
        <v>4</v>
      </c>
      <c r="I100" s="12" t="s">
        <v>4</v>
      </c>
    </row>
    <row r="101" spans="1:9" ht="45" x14ac:dyDescent="0.25">
      <c r="A101" s="12" t="s">
        <v>658</v>
      </c>
      <c r="B101" s="12" t="s">
        <v>636</v>
      </c>
      <c r="C101" s="13">
        <v>4.5720000000000001</v>
      </c>
      <c r="D101" s="12" t="s">
        <v>660</v>
      </c>
      <c r="E101" s="16">
        <v>0.85</v>
      </c>
      <c r="F101" s="16">
        <v>0.5</v>
      </c>
      <c r="G101" s="16">
        <v>20.9</v>
      </c>
      <c r="H101" s="16">
        <v>0.7</v>
      </c>
      <c r="I101" s="12" t="s">
        <v>4</v>
      </c>
    </row>
    <row r="102" spans="1:9" ht="45" x14ac:dyDescent="0.25">
      <c r="A102" s="12" t="s">
        <v>658</v>
      </c>
      <c r="B102" s="12" t="s">
        <v>636</v>
      </c>
      <c r="C102" s="13">
        <v>4.5720000000000001</v>
      </c>
      <c r="D102" s="12" t="s">
        <v>659</v>
      </c>
      <c r="E102" s="16">
        <v>0</v>
      </c>
      <c r="F102" s="16">
        <v>0.5</v>
      </c>
      <c r="G102" s="16">
        <v>21</v>
      </c>
      <c r="H102" s="16">
        <v>0.6</v>
      </c>
      <c r="I102" s="12" t="s">
        <v>4</v>
      </c>
    </row>
    <row r="103" spans="1:9" ht="45" x14ac:dyDescent="0.25">
      <c r="A103" s="12" t="s">
        <v>658</v>
      </c>
      <c r="B103" s="12" t="s">
        <v>639</v>
      </c>
      <c r="C103" s="13">
        <v>12.192</v>
      </c>
      <c r="D103" s="12" t="s">
        <v>661</v>
      </c>
      <c r="E103" s="16">
        <v>4.47</v>
      </c>
      <c r="F103" s="16">
        <v>0.5</v>
      </c>
      <c r="G103" s="16">
        <v>0.9</v>
      </c>
      <c r="H103" s="16">
        <v>15.7</v>
      </c>
      <c r="I103" s="12" t="s">
        <v>4</v>
      </c>
    </row>
    <row r="104" spans="1:9" ht="45" x14ac:dyDescent="0.25">
      <c r="A104" s="12" t="s">
        <v>658</v>
      </c>
      <c r="B104" s="12" t="s">
        <v>639</v>
      </c>
      <c r="C104" s="13">
        <v>12.192</v>
      </c>
      <c r="D104" s="12" t="s">
        <v>662</v>
      </c>
      <c r="E104" s="16">
        <v>0</v>
      </c>
      <c r="F104" s="16">
        <v>0.5</v>
      </c>
      <c r="G104" s="16">
        <v>0</v>
      </c>
      <c r="H104" s="16">
        <v>20.3</v>
      </c>
      <c r="I104" s="12" t="s">
        <v>4</v>
      </c>
    </row>
    <row r="105" spans="1:9" ht="45" x14ac:dyDescent="0.25">
      <c r="A105" s="12" t="s">
        <v>658</v>
      </c>
      <c r="B105" s="12" t="s">
        <v>642</v>
      </c>
      <c r="C105" s="13">
        <v>19.812000000000001</v>
      </c>
      <c r="D105" s="12" t="s">
        <v>663</v>
      </c>
      <c r="E105" s="16">
        <v>0.79</v>
      </c>
      <c r="F105" s="16">
        <v>0.5</v>
      </c>
      <c r="G105" s="16">
        <v>19.399999999999999</v>
      </c>
      <c r="H105" s="16">
        <v>1</v>
      </c>
      <c r="I105" s="12" t="s">
        <v>4</v>
      </c>
    </row>
    <row r="106" spans="1:9" ht="45" x14ac:dyDescent="0.25">
      <c r="A106" s="12" t="s">
        <v>658</v>
      </c>
      <c r="B106" s="12" t="s">
        <v>642</v>
      </c>
      <c r="C106" s="13">
        <v>19.812000000000001</v>
      </c>
      <c r="D106" s="12" t="s">
        <v>664</v>
      </c>
      <c r="E106" s="16">
        <v>0</v>
      </c>
      <c r="F106" s="16">
        <v>0.5</v>
      </c>
      <c r="G106" s="16">
        <v>19.100000000000001</v>
      </c>
      <c r="H106" s="16">
        <v>2.2000000000000002</v>
      </c>
      <c r="I106" s="12" t="s">
        <v>4</v>
      </c>
    </row>
    <row r="107" spans="1:9" ht="45" x14ac:dyDescent="0.25">
      <c r="A107" s="12" t="s">
        <v>658</v>
      </c>
      <c r="B107" s="12" t="s">
        <v>645</v>
      </c>
      <c r="C107" s="13">
        <v>29.87</v>
      </c>
      <c r="D107" s="12" t="s">
        <v>665</v>
      </c>
      <c r="E107" s="16">
        <v>1.4</v>
      </c>
      <c r="F107" s="16">
        <v>0.5</v>
      </c>
      <c r="G107" s="16">
        <v>20.3</v>
      </c>
      <c r="H107" s="16">
        <v>1.5</v>
      </c>
      <c r="I107" s="12" t="s">
        <v>4</v>
      </c>
    </row>
    <row r="108" spans="1:9" ht="45" x14ac:dyDescent="0.25">
      <c r="A108" s="12" t="s">
        <v>658</v>
      </c>
      <c r="B108" s="12" t="s">
        <v>645</v>
      </c>
      <c r="C108" s="13">
        <v>29.87</v>
      </c>
      <c r="D108" s="12" t="s">
        <v>666</v>
      </c>
      <c r="E108" s="16">
        <v>0</v>
      </c>
      <c r="F108" s="16">
        <v>0.5</v>
      </c>
      <c r="G108" s="16">
        <v>18.600000000000001</v>
      </c>
      <c r="H108" s="16">
        <v>1.6</v>
      </c>
      <c r="I108" s="12" t="s">
        <v>4</v>
      </c>
    </row>
    <row r="109" spans="1:9" ht="45" x14ac:dyDescent="0.25">
      <c r="A109" s="12" t="s">
        <v>658</v>
      </c>
      <c r="B109" s="12" t="s">
        <v>667</v>
      </c>
      <c r="C109" s="13">
        <v>39.929000000000002</v>
      </c>
      <c r="D109" s="12" t="s">
        <v>669</v>
      </c>
      <c r="E109" s="16">
        <v>0.92</v>
      </c>
      <c r="F109" s="16">
        <v>0.5</v>
      </c>
      <c r="G109" s="16">
        <v>1.5</v>
      </c>
      <c r="H109" s="16">
        <v>13.7</v>
      </c>
      <c r="I109" s="12" t="s">
        <v>4</v>
      </c>
    </row>
    <row r="110" spans="1:9" ht="45" x14ac:dyDescent="0.25">
      <c r="A110" s="12" t="s">
        <v>658</v>
      </c>
      <c r="B110" s="12" t="s">
        <v>667</v>
      </c>
      <c r="C110" s="13">
        <v>39.929000000000002</v>
      </c>
      <c r="D110" s="12" t="s">
        <v>668</v>
      </c>
      <c r="E110" s="16">
        <v>0</v>
      </c>
      <c r="F110" s="16">
        <v>0.5</v>
      </c>
      <c r="G110" s="16">
        <v>2.5</v>
      </c>
      <c r="H110" s="16">
        <v>10</v>
      </c>
      <c r="I110" s="12" t="s">
        <v>4</v>
      </c>
    </row>
    <row r="111" spans="1:9" ht="45" x14ac:dyDescent="0.25">
      <c r="A111" s="12" t="s">
        <v>670</v>
      </c>
      <c r="B111" s="12" t="s">
        <v>636</v>
      </c>
      <c r="C111" s="13">
        <v>4.8769999999999998</v>
      </c>
      <c r="D111" s="12" t="s">
        <v>671</v>
      </c>
      <c r="E111" s="16">
        <v>0.85</v>
      </c>
      <c r="F111" s="16">
        <v>0.5</v>
      </c>
      <c r="G111" s="16">
        <v>20</v>
      </c>
      <c r="H111" s="16">
        <v>0.8</v>
      </c>
      <c r="I111" s="12" t="s">
        <v>4</v>
      </c>
    </row>
    <row r="112" spans="1:9" ht="45" x14ac:dyDescent="0.25">
      <c r="A112" s="12" t="s">
        <v>670</v>
      </c>
      <c r="B112" s="12" t="s">
        <v>636</v>
      </c>
      <c r="C112" s="13">
        <v>4.8769999999999998</v>
      </c>
      <c r="D112" s="12" t="s">
        <v>672</v>
      </c>
      <c r="E112" s="16">
        <v>0</v>
      </c>
      <c r="F112" s="16">
        <v>0.5</v>
      </c>
      <c r="G112" s="16">
        <v>22.3</v>
      </c>
      <c r="H112" s="16">
        <v>0.3</v>
      </c>
      <c r="I112" s="12" t="s">
        <v>4</v>
      </c>
    </row>
    <row r="113" spans="1:9" ht="45" x14ac:dyDescent="0.25">
      <c r="A113" s="12" t="s">
        <v>670</v>
      </c>
      <c r="B113" s="12" t="s">
        <v>639</v>
      </c>
      <c r="C113" s="13">
        <v>9.7539999999999996</v>
      </c>
      <c r="D113" s="12" t="s">
        <v>673</v>
      </c>
      <c r="E113" s="16">
        <v>0.13</v>
      </c>
      <c r="F113" s="16">
        <v>0.5</v>
      </c>
      <c r="G113" s="16">
        <v>19.3</v>
      </c>
      <c r="H113" s="16">
        <v>1.2</v>
      </c>
      <c r="I113" s="12" t="s">
        <v>4</v>
      </c>
    </row>
    <row r="114" spans="1:9" ht="45" x14ac:dyDescent="0.25">
      <c r="A114" s="12" t="s">
        <v>670</v>
      </c>
      <c r="B114" s="12" t="s">
        <v>639</v>
      </c>
      <c r="C114" s="13">
        <v>9.7539999999999996</v>
      </c>
      <c r="D114" s="12" t="s">
        <v>674</v>
      </c>
      <c r="E114" s="12" t="s">
        <v>4</v>
      </c>
      <c r="F114" s="16">
        <v>0.5</v>
      </c>
      <c r="G114" s="16">
        <v>21.5</v>
      </c>
      <c r="H114" s="16">
        <v>0.9</v>
      </c>
      <c r="I114" s="12" t="s">
        <v>4</v>
      </c>
    </row>
    <row r="115" spans="1:9" ht="45" x14ac:dyDescent="0.25">
      <c r="A115" s="12" t="s">
        <v>670</v>
      </c>
      <c r="B115" s="12" t="s">
        <v>642</v>
      </c>
      <c r="C115" s="13">
        <v>14.935</v>
      </c>
      <c r="D115" s="12" t="s">
        <v>676</v>
      </c>
      <c r="E115" s="16">
        <v>7.0000000000000007E-2</v>
      </c>
      <c r="F115" s="16">
        <v>0.5</v>
      </c>
      <c r="G115" s="16">
        <v>20</v>
      </c>
      <c r="H115" s="16">
        <v>0.8</v>
      </c>
      <c r="I115" s="12" t="s">
        <v>4</v>
      </c>
    </row>
    <row r="116" spans="1:9" ht="45" x14ac:dyDescent="0.25">
      <c r="A116" s="12" t="s">
        <v>670</v>
      </c>
      <c r="B116" s="12" t="s">
        <v>642</v>
      </c>
      <c r="C116" s="13">
        <v>14.935</v>
      </c>
      <c r="D116" s="12" t="s">
        <v>675</v>
      </c>
      <c r="E116" s="16">
        <v>0</v>
      </c>
      <c r="F116" s="16">
        <v>0.5</v>
      </c>
      <c r="G116" s="16">
        <v>19.600000000000001</v>
      </c>
      <c r="H116" s="16">
        <v>2.2999999999999998</v>
      </c>
      <c r="I116" s="12" t="s">
        <v>4</v>
      </c>
    </row>
    <row r="117" spans="1:9" ht="45" x14ac:dyDescent="0.25">
      <c r="A117" s="12" t="s">
        <v>670</v>
      </c>
      <c r="B117" s="12" t="s">
        <v>645</v>
      </c>
      <c r="C117" s="13">
        <v>19.812000000000001</v>
      </c>
      <c r="D117" s="12" t="s">
        <v>677</v>
      </c>
      <c r="E117" s="16">
        <v>0.06</v>
      </c>
      <c r="F117" s="16">
        <v>0.5</v>
      </c>
      <c r="G117" s="16">
        <v>20.9</v>
      </c>
      <c r="H117" s="16">
        <v>0.4</v>
      </c>
      <c r="I117" s="12" t="s">
        <v>4</v>
      </c>
    </row>
    <row r="118" spans="1:9" ht="45" x14ac:dyDescent="0.25">
      <c r="A118" s="12" t="s">
        <v>670</v>
      </c>
      <c r="B118" s="12" t="s">
        <v>645</v>
      </c>
      <c r="C118" s="13">
        <v>19.812000000000001</v>
      </c>
      <c r="D118" s="12" t="s">
        <v>678</v>
      </c>
      <c r="E118" s="16">
        <v>0</v>
      </c>
      <c r="F118" s="16">
        <v>0.5</v>
      </c>
      <c r="G118" s="16">
        <v>19.8</v>
      </c>
      <c r="H118" s="16">
        <v>1.8</v>
      </c>
      <c r="I118" s="12" t="s">
        <v>4</v>
      </c>
    </row>
    <row r="119" spans="1:9" ht="45" x14ac:dyDescent="0.25">
      <c r="A119" s="12" t="s">
        <v>670</v>
      </c>
      <c r="B119" s="12" t="s">
        <v>667</v>
      </c>
      <c r="C119" s="13">
        <v>22.86</v>
      </c>
      <c r="D119" s="12" t="s">
        <v>680</v>
      </c>
      <c r="E119" s="16">
        <v>20.32</v>
      </c>
      <c r="F119" s="16">
        <v>0.5</v>
      </c>
      <c r="G119" s="16">
        <v>20.9</v>
      </c>
      <c r="H119" s="16">
        <v>0</v>
      </c>
      <c r="I119" s="12" t="s">
        <v>4</v>
      </c>
    </row>
    <row r="120" spans="1:9" ht="45" x14ac:dyDescent="0.25">
      <c r="A120" s="12" t="s">
        <v>670</v>
      </c>
      <c r="B120" s="12" t="s">
        <v>667</v>
      </c>
      <c r="C120" s="13">
        <v>22.86</v>
      </c>
      <c r="D120" s="12" t="s">
        <v>679</v>
      </c>
      <c r="E120" s="16">
        <v>14.39</v>
      </c>
      <c r="F120" s="16">
        <v>0.5</v>
      </c>
      <c r="G120" s="16">
        <v>21.8</v>
      </c>
      <c r="H120" s="16">
        <v>0</v>
      </c>
      <c r="I120" s="12" t="s">
        <v>4</v>
      </c>
    </row>
    <row r="121" spans="1:9" ht="45" x14ac:dyDescent="0.25">
      <c r="A121" s="12" t="s">
        <v>681</v>
      </c>
      <c r="B121" s="12" t="s">
        <v>636</v>
      </c>
      <c r="C121" s="13">
        <v>4.2670000000000003</v>
      </c>
      <c r="D121" s="12" t="s">
        <v>683</v>
      </c>
      <c r="E121" s="16">
        <v>0</v>
      </c>
      <c r="F121" s="16">
        <v>0.5</v>
      </c>
      <c r="G121" s="16">
        <v>12</v>
      </c>
      <c r="H121" s="16">
        <v>7.3</v>
      </c>
      <c r="I121" s="12" t="s">
        <v>4</v>
      </c>
    </row>
    <row r="122" spans="1:9" ht="105" x14ac:dyDescent="0.25">
      <c r="A122" s="12" t="s">
        <v>681</v>
      </c>
      <c r="B122" s="12" t="s">
        <v>636</v>
      </c>
      <c r="C122" s="13">
        <v>4.2670000000000003</v>
      </c>
      <c r="D122" s="12" t="s">
        <v>682</v>
      </c>
      <c r="E122" s="16">
        <v>1.1200000000000001</v>
      </c>
      <c r="F122" s="16">
        <v>0.5</v>
      </c>
      <c r="G122" s="16">
        <v>19.7</v>
      </c>
      <c r="H122" s="16">
        <v>1.8</v>
      </c>
      <c r="I122" s="12" t="s">
        <v>657</v>
      </c>
    </row>
    <row r="123" spans="1:9" ht="45" x14ac:dyDescent="0.25">
      <c r="A123" s="12" t="s">
        <v>681</v>
      </c>
      <c r="B123" s="12" t="s">
        <v>639</v>
      </c>
      <c r="C123" s="13">
        <v>9.1440000000000001</v>
      </c>
      <c r="D123" s="12" t="s">
        <v>684</v>
      </c>
      <c r="E123" s="12" t="s">
        <v>4</v>
      </c>
      <c r="F123" s="12" t="s">
        <v>4</v>
      </c>
      <c r="G123" s="12" t="s">
        <v>4</v>
      </c>
      <c r="H123" s="12" t="s">
        <v>4</v>
      </c>
      <c r="I123" s="12" t="s">
        <v>545</v>
      </c>
    </row>
    <row r="124" spans="1:9" ht="45" x14ac:dyDescent="0.25">
      <c r="A124" s="12" t="s">
        <v>681</v>
      </c>
      <c r="B124" s="12" t="s">
        <v>639</v>
      </c>
      <c r="C124" s="13">
        <v>9.1440000000000001</v>
      </c>
      <c r="D124" s="12" t="s">
        <v>685</v>
      </c>
      <c r="E124" s="16">
        <v>11.96</v>
      </c>
      <c r="F124" s="16">
        <v>0.5</v>
      </c>
      <c r="G124" s="16">
        <v>2.7</v>
      </c>
      <c r="H124" s="16">
        <v>12.5</v>
      </c>
      <c r="I124" s="12" t="s">
        <v>4</v>
      </c>
    </row>
    <row r="125" spans="1:9" ht="45" x14ac:dyDescent="0.25">
      <c r="A125" s="12" t="s">
        <v>681</v>
      </c>
      <c r="B125" s="12" t="s">
        <v>642</v>
      </c>
      <c r="C125" s="13">
        <v>14.021000000000001</v>
      </c>
      <c r="D125" s="12" t="s">
        <v>686</v>
      </c>
      <c r="E125" s="16">
        <v>1.86</v>
      </c>
      <c r="F125" s="16">
        <v>0.5</v>
      </c>
      <c r="G125" s="16">
        <v>4</v>
      </c>
      <c r="H125" s="16">
        <v>9.9</v>
      </c>
      <c r="I125" s="12" t="s">
        <v>4</v>
      </c>
    </row>
    <row r="126" spans="1:9" ht="45" x14ac:dyDescent="0.25">
      <c r="A126" s="12" t="s">
        <v>681</v>
      </c>
      <c r="B126" s="12" t="s">
        <v>642</v>
      </c>
      <c r="C126" s="13">
        <v>14.021000000000001</v>
      </c>
      <c r="D126" s="12" t="s">
        <v>687</v>
      </c>
      <c r="E126" s="16">
        <v>1.68</v>
      </c>
      <c r="F126" s="16">
        <v>0.5</v>
      </c>
      <c r="G126" s="16">
        <v>5</v>
      </c>
      <c r="H126" s="16">
        <v>13.3</v>
      </c>
      <c r="I126" s="12" t="s">
        <v>4</v>
      </c>
    </row>
    <row r="127" spans="1:9" ht="45" x14ac:dyDescent="0.25">
      <c r="A127" s="12" t="s">
        <v>681</v>
      </c>
      <c r="B127" s="12" t="s">
        <v>645</v>
      </c>
      <c r="C127" s="13">
        <v>17.373999999999999</v>
      </c>
      <c r="D127" s="12" t="s">
        <v>688</v>
      </c>
      <c r="E127" s="16">
        <v>1.79</v>
      </c>
      <c r="F127" s="16">
        <v>0.5</v>
      </c>
      <c r="G127" s="16">
        <v>20.9</v>
      </c>
      <c r="H127" s="16">
        <v>0</v>
      </c>
      <c r="I127" s="12" t="s">
        <v>4</v>
      </c>
    </row>
    <row r="128" spans="1:9" ht="45" x14ac:dyDescent="0.25">
      <c r="A128" s="12" t="s">
        <v>681</v>
      </c>
      <c r="B128" s="12" t="s">
        <v>645</v>
      </c>
      <c r="C128" s="13">
        <v>17.373999999999999</v>
      </c>
      <c r="D128" s="12" t="s">
        <v>689</v>
      </c>
      <c r="E128" s="16">
        <v>75.67</v>
      </c>
      <c r="F128" s="16">
        <v>0.5</v>
      </c>
      <c r="G128" s="12" t="s">
        <v>4</v>
      </c>
      <c r="H128" s="12" t="s">
        <v>4</v>
      </c>
      <c r="I128" s="12" t="s">
        <v>4</v>
      </c>
    </row>
    <row r="129" spans="1:9" ht="45" x14ac:dyDescent="0.25">
      <c r="A129" s="12" t="s">
        <v>690</v>
      </c>
      <c r="B129" s="12" t="s">
        <v>636</v>
      </c>
      <c r="C129" s="13">
        <v>4.8769999999999998</v>
      </c>
      <c r="D129" s="12" t="s">
        <v>692</v>
      </c>
      <c r="E129" s="16">
        <v>17.28</v>
      </c>
      <c r="F129" s="16">
        <v>0.5</v>
      </c>
      <c r="G129" s="16">
        <v>20.9</v>
      </c>
      <c r="H129" s="16">
        <v>0</v>
      </c>
      <c r="I129" s="12" t="s">
        <v>4</v>
      </c>
    </row>
    <row r="130" spans="1:9" ht="45" x14ac:dyDescent="0.25">
      <c r="A130" s="12" t="s">
        <v>690</v>
      </c>
      <c r="B130" s="12" t="s">
        <v>636</v>
      </c>
      <c r="C130" s="13">
        <v>4.8769999999999998</v>
      </c>
      <c r="D130" s="12" t="s">
        <v>691</v>
      </c>
      <c r="E130" s="16">
        <v>0</v>
      </c>
      <c r="F130" s="16">
        <v>0.5</v>
      </c>
      <c r="G130" s="16">
        <v>21.8</v>
      </c>
      <c r="H130" s="16">
        <v>0.3</v>
      </c>
      <c r="I130" s="12" t="s">
        <v>4</v>
      </c>
    </row>
    <row r="131" spans="1:9" ht="45" x14ac:dyDescent="0.25">
      <c r="A131" s="12" t="s">
        <v>690</v>
      </c>
      <c r="B131" s="12" t="s">
        <v>639</v>
      </c>
      <c r="C131" s="13">
        <v>9.7539999999999996</v>
      </c>
      <c r="D131" s="12" t="s">
        <v>693</v>
      </c>
      <c r="E131" s="16">
        <v>17.010000000000002</v>
      </c>
      <c r="F131" s="16">
        <v>0.5</v>
      </c>
      <c r="G131" s="16">
        <v>18.600000000000001</v>
      </c>
      <c r="H131" s="16">
        <v>1</v>
      </c>
      <c r="I131" s="12" t="s">
        <v>4</v>
      </c>
    </row>
    <row r="132" spans="1:9" ht="45" x14ac:dyDescent="0.25">
      <c r="A132" s="12" t="s">
        <v>690</v>
      </c>
      <c r="B132" s="12" t="s">
        <v>639</v>
      </c>
      <c r="C132" s="13">
        <v>9.7539999999999996</v>
      </c>
      <c r="D132" s="12" t="s">
        <v>694</v>
      </c>
      <c r="E132" s="16">
        <v>0</v>
      </c>
      <c r="F132" s="16">
        <v>0.5</v>
      </c>
      <c r="G132" s="16">
        <v>19.8</v>
      </c>
      <c r="H132" s="16">
        <v>1.3</v>
      </c>
      <c r="I132" s="12" t="s">
        <v>4</v>
      </c>
    </row>
    <row r="133" spans="1:9" ht="45" x14ac:dyDescent="0.25">
      <c r="A133" s="12" t="s">
        <v>690</v>
      </c>
      <c r="B133" s="12" t="s">
        <v>642</v>
      </c>
      <c r="C133" s="13">
        <v>14.935</v>
      </c>
      <c r="D133" s="12" t="s">
        <v>695</v>
      </c>
      <c r="E133" s="16">
        <v>17.12</v>
      </c>
      <c r="F133" s="16">
        <v>0.5</v>
      </c>
      <c r="G133" s="16">
        <v>19.600000000000001</v>
      </c>
      <c r="H133" s="16">
        <v>0.5</v>
      </c>
      <c r="I133" s="12" t="s">
        <v>4</v>
      </c>
    </row>
    <row r="134" spans="1:9" ht="45" x14ac:dyDescent="0.25">
      <c r="A134" s="12" t="s">
        <v>690</v>
      </c>
      <c r="B134" s="12" t="s">
        <v>642</v>
      </c>
      <c r="C134" s="13">
        <v>14.935</v>
      </c>
      <c r="D134" s="12" t="s">
        <v>696</v>
      </c>
      <c r="E134" s="16">
        <v>0</v>
      </c>
      <c r="F134" s="16">
        <v>0.5</v>
      </c>
      <c r="G134" s="16">
        <v>20</v>
      </c>
      <c r="H134" s="16">
        <v>0.9</v>
      </c>
      <c r="I134" s="12" t="s">
        <v>4</v>
      </c>
    </row>
    <row r="135" spans="1:9" ht="45" x14ac:dyDescent="0.25">
      <c r="A135" s="12" t="s">
        <v>690</v>
      </c>
      <c r="B135" s="12" t="s">
        <v>645</v>
      </c>
      <c r="C135" s="13">
        <v>19.812000000000001</v>
      </c>
      <c r="D135" s="12" t="s">
        <v>698</v>
      </c>
      <c r="E135" s="16">
        <v>31.78</v>
      </c>
      <c r="F135" s="16">
        <v>0.5</v>
      </c>
      <c r="G135" s="16">
        <v>12</v>
      </c>
      <c r="H135" s="16">
        <v>4.2</v>
      </c>
      <c r="I135" s="12" t="s">
        <v>4</v>
      </c>
    </row>
    <row r="136" spans="1:9" ht="45" x14ac:dyDescent="0.25">
      <c r="A136" s="12" t="s">
        <v>690</v>
      </c>
      <c r="B136" s="12" t="s">
        <v>645</v>
      </c>
      <c r="C136" s="13">
        <v>19.812000000000001</v>
      </c>
      <c r="D136" s="12" t="s">
        <v>697</v>
      </c>
      <c r="E136" s="16">
        <v>0</v>
      </c>
      <c r="F136" s="16">
        <v>0.5</v>
      </c>
      <c r="G136" s="16">
        <v>18.8</v>
      </c>
      <c r="H136" s="16">
        <v>2.4</v>
      </c>
      <c r="I136" s="12" t="s">
        <v>4</v>
      </c>
    </row>
    <row r="137" spans="1:9" ht="45" x14ac:dyDescent="0.25">
      <c r="A137" s="12" t="s">
        <v>690</v>
      </c>
      <c r="B137" s="12" t="s">
        <v>667</v>
      </c>
      <c r="C137" s="13">
        <v>24.689</v>
      </c>
      <c r="D137" s="12" t="s">
        <v>699</v>
      </c>
      <c r="E137" s="16">
        <v>33.729999999999997</v>
      </c>
      <c r="F137" s="16">
        <v>0.5</v>
      </c>
      <c r="G137" s="16">
        <v>1.3</v>
      </c>
      <c r="H137" s="16">
        <v>15.4</v>
      </c>
      <c r="I137" s="12" t="s">
        <v>4</v>
      </c>
    </row>
    <row r="138" spans="1:9" ht="45" x14ac:dyDescent="0.25">
      <c r="A138" s="12" t="s">
        <v>690</v>
      </c>
      <c r="B138" s="12" t="s">
        <v>667</v>
      </c>
      <c r="C138" s="13">
        <v>24.689</v>
      </c>
      <c r="D138" s="12" t="s">
        <v>700</v>
      </c>
      <c r="E138" s="16">
        <v>3.55</v>
      </c>
      <c r="F138" s="16">
        <v>0.5</v>
      </c>
      <c r="G138" s="16">
        <v>1.2</v>
      </c>
      <c r="H138" s="16">
        <v>20.2</v>
      </c>
      <c r="I138" s="12" t="s">
        <v>4</v>
      </c>
    </row>
    <row r="139" spans="1:9" ht="45" x14ac:dyDescent="0.25">
      <c r="A139" s="12" t="s">
        <v>701</v>
      </c>
      <c r="B139" s="12" t="s">
        <v>636</v>
      </c>
      <c r="C139" s="13">
        <v>1.524</v>
      </c>
      <c r="D139" s="12" t="s">
        <v>702</v>
      </c>
      <c r="E139" s="16">
        <v>12.69</v>
      </c>
      <c r="F139" s="16">
        <v>0.5</v>
      </c>
      <c r="G139" s="16">
        <v>17.100000000000001</v>
      </c>
      <c r="H139" s="16">
        <v>1.3</v>
      </c>
      <c r="I139" s="12" t="s">
        <v>4</v>
      </c>
    </row>
    <row r="140" spans="1:9" ht="45" x14ac:dyDescent="0.25">
      <c r="A140" s="12" t="s">
        <v>701</v>
      </c>
      <c r="B140" s="12" t="s">
        <v>636</v>
      </c>
      <c r="C140" s="13">
        <v>1.524</v>
      </c>
      <c r="D140" s="12" t="s">
        <v>703</v>
      </c>
      <c r="E140" s="16">
        <v>1.31</v>
      </c>
      <c r="F140" s="16">
        <v>0.5</v>
      </c>
      <c r="G140" s="16">
        <v>18.2</v>
      </c>
      <c r="H140" s="16">
        <v>2.8</v>
      </c>
      <c r="I140" s="12" t="s">
        <v>4</v>
      </c>
    </row>
    <row r="141" spans="1:9" ht="45" x14ac:dyDescent="0.25">
      <c r="A141" s="12" t="s">
        <v>701</v>
      </c>
      <c r="B141" s="12" t="s">
        <v>639</v>
      </c>
      <c r="C141" s="13">
        <v>3.9624000000000001</v>
      </c>
      <c r="D141" s="12" t="s">
        <v>704</v>
      </c>
      <c r="E141" s="16">
        <v>1.01</v>
      </c>
      <c r="F141" s="16">
        <v>0.5</v>
      </c>
      <c r="G141" s="16">
        <v>11.8</v>
      </c>
      <c r="H141" s="16">
        <v>3.5</v>
      </c>
      <c r="I141" s="12" t="s">
        <v>4</v>
      </c>
    </row>
    <row r="142" spans="1:9" ht="45" x14ac:dyDescent="0.25">
      <c r="A142" s="12" t="s">
        <v>701</v>
      </c>
      <c r="B142" s="12" t="s">
        <v>639</v>
      </c>
      <c r="C142" s="13">
        <v>3.9624000000000001</v>
      </c>
      <c r="D142" s="12" t="s">
        <v>705</v>
      </c>
      <c r="E142" s="16">
        <v>1.1200000000000001</v>
      </c>
      <c r="F142" s="16">
        <v>0.5</v>
      </c>
      <c r="G142" s="16">
        <v>14.6</v>
      </c>
      <c r="H142" s="16">
        <v>4.0999999999999996</v>
      </c>
      <c r="I142" s="12" t="s">
        <v>4</v>
      </c>
    </row>
    <row r="143" spans="1:9" ht="45" x14ac:dyDescent="0.25">
      <c r="A143" s="12" t="s">
        <v>701</v>
      </c>
      <c r="B143" s="12" t="s">
        <v>642</v>
      </c>
      <c r="C143" s="13">
        <v>8.5343999999999998</v>
      </c>
      <c r="D143" s="12" t="s">
        <v>706</v>
      </c>
      <c r="E143" s="16">
        <v>1.97</v>
      </c>
      <c r="F143" s="16">
        <v>0.5</v>
      </c>
      <c r="G143" s="16">
        <v>0</v>
      </c>
      <c r="H143" s="16">
        <v>6</v>
      </c>
      <c r="I143" s="12" t="s">
        <v>4</v>
      </c>
    </row>
    <row r="144" spans="1:9" ht="45" x14ac:dyDescent="0.25">
      <c r="A144" s="12" t="s">
        <v>701</v>
      </c>
      <c r="B144" s="12" t="s">
        <v>642</v>
      </c>
      <c r="C144" s="13">
        <v>8.5343999999999998</v>
      </c>
      <c r="D144" s="12" t="s">
        <v>707</v>
      </c>
      <c r="E144" s="16">
        <v>1.49</v>
      </c>
      <c r="F144" s="16">
        <v>0.5</v>
      </c>
      <c r="G144" s="16">
        <v>2.4</v>
      </c>
      <c r="H144" s="16">
        <v>7.3</v>
      </c>
      <c r="I144" s="12" t="s">
        <v>4</v>
      </c>
    </row>
    <row r="145" spans="1:9" ht="45" x14ac:dyDescent="0.25">
      <c r="A145" s="12" t="s">
        <v>701</v>
      </c>
      <c r="B145" s="12" t="s">
        <v>645</v>
      </c>
      <c r="C145" s="13">
        <v>17.6784</v>
      </c>
      <c r="D145" s="12" t="s">
        <v>708</v>
      </c>
      <c r="E145" s="16">
        <v>3.36</v>
      </c>
      <c r="F145" s="16">
        <v>0.5</v>
      </c>
      <c r="G145" s="16">
        <v>12.6</v>
      </c>
      <c r="H145" s="16">
        <v>7.2</v>
      </c>
      <c r="I145" s="12" t="s">
        <v>4</v>
      </c>
    </row>
    <row r="146" spans="1:9" ht="45" x14ac:dyDescent="0.25">
      <c r="A146" s="12" t="s">
        <v>701</v>
      </c>
      <c r="B146" s="12" t="s">
        <v>645</v>
      </c>
      <c r="C146" s="13">
        <v>17.6784</v>
      </c>
      <c r="D146" s="12" t="s">
        <v>709</v>
      </c>
      <c r="E146" s="16">
        <v>2.62</v>
      </c>
      <c r="F146" s="16">
        <v>0.5</v>
      </c>
      <c r="G146" s="16">
        <v>14.8</v>
      </c>
      <c r="H146" s="16">
        <v>8.5</v>
      </c>
      <c r="I146" s="12" t="s">
        <v>4</v>
      </c>
    </row>
    <row r="147" spans="1:9" ht="45" x14ac:dyDescent="0.25">
      <c r="A147" s="12" t="s">
        <v>701</v>
      </c>
      <c r="B147" s="12" t="s">
        <v>667</v>
      </c>
      <c r="C147" s="13">
        <v>23.7744</v>
      </c>
      <c r="D147" s="12" t="s">
        <v>710</v>
      </c>
      <c r="E147" s="16">
        <v>9.69</v>
      </c>
      <c r="F147" s="16">
        <v>0.5</v>
      </c>
      <c r="G147" s="16">
        <v>20.9</v>
      </c>
      <c r="H147" s="16">
        <v>0.1</v>
      </c>
      <c r="I147" s="12" t="s">
        <v>4</v>
      </c>
    </row>
    <row r="148" spans="1:9" ht="45" x14ac:dyDescent="0.25">
      <c r="A148" s="12" t="s">
        <v>701</v>
      </c>
      <c r="B148" s="12" t="s">
        <v>667</v>
      </c>
      <c r="C148" s="13">
        <v>23.7744</v>
      </c>
      <c r="D148" s="12" t="s">
        <v>711</v>
      </c>
      <c r="E148" s="16">
        <v>3.55</v>
      </c>
      <c r="F148" s="16">
        <v>0.5</v>
      </c>
      <c r="G148" s="16">
        <v>20.9</v>
      </c>
      <c r="H148" s="16">
        <v>0.8</v>
      </c>
      <c r="I148" s="12" t="s">
        <v>4</v>
      </c>
    </row>
    <row r="149" spans="1:9" ht="45" x14ac:dyDescent="0.25">
      <c r="A149" s="12" t="s">
        <v>701</v>
      </c>
      <c r="B149" s="12" t="s">
        <v>712</v>
      </c>
      <c r="C149" s="13">
        <v>29.870400000000004</v>
      </c>
      <c r="D149" s="12" t="s">
        <v>713</v>
      </c>
      <c r="E149" s="16">
        <v>5.16</v>
      </c>
      <c r="F149" s="16">
        <v>0.5</v>
      </c>
      <c r="G149" s="16">
        <v>20.9</v>
      </c>
      <c r="H149" s="16">
        <v>0</v>
      </c>
      <c r="I149" s="12" t="s">
        <v>4</v>
      </c>
    </row>
    <row r="150" spans="1:9" ht="45" x14ac:dyDescent="0.25">
      <c r="A150" s="12" t="s">
        <v>701</v>
      </c>
      <c r="B150" s="12" t="s">
        <v>712</v>
      </c>
      <c r="C150" s="13">
        <v>29.870400000000004</v>
      </c>
      <c r="D150" s="12" t="s">
        <v>714</v>
      </c>
      <c r="E150" s="16">
        <v>4.3</v>
      </c>
      <c r="F150" s="16">
        <v>0.5</v>
      </c>
      <c r="G150" s="16">
        <v>20.9</v>
      </c>
      <c r="H150" s="16">
        <v>0.8</v>
      </c>
      <c r="I150" s="12" t="s">
        <v>4</v>
      </c>
    </row>
    <row r="151" spans="1:9" ht="45" x14ac:dyDescent="0.25">
      <c r="A151" s="12" t="s">
        <v>715</v>
      </c>
      <c r="B151" s="12" t="s">
        <v>639</v>
      </c>
      <c r="C151" s="13">
        <v>4.5720000000000001</v>
      </c>
      <c r="D151" s="12" t="s">
        <v>717</v>
      </c>
      <c r="E151" s="16">
        <v>15.01</v>
      </c>
      <c r="F151" s="16">
        <v>0.5</v>
      </c>
      <c r="G151" s="16">
        <v>18.600000000000001</v>
      </c>
      <c r="H151" s="16">
        <v>2.2000000000000002</v>
      </c>
      <c r="I151" s="12" t="s">
        <v>4</v>
      </c>
    </row>
    <row r="152" spans="1:9" ht="45" x14ac:dyDescent="0.25">
      <c r="A152" s="12" t="s">
        <v>715</v>
      </c>
      <c r="B152" s="12" t="s">
        <v>639</v>
      </c>
      <c r="C152" s="13">
        <v>4.5720000000000001</v>
      </c>
      <c r="D152" s="12" t="s">
        <v>718</v>
      </c>
      <c r="E152" s="16">
        <v>0</v>
      </c>
      <c r="F152" s="16">
        <v>0.5</v>
      </c>
      <c r="G152" s="16">
        <v>20.2</v>
      </c>
      <c r="H152" s="16">
        <v>2.5</v>
      </c>
      <c r="I152" s="12" t="s">
        <v>4</v>
      </c>
    </row>
    <row r="153" spans="1:9" ht="45" x14ac:dyDescent="0.25">
      <c r="A153" s="12" t="s">
        <v>715</v>
      </c>
      <c r="B153" s="12" t="s">
        <v>642</v>
      </c>
      <c r="C153" s="13">
        <v>9.1440000000000001</v>
      </c>
      <c r="D153" s="12" t="s">
        <v>720</v>
      </c>
      <c r="E153" s="16">
        <v>9.61</v>
      </c>
      <c r="F153" s="16">
        <v>0.5</v>
      </c>
      <c r="G153" s="16">
        <v>20.7</v>
      </c>
      <c r="H153" s="16">
        <v>0.8</v>
      </c>
      <c r="I153" s="12" t="s">
        <v>4</v>
      </c>
    </row>
    <row r="154" spans="1:9" ht="45" x14ac:dyDescent="0.25">
      <c r="A154" s="12" t="s">
        <v>715</v>
      </c>
      <c r="B154" s="12" t="s">
        <v>642</v>
      </c>
      <c r="C154" s="13">
        <v>9.1440000000000001</v>
      </c>
      <c r="D154" s="12" t="s">
        <v>719</v>
      </c>
      <c r="E154" s="16">
        <v>1.31</v>
      </c>
      <c r="F154" s="16">
        <v>0.5</v>
      </c>
      <c r="G154" s="16">
        <v>18.899999999999999</v>
      </c>
      <c r="H154" s="16">
        <v>3.2</v>
      </c>
      <c r="I154" s="12" t="s">
        <v>4</v>
      </c>
    </row>
    <row r="155" spans="1:9" ht="45" x14ac:dyDescent="0.25">
      <c r="A155" s="12" t="s">
        <v>715</v>
      </c>
      <c r="B155" s="12" t="s">
        <v>645</v>
      </c>
      <c r="C155" s="13">
        <v>13.716000000000001</v>
      </c>
      <c r="D155" s="12" t="s">
        <v>722</v>
      </c>
      <c r="E155" s="16">
        <v>7.88</v>
      </c>
      <c r="F155" s="16">
        <v>0.5</v>
      </c>
      <c r="G155" s="16">
        <v>20.9</v>
      </c>
      <c r="H155" s="16">
        <v>0.4</v>
      </c>
      <c r="I155" s="12" t="s">
        <v>4</v>
      </c>
    </row>
    <row r="156" spans="1:9" ht="45" x14ac:dyDescent="0.25">
      <c r="A156" s="12" t="s">
        <v>715</v>
      </c>
      <c r="B156" s="12" t="s">
        <v>645</v>
      </c>
      <c r="C156" s="13">
        <v>13.716000000000001</v>
      </c>
      <c r="D156" s="12" t="s">
        <v>721</v>
      </c>
      <c r="E156" s="16">
        <v>2.8</v>
      </c>
      <c r="F156" s="16">
        <v>0.5</v>
      </c>
      <c r="G156" s="16">
        <v>21.2</v>
      </c>
      <c r="H156" s="16">
        <v>0.9</v>
      </c>
      <c r="I156" s="12" t="s">
        <v>4</v>
      </c>
    </row>
    <row r="157" spans="1:9" ht="75" x14ac:dyDescent="0.25">
      <c r="A157" s="12" t="s">
        <v>715</v>
      </c>
      <c r="B157" s="12" t="s">
        <v>667</v>
      </c>
      <c r="C157" s="13">
        <v>18.288</v>
      </c>
      <c r="D157" s="12" t="s">
        <v>724</v>
      </c>
      <c r="E157" s="16">
        <v>8.75</v>
      </c>
      <c r="F157" s="16">
        <v>0.5</v>
      </c>
      <c r="G157" s="16">
        <v>20.9</v>
      </c>
      <c r="H157" s="16">
        <v>0.4</v>
      </c>
      <c r="I157" s="12" t="s">
        <v>716</v>
      </c>
    </row>
    <row r="158" spans="1:9" ht="45" x14ac:dyDescent="0.25">
      <c r="A158" s="12" t="s">
        <v>715</v>
      </c>
      <c r="B158" s="12" t="s">
        <v>667</v>
      </c>
      <c r="C158" s="13">
        <v>18.288</v>
      </c>
      <c r="D158" s="12" t="s">
        <v>723</v>
      </c>
      <c r="E158" s="16">
        <v>2.99</v>
      </c>
      <c r="F158" s="16">
        <v>0.5</v>
      </c>
      <c r="G158" s="16">
        <v>20.8</v>
      </c>
      <c r="H158" s="16">
        <v>0.6</v>
      </c>
      <c r="I158" s="12" t="s">
        <v>4</v>
      </c>
    </row>
    <row r="159" spans="1:9" ht="45" x14ac:dyDescent="0.25">
      <c r="A159" s="12" t="s">
        <v>725</v>
      </c>
      <c r="B159" s="12" t="s">
        <v>639</v>
      </c>
      <c r="C159" s="13">
        <v>3.048</v>
      </c>
      <c r="D159" s="12" t="s">
        <v>728</v>
      </c>
      <c r="E159" s="16">
        <v>35.04</v>
      </c>
      <c r="F159" s="16">
        <v>0.5</v>
      </c>
      <c r="G159" s="16">
        <v>12</v>
      </c>
      <c r="H159" s="16">
        <v>10.3</v>
      </c>
      <c r="I159" s="12" t="s">
        <v>4</v>
      </c>
    </row>
    <row r="160" spans="1:9" ht="45" x14ac:dyDescent="0.25">
      <c r="A160" s="12" t="s">
        <v>725</v>
      </c>
      <c r="B160" s="12" t="s">
        <v>639</v>
      </c>
      <c r="C160" s="13">
        <v>3.048</v>
      </c>
      <c r="D160" s="12" t="s">
        <v>727</v>
      </c>
      <c r="E160" s="16">
        <v>1.1200000000000001</v>
      </c>
      <c r="F160" s="16">
        <v>0.5</v>
      </c>
      <c r="G160" s="16">
        <v>16.3</v>
      </c>
      <c r="H160" s="16">
        <v>7.4</v>
      </c>
      <c r="I160" s="12" t="s">
        <v>4</v>
      </c>
    </row>
    <row r="161" spans="1:9" ht="45" x14ac:dyDescent="0.25">
      <c r="A161" s="12" t="s">
        <v>725</v>
      </c>
      <c r="B161" s="12" t="s">
        <v>642</v>
      </c>
      <c r="C161" s="13">
        <v>9.1440000000000001</v>
      </c>
      <c r="D161" s="12" t="s">
        <v>729</v>
      </c>
      <c r="E161" s="16">
        <v>36.090000000000003</v>
      </c>
      <c r="F161" s="16">
        <v>0.5</v>
      </c>
      <c r="G161" s="16">
        <v>16.899999999999999</v>
      </c>
      <c r="H161" s="16">
        <v>2.2000000000000002</v>
      </c>
      <c r="I161" s="12" t="s">
        <v>4</v>
      </c>
    </row>
    <row r="162" spans="1:9" ht="45" x14ac:dyDescent="0.25">
      <c r="A162" s="12" t="s">
        <v>725</v>
      </c>
      <c r="B162" s="12" t="s">
        <v>642</v>
      </c>
      <c r="C162" s="13">
        <v>9.1440000000000001</v>
      </c>
      <c r="D162" s="12" t="s">
        <v>730</v>
      </c>
      <c r="E162" s="16">
        <v>1.68</v>
      </c>
      <c r="F162" s="16">
        <v>0.5</v>
      </c>
      <c r="G162" s="16">
        <v>18.100000000000001</v>
      </c>
      <c r="H162" s="16">
        <v>3</v>
      </c>
      <c r="I162" s="12" t="s">
        <v>4</v>
      </c>
    </row>
    <row r="163" spans="1:9" ht="45" x14ac:dyDescent="0.25">
      <c r="A163" s="12" t="s">
        <v>725</v>
      </c>
      <c r="B163" s="12" t="s">
        <v>645</v>
      </c>
      <c r="C163" s="13">
        <v>13.716000000000001</v>
      </c>
      <c r="D163" s="12" t="s">
        <v>732</v>
      </c>
      <c r="E163" s="16">
        <v>14.03</v>
      </c>
      <c r="F163" s="16">
        <v>0.5</v>
      </c>
      <c r="G163" s="16">
        <v>12.5</v>
      </c>
      <c r="H163" s="16">
        <v>7.1</v>
      </c>
      <c r="I163" s="12" t="s">
        <v>4</v>
      </c>
    </row>
    <row r="164" spans="1:9" ht="45" x14ac:dyDescent="0.25">
      <c r="A164" s="12" t="s">
        <v>725</v>
      </c>
      <c r="B164" s="12" t="s">
        <v>645</v>
      </c>
      <c r="C164" s="13">
        <v>13.716000000000001</v>
      </c>
      <c r="D164" s="12" t="s">
        <v>731</v>
      </c>
      <c r="E164" s="16">
        <v>2.2400000000000002</v>
      </c>
      <c r="F164" s="16">
        <v>0.5</v>
      </c>
      <c r="G164" s="16">
        <v>9.4</v>
      </c>
      <c r="H164" s="16">
        <v>13.2</v>
      </c>
      <c r="I164" s="12" t="s">
        <v>4</v>
      </c>
    </row>
    <row r="165" spans="1:9" ht="45" x14ac:dyDescent="0.25">
      <c r="A165" s="12" t="s">
        <v>725</v>
      </c>
      <c r="B165" s="12" t="s">
        <v>667</v>
      </c>
      <c r="C165" s="13">
        <v>18.288</v>
      </c>
      <c r="D165" s="12" t="s">
        <v>733</v>
      </c>
      <c r="E165" s="16">
        <v>4.92</v>
      </c>
      <c r="F165" s="16">
        <v>0.5</v>
      </c>
      <c r="G165" s="16">
        <v>14.9</v>
      </c>
      <c r="H165" s="16">
        <v>4.9000000000000004</v>
      </c>
      <c r="I165" s="12" t="s">
        <v>545</v>
      </c>
    </row>
    <row r="166" spans="1:9" ht="45" x14ac:dyDescent="0.25">
      <c r="A166" s="12" t="s">
        <v>725</v>
      </c>
      <c r="B166" s="12" t="s">
        <v>667</v>
      </c>
      <c r="C166" s="13">
        <v>18.288</v>
      </c>
      <c r="D166" s="12" t="s">
        <v>734</v>
      </c>
      <c r="E166" s="16">
        <v>2.99</v>
      </c>
      <c r="F166" s="16">
        <v>0.5</v>
      </c>
      <c r="G166" s="16">
        <v>13.8</v>
      </c>
      <c r="H166" s="16">
        <v>8.1</v>
      </c>
      <c r="I166" s="12" t="s">
        <v>4</v>
      </c>
    </row>
    <row r="167" spans="1:9" ht="45" x14ac:dyDescent="0.25">
      <c r="A167" s="12" t="s">
        <v>725</v>
      </c>
      <c r="B167" s="12" t="s">
        <v>712</v>
      </c>
      <c r="C167" s="13">
        <v>22.86</v>
      </c>
      <c r="D167" s="12" t="s">
        <v>736</v>
      </c>
      <c r="E167" s="16">
        <v>6.98</v>
      </c>
      <c r="F167" s="16">
        <v>0.5</v>
      </c>
      <c r="G167" s="16">
        <v>20.9</v>
      </c>
      <c r="H167" s="16">
        <v>0.3</v>
      </c>
      <c r="I167" s="12" t="s">
        <v>726</v>
      </c>
    </row>
    <row r="168" spans="1:9" ht="45" x14ac:dyDescent="0.25">
      <c r="A168" s="12" t="s">
        <v>725</v>
      </c>
      <c r="B168" s="12" t="s">
        <v>712</v>
      </c>
      <c r="C168" s="13">
        <v>22.86</v>
      </c>
      <c r="D168" s="12" t="s">
        <v>737</v>
      </c>
      <c r="E168" s="16">
        <v>6.98</v>
      </c>
      <c r="F168" s="16">
        <v>0.5</v>
      </c>
      <c r="G168" s="12" t="s">
        <v>4</v>
      </c>
      <c r="H168" s="12" t="s">
        <v>4</v>
      </c>
      <c r="I168" s="12" t="s">
        <v>4</v>
      </c>
    </row>
    <row r="169" spans="1:9" ht="45" x14ac:dyDescent="0.25">
      <c r="A169" s="12" t="s">
        <v>725</v>
      </c>
      <c r="B169" s="12" t="s">
        <v>712</v>
      </c>
      <c r="C169" s="13">
        <v>22.86</v>
      </c>
      <c r="D169" s="12" t="s">
        <v>735</v>
      </c>
      <c r="E169" s="16">
        <v>3.55</v>
      </c>
      <c r="F169" s="16">
        <v>0.5</v>
      </c>
      <c r="G169" s="16">
        <v>20.6</v>
      </c>
      <c r="H169" s="16">
        <v>1.7</v>
      </c>
      <c r="I169" s="12" t="s">
        <v>4</v>
      </c>
    </row>
    <row r="170" spans="1:9" ht="45" x14ac:dyDescent="0.25">
      <c r="A170" s="12" t="s">
        <v>738</v>
      </c>
      <c r="B170" s="12" t="s">
        <v>636</v>
      </c>
      <c r="C170" s="13">
        <v>3.048</v>
      </c>
      <c r="D170" s="12" t="s">
        <v>739</v>
      </c>
      <c r="E170" s="16">
        <v>0</v>
      </c>
      <c r="F170" s="16">
        <v>0.5</v>
      </c>
      <c r="G170" s="16">
        <v>18.899999999999999</v>
      </c>
      <c r="H170" s="16">
        <v>3.6</v>
      </c>
      <c r="I170" s="12" t="s">
        <v>4</v>
      </c>
    </row>
    <row r="171" spans="1:9" ht="45" x14ac:dyDescent="0.25">
      <c r="A171" s="12" t="s">
        <v>738</v>
      </c>
      <c r="B171" s="12" t="s">
        <v>639</v>
      </c>
      <c r="C171" s="13">
        <v>13.716000000000001</v>
      </c>
      <c r="D171" s="12" t="s">
        <v>741</v>
      </c>
      <c r="E171" s="16">
        <v>15.11</v>
      </c>
      <c r="F171" s="16">
        <v>0.5</v>
      </c>
      <c r="G171" s="16">
        <v>19.8</v>
      </c>
      <c r="H171" s="16">
        <v>1</v>
      </c>
      <c r="I171" s="12" t="s">
        <v>4</v>
      </c>
    </row>
    <row r="172" spans="1:9" ht="45" x14ac:dyDescent="0.25">
      <c r="A172" s="12" t="s">
        <v>738</v>
      </c>
      <c r="B172" s="12" t="s">
        <v>639</v>
      </c>
      <c r="C172" s="13">
        <v>13.716000000000001</v>
      </c>
      <c r="D172" s="12" t="s">
        <v>740</v>
      </c>
      <c r="E172" s="16">
        <v>1.87</v>
      </c>
      <c r="F172" s="16">
        <v>0.5</v>
      </c>
      <c r="G172" s="16">
        <v>17.100000000000001</v>
      </c>
      <c r="H172" s="16">
        <v>3.8</v>
      </c>
      <c r="I172" s="12" t="s">
        <v>4</v>
      </c>
    </row>
    <row r="173" spans="1:9" ht="45" x14ac:dyDescent="0.25">
      <c r="A173" s="12" t="s">
        <v>738</v>
      </c>
      <c r="B173" s="12" t="s">
        <v>642</v>
      </c>
      <c r="C173" s="13">
        <v>24.384</v>
      </c>
      <c r="D173" s="12" t="s">
        <v>743</v>
      </c>
      <c r="E173" s="16">
        <v>15.47</v>
      </c>
      <c r="F173" s="16">
        <v>0.5</v>
      </c>
      <c r="G173" s="16">
        <v>16</v>
      </c>
      <c r="H173" s="16">
        <v>3.5</v>
      </c>
      <c r="I173" s="12" t="s">
        <v>4</v>
      </c>
    </row>
    <row r="174" spans="1:9" ht="45" x14ac:dyDescent="0.25">
      <c r="A174" s="12" t="s">
        <v>738</v>
      </c>
      <c r="B174" s="12" t="s">
        <v>642</v>
      </c>
      <c r="C174" s="13">
        <v>24.384</v>
      </c>
      <c r="D174" s="12" t="s">
        <v>742</v>
      </c>
      <c r="E174" s="16">
        <v>3.55</v>
      </c>
      <c r="F174" s="16">
        <v>0.5</v>
      </c>
      <c r="G174" s="16">
        <v>11.3</v>
      </c>
      <c r="H174" s="16">
        <v>9.8000000000000007</v>
      </c>
      <c r="I174" s="12" t="s">
        <v>4</v>
      </c>
    </row>
    <row r="175" spans="1:9" ht="45" x14ac:dyDescent="0.25">
      <c r="A175" s="12" t="s">
        <v>738</v>
      </c>
      <c r="B175" s="12" t="s">
        <v>645</v>
      </c>
      <c r="C175" s="13">
        <v>35.052</v>
      </c>
      <c r="D175" s="12" t="s">
        <v>745</v>
      </c>
      <c r="E175" s="16">
        <v>23.07</v>
      </c>
      <c r="F175" s="16">
        <v>0.5</v>
      </c>
      <c r="G175" s="16">
        <v>15.5</v>
      </c>
      <c r="H175" s="16">
        <v>1.9</v>
      </c>
      <c r="I175" s="12" t="s">
        <v>4</v>
      </c>
    </row>
    <row r="176" spans="1:9" ht="45" x14ac:dyDescent="0.25">
      <c r="A176" s="12" t="s">
        <v>738</v>
      </c>
      <c r="B176" s="12" t="s">
        <v>645</v>
      </c>
      <c r="C176" s="13">
        <v>35.052</v>
      </c>
      <c r="D176" s="12" t="s">
        <v>744</v>
      </c>
      <c r="E176" s="16">
        <v>5.04</v>
      </c>
      <c r="F176" s="16">
        <v>0.5</v>
      </c>
      <c r="G176" s="16">
        <v>8.1999999999999993</v>
      </c>
      <c r="H176" s="16">
        <v>9.4</v>
      </c>
      <c r="I176" s="12" t="s">
        <v>4</v>
      </c>
    </row>
    <row r="177" spans="1:9" ht="45" x14ac:dyDescent="0.25">
      <c r="A177" s="12" t="s">
        <v>738</v>
      </c>
      <c r="B177" s="12" t="s">
        <v>667</v>
      </c>
      <c r="C177" s="13">
        <v>47.244</v>
      </c>
      <c r="D177" s="12" t="s">
        <v>746</v>
      </c>
      <c r="E177" s="16">
        <v>8.4600000000000009</v>
      </c>
      <c r="F177" s="16">
        <v>0.5</v>
      </c>
      <c r="G177" s="16">
        <v>4.4000000000000004</v>
      </c>
      <c r="H177" s="16">
        <v>9.3000000000000007</v>
      </c>
      <c r="I177" s="12" t="s">
        <v>545</v>
      </c>
    </row>
    <row r="178" spans="1:9" ht="45" x14ac:dyDescent="0.25">
      <c r="A178" s="12" t="s">
        <v>738</v>
      </c>
      <c r="B178" s="12" t="s">
        <v>667</v>
      </c>
      <c r="C178" s="13">
        <v>47.244</v>
      </c>
      <c r="D178" s="12" t="s">
        <v>747</v>
      </c>
      <c r="E178" s="16">
        <v>6.73</v>
      </c>
      <c r="F178" s="16">
        <v>0.5</v>
      </c>
      <c r="G178" s="16">
        <v>0</v>
      </c>
      <c r="H178" s="16">
        <v>20.9</v>
      </c>
      <c r="I178" s="12" t="s">
        <v>4</v>
      </c>
    </row>
    <row r="179" spans="1:9" ht="45" x14ac:dyDescent="0.25">
      <c r="A179" s="12" t="s">
        <v>738</v>
      </c>
      <c r="B179" s="12" t="s">
        <v>712</v>
      </c>
      <c r="C179" s="13">
        <v>56.692800000000005</v>
      </c>
      <c r="D179" s="12" t="s">
        <v>748</v>
      </c>
      <c r="E179" s="16">
        <v>10.28</v>
      </c>
      <c r="F179" s="16">
        <v>0.5</v>
      </c>
      <c r="G179" s="16">
        <v>12.4</v>
      </c>
      <c r="H179" s="16">
        <v>4.8</v>
      </c>
      <c r="I179" s="12" t="s">
        <v>4</v>
      </c>
    </row>
    <row r="180" spans="1:9" ht="45" x14ac:dyDescent="0.25">
      <c r="A180" s="12" t="s">
        <v>738</v>
      </c>
      <c r="B180" s="12" t="s">
        <v>712</v>
      </c>
      <c r="C180" s="13">
        <v>56.692800000000005</v>
      </c>
      <c r="D180" s="12" t="s">
        <v>749</v>
      </c>
      <c r="E180" s="16">
        <v>7.47</v>
      </c>
      <c r="F180" s="16">
        <v>0.5</v>
      </c>
      <c r="G180" s="16">
        <v>0.1</v>
      </c>
      <c r="H180" s="16">
        <v>17.7</v>
      </c>
      <c r="I180" s="12" t="s">
        <v>4</v>
      </c>
    </row>
  </sheetData>
  <sortState ref="A5:I181">
    <sortCondition ref="A5:A181"/>
    <sortCondition ref="C5:C181"/>
    <sortCondition ref="D5:D1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view="pageBreakPreview" zoomScaleNormal="100" zoomScaleSheetLayoutView="100" workbookViewId="0">
      <pane xSplit="1" ySplit="4" topLeftCell="B170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16.28515625" defaultRowHeight="15" x14ac:dyDescent="0.25"/>
  <cols>
    <col min="1" max="1" width="14.7109375" style="17" customWidth="1"/>
    <col min="2" max="3" width="16.85546875" style="17" customWidth="1"/>
    <col min="4" max="4" width="7.28515625" style="17" hidden="1" customWidth="1"/>
    <col min="5" max="5" width="31.5703125" style="17" customWidth="1"/>
    <col min="6" max="6" width="20.7109375" style="17" customWidth="1"/>
    <col min="7" max="7" width="13.28515625" customWidth="1"/>
    <col min="8" max="8" width="21.5703125" customWidth="1"/>
    <col min="9" max="9" width="20.7109375" style="17" customWidth="1"/>
    <col min="10" max="16384" width="16.28515625" style="17"/>
  </cols>
  <sheetData>
    <row r="1" spans="1:10" s="18" customFormat="1" x14ac:dyDescent="0.25">
      <c r="A1" s="19" t="s">
        <v>766</v>
      </c>
      <c r="G1"/>
      <c r="H1"/>
    </row>
    <row r="2" spans="1:10" s="18" customFormat="1" ht="12.75" x14ac:dyDescent="0.2">
      <c r="A2" s="20" t="s">
        <v>760</v>
      </c>
    </row>
    <row r="3" spans="1:10" s="23" customFormat="1" ht="15.75" customHeight="1" x14ac:dyDescent="0.25">
      <c r="A3" s="31" t="s">
        <v>232</v>
      </c>
      <c r="B3" s="30" t="s">
        <v>230</v>
      </c>
      <c r="C3" s="30"/>
      <c r="D3" s="22" t="s">
        <v>231</v>
      </c>
      <c r="E3" s="31" t="s">
        <v>233</v>
      </c>
      <c r="F3" s="31" t="s">
        <v>761</v>
      </c>
      <c r="G3" s="31" t="s">
        <v>765</v>
      </c>
      <c r="H3" s="31" t="s">
        <v>763</v>
      </c>
      <c r="I3" s="31" t="s">
        <v>762</v>
      </c>
    </row>
    <row r="4" spans="1:10" s="23" customFormat="1" ht="15.75" customHeight="1" x14ac:dyDescent="0.25">
      <c r="A4" s="32"/>
      <c r="B4" s="24" t="s">
        <v>228</v>
      </c>
      <c r="C4" s="24" t="s">
        <v>229</v>
      </c>
      <c r="D4" s="24"/>
      <c r="E4" s="32"/>
      <c r="F4" s="32"/>
      <c r="G4" s="32" t="s">
        <v>764</v>
      </c>
      <c r="H4" s="32"/>
      <c r="I4" s="32"/>
    </row>
    <row r="5" spans="1:10" s="21" customFormat="1" ht="12.95" customHeight="1" x14ac:dyDescent="0.25">
      <c r="A5" s="25" t="s">
        <v>3</v>
      </c>
      <c r="B5" s="27">
        <v>584546.19999999995</v>
      </c>
      <c r="C5" s="27">
        <v>6915450.7000000002</v>
      </c>
      <c r="D5" s="25" t="s">
        <v>4</v>
      </c>
      <c r="E5" s="25" t="str">
        <f>VLOOKUP(A5,Sheet2!$D$1:$E$225,2,FALSE)</f>
        <v>Faro Pit - Nort Wall</v>
      </c>
      <c r="F5" s="25" t="s">
        <v>514</v>
      </c>
      <c r="G5" s="27" t="str">
        <f>IF(F5=" Flowing ",VLOOKUP(A5,[1]Sheet1!$D$2:$R$185,15,FALSE),"")</f>
        <v>2</v>
      </c>
      <c r="H5" s="25" t="str">
        <f>IF(F5=" Flowing ",VLOOKUP(A5,[1]Sheet1!$D$2:$R$185,14,FALSE),"")</f>
        <v>Visual Estimate</v>
      </c>
      <c r="I5" s="25" t="s">
        <v>523</v>
      </c>
      <c r="J5" s="21" t="str">
        <f>IF(A5=A6,"Alarm","")</f>
        <v/>
      </c>
    </row>
    <row r="6" spans="1:10" s="21" customFormat="1" ht="12.95" customHeight="1" x14ac:dyDescent="0.25">
      <c r="A6" s="25" t="s">
        <v>9</v>
      </c>
      <c r="B6" s="27">
        <v>582809.30000000005</v>
      </c>
      <c r="C6" s="27">
        <v>6913964.9000000004</v>
      </c>
      <c r="D6" s="25" t="s">
        <v>4</v>
      </c>
      <c r="E6" s="25" t="str">
        <f>VLOOKUP(A6,Sheet2!$D$1:$E$225,2,FALSE)</f>
        <v>ETA - Faro Creek Canyon</v>
      </c>
      <c r="F6" s="25" t="s">
        <v>514</v>
      </c>
      <c r="G6" s="27" t="str">
        <f>IF(F6=" Flowing ",VLOOKUP(A6,[1]Sheet1!$D$2:$R$185,15,FALSE),"")</f>
        <v>0.1</v>
      </c>
      <c r="H6" s="25" t="str">
        <f>IF(F6=" Flowing ",VLOOKUP(A6,[1]Sheet1!$D$2:$R$185,14,FALSE),"")</f>
        <v>Visual Estimate</v>
      </c>
      <c r="I6" s="25"/>
      <c r="J6" s="21" t="str">
        <f t="shared" ref="J6:J69" si="0">IF(A6=A7,"Alarm","")</f>
        <v/>
      </c>
    </row>
    <row r="7" spans="1:10" s="21" customFormat="1" ht="12.95" customHeight="1" x14ac:dyDescent="0.25">
      <c r="A7" s="25" t="s">
        <v>10</v>
      </c>
      <c r="B7" s="27">
        <v>582778.9</v>
      </c>
      <c r="C7" s="27">
        <v>6913972.9000000004</v>
      </c>
      <c r="D7" s="25" t="s">
        <v>4</v>
      </c>
      <c r="E7" s="25" t="str">
        <f>VLOOKUP(A7,Sheet2!$D$1:$E$225,2,FALSE)</f>
        <v>ETA - Faro Creek Canyon</v>
      </c>
      <c r="F7" s="25" t="s">
        <v>514</v>
      </c>
      <c r="G7" s="27" t="str">
        <f>IF(F7=" Flowing ",VLOOKUP(A7,[1]Sheet1!$D$2:$R$185,15,FALSE),"")</f>
        <v>0.1</v>
      </c>
      <c r="H7" s="25" t="str">
        <f>IF(F7=" Flowing ",VLOOKUP(A7,[1]Sheet1!$D$2:$R$185,14,FALSE),"")</f>
        <v>Visual Estimate</v>
      </c>
      <c r="I7" s="25"/>
      <c r="J7" s="21" t="str">
        <f t="shared" si="0"/>
        <v/>
      </c>
    </row>
    <row r="8" spans="1:10" s="21" customFormat="1" ht="12.95" customHeight="1" x14ac:dyDescent="0.25">
      <c r="A8" s="25" t="s">
        <v>11</v>
      </c>
      <c r="B8" s="27">
        <v>584514.69999999995</v>
      </c>
      <c r="C8" s="27">
        <v>6913149.4000000004</v>
      </c>
      <c r="D8" s="25" t="s">
        <v>4</v>
      </c>
      <c r="E8" s="25" t="str">
        <f>VLOOKUP(A8,Sheet2!$D$1:$E$225,2,FALSE)</f>
        <v>Intermediate Dump / S-Wells Area</v>
      </c>
      <c r="F8" s="25" t="s">
        <v>514</v>
      </c>
      <c r="G8" s="27" t="str">
        <f>IF(F8=" Flowing ",VLOOKUP(A8,[1]Sheet1!$D$2:$R$185,15,FALSE),"")</f>
        <v>0.026</v>
      </c>
      <c r="H8" s="25" t="str">
        <f>IF(F8=" Flowing ",VLOOKUP(A8,[1]Sheet1!$D$2:$R$185,14,FALSE),"")</f>
        <v>Volumetric Calculation</v>
      </c>
      <c r="I8" s="25" t="s">
        <v>523</v>
      </c>
      <c r="J8" s="21" t="str">
        <f t="shared" si="0"/>
        <v/>
      </c>
    </row>
    <row r="9" spans="1:10" s="21" customFormat="1" ht="12.95" customHeight="1" x14ac:dyDescent="0.25">
      <c r="A9" s="25" t="s">
        <v>16</v>
      </c>
      <c r="B9" s="27">
        <v>583780.6</v>
      </c>
      <c r="C9" s="27">
        <v>6914474.5</v>
      </c>
      <c r="D9" s="25" t="s">
        <v>4</v>
      </c>
      <c r="E9" s="25" t="str">
        <f>VLOOKUP(A9,Sheet2!$D$1:$E$225,2,FALSE)</f>
        <v>Main Dump</v>
      </c>
      <c r="F9" s="25" t="s">
        <v>515</v>
      </c>
      <c r="G9" s="27" t="str">
        <f>IF(F9=" Flowing ",VLOOKUP(A9,[1]Sheet1!$D$2:$R$185,15,FALSE),"")</f>
        <v/>
      </c>
      <c r="H9" s="25" t="str">
        <f>IF(F9=" Flowing ",VLOOKUP(A9,[1]Sheet1!$D$2:$R$185,14,FALSE),"")</f>
        <v/>
      </c>
      <c r="I9" s="25"/>
      <c r="J9" s="21" t="str">
        <f t="shared" si="0"/>
        <v/>
      </c>
    </row>
    <row r="10" spans="1:10" s="21" customFormat="1" ht="12.95" customHeight="1" x14ac:dyDescent="0.25">
      <c r="A10" s="25" t="s">
        <v>18</v>
      </c>
      <c r="B10" s="27">
        <v>583248</v>
      </c>
      <c r="C10" s="27">
        <v>6914434.9000000004</v>
      </c>
      <c r="D10" s="25" t="s">
        <v>4</v>
      </c>
      <c r="E10" s="25" t="str">
        <f>VLOOKUP(A10,Sheet2!$D$1:$E$250,2,FALSE)</f>
        <v>Oxide Fines Stockpile</v>
      </c>
      <c r="F10" s="25" t="s">
        <v>516</v>
      </c>
      <c r="G10" s="27" t="str">
        <f>IF(F10=" Flowing ",VLOOKUP(A10,[1]Sheet1!$D$2:$R$185,15,FALSE),"")</f>
        <v/>
      </c>
      <c r="H10" s="25" t="str">
        <f>IF(F10=" Flowing ",VLOOKUP(A10,[1]Sheet1!$D$2:$R$185,14,FALSE),"")</f>
        <v/>
      </c>
      <c r="I10" s="25"/>
      <c r="J10" s="21" t="str">
        <f t="shared" si="0"/>
        <v/>
      </c>
    </row>
    <row r="11" spans="1:10" s="21" customFormat="1" ht="12.95" customHeight="1" x14ac:dyDescent="0.25">
      <c r="A11" s="25" t="s">
        <v>20</v>
      </c>
      <c r="B11" s="28">
        <v>585013.80000000005</v>
      </c>
      <c r="C11" s="28">
        <v>6914592.5999999996</v>
      </c>
      <c r="D11" s="25" t="s">
        <v>4</v>
      </c>
      <c r="E11" s="25" t="str">
        <f>VLOOKUP(A11,Sheet2!$D$1:$E$225,2,FALSE)</f>
        <v>Faro Pit - Southeast Wall</v>
      </c>
      <c r="F11" s="25" t="s">
        <v>514</v>
      </c>
      <c r="G11" s="27" t="str">
        <f>IF(F11=" Flowing ",VLOOKUP(A11,[1]Sheet1!$D$2:$R$185,15,FALSE),"")</f>
        <v>0.1</v>
      </c>
      <c r="H11" s="25" t="str">
        <f>IF(F11=" Flowing ",VLOOKUP(A11,[1]Sheet1!$D$2:$R$185,14,FALSE),"")</f>
        <v>Visual Estimate</v>
      </c>
      <c r="I11" s="25"/>
      <c r="J11" s="21" t="str">
        <f t="shared" si="0"/>
        <v/>
      </c>
    </row>
    <row r="12" spans="1:10" s="21" customFormat="1" ht="12.95" customHeight="1" x14ac:dyDescent="0.25">
      <c r="A12" s="25" t="s">
        <v>22</v>
      </c>
      <c r="B12" s="27">
        <v>585027</v>
      </c>
      <c r="C12" s="27">
        <v>6914578.0999999996</v>
      </c>
      <c r="D12" s="25" t="s">
        <v>4</v>
      </c>
      <c r="E12" s="25" t="str">
        <f>VLOOKUP(A12,Sheet2!$D$1:$E$225,2,FALSE)</f>
        <v>Faro Pit - Southeast Wall</v>
      </c>
      <c r="F12" s="25" t="s">
        <v>514</v>
      </c>
      <c r="G12" s="27" t="str">
        <f>IF(F12=" Flowing ",VLOOKUP(A12,[1]Sheet1!$D$2:$R$185,15,FALSE),"")</f>
        <v>0.1</v>
      </c>
      <c r="H12" s="25" t="str">
        <f>IF(F12=" Flowing ",VLOOKUP(A12,[1]Sheet1!$D$2:$R$185,14,FALSE),"")</f>
        <v>Visual Estimate</v>
      </c>
      <c r="I12" s="25"/>
      <c r="J12" s="21" t="str">
        <f t="shared" si="0"/>
        <v/>
      </c>
    </row>
    <row r="13" spans="1:10" s="21" customFormat="1" ht="12.95" customHeight="1" x14ac:dyDescent="0.25">
      <c r="A13" s="25" t="s">
        <v>23</v>
      </c>
      <c r="B13" s="27">
        <v>585029.9</v>
      </c>
      <c r="C13" s="27">
        <v>6914534.7999999998</v>
      </c>
      <c r="D13" s="25" t="s">
        <v>4</v>
      </c>
      <c r="E13" s="25" t="str">
        <f>VLOOKUP(A13,Sheet2!$D$1:$E$225,2,FALSE)</f>
        <v>Faro Pit - Southeast Wall</v>
      </c>
      <c r="F13" s="25" t="s">
        <v>514</v>
      </c>
      <c r="G13" s="27" t="str">
        <f>IF(F13=" Flowing ",VLOOKUP(A13,[1]Sheet1!$D$2:$R$185,15,FALSE),"")</f>
        <v>0.5</v>
      </c>
      <c r="H13" s="25" t="str">
        <f>IF(F13=" Flowing ",VLOOKUP(A13,[1]Sheet1!$D$2:$R$185,14,FALSE),"")</f>
        <v>Visual Estimate</v>
      </c>
      <c r="I13" s="25"/>
      <c r="J13" s="21" t="str">
        <f t="shared" si="0"/>
        <v/>
      </c>
    </row>
    <row r="14" spans="1:10" s="21" customFormat="1" ht="12.95" customHeight="1" x14ac:dyDescent="0.25">
      <c r="A14" s="25" t="s">
        <v>24</v>
      </c>
      <c r="B14" s="27">
        <v>585031.9</v>
      </c>
      <c r="C14" s="27">
        <v>6914581.0999999996</v>
      </c>
      <c r="D14" s="25" t="s">
        <v>4</v>
      </c>
      <c r="E14" s="25" t="str">
        <f>VLOOKUP(A14,Sheet2!$D$1:$E$225,2,FALSE)</f>
        <v>Faro Pit - Southeast Wall</v>
      </c>
      <c r="F14" s="25" t="s">
        <v>514</v>
      </c>
      <c r="G14" s="27" t="str">
        <f>IF(F14=" Flowing ",VLOOKUP(A14,[1]Sheet1!$D$2:$R$185,15,FALSE),"")</f>
        <v>0.1</v>
      </c>
      <c r="H14" s="25" t="str">
        <f>IF(F14=" Flowing ",VLOOKUP(A14,[1]Sheet1!$D$2:$R$185,14,FALSE),"")</f>
        <v>Visual Estimate</v>
      </c>
      <c r="I14" s="25"/>
      <c r="J14" s="21" t="str">
        <f t="shared" si="0"/>
        <v/>
      </c>
    </row>
    <row r="15" spans="1:10" s="21" customFormat="1" ht="12.95" customHeight="1" x14ac:dyDescent="0.25">
      <c r="A15" s="25" t="s">
        <v>26</v>
      </c>
      <c r="B15" s="27">
        <v>585029</v>
      </c>
      <c r="C15" s="27">
        <v>6914556</v>
      </c>
      <c r="D15" s="25" t="s">
        <v>4</v>
      </c>
      <c r="E15" s="25" t="str">
        <f>VLOOKUP(A15,Sheet2!$D$1:$E$225,2,FALSE)</f>
        <v>Faro Pit - Southeast Wall</v>
      </c>
      <c r="F15" s="25" t="s">
        <v>514</v>
      </c>
      <c r="G15" s="27" t="str">
        <f>IF(F15=" Flowing ",VLOOKUP(A15,[1]Sheet1!$D$2:$R$185,15,FALSE),"")</f>
        <v>0.01</v>
      </c>
      <c r="H15" s="25" t="str">
        <f>IF(F15=" Flowing ",VLOOKUP(A15,[1]Sheet1!$D$2:$R$185,14,FALSE),"")</f>
        <v>Visual Estimate</v>
      </c>
      <c r="I15" s="25"/>
      <c r="J15" s="21" t="str">
        <f t="shared" si="0"/>
        <v/>
      </c>
    </row>
    <row r="16" spans="1:10" s="21" customFormat="1" ht="12.95" customHeight="1" x14ac:dyDescent="0.25">
      <c r="A16" s="25" t="s">
        <v>27</v>
      </c>
      <c r="B16" s="27">
        <v>583074.9</v>
      </c>
      <c r="C16" s="27">
        <v>6914155.7000000002</v>
      </c>
      <c r="D16" s="25" t="s">
        <v>4</v>
      </c>
      <c r="E16" s="25" t="str">
        <f>VLOOKUP(A16,Sheet2!$D$1:$E$225,2,FALSE)</f>
        <v>Mill Area</v>
      </c>
      <c r="F16" s="25" t="s">
        <v>516</v>
      </c>
      <c r="G16" s="27" t="str">
        <f>IF(F16=" Flowing ",VLOOKUP(A16,[1]Sheet1!$D$2:$R$185,15,FALSE),"")</f>
        <v/>
      </c>
      <c r="H16" s="25" t="str">
        <f>IF(F16=" Flowing ",VLOOKUP(A16,[1]Sheet1!$D$2:$R$185,14,FALSE),"")</f>
        <v/>
      </c>
      <c r="I16" s="25"/>
      <c r="J16" s="21" t="str">
        <f t="shared" si="0"/>
        <v/>
      </c>
    </row>
    <row r="17" spans="1:10" s="21" customFormat="1" ht="12.95" customHeight="1" x14ac:dyDescent="0.25">
      <c r="A17" s="25" t="s">
        <v>28</v>
      </c>
      <c r="B17" s="27">
        <v>582886</v>
      </c>
      <c r="C17" s="27">
        <v>6914582</v>
      </c>
      <c r="D17" s="25"/>
      <c r="E17" s="25" t="str">
        <f>VLOOKUP(A17,Sheet2!$D$1:$E$225,2,FALSE)</f>
        <v>Parking Lot Dumps</v>
      </c>
      <c r="F17" s="25" t="s">
        <v>514</v>
      </c>
      <c r="G17" s="27" t="str">
        <f>IF(F17=" Flowing ",VLOOKUP(A17,[1]Sheet1!$D$2:$R$185,15,FALSE),"")</f>
        <v>0.01</v>
      </c>
      <c r="H17" s="25" t="str">
        <f>IF(F17=" Flowing ",VLOOKUP(A17,[1]Sheet1!$D$2:$R$185,14,FALSE),"")</f>
        <v>Visual Estimate</v>
      </c>
      <c r="I17" s="25"/>
      <c r="J17" s="21" t="str">
        <f t="shared" si="0"/>
        <v/>
      </c>
    </row>
    <row r="18" spans="1:10" s="21" customFormat="1" ht="12.95" customHeight="1" x14ac:dyDescent="0.25">
      <c r="A18" s="25" t="s">
        <v>29</v>
      </c>
      <c r="B18" s="27">
        <v>584172.1</v>
      </c>
      <c r="C18" s="27">
        <v>6914532.2000000002</v>
      </c>
      <c r="D18" s="25" t="s">
        <v>4</v>
      </c>
      <c r="E18" s="25" t="str">
        <f>VLOOKUP(A18,Sheet2!$D$1:$E$225,2,FALSE)</f>
        <v>Low Grade Ore Stockpile C</v>
      </c>
      <c r="F18" s="25" t="s">
        <v>516</v>
      </c>
      <c r="G18" s="27" t="str">
        <f>IF(F18=" Flowing ",VLOOKUP(A18,[1]Sheet1!$D$2:$R$185,15,FALSE),"")</f>
        <v/>
      </c>
      <c r="H18" s="25" t="str">
        <f>IF(F18=" Flowing ",VLOOKUP(A18,[1]Sheet1!$D$2:$R$185,14,FALSE),"")</f>
        <v/>
      </c>
      <c r="I18" s="25"/>
      <c r="J18" s="21" t="str">
        <f t="shared" si="0"/>
        <v/>
      </c>
    </row>
    <row r="19" spans="1:10" s="21" customFormat="1" ht="12.95" customHeight="1" x14ac:dyDescent="0.25">
      <c r="A19" s="25" t="s">
        <v>30</v>
      </c>
      <c r="B19" s="27">
        <v>583433</v>
      </c>
      <c r="C19" s="27">
        <v>6914382.4000000004</v>
      </c>
      <c r="D19" s="25" t="s">
        <v>4</v>
      </c>
      <c r="E19" s="25" t="str">
        <f>VLOOKUP(A19,Sheet2!$D$1:$E$225,2,FALSE)</f>
        <v>Medium Grade Ore Stockpile</v>
      </c>
      <c r="F19" s="25" t="s">
        <v>516</v>
      </c>
      <c r="G19" s="27" t="str">
        <f>IF(F19=" Flowing ",VLOOKUP(A19,[1]Sheet1!$D$2:$R$185,15,FALSE),"")</f>
        <v/>
      </c>
      <c r="H19" s="25" t="str">
        <f>IF(F19=" Flowing ",VLOOKUP(A19,[1]Sheet1!$D$2:$R$185,14,FALSE),"")</f>
        <v/>
      </c>
      <c r="I19" s="25"/>
      <c r="J19" s="21" t="str">
        <f t="shared" si="0"/>
        <v/>
      </c>
    </row>
    <row r="20" spans="1:10" s="21" customFormat="1" ht="12.95" customHeight="1" x14ac:dyDescent="0.25">
      <c r="A20" s="25" t="s">
        <v>31</v>
      </c>
      <c r="B20" s="27">
        <v>585426.9</v>
      </c>
      <c r="C20" s="27">
        <v>6914513.2000000002</v>
      </c>
      <c r="D20" s="25" t="s">
        <v>4</v>
      </c>
      <c r="E20" s="25" t="str">
        <f>VLOOKUP(A20,Sheet2!$D$1:$E$225,2,FALSE)</f>
        <v>Northeast Dumps</v>
      </c>
      <c r="F20" s="25" t="s">
        <v>514</v>
      </c>
      <c r="G20" s="27" t="str">
        <f>IF(F20=" Flowing ",VLOOKUP(A20,[1]Sheet1!$D$2:$R$185,15,FALSE),"")</f>
        <v>.03</v>
      </c>
      <c r="H20" s="25" t="str">
        <f>IF(F20=" Flowing ",VLOOKUP(A20,[1]Sheet1!$D$2:$R$185,14,FALSE),"")</f>
        <v>Visual Estimate</v>
      </c>
      <c r="I20" s="25"/>
      <c r="J20" s="21" t="str">
        <f t="shared" si="0"/>
        <v/>
      </c>
    </row>
    <row r="21" spans="1:10" s="21" customFormat="1" ht="12.95" customHeight="1" x14ac:dyDescent="0.25">
      <c r="A21" s="25" t="s">
        <v>33</v>
      </c>
      <c r="B21" s="27">
        <v>585101.30000000005</v>
      </c>
      <c r="C21" s="27">
        <v>6914205.4000000004</v>
      </c>
      <c r="D21" s="25" t="s">
        <v>4</v>
      </c>
      <c r="E21" s="25" t="str">
        <f>VLOOKUP(A21,Sheet2!$D$1:$E$225,2,FALSE)</f>
        <v>Zone II Dump</v>
      </c>
      <c r="F21" s="25" t="s">
        <v>516</v>
      </c>
      <c r="G21" s="27" t="str">
        <f>IF(F21=" Flowing ",VLOOKUP(A21,[1]Sheet1!$D$2:$R$185,15,FALSE),"")</f>
        <v/>
      </c>
      <c r="H21" s="25" t="str">
        <f>IF(F21=" Flowing ",VLOOKUP(A21,[1]Sheet1!$D$2:$R$185,14,FALSE),"")</f>
        <v/>
      </c>
      <c r="I21" s="25"/>
      <c r="J21" s="21" t="str">
        <f t="shared" si="0"/>
        <v/>
      </c>
    </row>
    <row r="22" spans="1:10" s="21" customFormat="1" ht="12.95" customHeight="1" x14ac:dyDescent="0.25">
      <c r="A22" s="25" t="s">
        <v>34</v>
      </c>
      <c r="B22" s="27">
        <v>585121</v>
      </c>
      <c r="C22" s="27">
        <v>6914282.0999999996</v>
      </c>
      <c r="D22" s="25" t="s">
        <v>4</v>
      </c>
      <c r="E22" s="25" t="str">
        <f>VLOOKUP(A22,Sheet2!$D$1:$E$225,2,FALSE)</f>
        <v>Northeast Dumps</v>
      </c>
      <c r="F22" s="25" t="s">
        <v>514</v>
      </c>
      <c r="G22" s="27" t="str">
        <f>IF(F22=" Flowing ",VLOOKUP(A22,[1]Sheet1!$D$2:$R$185,15,FALSE),"")</f>
        <v>20</v>
      </c>
      <c r="H22" s="25" t="str">
        <f>IF(F22=" Flowing ",VLOOKUP(A22,[1]Sheet1!$D$2:$R$185,14,FALSE),"")</f>
        <v>Visual Estimate</v>
      </c>
      <c r="I22" s="25" t="s">
        <v>523</v>
      </c>
      <c r="J22" s="21" t="str">
        <f t="shared" si="0"/>
        <v/>
      </c>
    </row>
    <row r="23" spans="1:10" s="21" customFormat="1" ht="12.95" customHeight="1" x14ac:dyDescent="0.25">
      <c r="A23" s="25" t="s">
        <v>35</v>
      </c>
      <c r="B23" s="27">
        <v>583071</v>
      </c>
      <c r="C23" s="27">
        <v>6914163</v>
      </c>
      <c r="D23" s="25" t="s">
        <v>4</v>
      </c>
      <c r="E23" s="25" t="str">
        <f>VLOOKUP(A23,Sheet2!$D$1:$E$225,2,FALSE)</f>
        <v>Mill Area</v>
      </c>
      <c r="F23" s="25" t="s">
        <v>516</v>
      </c>
      <c r="G23" s="27" t="str">
        <f>IF(F23=" Flowing ",VLOOKUP(A23,[1]Sheet1!$D$2:$R$185,15,FALSE),"")</f>
        <v/>
      </c>
      <c r="H23" s="25" t="str">
        <f>IF(F23=" Flowing ",VLOOKUP(A23,[1]Sheet1!$D$2:$R$185,14,FALSE),"")</f>
        <v/>
      </c>
      <c r="I23" s="25"/>
      <c r="J23" s="21" t="str">
        <f t="shared" si="0"/>
        <v/>
      </c>
    </row>
    <row r="24" spans="1:10" s="21" customFormat="1" ht="12.95" customHeight="1" x14ac:dyDescent="0.25">
      <c r="A24" s="25" t="s">
        <v>37</v>
      </c>
      <c r="B24" s="27">
        <v>584510</v>
      </c>
      <c r="C24" s="27">
        <v>6913154</v>
      </c>
      <c r="D24" s="25" t="s">
        <v>4</v>
      </c>
      <c r="E24" s="25" t="str">
        <f>VLOOKUP(A24,Sheet2!$D$1:$E$225,2,FALSE)</f>
        <v>Intermediate Dump / S-Wells Area</v>
      </c>
      <c r="F24" s="25" t="s">
        <v>516</v>
      </c>
      <c r="G24" s="27" t="str">
        <f>IF(F24=" Flowing ",VLOOKUP(A24,[1]Sheet1!$D$2:$R$185,15,FALSE),"")</f>
        <v/>
      </c>
      <c r="H24" s="25" t="str">
        <f>IF(F24=" Flowing ",VLOOKUP(A24,[1]Sheet1!$D$2:$R$185,14,FALSE),"")</f>
        <v/>
      </c>
      <c r="I24" s="25"/>
      <c r="J24" s="21" t="str">
        <f t="shared" si="0"/>
        <v/>
      </c>
    </row>
    <row r="25" spans="1:10" s="21" customFormat="1" ht="12.95" customHeight="1" x14ac:dyDescent="0.25">
      <c r="A25" s="25" t="s">
        <v>38</v>
      </c>
      <c r="B25" s="27">
        <v>584132.19999999995</v>
      </c>
      <c r="C25" s="27">
        <v>6913287</v>
      </c>
      <c r="D25" s="25" t="s">
        <v>4</v>
      </c>
      <c r="E25" s="25" t="s">
        <v>274</v>
      </c>
      <c r="F25" s="25" t="s">
        <v>516</v>
      </c>
      <c r="G25" s="27" t="str">
        <f>IF(F25=" Flowing ",VLOOKUP(A25,[1]Sheet1!$D$2:$R$185,15,FALSE),"")</f>
        <v/>
      </c>
      <c r="H25" s="25" t="str">
        <f>IF(F25=" Flowing ",VLOOKUP(A25,[1]Sheet1!$D$2:$R$185,14,FALSE),"")</f>
        <v/>
      </c>
      <c r="I25" s="25"/>
      <c r="J25" s="21" t="str">
        <f t="shared" si="0"/>
        <v/>
      </c>
    </row>
    <row r="26" spans="1:10" s="21" customFormat="1" ht="12.95" customHeight="1" x14ac:dyDescent="0.25">
      <c r="A26" s="25" t="s">
        <v>39</v>
      </c>
      <c r="B26" s="27">
        <v>585145</v>
      </c>
      <c r="C26" s="27">
        <v>6913786</v>
      </c>
      <c r="D26" s="25" t="s">
        <v>4</v>
      </c>
      <c r="E26" s="25" t="str">
        <f>VLOOKUP(A26,Sheet2!$D$1:$E$225,2,FALSE)</f>
        <v>Zone II Dump</v>
      </c>
      <c r="F26" s="25" t="s">
        <v>516</v>
      </c>
      <c r="G26" s="27" t="str">
        <f>IF(F26=" Flowing ",VLOOKUP(A26,[1]Sheet1!$D$2:$R$185,15,FALSE),"")</f>
        <v/>
      </c>
      <c r="H26" s="25" t="str">
        <f>IF(F26=" Flowing ",VLOOKUP(A26,[1]Sheet1!$D$2:$R$185,14,FALSE),"")</f>
        <v/>
      </c>
      <c r="I26" s="25"/>
      <c r="J26" s="21" t="str">
        <f t="shared" si="0"/>
        <v/>
      </c>
    </row>
    <row r="27" spans="1:10" s="21" customFormat="1" ht="12.95" customHeight="1" x14ac:dyDescent="0.25">
      <c r="A27" s="25" t="s">
        <v>40</v>
      </c>
      <c r="B27" s="27">
        <v>583218</v>
      </c>
      <c r="C27" s="27">
        <v>6915104.7999999998</v>
      </c>
      <c r="D27" s="25" t="s">
        <v>4</v>
      </c>
      <c r="E27" s="25" t="str">
        <f>VLOOKUP(A27,Sheet2!$D$1:$E$225,2,FALSE)</f>
        <v>Northwest Dumps</v>
      </c>
      <c r="F27" s="25" t="s">
        <v>517</v>
      </c>
      <c r="G27" s="27" t="str">
        <f>IF(F27=" Flowing ",VLOOKUP(A27,[1]Sheet1!$D$2:$R$185,15,FALSE),"")</f>
        <v/>
      </c>
      <c r="H27" s="25" t="str">
        <f>IF(F27=" Flowing ",VLOOKUP(A27,[1]Sheet1!$D$2:$R$185,14,FALSE),"")</f>
        <v/>
      </c>
      <c r="I27" s="25" t="s">
        <v>523</v>
      </c>
      <c r="J27" s="21" t="str">
        <f t="shared" si="0"/>
        <v/>
      </c>
    </row>
    <row r="28" spans="1:10" s="21" customFormat="1" ht="12.95" customHeight="1" x14ac:dyDescent="0.25">
      <c r="A28" s="25" t="s">
        <v>43</v>
      </c>
      <c r="B28" s="28">
        <v>585007.4</v>
      </c>
      <c r="C28" s="28">
        <v>6914603.9000000004</v>
      </c>
      <c r="D28" s="25"/>
      <c r="E28" s="25" t="str">
        <f>VLOOKUP(A28,Sheet2!$D$1:$E$225,2,FALSE)</f>
        <v>Faro Pit - Southeast Wall</v>
      </c>
      <c r="F28" s="25" t="s">
        <v>514</v>
      </c>
      <c r="G28" s="27" t="str">
        <f>IF(F28=" Flowing ",VLOOKUP(A28,[1]Sheet1!$D$2:$R$185,15,FALSE),"")</f>
        <v>.1</v>
      </c>
      <c r="H28" s="25" t="str">
        <f>IF(F28=" Flowing ",VLOOKUP(A28,[1]Sheet1!$D$2:$R$185,14,FALSE),"")</f>
        <v>Visual Estimate</v>
      </c>
      <c r="I28" s="25"/>
      <c r="J28" s="21" t="str">
        <f t="shared" si="0"/>
        <v/>
      </c>
    </row>
    <row r="29" spans="1:10" s="21" customFormat="1" ht="12.95" customHeight="1" x14ac:dyDescent="0.25">
      <c r="A29" s="25" t="s">
        <v>44</v>
      </c>
      <c r="B29" s="27">
        <v>585036</v>
      </c>
      <c r="C29" s="27">
        <v>6914568</v>
      </c>
      <c r="D29" s="25" t="s">
        <v>4</v>
      </c>
      <c r="E29" s="25" t="str">
        <f>VLOOKUP(A29,Sheet2!$D$1:$E$225,2,FALSE)</f>
        <v>Faro Pit - Southeast Wall</v>
      </c>
      <c r="F29" s="25" t="s">
        <v>514</v>
      </c>
      <c r="G29" s="27" t="str">
        <f>IF(F29=" Flowing ",VLOOKUP(A29,[1]Sheet1!$D$2:$R$185,15,FALSE),"")</f>
        <v>0.1</v>
      </c>
      <c r="H29" s="25" t="str">
        <f>IF(F29=" Flowing ",VLOOKUP(A29,[1]Sheet1!$D$2:$R$185,14,FALSE),"")</f>
        <v>Visual Estimate</v>
      </c>
      <c r="I29" s="25"/>
      <c r="J29" s="21" t="str">
        <f t="shared" si="0"/>
        <v/>
      </c>
    </row>
    <row r="30" spans="1:10" s="21" customFormat="1" ht="12.95" customHeight="1" x14ac:dyDescent="0.25">
      <c r="A30" s="25" t="s">
        <v>46</v>
      </c>
      <c r="B30" s="27">
        <v>585025</v>
      </c>
      <c r="C30" s="27">
        <v>6914610</v>
      </c>
      <c r="D30" s="25" t="s">
        <v>4</v>
      </c>
      <c r="E30" s="25" t="str">
        <f>VLOOKUP(A30,Sheet2!$D$1:$E$225,2,FALSE)</f>
        <v>Faro Pit - Southeast Wall</v>
      </c>
      <c r="F30" s="25" t="s">
        <v>514</v>
      </c>
      <c r="G30" s="27" t="str">
        <f>IF(F30=" Flowing ",VLOOKUP(A30,[1]Sheet1!$D$2:$R$185,15,FALSE),"")</f>
        <v>0.1</v>
      </c>
      <c r="H30" s="25" t="str">
        <f>IF(F30=" Flowing ",VLOOKUP(A30,[1]Sheet1!$D$2:$R$185,14,FALSE),"")</f>
        <v>Visual Estimate</v>
      </c>
      <c r="I30" s="25"/>
      <c r="J30" s="21" t="str">
        <f t="shared" si="0"/>
        <v/>
      </c>
    </row>
    <row r="31" spans="1:10" s="21" customFormat="1" ht="12.95" customHeight="1" x14ac:dyDescent="0.25">
      <c r="A31" s="25" t="s">
        <v>47</v>
      </c>
      <c r="B31" s="27">
        <v>584541</v>
      </c>
      <c r="C31" s="27">
        <v>6913144</v>
      </c>
      <c r="D31" s="25" t="s">
        <v>48</v>
      </c>
      <c r="E31" s="25" t="str">
        <f>VLOOKUP(A31,Sheet2!$D$1:$E$225,2,FALSE)</f>
        <v>Intermediate Dump / S-Wells Area</v>
      </c>
      <c r="F31" s="25" t="s">
        <v>514</v>
      </c>
      <c r="G31" s="27" t="str">
        <f>IF(F31=" Flowing ",VLOOKUP(A31,[1]Sheet1!$D$2:$R$185,15,FALSE),"")</f>
        <v>0.5</v>
      </c>
      <c r="H31" s="25" t="str">
        <f>IF(F31=" Flowing ",VLOOKUP(A31,[1]Sheet1!$D$2:$R$185,14,FALSE),"")</f>
        <v>Visual Estimate</v>
      </c>
      <c r="I31" s="25"/>
      <c r="J31" s="21" t="str">
        <f t="shared" si="0"/>
        <v/>
      </c>
    </row>
    <row r="32" spans="1:10" s="21" customFormat="1" ht="12.95" customHeight="1" x14ac:dyDescent="0.25">
      <c r="A32" s="25" t="s">
        <v>49</v>
      </c>
      <c r="B32" s="27">
        <v>583309</v>
      </c>
      <c r="C32" s="27">
        <v>6914474</v>
      </c>
      <c r="D32" s="25" t="s">
        <v>50</v>
      </c>
      <c r="E32" s="25" t="str">
        <f>VLOOKUP(A32,Sheet2!$D$1:$E$250,2,FALSE)</f>
        <v>Oxide Fines Stockpile</v>
      </c>
      <c r="F32" s="25" t="s">
        <v>517</v>
      </c>
      <c r="G32" s="27" t="str">
        <f>IF(F32=" Flowing ",VLOOKUP(A32,[1]Sheet1!$D$2:$R$185,15,FALSE),"")</f>
        <v/>
      </c>
      <c r="H32" s="25" t="str">
        <f>IF(F32=" Flowing ",VLOOKUP(A32,[1]Sheet1!$D$2:$R$185,14,FALSE),"")</f>
        <v/>
      </c>
      <c r="I32" s="25"/>
      <c r="J32" s="21" t="str">
        <f t="shared" si="0"/>
        <v/>
      </c>
    </row>
    <row r="33" spans="1:10" s="21" customFormat="1" ht="12.95" customHeight="1" x14ac:dyDescent="0.25">
      <c r="A33" s="25" t="s">
        <v>51</v>
      </c>
      <c r="B33" s="27">
        <v>584944.69999999995</v>
      </c>
      <c r="C33" s="27">
        <v>6914659.2000000002</v>
      </c>
      <c r="D33" s="25" t="s">
        <v>4</v>
      </c>
      <c r="E33" s="25" t="str">
        <f>VLOOKUP(A33,Sheet2!$D$1:$E$225,2,FALSE)</f>
        <v>Faro Pit - Southeast Wall</v>
      </c>
      <c r="F33" s="25" t="s">
        <v>512</v>
      </c>
      <c r="G33" s="27" t="str">
        <f>IF(F33=" Flowing ",VLOOKUP(A33,[1]Sheet1!$D$2:$R$185,15,FALSE),"")</f>
        <v/>
      </c>
      <c r="H33" s="25" t="str">
        <f>IF(F33=" Flowing ",VLOOKUP(A33,[1]Sheet1!$D$2:$R$185,14,FALSE),"")</f>
        <v/>
      </c>
      <c r="I33" s="25"/>
      <c r="J33" s="21" t="str">
        <f t="shared" si="0"/>
        <v/>
      </c>
    </row>
    <row r="34" spans="1:10" s="21" customFormat="1" ht="12.95" customHeight="1" x14ac:dyDescent="0.25">
      <c r="A34" s="25" t="s">
        <v>54</v>
      </c>
      <c r="B34" s="27">
        <v>584166.9</v>
      </c>
      <c r="C34" s="27">
        <v>6914936.9000000004</v>
      </c>
      <c r="D34" s="25" t="s">
        <v>4</v>
      </c>
      <c r="E34" s="25" t="str">
        <f>VLOOKUP(A34,Sheet2!$D$1:$E$225,2,FALSE)</f>
        <v>Faro Pit - West Ramp</v>
      </c>
      <c r="F34" s="25" t="s">
        <v>512</v>
      </c>
      <c r="G34" s="27" t="str">
        <f>IF(F34=" Flowing ",VLOOKUP(A34,[1]Sheet1!$D$2:$R$185,15,FALSE),"")</f>
        <v/>
      </c>
      <c r="H34" s="25" t="str">
        <f>IF(F34=" Flowing ",VLOOKUP(A34,[1]Sheet1!$D$2:$R$185,14,FALSE),"")</f>
        <v/>
      </c>
      <c r="I34" s="25"/>
      <c r="J34" s="21" t="str">
        <f t="shared" si="0"/>
        <v/>
      </c>
    </row>
    <row r="35" spans="1:10" s="21" customFormat="1" ht="12.95" customHeight="1" x14ac:dyDescent="0.25">
      <c r="A35" s="25" t="s">
        <v>58</v>
      </c>
      <c r="B35" s="27">
        <v>584806</v>
      </c>
      <c r="C35" s="27">
        <v>6914401</v>
      </c>
      <c r="D35" s="25" t="s">
        <v>4</v>
      </c>
      <c r="E35" s="25" t="str">
        <f>VLOOKUP(A35,Sheet2!$D$1:$E$225,2,FALSE)</f>
        <v>Faro Pit - South Ramp</v>
      </c>
      <c r="F35" s="25" t="s">
        <v>512</v>
      </c>
      <c r="G35" s="27" t="str">
        <f>IF(F35=" Flowing ",VLOOKUP(A35,[1]Sheet1!$D$2:$R$185,15,FALSE),"")</f>
        <v/>
      </c>
      <c r="H35" s="25" t="str">
        <f>IF(F35=" Flowing ",VLOOKUP(A35,[1]Sheet1!$D$2:$R$185,14,FALSE),"")</f>
        <v/>
      </c>
      <c r="I35" s="25"/>
      <c r="J35" s="21" t="str">
        <f t="shared" si="0"/>
        <v/>
      </c>
    </row>
    <row r="36" spans="1:10" s="21" customFormat="1" ht="12.95" customHeight="1" x14ac:dyDescent="0.25">
      <c r="A36" s="25" t="s">
        <v>59</v>
      </c>
      <c r="B36" s="27">
        <v>584784.19999999995</v>
      </c>
      <c r="C36" s="27">
        <v>6914377.0999999996</v>
      </c>
      <c r="D36" s="25" t="s">
        <v>4</v>
      </c>
      <c r="E36" s="25" t="str">
        <f>VLOOKUP(A36,Sheet2!$D$1:$E$225,2,FALSE)</f>
        <v>Faro Pit - South Ramp</v>
      </c>
      <c r="F36" s="25" t="s">
        <v>512</v>
      </c>
      <c r="G36" s="27" t="str">
        <f>IF(F36=" Flowing ",VLOOKUP(A36,[1]Sheet1!$D$2:$R$185,15,FALSE),"")</f>
        <v/>
      </c>
      <c r="H36" s="25" t="str">
        <f>IF(F36=" Flowing ",VLOOKUP(A36,[1]Sheet1!$D$2:$R$185,14,FALSE),"")</f>
        <v/>
      </c>
      <c r="I36" s="25"/>
      <c r="J36" s="21" t="str">
        <f t="shared" si="0"/>
        <v/>
      </c>
    </row>
    <row r="37" spans="1:10" s="21" customFormat="1" ht="12.95" customHeight="1" x14ac:dyDescent="0.25">
      <c r="A37" s="25" t="s">
        <v>60</v>
      </c>
      <c r="B37" s="27">
        <v>584551.4</v>
      </c>
      <c r="C37" s="27">
        <v>6915567.9000000004</v>
      </c>
      <c r="D37" s="25" t="s">
        <v>4</v>
      </c>
      <c r="E37" s="25" t="str">
        <f>VLOOKUP(A37,Sheet2!$D$1:$E$225,2,FALSE)</f>
        <v>Faro Pit - Nort Wall</v>
      </c>
      <c r="F37" s="25" t="s">
        <v>514</v>
      </c>
      <c r="G37" s="27" t="str">
        <f>IF(F37=" Flowing ",VLOOKUP(A37,[1]Sheet1!$D$2:$R$185,15,FALSE),"")</f>
        <v>0.1</v>
      </c>
      <c r="H37" s="25" t="str">
        <f>IF(F37=" Flowing ",VLOOKUP(A37,[1]Sheet1!$D$2:$R$185,14,FALSE),"")</f>
        <v>Visual Estimate</v>
      </c>
      <c r="I37" s="25"/>
      <c r="J37" s="21" t="str">
        <f t="shared" si="0"/>
        <v/>
      </c>
    </row>
    <row r="38" spans="1:10" s="21" customFormat="1" ht="12.95" customHeight="1" x14ac:dyDescent="0.25">
      <c r="A38" s="25" t="s">
        <v>61</v>
      </c>
      <c r="B38" s="27">
        <v>584584.5</v>
      </c>
      <c r="C38" s="27">
        <v>6915436</v>
      </c>
      <c r="D38" s="25" t="s">
        <v>4</v>
      </c>
      <c r="E38" s="25" t="str">
        <f>VLOOKUP(A38,Sheet2!$D$1:$E$225,2,FALSE)</f>
        <v>Faro Pit - Nort Wall</v>
      </c>
      <c r="F38" s="25" t="s">
        <v>509</v>
      </c>
      <c r="G38" s="27" t="str">
        <f>IF(F38=" Flowing ",VLOOKUP(A38,[1]Sheet1!$D$2:$R$185,15,FALSE),"")</f>
        <v/>
      </c>
      <c r="H38" s="25" t="str">
        <f>IF(F38=" Flowing ",VLOOKUP(A38,[1]Sheet1!$D$2:$R$185,14,FALSE),"")</f>
        <v/>
      </c>
      <c r="I38" s="25"/>
      <c r="J38" s="21" t="str">
        <f t="shared" si="0"/>
        <v/>
      </c>
    </row>
    <row r="39" spans="1:10" s="21" customFormat="1" ht="12.95" customHeight="1" x14ac:dyDescent="0.25">
      <c r="A39" s="25" t="s">
        <v>64</v>
      </c>
      <c r="B39" s="27">
        <v>584499.6</v>
      </c>
      <c r="C39" s="27">
        <v>6915422.0999999996</v>
      </c>
      <c r="D39" s="25" t="s">
        <v>4</v>
      </c>
      <c r="E39" s="25" t="str">
        <f>VLOOKUP(A39,Sheet2!$D$1:$E$225,2,FALSE)</f>
        <v>Faro Pit - Nort Wall</v>
      </c>
      <c r="F39" s="25" t="s">
        <v>514</v>
      </c>
      <c r="G39" s="27" t="str">
        <f>IF(F39=" Flowing ",VLOOKUP(A39,[1]Sheet1!$D$2:$R$185,15,FALSE),"")</f>
        <v>0.517</v>
      </c>
      <c r="H39" s="25" t="str">
        <f>IF(F39=" Flowing ",VLOOKUP(A39,[1]Sheet1!$D$2:$R$185,14,FALSE),"")</f>
        <v>Volumetric Calculation</v>
      </c>
      <c r="I39" s="25" t="s">
        <v>523</v>
      </c>
      <c r="J39" s="21" t="str">
        <f t="shared" si="0"/>
        <v/>
      </c>
    </row>
    <row r="40" spans="1:10" s="21" customFormat="1" ht="12.95" customHeight="1" x14ac:dyDescent="0.25">
      <c r="A40" s="25" t="s">
        <v>65</v>
      </c>
      <c r="B40" s="27">
        <v>584742.9</v>
      </c>
      <c r="C40" s="27">
        <v>6914372.0999999996</v>
      </c>
      <c r="D40" s="25" t="s">
        <v>4</v>
      </c>
      <c r="E40" s="25" t="str">
        <f>VLOOKUP(A40,Sheet2!$D$1:$E$225,2,FALSE)</f>
        <v>Faro Pit - South Ramp</v>
      </c>
      <c r="F40" s="25" t="s">
        <v>512</v>
      </c>
      <c r="G40" s="27" t="str">
        <f>IF(F40=" Flowing ",VLOOKUP(A40,[1]Sheet1!$D$2:$R$185,15,FALSE),"")</f>
        <v/>
      </c>
      <c r="H40" s="25" t="str">
        <f>IF(F40=" Flowing ",VLOOKUP(A40,[1]Sheet1!$D$2:$R$185,14,FALSE),"")</f>
        <v/>
      </c>
      <c r="I40" s="25"/>
      <c r="J40" s="21" t="str">
        <f t="shared" si="0"/>
        <v/>
      </c>
    </row>
    <row r="41" spans="1:10" s="21" customFormat="1" ht="12.95" customHeight="1" x14ac:dyDescent="0.25">
      <c r="A41" s="25" t="s">
        <v>66</v>
      </c>
      <c r="B41" s="27">
        <v>584344</v>
      </c>
      <c r="C41" s="27">
        <v>6915475.7999999998</v>
      </c>
      <c r="D41" s="25" t="s">
        <v>4</v>
      </c>
      <c r="E41" s="25" t="str">
        <f>VLOOKUP(A41,Sheet2!$D$1:$E$225,2,FALSE)</f>
        <v>Faro Pit - Nort Wall</v>
      </c>
      <c r="F41" s="25" t="s">
        <v>514</v>
      </c>
      <c r="G41" s="27" t="str">
        <f>IF(F41=" Flowing ",VLOOKUP(A41,[1]Sheet1!$D$2:$R$185,15,FALSE),"")</f>
        <v>0.486</v>
      </c>
      <c r="H41" s="25" t="str">
        <f>IF(F41=" Flowing ",VLOOKUP(A41,[1]Sheet1!$D$2:$R$185,14,FALSE),"")</f>
        <v>Volumetric Calculation</v>
      </c>
      <c r="I41" s="25" t="s">
        <v>523</v>
      </c>
      <c r="J41" s="21" t="str">
        <f t="shared" si="0"/>
        <v/>
      </c>
    </row>
    <row r="42" spans="1:10" s="21" customFormat="1" ht="12.95" customHeight="1" x14ac:dyDescent="0.25">
      <c r="A42" s="25" t="s">
        <v>67</v>
      </c>
      <c r="B42" s="27">
        <v>584375.6</v>
      </c>
      <c r="C42" s="27">
        <v>6915466.0999999996</v>
      </c>
      <c r="D42" s="25" t="s">
        <v>4</v>
      </c>
      <c r="E42" s="25" t="str">
        <f>VLOOKUP(A42,Sheet2!$D$1:$E$225,2,FALSE)</f>
        <v>Faro Pit - Nort Wall</v>
      </c>
      <c r="F42" s="25" t="s">
        <v>514</v>
      </c>
      <c r="G42" s="27" t="str">
        <f>IF(F42=" Flowing ",VLOOKUP(A42,[1]Sheet1!$D$2:$R$185,15,FALSE),"")</f>
        <v>1.000</v>
      </c>
      <c r="H42" s="25" t="str">
        <f>IF(F42=" Flowing ",VLOOKUP(A42,[1]Sheet1!$D$2:$R$185,14,FALSE),"")</f>
        <v>Volumetric Calculation</v>
      </c>
      <c r="I42" s="25" t="s">
        <v>523</v>
      </c>
      <c r="J42" s="21" t="str">
        <f t="shared" si="0"/>
        <v/>
      </c>
    </row>
    <row r="43" spans="1:10" s="21" customFormat="1" ht="12.95" customHeight="1" x14ac:dyDescent="0.25">
      <c r="A43" s="25" t="s">
        <v>68</v>
      </c>
      <c r="B43" s="27">
        <v>584416.1</v>
      </c>
      <c r="C43" s="27">
        <v>6915435.7000000002</v>
      </c>
      <c r="D43" s="25" t="s">
        <v>4</v>
      </c>
      <c r="E43" s="25" t="str">
        <f>VLOOKUP(A43,Sheet2!$D$1:$E$225,2,FALSE)</f>
        <v>Faro Pit - Nort Wall</v>
      </c>
      <c r="F43" s="25" t="s">
        <v>514</v>
      </c>
      <c r="G43" s="27" t="str">
        <f>IF(F43=" Flowing ",VLOOKUP(A43,[1]Sheet1!$D$2:$R$185,15,FALSE),"")</f>
        <v>0.820</v>
      </c>
      <c r="H43" s="25" t="str">
        <f>IF(F43=" Flowing ",VLOOKUP(A43,[1]Sheet1!$D$2:$R$185,14,FALSE),"")</f>
        <v>Volumetric Calculation</v>
      </c>
      <c r="I43" s="25" t="s">
        <v>523</v>
      </c>
      <c r="J43" s="21" t="str">
        <f t="shared" si="0"/>
        <v/>
      </c>
    </row>
    <row r="44" spans="1:10" s="21" customFormat="1" ht="12.95" customHeight="1" x14ac:dyDescent="0.25">
      <c r="A44" s="25" t="s">
        <v>70</v>
      </c>
      <c r="B44" s="27">
        <v>584456.1</v>
      </c>
      <c r="C44" s="27">
        <v>6915414.9000000004</v>
      </c>
      <c r="D44" s="25" t="s">
        <v>4</v>
      </c>
      <c r="E44" s="25" t="str">
        <f>VLOOKUP(A44,Sheet2!$D$1:$E$225,2,FALSE)</f>
        <v>Faro Pit - Nort Wall</v>
      </c>
      <c r="F44" s="25" t="s">
        <v>519</v>
      </c>
      <c r="G44" s="27" t="str">
        <f>IF(F44=" Flowing ",VLOOKUP(A44,[1]Sheet1!$D$2:$R$185,15,FALSE),"")</f>
        <v/>
      </c>
      <c r="H44" s="25" t="str">
        <f>IF(F44=" Flowing ",VLOOKUP(A44,[1]Sheet1!$D$2:$R$185,14,FALSE),"")</f>
        <v/>
      </c>
      <c r="I44" s="25" t="s">
        <v>523</v>
      </c>
      <c r="J44" s="21" t="str">
        <f t="shared" si="0"/>
        <v/>
      </c>
    </row>
    <row r="45" spans="1:10" s="21" customFormat="1" ht="12.95" customHeight="1" x14ac:dyDescent="0.25">
      <c r="A45" s="25" t="s">
        <v>72</v>
      </c>
      <c r="B45" s="27">
        <v>583986</v>
      </c>
      <c r="C45" s="27">
        <v>6915352.2999999998</v>
      </c>
      <c r="D45" s="25" t="s">
        <v>4</v>
      </c>
      <c r="E45" s="25" t="str">
        <f>VLOOKUP(A45,Sheet2!$D$1:$E$225,2,FALSE)</f>
        <v>Faro Pit - Northwest Wall</v>
      </c>
      <c r="F45" s="25" t="s">
        <v>517</v>
      </c>
      <c r="G45" s="27" t="str">
        <f>IF(F45=" Flowing ",VLOOKUP(A45,[1]Sheet1!$D$2:$R$185,15,FALSE),"")</f>
        <v/>
      </c>
      <c r="H45" s="25" t="str">
        <f>IF(F45=" Flowing ",VLOOKUP(A45,[1]Sheet1!$D$2:$R$185,14,FALSE),"")</f>
        <v/>
      </c>
      <c r="I45" s="25"/>
      <c r="J45" s="21" t="str">
        <f t="shared" si="0"/>
        <v/>
      </c>
    </row>
    <row r="46" spans="1:10" s="21" customFormat="1" ht="12.95" customHeight="1" x14ac:dyDescent="0.25">
      <c r="A46" s="25" t="s">
        <v>73</v>
      </c>
      <c r="B46" s="27">
        <v>584934</v>
      </c>
      <c r="C46" s="27">
        <v>6914645</v>
      </c>
      <c r="D46" s="25" t="s">
        <v>4</v>
      </c>
      <c r="E46" s="25" t="str">
        <f>VLOOKUP(A46,Sheet2!$D$1:$E$225,2,FALSE)</f>
        <v>Faro Pit - Southeast Wall</v>
      </c>
      <c r="F46" s="25" t="s">
        <v>512</v>
      </c>
      <c r="G46" s="27" t="str">
        <f>IF(F46=" Flowing ",VLOOKUP(A46,[1]Sheet1!$D$2:$R$185,15,FALSE),"")</f>
        <v/>
      </c>
      <c r="H46" s="25" t="str">
        <f>IF(F46=" Flowing ",VLOOKUP(A46,[1]Sheet1!$D$2:$R$185,14,FALSE),"")</f>
        <v/>
      </c>
      <c r="I46" s="25"/>
      <c r="J46" s="21" t="str">
        <f t="shared" si="0"/>
        <v/>
      </c>
    </row>
    <row r="47" spans="1:10" s="21" customFormat="1" ht="12.95" customHeight="1" x14ac:dyDescent="0.25">
      <c r="A47" s="25" t="s">
        <v>74</v>
      </c>
      <c r="B47" s="27">
        <v>584447</v>
      </c>
      <c r="C47" s="27">
        <v>6915426</v>
      </c>
      <c r="D47" s="25" t="s">
        <v>4</v>
      </c>
      <c r="E47" s="25" t="str">
        <f>VLOOKUP(A47,Sheet2!$D$1:$E$225,2,FALSE)</f>
        <v>Faro Pit - Nort Wall</v>
      </c>
      <c r="F47" s="25" t="s">
        <v>514</v>
      </c>
      <c r="G47" s="27" t="str">
        <f>IF(F47=" Flowing ",VLOOKUP(A47,[1]Sheet1!$D$2:$R$185,15,FALSE),"")</f>
        <v>0.400</v>
      </c>
      <c r="H47" s="25" t="str">
        <f>IF(F47=" Flowing ",VLOOKUP(A47,[1]Sheet1!$D$2:$R$185,14,FALSE),"")</f>
        <v>Volumetric Calculation</v>
      </c>
      <c r="I47" s="25"/>
      <c r="J47" s="21" t="str">
        <f t="shared" si="0"/>
        <v/>
      </c>
    </row>
    <row r="48" spans="1:10" s="21" customFormat="1" ht="12.95" customHeight="1" x14ac:dyDescent="0.25">
      <c r="A48" s="25" t="s">
        <v>75</v>
      </c>
      <c r="B48" s="27">
        <v>584948</v>
      </c>
      <c r="C48" s="27">
        <v>6914682</v>
      </c>
      <c r="D48" s="25" t="s">
        <v>4</v>
      </c>
      <c r="E48" s="25" t="str">
        <f>VLOOKUP(A48,Sheet2!$D$1:$E$225,2,FALSE)</f>
        <v>Faro Pit - Southeast Wall</v>
      </c>
      <c r="F48" s="25" t="s">
        <v>512</v>
      </c>
      <c r="G48" s="27" t="str">
        <f>IF(F48=" Flowing ",VLOOKUP(A48,[1]Sheet1!$D$2:$R$185,15,FALSE),"")</f>
        <v/>
      </c>
      <c r="H48" s="25" t="str">
        <f>IF(F48=" Flowing ",VLOOKUP(A48,[1]Sheet1!$D$2:$R$185,14,FALSE),"")</f>
        <v/>
      </c>
      <c r="I48" s="25"/>
      <c r="J48" s="21" t="str">
        <f t="shared" si="0"/>
        <v/>
      </c>
    </row>
    <row r="49" spans="1:10" s="21" customFormat="1" ht="12.95" customHeight="1" x14ac:dyDescent="0.25">
      <c r="A49" s="25" t="s">
        <v>76</v>
      </c>
      <c r="B49" s="27">
        <v>584008</v>
      </c>
      <c r="C49" s="27">
        <v>6915508</v>
      </c>
      <c r="D49" s="25" t="s">
        <v>4</v>
      </c>
      <c r="E49" s="25" t="str">
        <f>VLOOKUP(A49,Sheet2!$D$1:$E$225,2,FALSE)</f>
        <v>Faro Pit - Northwest Wall</v>
      </c>
      <c r="F49" s="25" t="s">
        <v>511</v>
      </c>
      <c r="G49" s="27" t="str">
        <f>IF(F49=" Flowing ",VLOOKUP(A49,[1]Sheet1!$D$2:$R$185,15,FALSE),"")</f>
        <v/>
      </c>
      <c r="H49" s="25" t="str">
        <f>IF(F49=" Flowing ",VLOOKUP(A49,[1]Sheet1!$D$2:$R$185,14,FALSE),"")</f>
        <v/>
      </c>
      <c r="I49" s="25"/>
      <c r="J49" s="21" t="str">
        <f t="shared" si="0"/>
        <v/>
      </c>
    </row>
    <row r="50" spans="1:10" s="21" customFormat="1" ht="12.95" customHeight="1" x14ac:dyDescent="0.25">
      <c r="A50" s="25" t="s">
        <v>78</v>
      </c>
      <c r="B50" s="27">
        <v>592340</v>
      </c>
      <c r="C50" s="27">
        <v>6903259</v>
      </c>
      <c r="D50" s="25" t="s">
        <v>4</v>
      </c>
      <c r="E50" s="25" t="str">
        <f>VLOOKUP(A50,Sheet2!$D$1:$E$225,2,FALSE)</f>
        <v>Grum Waste Rock Dump</v>
      </c>
      <c r="F50" s="25" t="s">
        <v>517</v>
      </c>
      <c r="G50" s="27" t="str">
        <f>IF(F50=" Flowing ",VLOOKUP(A50,[1]Sheet1!$D$2:$R$185,15,FALSE),"")</f>
        <v/>
      </c>
      <c r="H50" s="25" t="str">
        <f>IF(F50=" Flowing ",VLOOKUP(A50,[1]Sheet1!$D$2:$R$185,14,FALSE),"")</f>
        <v/>
      </c>
      <c r="I50" s="25"/>
      <c r="J50" s="21" t="str">
        <f t="shared" si="0"/>
        <v/>
      </c>
    </row>
    <row r="51" spans="1:10" s="21" customFormat="1" ht="12.95" customHeight="1" x14ac:dyDescent="0.25">
      <c r="A51" s="25" t="s">
        <v>79</v>
      </c>
      <c r="B51" s="27">
        <v>592642.6</v>
      </c>
      <c r="C51" s="27">
        <v>6904505.4000000004</v>
      </c>
      <c r="D51" s="25" t="s">
        <v>4</v>
      </c>
      <c r="E51" s="25" t="str">
        <f>VLOOKUP(A51,Sheet2!$D$1:$E$225,2,FALSE)</f>
        <v>Grum Pit - South Wall</v>
      </c>
      <c r="F51" s="25" t="s">
        <v>514</v>
      </c>
      <c r="G51" s="27" t="str">
        <f>IF(F51=" Flowing ",VLOOKUP(A51,[1]Sheet1!$D$2:$R$185,15,FALSE),"")</f>
        <v>0.233</v>
      </c>
      <c r="H51" s="25" t="str">
        <f>IF(F51=" Flowing ",VLOOKUP(A51,[1]Sheet1!$D$2:$R$185,14,FALSE),"")</f>
        <v>Volumetric Calculation</v>
      </c>
      <c r="I51" s="25" t="s">
        <v>523</v>
      </c>
      <c r="J51" s="21" t="str">
        <f t="shared" si="0"/>
        <v/>
      </c>
    </row>
    <row r="52" spans="1:10" s="21" customFormat="1" ht="12.95" customHeight="1" x14ac:dyDescent="0.25">
      <c r="A52" s="25" t="s">
        <v>80</v>
      </c>
      <c r="B52" s="27">
        <v>592552.9</v>
      </c>
      <c r="C52" s="27">
        <v>6905071.2000000002</v>
      </c>
      <c r="D52" s="25" t="s">
        <v>4</v>
      </c>
      <c r="E52" s="25" t="str">
        <f>VLOOKUP(A52,Sheet2!$D$1:$E$225,2,FALSE)</f>
        <v>Grum Pit - East Wall</v>
      </c>
      <c r="F52" s="25" t="s">
        <v>514</v>
      </c>
      <c r="G52" s="27" t="str">
        <f>IF(F52=" Flowing ",VLOOKUP(A52,[1]Sheet1!$D$2:$R$185,15,FALSE),"")</f>
        <v>0.1</v>
      </c>
      <c r="H52" s="25" t="str">
        <f>IF(F52=" Flowing ",VLOOKUP(A52,[1]Sheet1!$D$2:$R$185,14,FALSE),"")</f>
        <v>Visual Estimate</v>
      </c>
      <c r="I52" s="25"/>
      <c r="J52" s="21" t="str">
        <f t="shared" si="0"/>
        <v/>
      </c>
    </row>
    <row r="53" spans="1:10" s="21" customFormat="1" ht="12.95" customHeight="1" x14ac:dyDescent="0.25">
      <c r="A53" s="25" t="s">
        <v>81</v>
      </c>
      <c r="B53" s="27">
        <v>592526</v>
      </c>
      <c r="C53" s="27">
        <v>6905288.0999999996</v>
      </c>
      <c r="D53" s="25" t="s">
        <v>4</v>
      </c>
      <c r="E53" s="25" t="str">
        <f>VLOOKUP(A53,Sheet2!$D$1:$E$225,2,FALSE)</f>
        <v>Grum Pit - East Wall</v>
      </c>
      <c r="F53" s="25" t="s">
        <v>514</v>
      </c>
      <c r="G53" s="27" t="str">
        <f>IF(F53=" Flowing ",VLOOKUP(A53,[1]Sheet1!$D$2:$R$185,15,FALSE),"")</f>
        <v>0.6</v>
      </c>
      <c r="H53" s="25" t="str">
        <f>IF(F53=" Flowing ",VLOOKUP(A53,[1]Sheet1!$D$2:$R$185,14,FALSE),"")</f>
        <v>Visual Estimate</v>
      </c>
      <c r="I53" s="25"/>
      <c r="J53" s="21" t="str">
        <f t="shared" si="0"/>
        <v/>
      </c>
    </row>
    <row r="54" spans="1:10" s="21" customFormat="1" ht="12.95" customHeight="1" x14ac:dyDescent="0.25">
      <c r="A54" s="25" t="s">
        <v>82</v>
      </c>
      <c r="B54" s="27">
        <v>592515.6</v>
      </c>
      <c r="C54" s="27">
        <v>6905329.7000000002</v>
      </c>
      <c r="D54" s="25" t="s">
        <v>4</v>
      </c>
      <c r="E54" s="25" t="str">
        <f>VLOOKUP(A54,Sheet2!$D$1:$E$225,2,FALSE)</f>
        <v>Grum Pit - East Wall</v>
      </c>
      <c r="F54" s="25" t="s">
        <v>514</v>
      </c>
      <c r="G54" s="27" t="str">
        <f>IF(F54=" Flowing ",VLOOKUP(A54,[1]Sheet1!$D$2:$R$185,15,FALSE),"")</f>
        <v>5</v>
      </c>
      <c r="H54" s="25" t="str">
        <f>IF(F54=" Flowing ",VLOOKUP(A54,[1]Sheet1!$D$2:$R$185,14,FALSE),"")</f>
        <v>Visual Estimate</v>
      </c>
      <c r="I54" s="25"/>
      <c r="J54" s="21" t="str">
        <f t="shared" si="0"/>
        <v/>
      </c>
    </row>
    <row r="55" spans="1:10" s="21" customFormat="1" ht="12.95" customHeight="1" x14ac:dyDescent="0.25">
      <c r="A55" s="25" t="s">
        <v>83</v>
      </c>
      <c r="B55" s="27">
        <v>592359.4</v>
      </c>
      <c r="C55" s="27">
        <v>6904832.0999999996</v>
      </c>
      <c r="D55" s="25" t="s">
        <v>4</v>
      </c>
      <c r="E55" s="25" t="str">
        <f>VLOOKUP(A55,Sheet2!$D$1:$E$225,2,FALSE)</f>
        <v>Grum Pit - South Wall</v>
      </c>
      <c r="F55" s="25" t="s">
        <v>514</v>
      </c>
      <c r="G55" s="27" t="str">
        <f>IF(F55=" Flowing ",VLOOKUP(A55,[1]Sheet1!$D$2:$R$185,15,FALSE),"")</f>
        <v>0.07</v>
      </c>
      <c r="H55" s="25" t="str">
        <f>IF(F55=" Flowing ",VLOOKUP(A55,[1]Sheet1!$D$2:$R$185,14,FALSE),"")</f>
        <v>Visual Estimate</v>
      </c>
      <c r="I55" s="25"/>
      <c r="J55" s="21" t="str">
        <f t="shared" si="0"/>
        <v/>
      </c>
    </row>
    <row r="56" spans="1:10" s="21" customFormat="1" ht="12.95" customHeight="1" x14ac:dyDescent="0.25">
      <c r="A56" s="25" t="s">
        <v>84</v>
      </c>
      <c r="B56" s="27">
        <v>592362.5</v>
      </c>
      <c r="C56" s="27">
        <v>6904832.7000000002</v>
      </c>
      <c r="D56" s="25" t="s">
        <v>4</v>
      </c>
      <c r="E56" s="25" t="str">
        <f>VLOOKUP(A56,Sheet2!$D$1:$E$225,2,FALSE)</f>
        <v>Grum Pit - South Wall</v>
      </c>
      <c r="F56" s="25" t="s">
        <v>514</v>
      </c>
      <c r="G56" s="27" t="str">
        <f>IF(F56=" Flowing ",VLOOKUP(A56,[1]Sheet1!$D$2:$R$185,15,FALSE),"")</f>
        <v>0.05</v>
      </c>
      <c r="H56" s="25" t="str">
        <f>IF(F56=" Flowing ",VLOOKUP(A56,[1]Sheet1!$D$2:$R$185,14,FALSE),"")</f>
        <v>Visual Estimate</v>
      </c>
      <c r="I56" s="25"/>
      <c r="J56" s="21" t="str">
        <f t="shared" si="0"/>
        <v/>
      </c>
    </row>
    <row r="57" spans="1:10" s="21" customFormat="1" ht="12.95" customHeight="1" x14ac:dyDescent="0.25">
      <c r="A57" s="25" t="s">
        <v>85</v>
      </c>
      <c r="B57" s="27">
        <v>592205.5</v>
      </c>
      <c r="C57" s="27">
        <v>6905414</v>
      </c>
      <c r="D57" s="25" t="s">
        <v>4</v>
      </c>
      <c r="E57" s="25" t="str">
        <f>VLOOKUP(A57,Sheet2!$D$1:$E$225,2,FALSE)</f>
        <v>Grum Pit - Northwest Wall</v>
      </c>
      <c r="F57" s="25" t="s">
        <v>530</v>
      </c>
      <c r="G57" s="27" t="str">
        <f>IF(F57=" Flowing ",VLOOKUP(A57,[1]Sheet1!$D$2:$R$185,15,FALSE),"")</f>
        <v/>
      </c>
      <c r="H57" s="25" t="str">
        <f>IF(F57=" Flowing ",VLOOKUP(A57,[1]Sheet1!$D$2:$R$185,14,FALSE),"")</f>
        <v/>
      </c>
      <c r="I57" s="25"/>
      <c r="J57" s="21" t="str">
        <f t="shared" si="0"/>
        <v/>
      </c>
    </row>
    <row r="58" spans="1:10" s="21" customFormat="1" ht="12.95" customHeight="1" x14ac:dyDescent="0.25">
      <c r="A58" s="25" t="s">
        <v>87</v>
      </c>
      <c r="B58" s="27">
        <v>592408</v>
      </c>
      <c r="C58" s="27">
        <v>6904852</v>
      </c>
      <c r="D58" s="25" t="s">
        <v>88</v>
      </c>
      <c r="E58" s="25" t="str">
        <f>VLOOKUP(A58,Sheet2!$D$1:$E$225,2,FALSE)</f>
        <v>Grum Pit - South Wall</v>
      </c>
      <c r="F58" s="25" t="s">
        <v>514</v>
      </c>
      <c r="G58" s="27" t="str">
        <f>IF(F58=" Flowing ",VLOOKUP(A58,[1]Sheet1!$D$2:$R$185,15,FALSE),"")</f>
        <v>0.5</v>
      </c>
      <c r="H58" s="25" t="str">
        <f>IF(F58=" Flowing ",VLOOKUP(A58,[1]Sheet1!$D$2:$R$185,14,FALSE),"")</f>
        <v>Visual Estimate</v>
      </c>
      <c r="I58" s="25"/>
      <c r="J58" s="21" t="str">
        <f t="shared" si="0"/>
        <v/>
      </c>
    </row>
    <row r="59" spans="1:10" s="21" customFormat="1" ht="12.95" customHeight="1" x14ac:dyDescent="0.25">
      <c r="A59" s="25" t="s">
        <v>90</v>
      </c>
      <c r="B59" s="27">
        <v>592156</v>
      </c>
      <c r="C59" s="27">
        <v>6905458</v>
      </c>
      <c r="D59" s="25" t="s">
        <v>91</v>
      </c>
      <c r="E59" s="25" t="str">
        <f>VLOOKUP(A59,Sheet2!$D$1:$E$225,2,FALSE)</f>
        <v>Grum Pit - Northwest Wall</v>
      </c>
      <c r="F59" s="25" t="s">
        <v>517</v>
      </c>
      <c r="G59" s="27" t="str">
        <f>IF(F59=" Flowing ",VLOOKUP(A59,[1]Sheet1!$D$2:$R$185,15,FALSE),"")</f>
        <v/>
      </c>
      <c r="H59" s="25" t="str">
        <f>IF(F59=" Flowing ",VLOOKUP(A59,[1]Sheet1!$D$2:$R$185,14,FALSE),"")</f>
        <v/>
      </c>
      <c r="I59" s="25"/>
      <c r="J59" s="21" t="str">
        <f t="shared" si="0"/>
        <v/>
      </c>
    </row>
    <row r="60" spans="1:10" s="21" customFormat="1" ht="12.95" customHeight="1" x14ac:dyDescent="0.25">
      <c r="A60" s="25" t="s">
        <v>92</v>
      </c>
      <c r="B60" s="27">
        <v>592363</v>
      </c>
      <c r="C60" s="27">
        <v>6904841</v>
      </c>
      <c r="D60" s="25" t="s">
        <v>4</v>
      </c>
      <c r="E60" s="25" t="str">
        <f>VLOOKUP(A60,Sheet2!$D$1:$E$225,2,FALSE)</f>
        <v>Grum Pit - South Wall</v>
      </c>
      <c r="F60" s="25" t="s">
        <v>514</v>
      </c>
      <c r="G60" s="27" t="str">
        <f>IF(F60=" Flowing ",VLOOKUP(A60,[1]Sheet1!$D$2:$R$185,15,FALSE),"")</f>
        <v>0.05</v>
      </c>
      <c r="H60" s="25" t="str">
        <f>IF(F60=" Flowing ",VLOOKUP(A60,[1]Sheet1!$D$2:$R$185,14,FALSE),"")</f>
        <v>Visual Estimate</v>
      </c>
      <c r="I60" s="25"/>
      <c r="J60" s="21" t="str">
        <f t="shared" si="0"/>
        <v/>
      </c>
    </row>
    <row r="61" spans="1:10" s="21" customFormat="1" ht="12.95" customHeight="1" x14ac:dyDescent="0.25">
      <c r="A61" s="25" t="s">
        <v>93</v>
      </c>
      <c r="B61" s="27">
        <v>592176</v>
      </c>
      <c r="C61" s="27">
        <v>6905500</v>
      </c>
      <c r="D61" s="25" t="s">
        <v>4</v>
      </c>
      <c r="E61" s="25" t="str">
        <f>VLOOKUP(A61,Sheet2!$D$1:$E$225,2,FALSE)</f>
        <v>Grum Pit - Northwest Wall</v>
      </c>
      <c r="F61" s="25" t="s">
        <v>514</v>
      </c>
      <c r="G61" s="27" t="str">
        <f>IF(F61=" Flowing ",VLOOKUP(A61,[1]Sheet1!$D$2:$R$185,15,FALSE),"")</f>
        <v>.5</v>
      </c>
      <c r="H61" s="25" t="str">
        <f>IF(F61=" Flowing ",VLOOKUP(A61,[1]Sheet1!$D$2:$R$185,14,FALSE),"")</f>
        <v>Visual Estimate</v>
      </c>
      <c r="I61" s="25"/>
      <c r="J61" s="21" t="str">
        <f t="shared" si="0"/>
        <v/>
      </c>
    </row>
    <row r="62" spans="1:10" s="21" customFormat="1" ht="12.95" customHeight="1" x14ac:dyDescent="0.25">
      <c r="A62" s="25" t="s">
        <v>94</v>
      </c>
      <c r="B62" s="27">
        <v>582982.19999999995</v>
      </c>
      <c r="C62" s="27">
        <v>6914167.7000000002</v>
      </c>
      <c r="D62" s="25" t="s">
        <v>4</v>
      </c>
      <c r="E62" s="25" t="str">
        <f>VLOOKUP(A62,Sheet2!$D$1:$E$225,2,FALSE)</f>
        <v>Mill Area</v>
      </c>
      <c r="F62" s="25" t="s">
        <v>516</v>
      </c>
      <c r="G62" s="27" t="str">
        <f>IF(F62=" Flowing ",VLOOKUP(A62,[1]Sheet1!$D$2:$R$185,15,FALSE),"")</f>
        <v/>
      </c>
      <c r="H62" s="25" t="str">
        <f>IF(F62=" Flowing ",VLOOKUP(A62,[1]Sheet1!$D$2:$R$185,14,FALSE),"")</f>
        <v/>
      </c>
      <c r="I62" s="25"/>
      <c r="J62" s="21" t="str">
        <f t="shared" si="0"/>
        <v/>
      </c>
    </row>
    <row r="63" spans="1:10" s="21" customFormat="1" ht="12.95" customHeight="1" x14ac:dyDescent="0.25">
      <c r="A63" s="25" t="s">
        <v>96</v>
      </c>
      <c r="B63" s="27">
        <v>582899.5</v>
      </c>
      <c r="C63" s="27">
        <v>6914576.0999999996</v>
      </c>
      <c r="D63" s="25" t="s">
        <v>4</v>
      </c>
      <c r="E63" s="25" t="str">
        <f>VLOOKUP(A63,Sheet2!$D$1:$E$225,2,FALSE)</f>
        <v>Mill Area</v>
      </c>
      <c r="F63" s="25" t="s">
        <v>517</v>
      </c>
      <c r="G63" s="27" t="str">
        <f>IF(F63=" Flowing ",VLOOKUP(A63,[1]Sheet1!$D$2:$R$185,15,FALSE),"")</f>
        <v/>
      </c>
      <c r="H63" s="25" t="str">
        <f>IF(F63=" Flowing ",VLOOKUP(A63,[1]Sheet1!$D$2:$R$185,14,FALSE),"")</f>
        <v/>
      </c>
      <c r="I63" s="25"/>
      <c r="J63" s="21" t="str">
        <f t="shared" si="0"/>
        <v/>
      </c>
    </row>
    <row r="64" spans="1:10" s="21" customFormat="1" ht="12.95" customHeight="1" x14ac:dyDescent="0.25">
      <c r="A64" s="25" t="s">
        <v>97</v>
      </c>
      <c r="B64" s="27">
        <v>583045.9</v>
      </c>
      <c r="C64" s="27">
        <v>6914266.7999999998</v>
      </c>
      <c r="D64" s="25" t="s">
        <v>4</v>
      </c>
      <c r="E64" s="25" t="str">
        <f>VLOOKUP(A64,Sheet2!$D$1:$E$225,2,FALSE)</f>
        <v>Mill Area</v>
      </c>
      <c r="F64" s="25" t="s">
        <v>514</v>
      </c>
      <c r="G64" s="27" t="str">
        <f>IF(F64=" Flowing ",VLOOKUP(A64,[1]Sheet1!$D$2:$R$185,15,FALSE),"")</f>
        <v>0.034</v>
      </c>
      <c r="H64" s="25" t="str">
        <f>IF(F64=" Flowing ",VLOOKUP(A64,[1]Sheet1!$D$2:$R$185,14,FALSE),"")</f>
        <v>Volumetric Calculation</v>
      </c>
      <c r="I64" s="25"/>
      <c r="J64" s="21" t="str">
        <f t="shared" si="0"/>
        <v/>
      </c>
    </row>
    <row r="65" spans="1:10" s="21" customFormat="1" ht="12.95" customHeight="1" x14ac:dyDescent="0.25">
      <c r="A65" s="25" t="s">
        <v>98</v>
      </c>
      <c r="B65" s="27">
        <v>583038.30000000005</v>
      </c>
      <c r="C65" s="27">
        <v>6914322.7000000002</v>
      </c>
      <c r="D65" s="25" t="s">
        <v>4</v>
      </c>
      <c r="E65" s="25" t="str">
        <f>VLOOKUP(A65,Sheet2!$D$1:$E$225,2,FALSE)</f>
        <v>Mill Area</v>
      </c>
      <c r="F65" s="25" t="s">
        <v>514</v>
      </c>
      <c r="G65" s="27" t="str">
        <f>IF(F65=" Flowing ",VLOOKUP(A65,[1]Sheet1!$D$2:$R$185,15,FALSE),"")</f>
        <v>0.03</v>
      </c>
      <c r="H65" s="25" t="str">
        <f>IF(F65=" Flowing ",VLOOKUP(A65,[1]Sheet1!$D$2:$R$185,14,FALSE),"")</f>
        <v>Visual Estimate</v>
      </c>
      <c r="I65" s="25"/>
      <c r="J65" s="21" t="str">
        <f t="shared" si="0"/>
        <v/>
      </c>
    </row>
    <row r="66" spans="1:10" s="21" customFormat="1" ht="12.95" customHeight="1" x14ac:dyDescent="0.25">
      <c r="A66" s="25" t="s">
        <v>99</v>
      </c>
      <c r="B66" s="27">
        <v>581437.69999999995</v>
      </c>
      <c r="C66" s="27">
        <v>6914176.5999999996</v>
      </c>
      <c r="D66" s="25" t="s">
        <v>4</v>
      </c>
      <c r="E66" s="25" t="str">
        <f>VLOOKUP(A66,Sheet2!$D$1:$E$225,2,FALSE)</f>
        <v>Slope North of RCTA</v>
      </c>
      <c r="F66" s="25" t="s">
        <v>516</v>
      </c>
      <c r="G66" s="27" t="str">
        <f>IF(F66=" Flowing ",VLOOKUP(A66,[1]Sheet1!$D$2:$R$185,15,FALSE),"")</f>
        <v/>
      </c>
      <c r="H66" s="25" t="str">
        <f>IF(F66=" Flowing ",VLOOKUP(A66,[1]Sheet1!$D$2:$R$185,14,FALSE),"")</f>
        <v/>
      </c>
      <c r="I66" s="25"/>
      <c r="J66" s="21" t="str">
        <f t="shared" si="0"/>
        <v/>
      </c>
    </row>
    <row r="67" spans="1:10" s="21" customFormat="1" ht="12.95" customHeight="1" x14ac:dyDescent="0.25">
      <c r="A67" s="25" t="s">
        <v>100</v>
      </c>
      <c r="B67" s="27">
        <v>581174.6</v>
      </c>
      <c r="C67" s="27">
        <v>6914223.5</v>
      </c>
      <c r="D67" s="25" t="s">
        <v>4</v>
      </c>
      <c r="E67" s="25" t="str">
        <f>VLOOKUP(A67,Sheet2!$D$1:$E$225,2,FALSE)</f>
        <v>Slope North of RCTA</v>
      </c>
      <c r="F67" s="25" t="s">
        <v>516</v>
      </c>
      <c r="G67" s="27" t="str">
        <f>IF(F67=" Flowing ",VLOOKUP(A67,[1]Sheet1!$D$2:$R$185,15,FALSE),"")</f>
        <v/>
      </c>
      <c r="H67" s="25" t="str">
        <f>IF(F67=" Flowing ",VLOOKUP(A67,[1]Sheet1!$D$2:$R$185,14,FALSE),"")</f>
        <v/>
      </c>
      <c r="I67" s="25"/>
      <c r="J67" s="21" t="str">
        <f t="shared" si="0"/>
        <v/>
      </c>
    </row>
    <row r="68" spans="1:10" s="21" customFormat="1" ht="12.95" customHeight="1" x14ac:dyDescent="0.25">
      <c r="A68" s="25" t="s">
        <v>101</v>
      </c>
      <c r="B68" s="27">
        <v>582210</v>
      </c>
      <c r="C68" s="27">
        <v>6913055</v>
      </c>
      <c r="D68" s="25" t="s">
        <v>4</v>
      </c>
      <c r="E68" s="25" t="str">
        <f>VLOOKUP(A68,Sheet2!$D$1:$E$225,2,FALSE)</f>
        <v>Secondary Tailings Impoundment Dam</v>
      </c>
      <c r="F68" s="25" t="s">
        <v>514</v>
      </c>
      <c r="G68" s="27" t="str">
        <f>IF(F68=" Flowing ",VLOOKUP(A68,[1]Sheet1!$D$2:$R$185,15,FALSE),"")</f>
        <v>0.001</v>
      </c>
      <c r="H68" s="25" t="str">
        <f>IF(F68=" Flowing ",VLOOKUP(A68,[1]Sheet1!$D$2:$R$185,14,FALSE),"")</f>
        <v>Visual Estimate</v>
      </c>
      <c r="I68" s="25" t="s">
        <v>523</v>
      </c>
      <c r="J68" s="21" t="str">
        <f t="shared" si="0"/>
        <v/>
      </c>
    </row>
    <row r="69" spans="1:10" s="21" customFormat="1" ht="12.95" customHeight="1" x14ac:dyDescent="0.25">
      <c r="A69" s="25" t="s">
        <v>102</v>
      </c>
      <c r="B69" s="27">
        <v>581962.6</v>
      </c>
      <c r="C69" s="27">
        <v>6913198.7000000002</v>
      </c>
      <c r="D69" s="25" t="s">
        <v>4</v>
      </c>
      <c r="E69" s="25" t="str">
        <f>VLOOKUP(A69,Sheet2!$D$1:$E$225,2,FALSE)</f>
        <v>Intermediate Tailings</v>
      </c>
      <c r="F69" s="25" t="s">
        <v>514</v>
      </c>
      <c r="G69" s="27">
        <v>35</v>
      </c>
      <c r="H69" s="25" t="str">
        <f>IF(F69=" Flowing ",VLOOKUP(A69,[1]Sheet1!$D$2:$R$185,14,FALSE),"")</f>
        <v>Visual Estimate</v>
      </c>
      <c r="I69" s="25"/>
      <c r="J69" s="21" t="str">
        <f t="shared" si="0"/>
        <v/>
      </c>
    </row>
    <row r="70" spans="1:10" s="21" customFormat="1" ht="12.95" customHeight="1" x14ac:dyDescent="0.25">
      <c r="A70" s="25" t="s">
        <v>103</v>
      </c>
      <c r="B70" s="27">
        <v>581331</v>
      </c>
      <c r="C70" s="27">
        <v>6913392</v>
      </c>
      <c r="D70" s="25" t="s">
        <v>4</v>
      </c>
      <c r="E70" s="25" t="str">
        <f>VLOOKUP(A70,Sheet2!$D$1:$E$225,2,FALSE)</f>
        <v>Rose Creek Diversion</v>
      </c>
      <c r="F70" s="25" t="s">
        <v>514</v>
      </c>
      <c r="G70" s="27" t="str">
        <f>IF(F70=" Flowing ",VLOOKUP(A70,[1]Sheet1!$D$2:$R$185,15,FALSE),"")</f>
        <v>0.1</v>
      </c>
      <c r="H70" s="25" t="str">
        <f>IF(F70=" Flowing ",VLOOKUP(A70,[1]Sheet1!$D$2:$R$185,14,FALSE),"")</f>
        <v>Visual Estimate</v>
      </c>
      <c r="I70" s="25"/>
      <c r="J70" s="21" t="str">
        <f t="shared" ref="J70:J132" si="1">IF(A70=A71,"Alarm","")</f>
        <v/>
      </c>
    </row>
    <row r="71" spans="1:10" s="21" customFormat="1" ht="12.95" customHeight="1" x14ac:dyDescent="0.25">
      <c r="A71" s="25" t="s">
        <v>104</v>
      </c>
      <c r="B71" s="27">
        <v>581345.1</v>
      </c>
      <c r="C71" s="27">
        <v>6913421.9000000004</v>
      </c>
      <c r="D71" s="25" t="s">
        <v>4</v>
      </c>
      <c r="E71" s="25" t="str">
        <f>VLOOKUP(A71,Sheet2!$D$1:$E$225,2,FALSE)</f>
        <v>Intermediate Tailings</v>
      </c>
      <c r="F71" s="25" t="s">
        <v>517</v>
      </c>
      <c r="G71" s="27" t="str">
        <f>IF(F71=" Flowing ",VLOOKUP(A71,[1]Sheet1!$D$2:$R$185,15,FALSE),"")</f>
        <v/>
      </c>
      <c r="H71" s="25" t="str">
        <f>IF(F71=" Flowing ",VLOOKUP(A71,[1]Sheet1!$D$2:$R$185,14,FALSE),"")</f>
        <v/>
      </c>
      <c r="I71" s="25"/>
      <c r="J71" s="21" t="str">
        <f t="shared" si="1"/>
        <v/>
      </c>
    </row>
    <row r="72" spans="1:10" s="21" customFormat="1" ht="12.95" customHeight="1" x14ac:dyDescent="0.25">
      <c r="A72" s="25" t="s">
        <v>107</v>
      </c>
      <c r="B72" s="27">
        <v>582210</v>
      </c>
      <c r="C72" s="27">
        <v>6913054</v>
      </c>
      <c r="D72" s="25" t="s">
        <v>4</v>
      </c>
      <c r="E72" s="25" t="str">
        <f>VLOOKUP(A72,Sheet2!$D$1:$E$225,2,FALSE)</f>
        <v>Secondary Tailings Impoundment Dam</v>
      </c>
      <c r="F72" s="25" t="s">
        <v>514</v>
      </c>
      <c r="G72" s="27" t="str">
        <f>IF(F72=" Flowing ",VLOOKUP(A72,[1]Sheet1!$D$2:$R$185,15,FALSE),"")</f>
        <v>0.001</v>
      </c>
      <c r="H72" s="25" t="str">
        <f>IF(F72=" Flowing ",VLOOKUP(A72,[1]Sheet1!$D$2:$R$185,14,FALSE),"")</f>
        <v>Visual Estimate</v>
      </c>
      <c r="I72" s="25"/>
      <c r="J72" s="21" t="str">
        <f t="shared" si="1"/>
        <v/>
      </c>
    </row>
    <row r="73" spans="1:10" s="21" customFormat="1" ht="12.95" customHeight="1" x14ac:dyDescent="0.25">
      <c r="A73" s="25" t="s">
        <v>109</v>
      </c>
      <c r="B73" s="27">
        <v>582420</v>
      </c>
      <c r="C73" s="27">
        <v>6912982</v>
      </c>
      <c r="D73" s="25" t="s">
        <v>4</v>
      </c>
      <c r="E73" s="25" t="str">
        <f>VLOOKUP(A73,Sheet2!$D$1:$E$225,2,FALSE)</f>
        <v>Secondary Tailings Impoundment Dam</v>
      </c>
      <c r="F73" s="25" t="s">
        <v>514</v>
      </c>
      <c r="G73" s="27" t="str">
        <f>IF(F73=" Flowing ",VLOOKUP(A73,[1]Sheet1!$D$2:$R$185,15,FALSE),"")</f>
        <v>21.503</v>
      </c>
      <c r="H73" s="25" t="str">
        <f>IF(F73=" Flowing ",VLOOKUP(A73,[1]Sheet1!$D$2:$R$185,14,FALSE),"")</f>
        <v>Volumetric Calculation</v>
      </c>
      <c r="I73" s="25"/>
      <c r="J73" s="21" t="str">
        <f t="shared" si="1"/>
        <v/>
      </c>
    </row>
    <row r="74" spans="1:10" s="21" customFormat="1" ht="12.95" customHeight="1" x14ac:dyDescent="0.25">
      <c r="A74" s="25" t="s">
        <v>524</v>
      </c>
      <c r="B74" s="27">
        <v>582376</v>
      </c>
      <c r="C74" s="27">
        <v>6913008</v>
      </c>
      <c r="D74" s="25" t="s">
        <v>4</v>
      </c>
      <c r="E74" s="25" t="s">
        <v>403</v>
      </c>
      <c r="F74" s="25" t="s">
        <v>514</v>
      </c>
      <c r="G74" s="27" t="str">
        <f>IF(F74=" Flowing ",VLOOKUP(A74,[1]Sheet1!$D$2:$R$185,15,FALSE),"")</f>
        <v>6.019</v>
      </c>
      <c r="H74" s="25" t="str">
        <f>IF(F74=" Flowing ",VLOOKUP(A74,[1]Sheet1!$D$2:$R$185,14,FALSE),"")</f>
        <v>Volumetric Calculation</v>
      </c>
      <c r="I74" s="25" t="s">
        <v>523</v>
      </c>
      <c r="J74" s="21" t="str">
        <f t="shared" si="1"/>
        <v/>
      </c>
    </row>
    <row r="75" spans="1:10" s="21" customFormat="1" ht="12.95" customHeight="1" x14ac:dyDescent="0.25">
      <c r="A75" s="25" t="s">
        <v>110</v>
      </c>
      <c r="B75" s="27">
        <v>594032.69999999995</v>
      </c>
      <c r="C75" s="27">
        <v>6903424</v>
      </c>
      <c r="D75" s="25" t="s">
        <v>4</v>
      </c>
      <c r="E75" s="25" t="str">
        <f>VLOOKUP(A75,Sheet2!$D$1:$E$225,2,FALSE)</f>
        <v>Vangorda Pit</v>
      </c>
      <c r="F75" s="25" t="s">
        <v>514</v>
      </c>
      <c r="G75" s="27" t="str">
        <f>IF(F75=" Flowing ",VLOOKUP(A75,[1]Sheet1!$D$2:$R$185,15,FALSE),"")</f>
        <v>5.000</v>
      </c>
      <c r="H75" s="25" t="str">
        <f>IF(F75=" Flowing ",VLOOKUP(A75,[1]Sheet1!$D$2:$R$185,14,FALSE),"")</f>
        <v>Volumetric Calculation</v>
      </c>
      <c r="I75" s="25" t="s">
        <v>523</v>
      </c>
      <c r="J75" s="21" t="str">
        <f t="shared" si="1"/>
        <v/>
      </c>
    </row>
    <row r="76" spans="1:10" s="21" customFormat="1" ht="12.95" customHeight="1" x14ac:dyDescent="0.25">
      <c r="A76" s="25" t="s">
        <v>111</v>
      </c>
      <c r="B76" s="27">
        <v>593980</v>
      </c>
      <c r="C76" s="27">
        <v>6903326</v>
      </c>
      <c r="D76" s="25" t="s">
        <v>89</v>
      </c>
      <c r="E76" s="25" t="str">
        <f>VLOOKUP(A76,Sheet2!$D$1:$E$225,2,FALSE)</f>
        <v>Vangorda Pit</v>
      </c>
      <c r="F76" s="25" t="s">
        <v>512</v>
      </c>
      <c r="G76" s="27" t="str">
        <f>IF(F76=" Flowing ",VLOOKUP(A76,[1]Sheet1!$D$2:$R$185,15,FALSE),"")</f>
        <v/>
      </c>
      <c r="H76" s="25" t="str">
        <f>IF(F76=" Flowing ",VLOOKUP(A76,[1]Sheet1!$D$2:$R$185,14,FALSE),"")</f>
        <v/>
      </c>
      <c r="I76" s="25"/>
      <c r="J76" s="21" t="str">
        <f t="shared" si="1"/>
        <v/>
      </c>
    </row>
    <row r="77" spans="1:10" s="21" customFormat="1" ht="12.95" customHeight="1" x14ac:dyDescent="0.25">
      <c r="A77" s="25" t="s">
        <v>112</v>
      </c>
      <c r="B77" s="27">
        <v>593767.80000000005</v>
      </c>
      <c r="C77" s="27">
        <v>6903707.0999999996</v>
      </c>
      <c r="D77" s="25" t="s">
        <v>4</v>
      </c>
      <c r="E77" s="25" t="str">
        <f>VLOOKUP(A77,Sheet2!$D$1:$E$225,2,FALSE)</f>
        <v>Vangorda Pit</v>
      </c>
      <c r="F77" s="25" t="s">
        <v>514</v>
      </c>
      <c r="G77" s="27" t="str">
        <f>IF(F77=" Flowing ",VLOOKUP(A77,[1]Sheet1!$D$2:$R$185,15,FALSE),"")</f>
        <v>0.3</v>
      </c>
      <c r="H77" s="25" t="str">
        <f>IF(F77=" Flowing ",VLOOKUP(A77,[1]Sheet1!$D$2:$R$185,14,FALSE),"")</f>
        <v>Visual Estimate</v>
      </c>
      <c r="I77" s="25"/>
      <c r="J77" s="21" t="str">
        <f t="shared" si="1"/>
        <v/>
      </c>
    </row>
    <row r="78" spans="1:10" s="21" customFormat="1" ht="12.95" customHeight="1" x14ac:dyDescent="0.25">
      <c r="A78" s="25" t="s">
        <v>113</v>
      </c>
      <c r="B78" s="27">
        <v>594293.6</v>
      </c>
      <c r="C78" s="27">
        <v>6903058.9000000004</v>
      </c>
      <c r="D78" s="25" t="s">
        <v>4</v>
      </c>
      <c r="E78" s="25" t="str">
        <f>VLOOKUP(A78,Sheet2!$D$1:$E$225,2,FALSE)</f>
        <v>Vangorda Pit</v>
      </c>
      <c r="F78" s="25" t="s">
        <v>514</v>
      </c>
      <c r="G78" s="27" t="str">
        <f>IF(F78=" Flowing ",VLOOKUP(A78,[1]Sheet1!$D$2:$R$185,15,FALSE),"")</f>
        <v>0.03</v>
      </c>
      <c r="H78" s="25" t="str">
        <f>IF(F78=" Flowing ",VLOOKUP(A78,[1]Sheet1!$D$2:$R$185,14,FALSE),"")</f>
        <v>Visual Estimate</v>
      </c>
      <c r="I78" s="25"/>
      <c r="J78" s="21" t="str">
        <f t="shared" si="1"/>
        <v/>
      </c>
    </row>
    <row r="79" spans="1:10" s="21" customFormat="1" ht="12.95" customHeight="1" x14ac:dyDescent="0.25">
      <c r="A79" s="25" t="s">
        <v>114</v>
      </c>
      <c r="B79" s="27">
        <v>582845.6</v>
      </c>
      <c r="C79" s="27">
        <v>6913951.7000000002</v>
      </c>
      <c r="D79" s="25" t="s">
        <v>4</v>
      </c>
      <c r="E79" s="25" t="str">
        <f>VLOOKUP(A79,Sheet2!$D$1:$E$225,2,FALSE)</f>
        <v>ETA - Faro Creek Canyon</v>
      </c>
      <c r="F79" s="25" t="s">
        <v>519</v>
      </c>
      <c r="G79" s="27" t="str">
        <f>IF(F79=" Flowing ",VLOOKUP(A79,[1]Sheet1!$D$2:$R$185,15,FALSE),"")</f>
        <v/>
      </c>
      <c r="H79" s="25" t="str">
        <f>IF(F79=" Flowing ",VLOOKUP(A79,[1]Sheet1!$D$2:$R$185,14,FALSE),"")</f>
        <v/>
      </c>
      <c r="I79" s="25" t="s">
        <v>523</v>
      </c>
      <c r="J79" s="21" t="str">
        <f t="shared" si="1"/>
        <v/>
      </c>
    </row>
    <row r="80" spans="1:10" s="21" customFormat="1" ht="12.95" customHeight="1" x14ac:dyDescent="0.25">
      <c r="A80" s="25" t="s">
        <v>115</v>
      </c>
      <c r="B80" s="27">
        <v>582798</v>
      </c>
      <c r="C80" s="27">
        <v>6913979</v>
      </c>
      <c r="D80" s="25" t="s">
        <v>4</v>
      </c>
      <c r="E80" s="25" t="str">
        <f>VLOOKUP(A80,Sheet2!$D$1:$E$225,2,FALSE)</f>
        <v>ETA - Faro Creek Canyon</v>
      </c>
      <c r="F80" s="25" t="s">
        <v>514</v>
      </c>
      <c r="G80" s="27" t="str">
        <f>IF(F80=" Flowing ",VLOOKUP(A80,[1]Sheet1!$D$2:$R$185,15,FALSE),"")</f>
        <v>3</v>
      </c>
      <c r="H80" s="25" t="str">
        <f>IF(F80=" Flowing ",VLOOKUP(A80,[1]Sheet1!$D$2:$R$185,14,FALSE),"")</f>
        <v>Visual Estimate</v>
      </c>
      <c r="I80" s="25" t="s">
        <v>523</v>
      </c>
    </row>
    <row r="81" spans="1:10" s="21" customFormat="1" ht="12.95" customHeight="1" x14ac:dyDescent="0.25">
      <c r="A81" s="25" t="s">
        <v>116</v>
      </c>
      <c r="B81" s="27">
        <v>582686.30000000005</v>
      </c>
      <c r="C81" s="27">
        <v>6913788.4000000004</v>
      </c>
      <c r="D81" s="25" t="s">
        <v>4</v>
      </c>
      <c r="E81" s="25" t="str">
        <f>VLOOKUP(A81,Sheet2!$D$1:$E$225,2,FALSE)</f>
        <v>ETA - Faro Creek Canyon</v>
      </c>
      <c r="F81" s="25" t="s">
        <v>514</v>
      </c>
      <c r="G81" s="27" t="str">
        <f>IF(F81=" Flowing ",VLOOKUP(A81,[1]Sheet1!$D$2:$R$185,15,FALSE),"")</f>
        <v>3</v>
      </c>
      <c r="H81" s="25" t="str">
        <f>IF(F81=" Flowing ",VLOOKUP(A81,[1]Sheet1!$D$2:$R$185,14,FALSE),"")</f>
        <v>Visual Estimate</v>
      </c>
      <c r="I81" s="25" t="s">
        <v>523</v>
      </c>
      <c r="J81" s="21" t="str">
        <f t="shared" si="1"/>
        <v/>
      </c>
    </row>
    <row r="82" spans="1:10" s="21" customFormat="1" ht="12.95" customHeight="1" x14ac:dyDescent="0.25">
      <c r="A82" s="25" t="s">
        <v>117</v>
      </c>
      <c r="B82" s="27">
        <v>581974.30000000005</v>
      </c>
      <c r="C82" s="27">
        <v>6913823</v>
      </c>
      <c r="D82" s="25" t="s">
        <v>4</v>
      </c>
      <c r="E82" s="25" t="str">
        <f>VLOOKUP(A82,Sheet2!$D$1:$E$225,2,FALSE)</f>
        <v>Secondary Tailings Impoundment Dam</v>
      </c>
      <c r="F82" s="25" t="s">
        <v>514</v>
      </c>
      <c r="G82" s="27" t="str">
        <f>IF(F82=" Flowing ",VLOOKUP(A82,[1]Sheet1!$D$2:$R$185,15,FALSE),"")</f>
        <v>2</v>
      </c>
      <c r="H82" s="25" t="str">
        <f>IF(F82=" Flowing ",VLOOKUP(A82,[1]Sheet1!$D$2:$R$185,14,FALSE),"")</f>
        <v>Visual Estimate</v>
      </c>
      <c r="I82" s="25" t="s">
        <v>523</v>
      </c>
      <c r="J82" s="21" t="str">
        <f t="shared" si="1"/>
        <v/>
      </c>
    </row>
    <row r="83" spans="1:10" s="21" customFormat="1" ht="12.95" customHeight="1" x14ac:dyDescent="0.25">
      <c r="A83" s="25" t="s">
        <v>118</v>
      </c>
      <c r="B83" s="27">
        <v>584047.9</v>
      </c>
      <c r="C83" s="27">
        <v>6915527</v>
      </c>
      <c r="D83" s="25" t="s">
        <v>4</v>
      </c>
      <c r="E83" s="25" t="str">
        <f>VLOOKUP(A83,Sheet2!$D$1:$E$225,2,FALSE)</f>
        <v>Faro Pit - Northwest Wall</v>
      </c>
      <c r="F83" s="25" t="s">
        <v>510</v>
      </c>
      <c r="G83" s="27" t="str">
        <f>IF(F83=" Flowing ",VLOOKUP(A83,[1]Sheet1!$D$2:$R$185,15,FALSE),"")</f>
        <v/>
      </c>
      <c r="H83" s="25" t="str">
        <f>IF(F83=" Flowing ",VLOOKUP(A83,[1]Sheet1!$D$2:$R$185,14,FALSE),"")</f>
        <v/>
      </c>
      <c r="I83" s="25"/>
      <c r="J83" s="21" t="str">
        <f t="shared" si="1"/>
        <v/>
      </c>
    </row>
    <row r="84" spans="1:10" s="21" customFormat="1" ht="12.95" customHeight="1" x14ac:dyDescent="0.25">
      <c r="A84" s="25" t="s">
        <v>119</v>
      </c>
      <c r="B84" s="27">
        <v>583976.69999999995</v>
      </c>
      <c r="C84" s="27">
        <v>6915396.0999999996</v>
      </c>
      <c r="D84" s="25" t="s">
        <v>4</v>
      </c>
      <c r="E84" s="25" t="str">
        <f>VLOOKUP(A84,Sheet2!$D$1:$E$225,2,FALSE)</f>
        <v>Faro Pit - Northwest Wall</v>
      </c>
      <c r="F84" s="25" t="s">
        <v>516</v>
      </c>
      <c r="G84" s="27" t="str">
        <f>IF(F84=" Flowing ",VLOOKUP(A84,[1]Sheet1!$D$2:$R$185,15,FALSE),"")</f>
        <v/>
      </c>
      <c r="H84" s="25" t="str">
        <f>IF(F84=" Flowing ",VLOOKUP(A84,[1]Sheet1!$D$2:$R$185,14,FALSE),"")</f>
        <v/>
      </c>
      <c r="I84" s="25"/>
      <c r="J84" s="21" t="str">
        <f t="shared" si="1"/>
        <v/>
      </c>
    </row>
    <row r="85" spans="1:10" s="21" customFormat="1" ht="12.95" customHeight="1" x14ac:dyDescent="0.25">
      <c r="A85" s="25" t="s">
        <v>121</v>
      </c>
      <c r="B85" s="27">
        <v>585144</v>
      </c>
      <c r="C85" s="27">
        <v>6914759</v>
      </c>
      <c r="D85" s="25" t="s">
        <v>4</v>
      </c>
      <c r="E85" s="25" t="str">
        <f>VLOOKUP(A85,Sheet2!$D$1:$E$225,2,FALSE)</f>
        <v>Northeast Dumps</v>
      </c>
      <c r="F85" s="25" t="s">
        <v>516</v>
      </c>
      <c r="G85" s="27" t="str">
        <f>IF(F85=" Flowing ",VLOOKUP(A85,[1]Sheet1!$D$2:$R$185,15,FALSE),"")</f>
        <v/>
      </c>
      <c r="H85" s="25" t="str">
        <f>IF(F85=" Flowing ",VLOOKUP(A85,[1]Sheet1!$D$2:$R$185,14,FALSE),"")</f>
        <v/>
      </c>
      <c r="I85" s="25"/>
      <c r="J85" s="21" t="str">
        <f t="shared" si="1"/>
        <v/>
      </c>
    </row>
    <row r="86" spans="1:10" s="21" customFormat="1" ht="12.95" customHeight="1" x14ac:dyDescent="0.25">
      <c r="A86" s="25" t="s">
        <v>122</v>
      </c>
      <c r="B86" s="27">
        <v>584927.4</v>
      </c>
      <c r="C86" s="27">
        <v>6914548.7999999998</v>
      </c>
      <c r="D86" s="25" t="s">
        <v>4</v>
      </c>
      <c r="E86" s="25" t="str">
        <f>VLOOKUP(A86,Sheet2!$D$1:$E$225,2,FALSE)</f>
        <v>Faro Pit - Southeast Wall</v>
      </c>
      <c r="F86" s="25" t="s">
        <v>512</v>
      </c>
      <c r="G86" s="27" t="str">
        <f>IF(F86=" Flowing ",VLOOKUP(A86,[1]Sheet1!$D$2:$R$185,15,FALSE),"")</f>
        <v/>
      </c>
      <c r="H86" s="25" t="str">
        <f>IF(F86=" Flowing ",VLOOKUP(A86,[1]Sheet1!$D$2:$R$185,14,FALSE),"")</f>
        <v/>
      </c>
      <c r="I86" s="25"/>
      <c r="J86" s="21" t="str">
        <f t="shared" si="1"/>
        <v/>
      </c>
    </row>
    <row r="87" spans="1:10" s="21" customFormat="1" ht="12.95" customHeight="1" x14ac:dyDescent="0.25">
      <c r="A87" s="25" t="s">
        <v>123</v>
      </c>
      <c r="B87" s="27">
        <v>583995.30000000005</v>
      </c>
      <c r="C87" s="27">
        <v>6915488.9000000004</v>
      </c>
      <c r="D87" s="25" t="s">
        <v>4</v>
      </c>
      <c r="E87" s="25" t="str">
        <f>VLOOKUP(A87,Sheet2!$D$1:$E$225,2,FALSE)</f>
        <v>Faro Pit - Northwest Wall</v>
      </c>
      <c r="F87" s="25" t="s">
        <v>514</v>
      </c>
      <c r="G87" s="27" t="str">
        <f>IF(F87=" Flowing ",VLOOKUP(A87,[1]Sheet1!$D$2:$R$185,15,FALSE),"")</f>
        <v>0.1</v>
      </c>
      <c r="H87" s="25" t="str">
        <f>IF(F87=" Flowing ",VLOOKUP(A87,[1]Sheet1!$D$2:$R$185,14,FALSE),"")</f>
        <v>Visual Estimate</v>
      </c>
      <c r="I87" s="25"/>
      <c r="J87" s="21" t="str">
        <f t="shared" si="1"/>
        <v/>
      </c>
    </row>
    <row r="88" spans="1:10" s="21" customFormat="1" ht="12.95" customHeight="1" x14ac:dyDescent="0.25">
      <c r="A88" s="25" t="s">
        <v>124</v>
      </c>
      <c r="B88" s="27">
        <v>584037.30000000005</v>
      </c>
      <c r="C88" s="27">
        <v>6915523.0999999996</v>
      </c>
      <c r="D88" s="25" t="s">
        <v>4</v>
      </c>
      <c r="E88" s="25" t="str">
        <f>VLOOKUP(A88,Sheet2!$D$1:$E$225,2,FALSE)</f>
        <v>Faro Pit - Northwest Wall</v>
      </c>
      <c r="F88" s="25" t="s">
        <v>510</v>
      </c>
      <c r="G88" s="27" t="str">
        <f>IF(F88=" Flowing ",VLOOKUP(A88,[1]Sheet1!$D$2:$R$185,15,FALSE),"")</f>
        <v/>
      </c>
      <c r="H88" s="25" t="str">
        <f>IF(F88=" Flowing ",VLOOKUP(A88,[1]Sheet1!$D$2:$R$185,14,FALSE),"")</f>
        <v/>
      </c>
      <c r="I88" s="25"/>
      <c r="J88" s="21" t="str">
        <f t="shared" si="1"/>
        <v/>
      </c>
    </row>
    <row r="89" spans="1:10" s="21" customFormat="1" ht="12.95" customHeight="1" x14ac:dyDescent="0.25">
      <c r="A89" s="25" t="s">
        <v>125</v>
      </c>
      <c r="B89" s="27">
        <v>592543</v>
      </c>
      <c r="C89" s="27">
        <v>6903026</v>
      </c>
      <c r="D89" s="25" t="s">
        <v>4</v>
      </c>
      <c r="E89" s="25" t="str">
        <f>VLOOKUP(A89,Sheet2!$D$1:$E$225,2,FALSE)</f>
        <v>Grum Waste Rock Dump</v>
      </c>
      <c r="F89" s="25" t="s">
        <v>514</v>
      </c>
      <c r="G89" s="27">
        <v>2</v>
      </c>
      <c r="H89" s="25" t="s">
        <v>6</v>
      </c>
      <c r="I89" s="25" t="s">
        <v>523</v>
      </c>
      <c r="J89" s="21" t="str">
        <f t="shared" si="1"/>
        <v/>
      </c>
    </row>
    <row r="90" spans="1:10" s="21" customFormat="1" ht="12.95" customHeight="1" x14ac:dyDescent="0.25">
      <c r="A90" s="25" t="s">
        <v>126</v>
      </c>
      <c r="B90" s="27">
        <v>581682.1</v>
      </c>
      <c r="C90" s="27">
        <v>6914054.0999999996</v>
      </c>
      <c r="D90" s="25" t="s">
        <v>4</v>
      </c>
      <c r="E90" s="25" t="str">
        <f>VLOOKUP(A90,Sheet2!$D$1:$E$225,2,FALSE)</f>
        <v>Slope North of RCTA</v>
      </c>
      <c r="F90" s="25" t="s">
        <v>514</v>
      </c>
      <c r="G90" s="27" t="str">
        <f>IF(F90=" Flowing ",VLOOKUP(A90,[1]Sheet1!$D$2:$R$185,15,FALSE),"")</f>
        <v>5</v>
      </c>
      <c r="H90" s="25" t="str">
        <f>IF(F90=" Flowing ",VLOOKUP(A90,[1]Sheet1!$D$2:$R$185,14,FALSE),"")</f>
        <v>Visual Estimate</v>
      </c>
      <c r="I90" s="25"/>
      <c r="J90" s="21" t="str">
        <f t="shared" si="1"/>
        <v/>
      </c>
    </row>
    <row r="91" spans="1:10" s="21" customFormat="1" ht="12.95" customHeight="1" x14ac:dyDescent="0.25">
      <c r="A91" s="25" t="s">
        <v>127</v>
      </c>
      <c r="B91" s="27">
        <v>592593</v>
      </c>
      <c r="C91" s="27">
        <v>6904925.0999999996</v>
      </c>
      <c r="D91" s="25" t="s">
        <v>4</v>
      </c>
      <c r="E91" s="25" t="str">
        <f>VLOOKUP(A91,Sheet2!$D$1:$E$225,2,FALSE)</f>
        <v>Grum Pit - East Wall</v>
      </c>
      <c r="F91" s="25" t="s">
        <v>514</v>
      </c>
      <c r="G91" s="27" t="str">
        <f>IF(F91=" Flowing ",VLOOKUP(A91,[1]Sheet1!$D$2:$R$185,15,FALSE),"")</f>
        <v>0.1</v>
      </c>
      <c r="H91" s="25" t="str">
        <f>IF(F91=" Flowing ",VLOOKUP(A91,[1]Sheet1!$D$2:$R$185,14,FALSE),"")</f>
        <v>Visual Estimate</v>
      </c>
      <c r="I91" s="25" t="s">
        <v>523</v>
      </c>
      <c r="J91" s="21" t="str">
        <f t="shared" si="1"/>
        <v/>
      </c>
    </row>
    <row r="92" spans="1:10" s="21" customFormat="1" ht="12.95" customHeight="1" x14ac:dyDescent="0.25">
      <c r="A92" s="25" t="s">
        <v>128</v>
      </c>
      <c r="B92" s="27">
        <v>592180.30000000005</v>
      </c>
      <c r="C92" s="27">
        <v>6905492.4000000004</v>
      </c>
      <c r="D92" s="25" t="s">
        <v>4</v>
      </c>
      <c r="E92" s="25" t="str">
        <f>VLOOKUP(A92,Sheet2!$D$1:$E$225,2,FALSE)</f>
        <v>Grum Pit - Northwest Wall</v>
      </c>
      <c r="F92" s="25" t="s">
        <v>519</v>
      </c>
      <c r="G92" s="27" t="str">
        <f>IF(F92=" Flowing ",VLOOKUP(A92,[1]Sheet1!$D$2:$R$185,15,FALSE),"")</f>
        <v/>
      </c>
      <c r="H92" s="25" t="str">
        <f>IF(F92=" Flowing ",VLOOKUP(A92,[1]Sheet1!$D$2:$R$185,14,FALSE),"")</f>
        <v/>
      </c>
      <c r="I92" s="25"/>
      <c r="J92" s="21" t="str">
        <f t="shared" si="1"/>
        <v/>
      </c>
    </row>
    <row r="93" spans="1:10" s="21" customFormat="1" ht="12.95" customHeight="1" x14ac:dyDescent="0.25">
      <c r="A93" s="25" t="s">
        <v>129</v>
      </c>
      <c r="B93" s="27">
        <v>592167.6</v>
      </c>
      <c r="C93" s="27">
        <v>6905484.5999999996</v>
      </c>
      <c r="D93" s="25" t="s">
        <v>4</v>
      </c>
      <c r="E93" s="25" t="str">
        <f>VLOOKUP(A93,Sheet2!$D$1:$E$225,2,FALSE)</f>
        <v>Grum Pit - Northwest Wall</v>
      </c>
      <c r="F93" s="25" t="s">
        <v>516</v>
      </c>
      <c r="G93" s="27" t="str">
        <f>IF(F93=" Flowing ",VLOOKUP(A93,[1]Sheet1!$D$2:$R$185,15,FALSE),"")</f>
        <v/>
      </c>
      <c r="H93" s="25" t="str">
        <f>IF(F93=" Flowing ",VLOOKUP(A93,[1]Sheet1!$D$2:$R$185,14,FALSE),"")</f>
        <v/>
      </c>
      <c r="I93" s="25"/>
      <c r="J93" s="21" t="str">
        <f t="shared" si="1"/>
        <v/>
      </c>
    </row>
    <row r="94" spans="1:10" s="21" customFormat="1" ht="12.95" customHeight="1" x14ac:dyDescent="0.25">
      <c r="A94" s="25" t="s">
        <v>130</v>
      </c>
      <c r="B94" s="27">
        <v>592109.6</v>
      </c>
      <c r="C94" s="27">
        <v>6905414.2999999998</v>
      </c>
      <c r="D94" s="25" t="s">
        <v>4</v>
      </c>
      <c r="E94" s="25" t="str">
        <f>VLOOKUP(A94,Sheet2!$D$1:$E$225,2,FALSE)</f>
        <v>Grum Pit - Northwest Wall</v>
      </c>
      <c r="F94" s="25" t="s">
        <v>514</v>
      </c>
      <c r="G94" s="27" t="str">
        <f>IF(F94=" Flowing ",VLOOKUP(A94,[1]Sheet1!$D$2:$R$185,15,FALSE),"")</f>
        <v>0.01</v>
      </c>
      <c r="H94" s="25" t="str">
        <f>IF(F94=" Flowing ",VLOOKUP(A94,[1]Sheet1!$D$2:$R$185,14,FALSE),"")</f>
        <v>Visual Estimate</v>
      </c>
      <c r="I94" s="25"/>
      <c r="J94" s="21" t="str">
        <f t="shared" si="1"/>
        <v/>
      </c>
    </row>
    <row r="95" spans="1:10" s="21" customFormat="1" ht="12.95" customHeight="1" x14ac:dyDescent="0.25">
      <c r="A95" s="25" t="s">
        <v>131</v>
      </c>
      <c r="B95" s="27">
        <v>592133.6</v>
      </c>
      <c r="C95" s="27">
        <v>6905444.5999999996</v>
      </c>
      <c r="D95" s="25" t="s">
        <v>4</v>
      </c>
      <c r="E95" s="25" t="str">
        <f>VLOOKUP(A95,Sheet2!$D$1:$E$225,2,FALSE)</f>
        <v>Grum Pit - Northwest Wall</v>
      </c>
      <c r="F95" s="25" t="s">
        <v>516</v>
      </c>
      <c r="G95" s="27" t="str">
        <f>IF(F95=" Flowing ",VLOOKUP(A95,[1]Sheet1!$D$2:$R$185,15,FALSE),"")</f>
        <v/>
      </c>
      <c r="H95" s="25" t="str">
        <f>IF(F95=" Flowing ",VLOOKUP(A95,[1]Sheet1!$D$2:$R$185,14,FALSE),"")</f>
        <v/>
      </c>
      <c r="I95" s="25"/>
      <c r="J95" s="21" t="str">
        <f t="shared" si="1"/>
        <v/>
      </c>
    </row>
    <row r="96" spans="1:10" s="21" customFormat="1" ht="12.95" customHeight="1" x14ac:dyDescent="0.25">
      <c r="A96" s="25" t="s">
        <v>132</v>
      </c>
      <c r="B96" s="27">
        <v>592031.80000000005</v>
      </c>
      <c r="C96" s="27">
        <v>6905317.7000000002</v>
      </c>
      <c r="D96" s="25" t="s">
        <v>4</v>
      </c>
      <c r="E96" s="25" t="str">
        <f>VLOOKUP(A96,Sheet2!$D$1:$E$225,2,FALSE)</f>
        <v>Grum Pit - Northwest Wall</v>
      </c>
      <c r="F96" s="25" t="s">
        <v>514</v>
      </c>
      <c r="G96" s="27" t="str">
        <f>IF(F96=" Flowing ",VLOOKUP(A96,[1]Sheet1!$D$2:$R$185,15,FALSE),"")</f>
        <v>.01</v>
      </c>
      <c r="H96" s="25" t="str">
        <f>IF(F96=" Flowing ",VLOOKUP(A96,[1]Sheet1!$D$2:$R$185,14,FALSE),"")</f>
        <v>Visual Estimate</v>
      </c>
      <c r="I96" s="25"/>
      <c r="J96" s="21" t="str">
        <f t="shared" si="1"/>
        <v/>
      </c>
    </row>
    <row r="97" spans="1:10" s="21" customFormat="1" ht="12.95" customHeight="1" x14ac:dyDescent="0.25">
      <c r="A97" s="25" t="s">
        <v>133</v>
      </c>
      <c r="B97" s="27">
        <v>591981.30000000005</v>
      </c>
      <c r="C97" s="27">
        <v>6905257.9000000004</v>
      </c>
      <c r="D97" s="25" t="s">
        <v>4</v>
      </c>
      <c r="E97" s="25" t="str">
        <f>VLOOKUP(A97,Sheet2!$D$1:$E$225,2,FALSE)</f>
        <v>Grum Pit - Northwest Wall</v>
      </c>
      <c r="F97" s="25" t="s">
        <v>514</v>
      </c>
      <c r="G97" s="27" t="str">
        <f>IF(F97=" Flowing ",VLOOKUP(A97,[1]Sheet1!$D$2:$R$185,15,FALSE),"")</f>
        <v>.01</v>
      </c>
      <c r="H97" s="25" t="str">
        <f>IF(F97=" Flowing ",VLOOKUP(A97,[1]Sheet1!$D$2:$R$185,14,FALSE),"")</f>
        <v>Visual Estimate</v>
      </c>
      <c r="I97" s="25" t="s">
        <v>523</v>
      </c>
      <c r="J97" s="21" t="str">
        <f t="shared" si="1"/>
        <v/>
      </c>
    </row>
    <row r="98" spans="1:10" s="21" customFormat="1" ht="12.95" customHeight="1" x14ac:dyDescent="0.25">
      <c r="A98" s="25" t="s">
        <v>134</v>
      </c>
      <c r="B98" s="27">
        <v>591963.19999999995</v>
      </c>
      <c r="C98" s="27">
        <v>6905219.7999999998</v>
      </c>
      <c r="D98" s="25" t="s">
        <v>4</v>
      </c>
      <c r="E98" s="25" t="str">
        <f>VLOOKUP(A98,Sheet2!$D$1:$E$225,2,FALSE)</f>
        <v>Grum Pit - Northwest Wall</v>
      </c>
      <c r="F98" s="25" t="s">
        <v>514</v>
      </c>
      <c r="G98" s="27" t="str">
        <f>IF(F98=" Flowing ",VLOOKUP(A98,[1]Sheet1!$D$2:$R$185,15,FALSE),"")</f>
        <v>0.2</v>
      </c>
      <c r="H98" s="25" t="str">
        <f>IF(F98=" Flowing ",VLOOKUP(A98,[1]Sheet1!$D$2:$R$185,14,FALSE),"")</f>
        <v>Visual Estimate</v>
      </c>
      <c r="I98" s="25"/>
      <c r="J98" s="21" t="str">
        <f t="shared" si="1"/>
        <v/>
      </c>
    </row>
    <row r="99" spans="1:10" s="21" customFormat="1" ht="12.95" customHeight="1" x14ac:dyDescent="0.25">
      <c r="A99" s="25" t="s">
        <v>135</v>
      </c>
      <c r="B99" s="27">
        <v>592358.19999999995</v>
      </c>
      <c r="C99" s="27">
        <v>6904841.7000000002</v>
      </c>
      <c r="D99" s="25" t="s">
        <v>4</v>
      </c>
      <c r="E99" s="25" t="str">
        <f>VLOOKUP(A99,Sheet2!$D$1:$E$225,2,FALSE)</f>
        <v>Grum Pit - South Wall</v>
      </c>
      <c r="F99" s="25" t="s">
        <v>514</v>
      </c>
      <c r="G99" s="27" t="str">
        <f>IF(F99=" Flowing ",VLOOKUP(A99,[1]Sheet1!$D$2:$R$185,15,FALSE),"")</f>
        <v>0.05</v>
      </c>
      <c r="H99" s="25" t="str">
        <f>IF(F99=" Flowing ",VLOOKUP(A99,[1]Sheet1!$D$2:$R$185,14,FALSE),"")</f>
        <v>Visual Estimate</v>
      </c>
      <c r="I99" s="25" t="s">
        <v>523</v>
      </c>
      <c r="J99" s="21" t="str">
        <f t="shared" si="1"/>
        <v/>
      </c>
    </row>
    <row r="100" spans="1:10" s="21" customFormat="1" ht="12.95" customHeight="1" x14ac:dyDescent="0.25">
      <c r="A100" s="25" t="s">
        <v>136</v>
      </c>
      <c r="B100" s="27">
        <v>592463</v>
      </c>
      <c r="C100" s="27">
        <v>6904882.2000000002</v>
      </c>
      <c r="D100" s="25" t="s">
        <v>4</v>
      </c>
      <c r="E100" s="25" t="str">
        <f>VLOOKUP(A100,Sheet2!$D$1:$E$225,2,FALSE)</f>
        <v>Grum Pit - South Wall</v>
      </c>
      <c r="F100" s="25" t="s">
        <v>514</v>
      </c>
      <c r="G100" s="27" t="str">
        <f>IF(F100=" Flowing ",VLOOKUP(A100,[1]Sheet1!$D$2:$R$185,15,FALSE),"")</f>
        <v>0.001</v>
      </c>
      <c r="H100" s="25" t="str">
        <f>IF(F100=" Flowing ",VLOOKUP(A100,[1]Sheet1!$D$2:$R$185,14,FALSE),"")</f>
        <v>Visual Estimate</v>
      </c>
      <c r="I100" s="25"/>
      <c r="J100" s="21" t="str">
        <f t="shared" si="1"/>
        <v/>
      </c>
    </row>
    <row r="101" spans="1:10" s="21" customFormat="1" ht="12.95" customHeight="1" x14ac:dyDescent="0.25">
      <c r="A101" s="25" t="s">
        <v>137</v>
      </c>
      <c r="B101" s="27">
        <v>585987.4</v>
      </c>
      <c r="C101" s="27">
        <v>6914352.9000000004</v>
      </c>
      <c r="D101" s="25" t="s">
        <v>4</v>
      </c>
      <c r="E101" s="25" t="str">
        <f>VLOOKUP(A101,Sheet2!$D$1:$E$225,2,FALSE)</f>
        <v>Northeast Dumps</v>
      </c>
      <c r="F101" s="25" t="s">
        <v>514</v>
      </c>
      <c r="G101" s="27" t="str">
        <f>IF(F101=" Flowing ",VLOOKUP(A101,[1]Sheet1!$D$2:$R$185,15,FALSE),"")</f>
        <v>0.1</v>
      </c>
      <c r="H101" s="25" t="str">
        <f>IF(F101=" Flowing ",VLOOKUP(A101,[1]Sheet1!$D$2:$R$185,14,FALSE),"")</f>
        <v>Visual Estimate</v>
      </c>
      <c r="I101" s="25" t="s">
        <v>523</v>
      </c>
      <c r="J101" s="21" t="str">
        <f t="shared" si="1"/>
        <v/>
      </c>
    </row>
    <row r="102" spans="1:10" s="21" customFormat="1" ht="12.95" customHeight="1" x14ac:dyDescent="0.25">
      <c r="A102" s="25" t="s">
        <v>138</v>
      </c>
      <c r="B102" s="27">
        <v>585787</v>
      </c>
      <c r="C102" s="27">
        <v>6914149</v>
      </c>
      <c r="D102" s="25" t="s">
        <v>139</v>
      </c>
      <c r="E102" s="25" t="str">
        <f>VLOOKUP(A102,Sheet2!$D$1:$E$225,2,FALSE)</f>
        <v>Northeast Dumps</v>
      </c>
      <c r="F102" s="25" t="s">
        <v>514</v>
      </c>
      <c r="G102" s="27" t="str">
        <f>IF(F102=" Flowing ",VLOOKUP(A102,[1]Sheet1!$D$2:$R$185,15,FALSE),"")</f>
        <v>0.181</v>
      </c>
      <c r="H102" s="25" t="str">
        <f>IF(F102=" Flowing ",VLOOKUP(A102,[1]Sheet1!$D$2:$R$185,14,FALSE),"")</f>
        <v>Volumetric Calculation</v>
      </c>
      <c r="I102" s="25" t="s">
        <v>523</v>
      </c>
      <c r="J102" s="21" t="str">
        <f t="shared" si="1"/>
        <v/>
      </c>
    </row>
    <row r="103" spans="1:10" s="21" customFormat="1" ht="12.95" customHeight="1" x14ac:dyDescent="0.25">
      <c r="A103" s="25" t="s">
        <v>140</v>
      </c>
      <c r="B103" s="27">
        <v>585620.9</v>
      </c>
      <c r="C103" s="27">
        <v>6913959.0999999996</v>
      </c>
      <c r="D103" s="25" t="s">
        <v>4</v>
      </c>
      <c r="E103" s="25" t="str">
        <f>VLOOKUP(A103,Sheet2!$D$1:$E$225,2,FALSE)</f>
        <v>Northeast Dumps</v>
      </c>
      <c r="F103" s="25" t="s">
        <v>516</v>
      </c>
      <c r="G103" s="27" t="str">
        <f>IF(F103=" Flowing ",VLOOKUP(A103,[1]Sheet1!$D$2:$R$185,15,FALSE),"")</f>
        <v/>
      </c>
      <c r="H103" s="25" t="str">
        <f>IF(F103=" Flowing ",VLOOKUP(A103,[1]Sheet1!$D$2:$R$185,14,FALSE),"")</f>
        <v/>
      </c>
      <c r="I103" s="25"/>
      <c r="J103" s="21" t="str">
        <f t="shared" si="1"/>
        <v/>
      </c>
    </row>
    <row r="104" spans="1:10" s="21" customFormat="1" ht="12.95" customHeight="1" x14ac:dyDescent="0.25">
      <c r="A104" s="25" t="s">
        <v>141</v>
      </c>
      <c r="B104" s="27">
        <v>592367</v>
      </c>
      <c r="C104" s="27">
        <v>6902923</v>
      </c>
      <c r="D104" s="25" t="s">
        <v>4</v>
      </c>
      <c r="E104" s="25" t="str">
        <f>VLOOKUP(A104,Sheet2!$D$1:$E$225,2,FALSE)</f>
        <v>Grum Waste Rock Dump</v>
      </c>
      <c r="F104" s="25" t="s">
        <v>514</v>
      </c>
      <c r="G104" s="27" t="str">
        <f>IF(F104=" Flowing ",VLOOKUP(A104,[1]Sheet1!$D$2:$R$185,15,FALSE),"")</f>
        <v>0.250</v>
      </c>
      <c r="H104" s="25" t="str">
        <f>IF(F104=" Flowing ",VLOOKUP(A104,[1]Sheet1!$D$2:$R$185,14,FALSE),"")</f>
        <v>Volumetric Calculation</v>
      </c>
      <c r="I104" s="25" t="s">
        <v>523</v>
      </c>
      <c r="J104" s="21" t="str">
        <f t="shared" si="1"/>
        <v/>
      </c>
    </row>
    <row r="105" spans="1:10" s="21" customFormat="1" ht="12.95" customHeight="1" x14ac:dyDescent="0.25">
      <c r="A105" s="25" t="s">
        <v>142</v>
      </c>
      <c r="B105" s="27">
        <v>582896</v>
      </c>
      <c r="C105" s="27">
        <v>6914584</v>
      </c>
      <c r="D105" s="25" t="s">
        <v>143</v>
      </c>
      <c r="E105" s="25" t="str">
        <f>VLOOKUP(A105,Sheet2!$D$1:$E$225,2,FALSE)</f>
        <v>Parking Lot Dumps</v>
      </c>
      <c r="F105" s="25" t="s">
        <v>514</v>
      </c>
      <c r="G105" s="27" t="str">
        <f>IF(F105=" Flowing ",VLOOKUP(A105,[1]Sheet1!$D$2:$R$185,15,FALSE),"")</f>
        <v>1.042</v>
      </c>
      <c r="H105" s="25" t="str">
        <f>IF(F105=" Flowing ",VLOOKUP(A105,[1]Sheet1!$D$2:$R$185,14,FALSE),"")</f>
        <v>Volumetric Calculation</v>
      </c>
      <c r="I105" s="25" t="s">
        <v>523</v>
      </c>
      <c r="J105" s="21" t="str">
        <f t="shared" si="1"/>
        <v/>
      </c>
    </row>
    <row r="106" spans="1:10" s="21" customFormat="1" ht="12.95" customHeight="1" x14ac:dyDescent="0.25">
      <c r="A106" s="25" t="s">
        <v>144</v>
      </c>
      <c r="B106" s="27">
        <v>583013.6</v>
      </c>
      <c r="C106" s="27">
        <v>6914626.9000000004</v>
      </c>
      <c r="D106" s="25" t="s">
        <v>4</v>
      </c>
      <c r="E106" s="25" t="str">
        <f>VLOOKUP(A106,Sheet2!$D$1:$E$225,2,FALSE)</f>
        <v>Parking Lot Dumps</v>
      </c>
      <c r="F106" s="25" t="s">
        <v>514</v>
      </c>
      <c r="G106" s="27" t="str">
        <f>IF(F106=" Flowing ",VLOOKUP(A106,[1]Sheet1!$D$2:$R$185,15,FALSE),"")</f>
        <v>0.01</v>
      </c>
      <c r="H106" s="25" t="str">
        <f>IF(F106=" Flowing ",VLOOKUP(A106,[1]Sheet1!$D$2:$R$185,14,FALSE),"")</f>
        <v>Visual Estimate</v>
      </c>
      <c r="I106" s="25"/>
      <c r="J106" s="21" t="str">
        <f t="shared" si="1"/>
        <v/>
      </c>
    </row>
    <row r="107" spans="1:10" s="21" customFormat="1" ht="12.95" customHeight="1" x14ac:dyDescent="0.25">
      <c r="A107" s="25" t="s">
        <v>145</v>
      </c>
      <c r="B107" s="27">
        <v>583308.1</v>
      </c>
      <c r="C107" s="27">
        <v>6914410.2000000002</v>
      </c>
      <c r="D107" s="25" t="s">
        <v>4</v>
      </c>
      <c r="E107" s="25" t="str">
        <f>VLOOKUP(A107,Sheet2!$D$1:$E$250,2,FALSE)</f>
        <v>Oxide Fines Stockpile</v>
      </c>
      <c r="F107" s="25" t="s">
        <v>517</v>
      </c>
      <c r="G107" s="27" t="str">
        <f>IF(F107=" Flowing ",VLOOKUP(A107,[1]Sheet1!$D$2:$R$185,15,FALSE),"")</f>
        <v/>
      </c>
      <c r="H107" s="25" t="str">
        <f>IF(F107=" Flowing ",VLOOKUP(A107,[1]Sheet1!$D$2:$R$185,14,FALSE),"")</f>
        <v/>
      </c>
      <c r="I107" s="25"/>
      <c r="J107" s="21" t="str">
        <f t="shared" si="1"/>
        <v/>
      </c>
    </row>
    <row r="108" spans="1:10" s="21" customFormat="1" ht="12.95" customHeight="1" x14ac:dyDescent="0.25">
      <c r="A108" s="25" t="s">
        <v>146</v>
      </c>
      <c r="B108" s="27">
        <v>585750</v>
      </c>
      <c r="C108" s="27">
        <v>6914242.0999999996</v>
      </c>
      <c r="D108" s="25" t="s">
        <v>4</v>
      </c>
      <c r="E108" s="25" t="str">
        <f>VLOOKUP(A108,Sheet2!$D$1:$E$225,2,FALSE)</f>
        <v>Northeast Dumps</v>
      </c>
      <c r="F108" s="25" t="s">
        <v>514</v>
      </c>
      <c r="G108" s="27" t="str">
        <f>IF(F108=" Flowing ",VLOOKUP(A108,[1]Sheet1!$D$2:$R$185,15,FALSE),"")</f>
        <v>0.258</v>
      </c>
      <c r="H108" s="25" t="str">
        <f>IF(F108=" Flowing ",VLOOKUP(A108,[1]Sheet1!$D$2:$R$185,14,FALSE),"")</f>
        <v>Volumetric Calculation</v>
      </c>
      <c r="I108" s="25" t="s">
        <v>523</v>
      </c>
      <c r="J108" s="21" t="str">
        <f t="shared" si="1"/>
        <v/>
      </c>
    </row>
    <row r="109" spans="1:10" s="21" customFormat="1" ht="12.95" customHeight="1" x14ac:dyDescent="0.25">
      <c r="A109" s="25" t="s">
        <v>147</v>
      </c>
      <c r="B109" s="27">
        <v>585717.9</v>
      </c>
      <c r="C109" s="27">
        <v>6914197.9000000004</v>
      </c>
      <c r="D109" s="25" t="s">
        <v>4</v>
      </c>
      <c r="E109" s="25" t="str">
        <f>VLOOKUP(A109,Sheet2!$D$1:$E$225,2,FALSE)</f>
        <v>Northeast Dumps</v>
      </c>
      <c r="F109" s="25" t="s">
        <v>519</v>
      </c>
      <c r="G109" s="27" t="str">
        <f>IF(F109=" Flowing ",VLOOKUP(A109,[1]Sheet1!$D$2:$R$185,15,FALSE),"")</f>
        <v/>
      </c>
      <c r="H109" s="25" t="str">
        <f>IF(F109=" Flowing ",VLOOKUP(A109,[1]Sheet1!$D$2:$R$185,14,FALSE),"")</f>
        <v/>
      </c>
      <c r="I109" s="25" t="s">
        <v>523</v>
      </c>
      <c r="J109" s="21" t="str">
        <f t="shared" si="1"/>
        <v/>
      </c>
    </row>
    <row r="110" spans="1:10" s="21" customFormat="1" ht="12.95" customHeight="1" x14ac:dyDescent="0.25">
      <c r="A110" s="25" t="s">
        <v>149</v>
      </c>
      <c r="B110" s="27">
        <v>584929.9</v>
      </c>
      <c r="C110" s="27">
        <v>6913419.2000000002</v>
      </c>
      <c r="D110" s="25" t="s">
        <v>4</v>
      </c>
      <c r="E110" s="25" t="str">
        <f>VLOOKUP(A110,Sheet2!$D$1:$E$225,2,FALSE)</f>
        <v>Intermediate Dump</v>
      </c>
      <c r="F110" s="25" t="s">
        <v>517</v>
      </c>
      <c r="G110" s="27" t="str">
        <f>IF(F110=" Flowing ",VLOOKUP(A110,[1]Sheet1!$D$2:$R$185,15,FALSE),"")</f>
        <v/>
      </c>
      <c r="H110" s="25" t="str">
        <f>IF(F110=" Flowing ",VLOOKUP(A110,[1]Sheet1!$D$2:$R$185,14,FALSE),"")</f>
        <v/>
      </c>
      <c r="I110" s="25" t="s">
        <v>523</v>
      </c>
      <c r="J110" s="21" t="str">
        <f t="shared" si="1"/>
        <v/>
      </c>
    </row>
    <row r="111" spans="1:10" s="21" customFormat="1" ht="12.95" customHeight="1" x14ac:dyDescent="0.25">
      <c r="A111" s="25" t="s">
        <v>150</v>
      </c>
      <c r="B111" s="27">
        <v>583280.80000000005</v>
      </c>
      <c r="C111" s="27">
        <v>6914066.0999999996</v>
      </c>
      <c r="D111" s="25" t="s">
        <v>4</v>
      </c>
      <c r="E111" s="25" t="str">
        <f>VLOOKUP(A111,Sheet2!$D$1:$E$225,2,FALSE)</f>
        <v>Main Dump</v>
      </c>
      <c r="F111" s="25" t="s">
        <v>517</v>
      </c>
      <c r="G111" s="27" t="str">
        <f>IF(F111=" Flowing ",VLOOKUP(A111,[1]Sheet1!$D$2:$R$185,15,FALSE),"")</f>
        <v/>
      </c>
      <c r="H111" s="25" t="str">
        <f>IF(F111=" Flowing ",VLOOKUP(A111,[1]Sheet1!$D$2:$R$185,14,FALSE),"")</f>
        <v/>
      </c>
      <c r="I111" s="25" t="s">
        <v>523</v>
      </c>
      <c r="J111" s="21" t="str">
        <f t="shared" si="1"/>
        <v/>
      </c>
    </row>
    <row r="112" spans="1:10" s="21" customFormat="1" ht="12.95" customHeight="1" x14ac:dyDescent="0.25">
      <c r="A112" s="25" t="s">
        <v>151</v>
      </c>
      <c r="B112" s="27">
        <v>583269.69999999995</v>
      </c>
      <c r="C112" s="27">
        <v>6914094.2999999998</v>
      </c>
      <c r="D112" s="25" t="s">
        <v>4</v>
      </c>
      <c r="E112" s="25" t="str">
        <f>VLOOKUP(A112,Sheet2!$D$1:$E$225,2,FALSE)</f>
        <v>Main Dump</v>
      </c>
      <c r="F112" s="25" t="s">
        <v>514</v>
      </c>
      <c r="G112" s="27" t="str">
        <f>IF(F112=" Flowing ",VLOOKUP(A112,[1]Sheet1!$D$2:$R$185,15,FALSE),"")</f>
        <v>3</v>
      </c>
      <c r="H112" s="25" t="str">
        <f>IF(F112=" Flowing ",VLOOKUP(A112,[1]Sheet1!$D$2:$R$185,14,FALSE),"")</f>
        <v>Visual Estimate</v>
      </c>
      <c r="I112" s="25"/>
      <c r="J112" s="21" t="str">
        <f t="shared" si="1"/>
        <v/>
      </c>
    </row>
    <row r="113" spans="1:10" s="21" customFormat="1" ht="12.95" customHeight="1" x14ac:dyDescent="0.25">
      <c r="A113" s="25" t="s">
        <v>152</v>
      </c>
      <c r="B113" s="27">
        <v>583273.9</v>
      </c>
      <c r="C113" s="27">
        <v>6914079</v>
      </c>
      <c r="D113" s="25" t="s">
        <v>4</v>
      </c>
      <c r="E113" s="25" t="str">
        <f>VLOOKUP(A113,Sheet2!$D$1:$E$225,2,FALSE)</f>
        <v>Main Dump</v>
      </c>
      <c r="F113" s="25" t="s">
        <v>514</v>
      </c>
      <c r="G113" s="27" t="str">
        <f>IF(F113=" Flowing ",VLOOKUP(A113,[1]Sheet1!$D$2:$R$185,15,FALSE),"")</f>
        <v>3</v>
      </c>
      <c r="H113" s="25" t="str">
        <f>IF(F113=" Flowing ",VLOOKUP(A113,[1]Sheet1!$D$2:$R$185,14,FALSE),"")</f>
        <v>Visual Estimate</v>
      </c>
      <c r="I113" s="25"/>
      <c r="J113" s="21" t="str">
        <f t="shared" si="1"/>
        <v/>
      </c>
    </row>
    <row r="114" spans="1:10" s="21" customFormat="1" ht="12.95" customHeight="1" x14ac:dyDescent="0.25">
      <c r="A114" s="25" t="s">
        <v>153</v>
      </c>
      <c r="B114" s="27">
        <v>584520</v>
      </c>
      <c r="C114" s="27">
        <v>6914062</v>
      </c>
      <c r="D114" s="25" t="s">
        <v>4</v>
      </c>
      <c r="E114" s="25" t="str">
        <f>VLOOKUP(A114,Sheet2!$D$1:$E$225,2,FALSE)</f>
        <v>Intermediate Dump</v>
      </c>
      <c r="F114" s="25" t="s">
        <v>514</v>
      </c>
      <c r="G114" s="27" t="str">
        <f>IF(F114=" Flowing ",VLOOKUP(A114,[1]Sheet1!$D$2:$R$185,15,FALSE),"")</f>
        <v>0.02</v>
      </c>
      <c r="H114" s="25" t="str">
        <f>IF(F114=" Flowing ",VLOOKUP(A114,[1]Sheet1!$D$2:$R$185,14,FALSE),"")</f>
        <v>Visual Estimate</v>
      </c>
      <c r="I114" s="25" t="s">
        <v>523</v>
      </c>
      <c r="J114" s="21" t="str">
        <f t="shared" si="1"/>
        <v/>
      </c>
    </row>
    <row r="115" spans="1:10" s="21" customFormat="1" ht="12.95" customHeight="1" x14ac:dyDescent="0.25">
      <c r="A115" s="25" t="s">
        <v>154</v>
      </c>
      <c r="B115" s="27">
        <v>584840</v>
      </c>
      <c r="C115" s="27">
        <v>6914188.0999999996</v>
      </c>
      <c r="D115" s="25" t="s">
        <v>4</v>
      </c>
      <c r="E115" s="25" t="str">
        <f>VLOOKUP(A115,Sheet2!$D$1:$E$225,2,FALSE)</f>
        <v>Ramp Zone Dump</v>
      </c>
      <c r="F115" s="25" t="s">
        <v>514</v>
      </c>
      <c r="G115" s="27" t="str">
        <f>IF(F115=" Flowing ",VLOOKUP(A115,[1]Sheet1!$D$2:$R$185,15,FALSE),"")</f>
        <v>0.005</v>
      </c>
      <c r="H115" s="25" t="str">
        <f>IF(F115=" Flowing ",VLOOKUP(A115,[1]Sheet1!$D$2:$R$185,14,FALSE),"")</f>
        <v>Volumetric Calculation</v>
      </c>
      <c r="I115" s="25" t="s">
        <v>523</v>
      </c>
      <c r="J115" s="21" t="str">
        <f t="shared" si="1"/>
        <v/>
      </c>
    </row>
    <row r="116" spans="1:10" s="21" customFormat="1" ht="12.95" customHeight="1" x14ac:dyDescent="0.25">
      <c r="A116" s="25" t="s">
        <v>155</v>
      </c>
      <c r="B116" s="27">
        <v>583224.69999999995</v>
      </c>
      <c r="C116" s="27">
        <v>6915455.0999999996</v>
      </c>
      <c r="D116" s="25" t="s">
        <v>4</v>
      </c>
      <c r="E116" s="25" t="str">
        <f>VLOOKUP(A116,Sheet2!$D$1:$E$225,2,FALSE)</f>
        <v>Northwest Dumps</v>
      </c>
      <c r="F116" s="25" t="s">
        <v>514</v>
      </c>
      <c r="G116" s="27">
        <v>20</v>
      </c>
      <c r="H116" s="25" t="str">
        <f>IF(F116=" Flowing ",VLOOKUP(A116,[1]Sheet1!$D$2:$R$185,14,FALSE),"")</f>
        <v>Visual Estimate</v>
      </c>
      <c r="I116" s="25"/>
      <c r="J116" s="21" t="str">
        <f t="shared" si="1"/>
        <v/>
      </c>
    </row>
    <row r="117" spans="1:10" s="21" customFormat="1" ht="12.95" customHeight="1" x14ac:dyDescent="0.25">
      <c r="A117" s="25" t="s">
        <v>156</v>
      </c>
      <c r="B117" s="27">
        <v>583233.69999999995</v>
      </c>
      <c r="C117" s="27">
        <v>6915430.7000000002</v>
      </c>
      <c r="D117" s="25" t="s">
        <v>4</v>
      </c>
      <c r="E117" s="25" t="str">
        <f>VLOOKUP(A117,Sheet2!$D$1:$E$225,2,FALSE)</f>
        <v>Northwest Dumps</v>
      </c>
      <c r="F117" s="25" t="s">
        <v>514</v>
      </c>
      <c r="G117" s="27" t="str">
        <f>IF(F117=" Flowing ",VLOOKUP(A117,[1]Sheet1!$D$2:$R$185,15,FALSE),"")</f>
        <v>0.1</v>
      </c>
      <c r="H117" s="25" t="str">
        <f>IF(F117=" Flowing ",VLOOKUP(A117,[1]Sheet1!$D$2:$R$185,14,FALSE),"")</f>
        <v>Visual Estimate</v>
      </c>
      <c r="I117" s="25"/>
      <c r="J117" s="21" t="str">
        <f t="shared" si="1"/>
        <v/>
      </c>
    </row>
    <row r="118" spans="1:10" s="21" customFormat="1" ht="12.95" customHeight="1" x14ac:dyDescent="0.25">
      <c r="A118" s="25" t="s">
        <v>157</v>
      </c>
      <c r="B118" s="27">
        <v>583245.69999999995</v>
      </c>
      <c r="C118" s="27">
        <v>6915410.5</v>
      </c>
      <c r="D118" s="25" t="s">
        <v>4</v>
      </c>
      <c r="E118" s="25" t="str">
        <f>VLOOKUP(A118,Sheet2!$D$1:$E$225,2,FALSE)</f>
        <v>Northwest Dumps</v>
      </c>
      <c r="F118" s="25" t="s">
        <v>514</v>
      </c>
      <c r="G118" s="27" t="str">
        <f>IF(F118=" Flowing ",VLOOKUP(A118,[1]Sheet1!$D$2:$R$185,15,FALSE),"")</f>
        <v>0.2</v>
      </c>
      <c r="H118" s="25" t="str">
        <f>IF(F118=" Flowing ",VLOOKUP(A118,[1]Sheet1!$D$2:$R$185,14,FALSE),"")</f>
        <v>Visual Estimate</v>
      </c>
      <c r="I118" s="25" t="s">
        <v>523</v>
      </c>
      <c r="J118" s="21" t="str">
        <f t="shared" si="1"/>
        <v/>
      </c>
    </row>
    <row r="119" spans="1:10" s="21" customFormat="1" ht="12.95" customHeight="1" x14ac:dyDescent="0.25">
      <c r="A119" s="25" t="s">
        <v>158</v>
      </c>
      <c r="B119" s="27">
        <v>583392.19999999995</v>
      </c>
      <c r="C119" s="27">
        <v>6914738.7999999998</v>
      </c>
      <c r="D119" s="25" t="s">
        <v>4</v>
      </c>
      <c r="E119" s="25" t="str">
        <f>VLOOKUP(A119,Sheet2!$D$1:$E$225,2,FALSE)</f>
        <v>Northwest Dumps</v>
      </c>
      <c r="F119" s="25" t="s">
        <v>514</v>
      </c>
      <c r="G119" s="27" t="str">
        <f>IF(F119=" Flowing ",VLOOKUP(A119,[1]Sheet1!$D$2:$R$185,15,FALSE),"")</f>
        <v>.5</v>
      </c>
      <c r="H119" s="25" t="str">
        <f>IF(F119=" Flowing ",VLOOKUP(A119,[1]Sheet1!$D$2:$R$185,14,FALSE),"")</f>
        <v>Visual Estimate</v>
      </c>
      <c r="I119" s="25" t="s">
        <v>523</v>
      </c>
      <c r="J119" s="21" t="str">
        <f t="shared" si="1"/>
        <v/>
      </c>
    </row>
    <row r="120" spans="1:10" s="21" customFormat="1" ht="12.95" customHeight="1" x14ac:dyDescent="0.25">
      <c r="A120" s="25" t="s">
        <v>159</v>
      </c>
      <c r="B120" s="27">
        <v>585176</v>
      </c>
      <c r="C120" s="27">
        <v>6916290.5</v>
      </c>
      <c r="D120" s="25" t="s">
        <v>4</v>
      </c>
      <c r="E120" s="25" t="str">
        <f>VLOOKUP(A120,Sheet2!$D$1:$E$225,2,FALSE)</f>
        <v>FCD</v>
      </c>
      <c r="F120" s="25" t="s">
        <v>514</v>
      </c>
      <c r="G120" s="27" t="str">
        <f>IF(F120=" Flowing ",VLOOKUP(A120,[1]Sheet1!$D$2:$R$185,15,FALSE),"")</f>
        <v>0.1</v>
      </c>
      <c r="H120" s="25" t="str">
        <f>IF(F120=" Flowing ",VLOOKUP(A120,[1]Sheet1!$D$2:$R$185,14,FALSE),"")</f>
        <v>Visual Estimate</v>
      </c>
      <c r="I120" s="25"/>
      <c r="J120" s="21" t="str">
        <f t="shared" si="1"/>
        <v/>
      </c>
    </row>
    <row r="121" spans="1:10" s="21" customFormat="1" ht="12.95" customHeight="1" x14ac:dyDescent="0.25">
      <c r="A121" s="25" t="s">
        <v>160</v>
      </c>
      <c r="B121" s="27">
        <v>585412.19999999995</v>
      </c>
      <c r="C121" s="27">
        <v>6914523.9000000004</v>
      </c>
      <c r="D121" s="25" t="s">
        <v>4</v>
      </c>
      <c r="E121" s="25" t="str">
        <f>VLOOKUP(A121,Sheet2!$D$1:$E$225,2,FALSE)</f>
        <v>Northeast Dumps</v>
      </c>
      <c r="F121" s="25" t="s">
        <v>516</v>
      </c>
      <c r="G121" s="27" t="str">
        <f>IF(F121=" Flowing ",VLOOKUP(A121,[1]Sheet1!$D$2:$R$185,15,FALSE),"")</f>
        <v/>
      </c>
      <c r="H121" s="25" t="str">
        <f>IF(F121=" Flowing ",VLOOKUP(A121,[1]Sheet1!$D$2:$R$185,14,FALSE),"")</f>
        <v/>
      </c>
      <c r="I121" s="25"/>
      <c r="J121" s="21" t="str">
        <f t="shared" si="1"/>
        <v/>
      </c>
    </row>
    <row r="122" spans="1:10" s="21" customFormat="1" ht="12.95" customHeight="1" x14ac:dyDescent="0.25">
      <c r="A122" s="25" t="s">
        <v>161</v>
      </c>
      <c r="B122" s="27">
        <v>585170.9</v>
      </c>
      <c r="C122" s="27">
        <v>6914672</v>
      </c>
      <c r="D122" s="25" t="s">
        <v>4</v>
      </c>
      <c r="E122" s="25" t="str">
        <f>VLOOKUP(A122,Sheet2!$D$1:$E$225,2,FALSE)</f>
        <v>Northeast Dumps</v>
      </c>
      <c r="F122" s="25" t="s">
        <v>516</v>
      </c>
      <c r="G122" s="27" t="str">
        <f>IF(F122=" Flowing ",VLOOKUP(A122,[1]Sheet1!$D$2:$R$185,15,FALSE),"")</f>
        <v/>
      </c>
      <c r="H122" s="25" t="str">
        <f>IF(F122=" Flowing ",VLOOKUP(A122,[1]Sheet1!$D$2:$R$185,14,FALSE),"")</f>
        <v/>
      </c>
      <c r="I122" s="25"/>
      <c r="J122" s="21" t="str">
        <f t="shared" si="1"/>
        <v/>
      </c>
    </row>
    <row r="123" spans="1:10" s="21" customFormat="1" ht="12.95" customHeight="1" x14ac:dyDescent="0.25">
      <c r="A123" s="25" t="s">
        <v>162</v>
      </c>
      <c r="B123" s="27">
        <v>585091.9</v>
      </c>
      <c r="C123" s="27">
        <v>6914717.9000000004</v>
      </c>
      <c r="D123" s="25" t="s">
        <v>4</v>
      </c>
      <c r="E123" s="25" t="str">
        <f>VLOOKUP(A123,Sheet2!$D$1:$E$225,2,FALSE)</f>
        <v>Northeast Dumps</v>
      </c>
      <c r="F123" s="25" t="s">
        <v>517</v>
      </c>
      <c r="G123" s="27" t="str">
        <f>IF(F123=" Flowing ",VLOOKUP(A123,[1]Sheet1!$D$2:$R$185,15,FALSE),"")</f>
        <v/>
      </c>
      <c r="H123" s="25" t="str">
        <f>IF(F123=" Flowing ",VLOOKUP(A123,[1]Sheet1!$D$2:$R$185,14,FALSE),"")</f>
        <v/>
      </c>
      <c r="I123" s="25" t="s">
        <v>523</v>
      </c>
      <c r="J123" s="21" t="str">
        <f t="shared" si="1"/>
        <v/>
      </c>
    </row>
    <row r="124" spans="1:10" s="21" customFormat="1" ht="12.95" customHeight="1" x14ac:dyDescent="0.25">
      <c r="A124" s="25" t="s">
        <v>502</v>
      </c>
      <c r="B124" s="28">
        <v>585017.80000000005</v>
      </c>
      <c r="C124" s="28">
        <v>6914587.5999999996</v>
      </c>
      <c r="D124" s="25" t="s">
        <v>4</v>
      </c>
      <c r="E124" s="25" t="s">
        <v>359</v>
      </c>
      <c r="F124" s="25" t="s">
        <v>518</v>
      </c>
      <c r="G124" s="27" t="str">
        <f>IF(F124=" Flowing ",VLOOKUP(A124,[1]Sheet1!$D$2:$R$185,15,FALSE),"")</f>
        <v/>
      </c>
      <c r="H124" s="25" t="str">
        <f>IF(F124=" Flowing ",VLOOKUP(A124,[1]Sheet1!$D$2:$R$185,14,FALSE),"")</f>
        <v/>
      </c>
      <c r="I124" s="25" t="s">
        <v>523</v>
      </c>
      <c r="J124" s="21" t="str">
        <f t="shared" si="1"/>
        <v/>
      </c>
    </row>
    <row r="125" spans="1:10" s="21" customFormat="1" ht="12.95" customHeight="1" x14ac:dyDescent="0.25">
      <c r="A125" s="25" t="s">
        <v>163</v>
      </c>
      <c r="B125" s="27">
        <v>585083.30000000005</v>
      </c>
      <c r="C125" s="27">
        <v>6914215.5999999996</v>
      </c>
      <c r="D125" s="25" t="s">
        <v>4</v>
      </c>
      <c r="E125" s="25" t="str">
        <f>VLOOKUP(A125,Sheet2!$D$1:$E$225,2,FALSE)</f>
        <v>Northeast Dumps</v>
      </c>
      <c r="F125" s="25" t="s">
        <v>514</v>
      </c>
      <c r="G125" s="27" t="str">
        <f>IF(F125=" Flowing ",VLOOKUP(A125,[1]Sheet1!$D$2:$R$185,15,FALSE),"")</f>
        <v>10</v>
      </c>
      <c r="H125" s="25" t="str">
        <f>IF(F125=" Flowing ",VLOOKUP(A125,[1]Sheet1!$D$2:$R$185,14,FALSE),"")</f>
        <v>Visual Estimate</v>
      </c>
      <c r="I125" s="25" t="s">
        <v>523</v>
      </c>
      <c r="J125" s="21" t="str">
        <f t="shared" si="1"/>
        <v/>
      </c>
    </row>
    <row r="126" spans="1:10" s="21" customFormat="1" ht="12.95" customHeight="1" x14ac:dyDescent="0.25">
      <c r="A126" s="25" t="s">
        <v>164</v>
      </c>
      <c r="B126" s="27">
        <v>584053.4</v>
      </c>
      <c r="C126" s="27">
        <v>6913542.4000000004</v>
      </c>
      <c r="D126" s="25" t="s">
        <v>4</v>
      </c>
      <c r="E126" s="25" t="str">
        <f>VLOOKUP(A126,Sheet2!$D$1:$E$225,2,FALSE)</f>
        <v>Main Dump</v>
      </c>
      <c r="F126" s="25" t="s">
        <v>517</v>
      </c>
      <c r="G126" s="27" t="str">
        <f>IF(F126=" Flowing ",VLOOKUP(A126,[1]Sheet1!$D$2:$R$185,15,FALSE),"")</f>
        <v/>
      </c>
      <c r="H126" s="25" t="str">
        <f>IF(F126=" Flowing ",VLOOKUP(A126,[1]Sheet1!$D$2:$R$185,14,FALSE),"")</f>
        <v/>
      </c>
      <c r="I126" s="25" t="s">
        <v>523</v>
      </c>
      <c r="J126" s="21" t="str">
        <f t="shared" si="1"/>
        <v/>
      </c>
    </row>
    <row r="127" spans="1:10" s="21" customFormat="1" ht="12.95" customHeight="1" x14ac:dyDescent="0.25">
      <c r="A127" s="25" t="s">
        <v>165</v>
      </c>
      <c r="B127" s="27">
        <v>583263.1</v>
      </c>
      <c r="C127" s="27">
        <v>6914107.5999999996</v>
      </c>
      <c r="D127" s="25" t="s">
        <v>4</v>
      </c>
      <c r="E127" s="25" t="str">
        <f>VLOOKUP(A127,Sheet2!$D$1:$E$225,2,FALSE)</f>
        <v>Main Dump</v>
      </c>
      <c r="F127" s="25" t="s">
        <v>514</v>
      </c>
      <c r="G127" s="27" t="str">
        <f>IF(F127=" Flowing ",VLOOKUP(A127,[1]Sheet1!$D$2:$R$185,15,FALSE),"")</f>
        <v>0.05</v>
      </c>
      <c r="H127" s="25" t="str">
        <f>IF(F127=" Flowing ",VLOOKUP(A127,[1]Sheet1!$D$2:$R$185,14,FALSE),"")</f>
        <v>Visual Estimate</v>
      </c>
      <c r="I127" s="25" t="s">
        <v>523</v>
      </c>
      <c r="J127" s="21" t="str">
        <f t="shared" si="1"/>
        <v/>
      </c>
    </row>
    <row r="128" spans="1:10" s="21" customFormat="1" ht="12.95" customHeight="1" x14ac:dyDescent="0.25">
      <c r="A128" s="25" t="s">
        <v>166</v>
      </c>
      <c r="B128" s="27">
        <v>583093</v>
      </c>
      <c r="C128" s="27">
        <v>6914198.2000000002</v>
      </c>
      <c r="D128" s="25" t="s">
        <v>4</v>
      </c>
      <c r="E128" s="25" t="str">
        <f>VLOOKUP(A128,Sheet2!$D$1:$E$225,2,FALSE)</f>
        <v>Mill Area</v>
      </c>
      <c r="F128" s="25" t="s">
        <v>516</v>
      </c>
      <c r="G128" s="27" t="str">
        <f>IF(F128=" Flowing ",VLOOKUP(A128,[1]Sheet1!$D$2:$R$185,15,FALSE),"")</f>
        <v/>
      </c>
      <c r="H128" s="25" t="str">
        <f>IF(F128=" Flowing ",VLOOKUP(A128,[1]Sheet1!$D$2:$R$185,14,FALSE),"")</f>
        <v/>
      </c>
      <c r="I128" s="25"/>
      <c r="J128" s="21" t="str">
        <f t="shared" si="1"/>
        <v/>
      </c>
    </row>
    <row r="129" spans="1:10" s="21" customFormat="1" ht="12.95" customHeight="1" x14ac:dyDescent="0.25">
      <c r="A129" s="25" t="s">
        <v>167</v>
      </c>
      <c r="B129" s="27">
        <v>583017.1</v>
      </c>
      <c r="C129" s="27">
        <v>6914248.0999999996</v>
      </c>
      <c r="D129" s="25" t="s">
        <v>4</v>
      </c>
      <c r="E129" s="25" t="str">
        <f>VLOOKUP(A129,Sheet2!$D$1:$E$225,2,FALSE)</f>
        <v>Mill Area</v>
      </c>
      <c r="F129" s="25" t="s">
        <v>516</v>
      </c>
      <c r="G129" s="27" t="str">
        <f>IF(F129=" Flowing ",VLOOKUP(A129,[1]Sheet1!$D$2:$R$185,15,FALSE),"")</f>
        <v/>
      </c>
      <c r="H129" s="25" t="str">
        <f>IF(F129=" Flowing ",VLOOKUP(A129,[1]Sheet1!$D$2:$R$185,14,FALSE),"")</f>
        <v/>
      </c>
      <c r="I129" s="25"/>
      <c r="J129" s="21" t="str">
        <f t="shared" si="1"/>
        <v/>
      </c>
    </row>
    <row r="130" spans="1:10" s="21" customFormat="1" ht="12.95" customHeight="1" x14ac:dyDescent="0.25">
      <c r="A130" s="25" t="s">
        <v>168</v>
      </c>
      <c r="B130" s="27">
        <v>583475.69999999995</v>
      </c>
      <c r="C130" s="27">
        <v>6914407.7000000002</v>
      </c>
      <c r="D130" s="25" t="s">
        <v>4</v>
      </c>
      <c r="E130" s="25" t="str">
        <f>VLOOKUP(A130,Sheet2!$D$1:$E$225,2,FALSE)</f>
        <v>Medium Grade Ore Stockpile</v>
      </c>
      <c r="F130" s="25" t="s">
        <v>514</v>
      </c>
      <c r="G130" s="27" t="str">
        <f>IF(F130=" Flowing ",VLOOKUP(A130,[1]Sheet1!$D$2:$R$185,15,FALSE),"")</f>
        <v>0.001</v>
      </c>
      <c r="H130" s="25" t="str">
        <f>IF(F130=" Flowing ",VLOOKUP(A130,[1]Sheet1!$D$2:$R$185,14,FALSE),"")</f>
        <v>Visual Estimate</v>
      </c>
      <c r="I130" s="25" t="s">
        <v>523</v>
      </c>
      <c r="J130" s="21" t="str">
        <f t="shared" si="1"/>
        <v/>
      </c>
    </row>
    <row r="131" spans="1:10" s="21" customFormat="1" ht="12.95" customHeight="1" x14ac:dyDescent="0.25">
      <c r="A131" s="25" t="s">
        <v>169</v>
      </c>
      <c r="B131" s="27">
        <v>584181.80000000005</v>
      </c>
      <c r="C131" s="27">
        <v>6914545.0999999996</v>
      </c>
      <c r="D131" s="25" t="s">
        <v>4</v>
      </c>
      <c r="E131" s="25" t="str">
        <f>VLOOKUP(A131,Sheet2!$D$1:$E$225,2,FALSE)</f>
        <v>Low Grade Ore Stockpile C</v>
      </c>
      <c r="F131" s="25" t="s">
        <v>520</v>
      </c>
      <c r="G131" s="27" t="str">
        <f>IF(F131=" Flowing ",VLOOKUP(A131,[1]Sheet1!$D$2:$R$185,15,FALSE),"")</f>
        <v/>
      </c>
      <c r="H131" s="25" t="str">
        <f>IF(F131=" Flowing ",VLOOKUP(A131,[1]Sheet1!$D$2:$R$185,14,FALSE),"")</f>
        <v/>
      </c>
      <c r="I131" s="25"/>
      <c r="J131" s="21" t="str">
        <f t="shared" si="1"/>
        <v/>
      </c>
    </row>
    <row r="132" spans="1:10" s="21" customFormat="1" ht="12.95" customHeight="1" x14ac:dyDescent="0.25">
      <c r="A132" s="25" t="s">
        <v>171</v>
      </c>
      <c r="B132" s="27">
        <v>584499.9</v>
      </c>
      <c r="C132" s="27">
        <v>6915551.5</v>
      </c>
      <c r="D132" s="25" t="s">
        <v>4</v>
      </c>
      <c r="E132" s="25" t="str">
        <f>VLOOKUP(A132,Sheet2!$D$1:$E$225,2,FALSE)</f>
        <v>Faro Pit - Nort Wall</v>
      </c>
      <c r="F132" s="25" t="s">
        <v>516</v>
      </c>
      <c r="G132" s="27" t="str">
        <f>IF(F132=" Flowing ",VLOOKUP(A132,[1]Sheet1!$D$2:$R$185,15,FALSE),"")</f>
        <v/>
      </c>
      <c r="H132" s="25" t="str">
        <f>IF(F132=" Flowing ",VLOOKUP(A132,[1]Sheet1!$D$2:$R$185,14,FALSE),"")</f>
        <v/>
      </c>
      <c r="I132" s="25"/>
      <c r="J132" s="21" t="str">
        <f t="shared" si="1"/>
        <v/>
      </c>
    </row>
    <row r="133" spans="1:10" s="21" customFormat="1" ht="12.95" customHeight="1" x14ac:dyDescent="0.25">
      <c r="A133" s="25" t="s">
        <v>172</v>
      </c>
      <c r="B133" s="27">
        <v>584776</v>
      </c>
      <c r="C133" s="27">
        <v>6913992</v>
      </c>
      <c r="D133" s="25" t="s">
        <v>4</v>
      </c>
      <c r="E133" s="25" t="str">
        <f>VLOOKUP(A133,Sheet2!$D$1:$E$225,2,FALSE)</f>
        <v>Intermediate Dump</v>
      </c>
      <c r="F133" s="25" t="s">
        <v>516</v>
      </c>
      <c r="G133" s="27" t="str">
        <f>IF(F133=" Flowing ",VLOOKUP(A133,[1]Sheet1!$D$2:$R$185,15,FALSE),"")</f>
        <v/>
      </c>
      <c r="H133" s="25" t="str">
        <f>IF(F133=" Flowing ",VLOOKUP(A133,[1]Sheet1!$D$2:$R$185,14,FALSE),"")</f>
        <v/>
      </c>
      <c r="I133" s="25"/>
      <c r="J133" s="21" t="str">
        <f t="shared" ref="J133:J184" si="2">IF(A133=A134,"Alarm","")</f>
        <v/>
      </c>
    </row>
    <row r="134" spans="1:10" s="21" customFormat="1" ht="12.95" customHeight="1" x14ac:dyDescent="0.25">
      <c r="A134" s="25" t="s">
        <v>173</v>
      </c>
      <c r="B134" s="27">
        <v>583083.9</v>
      </c>
      <c r="C134" s="27">
        <v>6914163.9000000004</v>
      </c>
      <c r="D134" s="25" t="s">
        <v>4</v>
      </c>
      <c r="E134" s="25" t="str">
        <f>VLOOKUP(A134,Sheet2!$D$1:$E$225,2,FALSE)</f>
        <v>Mill Area</v>
      </c>
      <c r="F134" s="25" t="s">
        <v>516</v>
      </c>
      <c r="G134" s="27" t="str">
        <f>IF(F134=" Flowing ",VLOOKUP(A134,[1]Sheet1!$D$2:$R$185,15,FALSE),"")</f>
        <v/>
      </c>
      <c r="H134" s="25" t="str">
        <f>IF(F134=" Flowing ",VLOOKUP(A134,[1]Sheet1!$D$2:$R$185,14,FALSE),"")</f>
        <v/>
      </c>
      <c r="I134" s="25"/>
      <c r="J134" s="21" t="str">
        <f t="shared" si="2"/>
        <v/>
      </c>
    </row>
    <row r="135" spans="1:10" s="21" customFormat="1" ht="12.95" customHeight="1" x14ac:dyDescent="0.25">
      <c r="A135" s="25" t="s">
        <v>174</v>
      </c>
      <c r="B135" s="27">
        <v>584422.9</v>
      </c>
      <c r="C135" s="27">
        <v>6913333.9000000004</v>
      </c>
      <c r="D135" s="25" t="s">
        <v>4</v>
      </c>
      <c r="E135" s="25" t="s">
        <v>274</v>
      </c>
      <c r="F135" s="25" t="s">
        <v>516</v>
      </c>
      <c r="G135" s="27" t="str">
        <f>IF(F135=" Flowing ",VLOOKUP(A135,[1]Sheet1!$D$2:$R$185,15,FALSE),"")</f>
        <v/>
      </c>
      <c r="H135" s="25" t="str">
        <f>IF(F135=" Flowing ",VLOOKUP(A135,[1]Sheet1!$D$2:$R$185,14,FALSE),"")</f>
        <v/>
      </c>
      <c r="I135" s="25"/>
      <c r="J135" s="21" t="str">
        <f t="shared" si="2"/>
        <v/>
      </c>
    </row>
    <row r="136" spans="1:10" s="21" customFormat="1" ht="12.95" customHeight="1" x14ac:dyDescent="0.25">
      <c r="A136" s="25" t="s">
        <v>175</v>
      </c>
      <c r="B136" s="27">
        <v>584707</v>
      </c>
      <c r="C136" s="27">
        <v>6914036</v>
      </c>
      <c r="D136" s="25" t="s">
        <v>4</v>
      </c>
      <c r="E136" s="25" t="str">
        <f>VLOOKUP(A136,Sheet2!$D$1:$E$225,2,FALSE)</f>
        <v>Intermediate Dump</v>
      </c>
      <c r="F136" s="25" t="s">
        <v>516</v>
      </c>
      <c r="G136" s="27" t="str">
        <f>IF(F136=" Flowing ",VLOOKUP(A136,[1]Sheet1!$D$2:$R$185,15,FALSE),"")</f>
        <v/>
      </c>
      <c r="H136" s="25" t="str">
        <f>IF(F136=" Flowing ",VLOOKUP(A136,[1]Sheet1!$D$2:$R$185,14,FALSE),"")</f>
        <v/>
      </c>
      <c r="I136" s="25"/>
      <c r="J136" s="21" t="str">
        <f t="shared" si="2"/>
        <v/>
      </c>
    </row>
    <row r="137" spans="1:10" s="21" customFormat="1" ht="12.95" customHeight="1" x14ac:dyDescent="0.25">
      <c r="A137" s="25" t="s">
        <v>176</v>
      </c>
      <c r="B137" s="27">
        <v>584168.5</v>
      </c>
      <c r="C137" s="27">
        <v>6913196.5</v>
      </c>
      <c r="D137" s="25" t="s">
        <v>4</v>
      </c>
      <c r="E137" s="25" t="s">
        <v>274</v>
      </c>
      <c r="F137" s="25" t="s">
        <v>513</v>
      </c>
      <c r="G137" s="27" t="str">
        <f>IF(F137=" Flowing ",VLOOKUP(A137,[1]Sheet1!$D$2:$R$185,15,FALSE),"")</f>
        <v/>
      </c>
      <c r="H137" s="25" t="str">
        <f>IF(F137=" Flowing ",VLOOKUP(A137,[1]Sheet1!$D$2:$R$185,14,FALSE),"")</f>
        <v/>
      </c>
      <c r="I137" s="25"/>
      <c r="J137" s="21" t="str">
        <f t="shared" si="2"/>
        <v/>
      </c>
    </row>
    <row r="138" spans="1:10" s="21" customFormat="1" ht="12.95" customHeight="1" x14ac:dyDescent="0.25">
      <c r="A138" s="25" t="s">
        <v>177</v>
      </c>
      <c r="B138" s="27">
        <v>585044.30000000005</v>
      </c>
      <c r="C138" s="27">
        <v>6914031.7999999998</v>
      </c>
      <c r="D138" s="25" t="s">
        <v>4</v>
      </c>
      <c r="E138" s="25" t="str">
        <f>VLOOKUP(A138,Sheet2!$D$1:$E$225,2,FALSE)</f>
        <v>Zone II Dump</v>
      </c>
      <c r="F138" s="25" t="s">
        <v>516</v>
      </c>
      <c r="G138" s="27" t="str">
        <f>IF(F138=" Flowing ",VLOOKUP(A138,[1]Sheet1!$D$2:$R$185,15,FALSE),"")</f>
        <v/>
      </c>
      <c r="H138" s="25" t="str">
        <f>IF(F138=" Flowing ",VLOOKUP(A138,[1]Sheet1!$D$2:$R$185,14,FALSE),"")</f>
        <v/>
      </c>
      <c r="I138" s="25"/>
      <c r="J138" s="21" t="str">
        <f t="shared" si="2"/>
        <v/>
      </c>
    </row>
    <row r="139" spans="1:10" s="21" customFormat="1" ht="12.95" customHeight="1" x14ac:dyDescent="0.25">
      <c r="A139" s="25" t="s">
        <v>178</v>
      </c>
      <c r="B139" s="27">
        <v>585109.6</v>
      </c>
      <c r="C139" s="27">
        <v>6914763.2999999998</v>
      </c>
      <c r="D139" s="25" t="s">
        <v>4</v>
      </c>
      <c r="E139" s="25" t="str">
        <f>VLOOKUP(A139,Sheet2!$D$1:$E$225,2,FALSE)</f>
        <v>Northeast Dumps</v>
      </c>
      <c r="F139" s="25" t="s">
        <v>514</v>
      </c>
      <c r="G139" s="27" t="str">
        <f>IF(F139=" Flowing ",VLOOKUP(A139,[1]Sheet1!$D$2:$R$185,15,FALSE),"")</f>
        <v>0.01</v>
      </c>
      <c r="H139" s="25" t="str">
        <f>IF(F139=" Flowing ",VLOOKUP(A139,[1]Sheet1!$D$2:$R$185,14,FALSE),"")</f>
        <v>Visual Estimate</v>
      </c>
      <c r="I139" s="25"/>
      <c r="J139" s="21" t="str">
        <f t="shared" si="2"/>
        <v/>
      </c>
    </row>
    <row r="140" spans="1:10" s="21" customFormat="1" ht="12.95" customHeight="1" x14ac:dyDescent="0.25">
      <c r="A140" s="25" t="s">
        <v>179</v>
      </c>
      <c r="B140" s="27">
        <v>584555.19999999995</v>
      </c>
      <c r="C140" s="27">
        <v>6913141.5</v>
      </c>
      <c r="D140" s="25" t="s">
        <v>4</v>
      </c>
      <c r="E140" s="25" t="str">
        <f>VLOOKUP(A140,Sheet2!$D$1:$E$225,2,FALSE)</f>
        <v>Intermediate Dump / S-Wells Area</v>
      </c>
      <c r="F140" s="25" t="s">
        <v>516</v>
      </c>
      <c r="G140" s="27" t="str">
        <f>IF(F140=" Flowing ",VLOOKUP(A140,[1]Sheet1!$D$2:$R$185,15,FALSE),"")</f>
        <v/>
      </c>
      <c r="H140" s="25" t="str">
        <f>IF(F140=" Flowing ",VLOOKUP(A140,[1]Sheet1!$D$2:$R$185,14,FALSE),"")</f>
        <v/>
      </c>
      <c r="I140" s="25"/>
      <c r="J140" s="21" t="str">
        <f t="shared" si="2"/>
        <v/>
      </c>
    </row>
    <row r="141" spans="1:10" s="21" customFormat="1" ht="12.95" customHeight="1" x14ac:dyDescent="0.25">
      <c r="A141" s="25" t="s">
        <v>180</v>
      </c>
      <c r="B141" s="27">
        <v>584054.80000000005</v>
      </c>
      <c r="C141" s="27">
        <v>6913415.5</v>
      </c>
      <c r="D141" s="25" t="s">
        <v>4</v>
      </c>
      <c r="E141" s="25" t="s">
        <v>323</v>
      </c>
      <c r="F141" s="25" t="s">
        <v>516</v>
      </c>
      <c r="G141" s="27" t="str">
        <f>IF(F141=" Flowing ",VLOOKUP(A141,[1]Sheet1!$D$2:$R$185,15,FALSE),"")</f>
        <v/>
      </c>
      <c r="H141" s="25" t="str">
        <f>IF(F141=" Flowing ",VLOOKUP(A141,[1]Sheet1!$D$2:$R$185,14,FALSE),"")</f>
        <v/>
      </c>
      <c r="I141" s="25"/>
      <c r="J141" s="21" t="str">
        <f t="shared" si="2"/>
        <v/>
      </c>
    </row>
    <row r="142" spans="1:10" s="21" customFormat="1" ht="12.95" customHeight="1" x14ac:dyDescent="0.25">
      <c r="A142" s="25" t="s">
        <v>181</v>
      </c>
      <c r="B142" s="27">
        <v>584528</v>
      </c>
      <c r="C142" s="27">
        <v>6913140.2999999998</v>
      </c>
      <c r="D142" s="25" t="s">
        <v>4</v>
      </c>
      <c r="E142" s="25" t="str">
        <f>VLOOKUP(A142,Sheet2!$D$1:$E$225,2,FALSE)</f>
        <v>Intermediate Dump / S-Wells Area</v>
      </c>
      <c r="F142" s="25" t="s">
        <v>514</v>
      </c>
      <c r="G142" s="27" t="str">
        <f>IF(F142=" Flowing ",VLOOKUP(A142,[1]Sheet1!$D$2:$R$185,15,FALSE),"")</f>
        <v>0.1</v>
      </c>
      <c r="H142" s="25" t="str">
        <f>IF(F142=" Flowing ",VLOOKUP(A142,[1]Sheet1!$D$2:$R$185,14,FALSE),"")</f>
        <v>Visual Estimate</v>
      </c>
      <c r="I142" s="25" t="s">
        <v>523</v>
      </c>
      <c r="J142" s="21" t="str">
        <f t="shared" si="2"/>
        <v/>
      </c>
    </row>
    <row r="143" spans="1:10" s="21" customFormat="1" ht="12.95" customHeight="1" x14ac:dyDescent="0.25">
      <c r="A143" s="25" t="s">
        <v>182</v>
      </c>
      <c r="B143" s="28">
        <v>584377</v>
      </c>
      <c r="C143" s="28">
        <v>6913184.5</v>
      </c>
      <c r="D143" s="25"/>
      <c r="E143" s="25" t="e">
        <f>VLOOKUP(A143,Sheet2!$D$1:$E$250,2,FALSE)</f>
        <v>#N/A</v>
      </c>
      <c r="F143" s="25" t="s">
        <v>514</v>
      </c>
      <c r="G143" s="27" t="str">
        <f>IF(F143=" Flowing ",VLOOKUP(A143,[1]Sheet1!$D$2:$R$185,15,FALSE),"")</f>
        <v>0.01</v>
      </c>
      <c r="H143" s="25" t="str">
        <f>IF(F143=" Flowing ",VLOOKUP(A143,[1]Sheet1!$D$2:$R$185,14,FALSE),"")</f>
        <v>Visual Estimate</v>
      </c>
      <c r="I143" s="25" t="s">
        <v>523</v>
      </c>
      <c r="J143" s="21" t="str">
        <f t="shared" si="2"/>
        <v/>
      </c>
    </row>
    <row r="144" spans="1:10" s="21" customFormat="1" ht="12.95" customHeight="1" x14ac:dyDescent="0.25">
      <c r="A144" s="25" t="s">
        <v>183</v>
      </c>
      <c r="B144" s="27">
        <v>592599.69999999995</v>
      </c>
      <c r="C144" s="27">
        <v>6903996.7000000002</v>
      </c>
      <c r="D144" s="25" t="s">
        <v>4</v>
      </c>
      <c r="E144" s="25" t="str">
        <f>VLOOKUP(A144,Sheet2!$D$1:$E$225,2,FALSE)</f>
        <v>Grum Waste Rock Dump</v>
      </c>
      <c r="F144" s="25" t="s">
        <v>514</v>
      </c>
      <c r="G144" s="27" t="str">
        <f>IF(F144=" Flowing ",VLOOKUP(A144,[1]Sheet1!$D$2:$R$185,15,FALSE),"")</f>
        <v>10</v>
      </c>
      <c r="H144" s="25" t="str">
        <f>IF(F144=" Flowing ",VLOOKUP(A144,[1]Sheet1!$D$2:$R$185,14,FALSE),"")</f>
        <v>Visual Estimate</v>
      </c>
      <c r="I144" s="25" t="s">
        <v>523</v>
      </c>
      <c r="J144" s="21" t="str">
        <f t="shared" si="2"/>
        <v/>
      </c>
    </row>
    <row r="145" spans="1:10" s="21" customFormat="1" ht="12.95" customHeight="1" x14ac:dyDescent="0.25">
      <c r="A145" s="25" t="s">
        <v>184</v>
      </c>
      <c r="B145" s="27">
        <v>592596.5</v>
      </c>
      <c r="C145" s="27">
        <v>6903984.0999999996</v>
      </c>
      <c r="D145" s="25" t="s">
        <v>4</v>
      </c>
      <c r="E145" s="25" t="str">
        <f>VLOOKUP(A145,Sheet2!$D$1:$E$225,2,FALSE)</f>
        <v>Grum Waste Rock Dump</v>
      </c>
      <c r="F145" s="25" t="s">
        <v>514</v>
      </c>
      <c r="G145" s="27" t="str">
        <f>IF(F145=" Flowing ",VLOOKUP(A145,[1]Sheet1!$D$2:$R$185,15,FALSE),"")</f>
        <v>0.2</v>
      </c>
      <c r="H145" s="25" t="str">
        <f>IF(F145=" Flowing ",VLOOKUP(A145,[1]Sheet1!$D$2:$R$185,14,FALSE),"")</f>
        <v>Visual Estimate</v>
      </c>
      <c r="I145" s="25"/>
      <c r="J145" s="21" t="str">
        <f t="shared" si="2"/>
        <v/>
      </c>
    </row>
    <row r="146" spans="1:10" s="21" customFormat="1" ht="12.95" customHeight="1" x14ac:dyDescent="0.25">
      <c r="A146" s="25" t="s">
        <v>185</v>
      </c>
      <c r="B146" s="27">
        <v>592553</v>
      </c>
      <c r="C146" s="27">
        <v>6903440</v>
      </c>
      <c r="D146" s="25" t="s">
        <v>4</v>
      </c>
      <c r="E146" s="25" t="str">
        <f>VLOOKUP(A146,Sheet2!$D$1:$E$225,2,FALSE)</f>
        <v>Grum Waste Rock Dump</v>
      </c>
      <c r="F146" s="25" t="s">
        <v>516</v>
      </c>
      <c r="G146" s="27" t="str">
        <f>IF(F146=" Flowing ",VLOOKUP(A146,[1]Sheet1!$D$2:$R$185,15,FALSE),"")</f>
        <v/>
      </c>
      <c r="H146" s="25" t="str">
        <f>IF(F146=" Flowing ",VLOOKUP(A146,[1]Sheet1!$D$2:$R$185,14,FALSE),"")</f>
        <v/>
      </c>
      <c r="I146" s="25"/>
      <c r="J146" s="21" t="str">
        <f t="shared" si="2"/>
        <v/>
      </c>
    </row>
    <row r="147" spans="1:10" s="21" customFormat="1" ht="12.95" customHeight="1" x14ac:dyDescent="0.25">
      <c r="A147" s="25" t="s">
        <v>186</v>
      </c>
      <c r="B147" s="27">
        <v>592454</v>
      </c>
      <c r="C147" s="27">
        <v>6903279.2999999998</v>
      </c>
      <c r="D147" s="25" t="s">
        <v>4</v>
      </c>
      <c r="E147" s="25" t="str">
        <f>VLOOKUP(A147,Sheet2!$D$1:$E$225,2,FALSE)</f>
        <v>Grum Waste Rock Dump</v>
      </c>
      <c r="F147" s="25" t="s">
        <v>514</v>
      </c>
      <c r="G147" s="27" t="str">
        <f>IF(F147=" Flowing ",VLOOKUP(A147,[1]Sheet1!$D$2:$R$185,15,FALSE),"")</f>
        <v>0.019</v>
      </c>
      <c r="H147" s="25" t="str">
        <f>IF(F147=" Flowing ",VLOOKUP(A147,[1]Sheet1!$D$2:$R$185,14,FALSE),"")</f>
        <v>Volumetric Calculation</v>
      </c>
      <c r="I147" s="25" t="s">
        <v>523</v>
      </c>
      <c r="J147" s="21" t="str">
        <f t="shared" si="2"/>
        <v/>
      </c>
    </row>
    <row r="148" spans="1:10" s="21" customFormat="1" ht="12.95" customHeight="1" x14ac:dyDescent="0.25">
      <c r="A148" s="25" t="s">
        <v>187</v>
      </c>
      <c r="B148" s="27">
        <v>592389</v>
      </c>
      <c r="C148" s="27">
        <v>6903254</v>
      </c>
      <c r="D148" s="25" t="s">
        <v>188</v>
      </c>
      <c r="E148" s="25" t="str">
        <f>VLOOKUP(A148,Sheet2!$D$1:$E$225,2,FALSE)</f>
        <v>Grum Waste Rock Dump</v>
      </c>
      <c r="F148" s="25" t="s">
        <v>514</v>
      </c>
      <c r="G148" s="27" t="str">
        <f>IF(F148=" Flowing ",VLOOKUP(A148,[1]Sheet1!$D$2:$R$185,15,FALSE),"")</f>
        <v>0.031</v>
      </c>
      <c r="H148" s="25" t="str">
        <f>IF(F148=" Flowing ",VLOOKUP(A148,[1]Sheet1!$D$2:$R$185,14,FALSE),"")</f>
        <v>Volumetric Calculation</v>
      </c>
      <c r="I148" s="25"/>
      <c r="J148" s="21" t="str">
        <f t="shared" si="2"/>
        <v/>
      </c>
    </row>
    <row r="149" spans="1:10" s="21" customFormat="1" ht="12.95" customHeight="1" x14ac:dyDescent="0.25">
      <c r="A149" s="25" t="s">
        <v>189</v>
      </c>
      <c r="B149" s="27">
        <v>591899.5</v>
      </c>
      <c r="C149" s="27">
        <v>6904749</v>
      </c>
      <c r="D149" s="25" t="s">
        <v>4</v>
      </c>
      <c r="E149" s="25" t="str">
        <f>VLOOKUP(A149,Sheet2!$D$1:$E$225,2,FALSE)</f>
        <v>Grum Waste Rock Dump</v>
      </c>
      <c r="F149" s="25" t="s">
        <v>517</v>
      </c>
      <c r="G149" s="27" t="str">
        <f>IF(F149=" Flowing ",VLOOKUP(A149,[1]Sheet1!$D$2:$R$185,15,FALSE),"")</f>
        <v/>
      </c>
      <c r="H149" s="25" t="str">
        <f>IF(F149=" Flowing ",VLOOKUP(A149,[1]Sheet1!$D$2:$R$185,14,FALSE),"")</f>
        <v/>
      </c>
      <c r="I149" s="25" t="s">
        <v>523</v>
      </c>
      <c r="J149" s="21" t="str">
        <f t="shared" si="2"/>
        <v/>
      </c>
    </row>
    <row r="150" spans="1:10" s="21" customFormat="1" ht="12.95" customHeight="1" x14ac:dyDescent="0.25">
      <c r="A150" s="25" t="s">
        <v>190</v>
      </c>
      <c r="B150" s="27">
        <v>591482.6</v>
      </c>
      <c r="C150" s="27">
        <v>6905029.5999999996</v>
      </c>
      <c r="D150" s="25" t="s">
        <v>4</v>
      </c>
      <c r="E150" s="25" t="str">
        <f>VLOOKUP(A150,Sheet2!$D$1:$E$225,2,FALSE)</f>
        <v>Grum Waste Rock Dump</v>
      </c>
      <c r="F150" s="25" t="s">
        <v>514</v>
      </c>
      <c r="G150" s="27" t="str">
        <f>IF(F150=" Flowing ",VLOOKUP(A150,[1]Sheet1!$D$2:$R$185,15,FALSE),"")</f>
        <v>0.096</v>
      </c>
      <c r="H150" s="25" t="str">
        <f>IF(F150=" Flowing ",VLOOKUP(A150,[1]Sheet1!$D$2:$R$185,14,FALSE),"")</f>
        <v>Volumetric Calculation</v>
      </c>
      <c r="I150" s="25"/>
      <c r="J150" s="21" t="str">
        <f t="shared" si="2"/>
        <v/>
      </c>
    </row>
    <row r="151" spans="1:10" s="21" customFormat="1" ht="12.95" customHeight="1" x14ac:dyDescent="0.25">
      <c r="A151" s="25" t="s">
        <v>191</v>
      </c>
      <c r="B151" s="27">
        <v>591351</v>
      </c>
      <c r="C151" s="27">
        <v>6904781</v>
      </c>
      <c r="D151" s="25" t="s">
        <v>4</v>
      </c>
      <c r="E151" s="25" t="str">
        <f>VLOOKUP(A151,Sheet2!$D$1:$E$225,2,FALSE)</f>
        <v>Grum Waste Rock Dump</v>
      </c>
      <c r="F151" s="25" t="s">
        <v>516</v>
      </c>
      <c r="G151" s="27" t="str">
        <f>IF(F151=" Flowing ",VLOOKUP(A151,[1]Sheet1!$D$2:$R$185,15,FALSE),"")</f>
        <v/>
      </c>
      <c r="H151" s="25" t="str">
        <f>IF(F151=" Flowing ",VLOOKUP(A151,[1]Sheet1!$D$2:$R$185,14,FALSE),"")</f>
        <v/>
      </c>
      <c r="I151" s="25"/>
      <c r="J151" s="21" t="str">
        <f t="shared" si="2"/>
        <v/>
      </c>
    </row>
    <row r="152" spans="1:10" s="21" customFormat="1" ht="12.95" customHeight="1" x14ac:dyDescent="0.25">
      <c r="A152" s="25" t="s">
        <v>192</v>
      </c>
      <c r="B152" s="27">
        <v>591483.5</v>
      </c>
      <c r="C152" s="27">
        <v>6904532.7999999998</v>
      </c>
      <c r="D152" s="25" t="s">
        <v>4</v>
      </c>
      <c r="E152" s="25" t="str">
        <f>VLOOKUP(A152,Sheet2!$D$1:$E$225,2,FALSE)</f>
        <v>Grum Waste Rock Dump</v>
      </c>
      <c r="F152" s="25" t="s">
        <v>514</v>
      </c>
      <c r="G152" s="27" t="str">
        <f>IF(F152=" Flowing ",VLOOKUP(A152,[1]Sheet1!$D$2:$R$185,15,FALSE),"")</f>
        <v>.5</v>
      </c>
      <c r="H152" s="25" t="str">
        <f>IF(F152=" Flowing ",VLOOKUP(A152,[1]Sheet1!$D$2:$R$185,14,FALSE),"")</f>
        <v>Visual Estimate</v>
      </c>
      <c r="I152" s="25"/>
      <c r="J152" s="21" t="str">
        <f t="shared" si="2"/>
        <v/>
      </c>
    </row>
    <row r="153" spans="1:10" s="21" customFormat="1" ht="12.95" customHeight="1" x14ac:dyDescent="0.25">
      <c r="A153" s="25" t="s">
        <v>193</v>
      </c>
      <c r="B153" s="27">
        <v>592035.6</v>
      </c>
      <c r="C153" s="27">
        <v>6904422.5999999996</v>
      </c>
      <c r="D153" s="25" t="s">
        <v>4</v>
      </c>
      <c r="E153" s="25" t="str">
        <f>VLOOKUP(A153,Sheet2!$D$1:$E$225,2,FALSE)</f>
        <v>Grum Waste Rock Dump</v>
      </c>
      <c r="F153" s="25" t="s">
        <v>514</v>
      </c>
      <c r="G153" s="27" t="str">
        <f>IF(F153=" Flowing ",VLOOKUP(A153,[1]Sheet1!$D$2:$R$185,15,FALSE),"")</f>
        <v>0.467</v>
      </c>
      <c r="H153" s="25" t="str">
        <f>IF(F153=" Flowing ",VLOOKUP(A153,[1]Sheet1!$D$2:$R$185,14,FALSE),"")</f>
        <v>Volumetric Calculation</v>
      </c>
      <c r="I153" s="25" t="s">
        <v>523</v>
      </c>
      <c r="J153" s="21" t="str">
        <f t="shared" si="2"/>
        <v/>
      </c>
    </row>
    <row r="154" spans="1:10" s="21" customFormat="1" ht="12.95" customHeight="1" x14ac:dyDescent="0.25">
      <c r="A154" s="25" t="s">
        <v>194</v>
      </c>
      <c r="B154" s="27">
        <v>591492.1</v>
      </c>
      <c r="C154" s="27">
        <v>6904558.0999999996</v>
      </c>
      <c r="D154" s="25" t="s">
        <v>4</v>
      </c>
      <c r="E154" s="25" t="str">
        <f>VLOOKUP(A154,Sheet2!$D$1:$E$225,2,FALSE)</f>
        <v>Grum Waste Rock Dump</v>
      </c>
      <c r="F154" s="25" t="s">
        <v>514</v>
      </c>
      <c r="G154" s="27" t="str">
        <f>IF(F154=" Flowing ",VLOOKUP(A154,[1]Sheet1!$D$2:$R$185,15,FALSE),"")</f>
        <v>1</v>
      </c>
      <c r="H154" s="25" t="str">
        <f>IF(F154=" Flowing ",VLOOKUP(A154,[1]Sheet1!$D$2:$R$185,14,FALSE),"")</f>
        <v>Visual Estimate</v>
      </c>
      <c r="I154" s="25"/>
      <c r="J154" s="21" t="str">
        <f t="shared" si="2"/>
        <v/>
      </c>
    </row>
    <row r="155" spans="1:10" s="21" customFormat="1" ht="12.95" customHeight="1" x14ac:dyDescent="0.25">
      <c r="A155" s="25" t="s">
        <v>195</v>
      </c>
      <c r="B155" s="27">
        <v>591012.5</v>
      </c>
      <c r="C155" s="27">
        <v>6904388</v>
      </c>
      <c r="D155" s="25" t="s">
        <v>4</v>
      </c>
      <c r="E155" s="25" t="str">
        <f>VLOOKUP(A155,Sheet2!$D$1:$E$225,2,FALSE)</f>
        <v>Grum Waste Rock Dump</v>
      </c>
      <c r="F155" s="25" t="s">
        <v>514</v>
      </c>
      <c r="G155" s="27" t="str">
        <f>IF(F155=" Flowing ",VLOOKUP(A155,[1]Sheet1!$D$2:$R$185,15,FALSE),"")</f>
        <v>0.5</v>
      </c>
      <c r="H155" s="25" t="str">
        <f>IF(F155=" Flowing ",VLOOKUP(A155,[1]Sheet1!$D$2:$R$185,14,FALSE),"")</f>
        <v>Visual Estimate</v>
      </c>
      <c r="I155" s="25" t="s">
        <v>523</v>
      </c>
      <c r="J155" s="21" t="str">
        <f t="shared" si="2"/>
        <v/>
      </c>
    </row>
    <row r="156" spans="1:10" s="21" customFormat="1" ht="12.95" customHeight="1" x14ac:dyDescent="0.25">
      <c r="A156" s="25" t="s">
        <v>196</v>
      </c>
      <c r="B156" s="27">
        <v>592297.9</v>
      </c>
      <c r="C156" s="27">
        <v>6903247.0999999996</v>
      </c>
      <c r="D156" s="25" t="s">
        <v>4</v>
      </c>
      <c r="E156" s="25" t="str">
        <f>VLOOKUP(A156,Sheet2!$D$1:$E$225,2,FALSE)</f>
        <v>Grum Waste Rock Dump</v>
      </c>
      <c r="F156" s="25" t="s">
        <v>516</v>
      </c>
      <c r="G156" s="27" t="str">
        <f>IF(F156=" Flowing ",VLOOKUP(A156,[1]Sheet1!$D$2:$R$185,15,FALSE),"")</f>
        <v/>
      </c>
      <c r="H156" s="25" t="str">
        <f>IF(F156=" Flowing ",VLOOKUP(A156,[1]Sheet1!$D$2:$R$185,14,FALSE),"")</f>
        <v/>
      </c>
      <c r="I156" s="25"/>
      <c r="J156" s="21" t="str">
        <f t="shared" si="2"/>
        <v/>
      </c>
    </row>
    <row r="157" spans="1:10" s="21" customFormat="1" ht="12.95" customHeight="1" x14ac:dyDescent="0.25">
      <c r="A157" s="25" t="s">
        <v>197</v>
      </c>
      <c r="B157" s="27">
        <v>591082.30000000005</v>
      </c>
      <c r="C157" s="27">
        <v>6904265.7000000002</v>
      </c>
      <c r="D157" s="25" t="s">
        <v>4</v>
      </c>
      <c r="E157" s="25" t="str">
        <f>VLOOKUP(A157,Sheet2!$D$1:$E$225,2,FALSE)</f>
        <v>Grum Waste Rock Dump</v>
      </c>
      <c r="F157" s="25" t="s">
        <v>521</v>
      </c>
      <c r="G157" s="27" t="str">
        <f>IF(F157=" Flowing ",VLOOKUP(A157,[1]Sheet1!$D$2:$R$185,15,FALSE),"")</f>
        <v/>
      </c>
      <c r="H157" s="25" t="str">
        <f>IF(F157=" Flowing ",VLOOKUP(A157,[1]Sheet1!$D$2:$R$185,14,FALSE),"")</f>
        <v/>
      </c>
      <c r="I157" s="25"/>
      <c r="J157" s="21" t="str">
        <f t="shared" si="2"/>
        <v/>
      </c>
    </row>
    <row r="158" spans="1:10" s="21" customFormat="1" ht="12.95" customHeight="1" x14ac:dyDescent="0.25">
      <c r="A158" s="25" t="s">
        <v>199</v>
      </c>
      <c r="B158" s="27">
        <v>592361</v>
      </c>
      <c r="C158" s="27">
        <v>6904390</v>
      </c>
      <c r="D158" s="25" t="s">
        <v>88</v>
      </c>
      <c r="E158" s="25" t="str">
        <f>VLOOKUP(A158,Sheet2!$D$1:$E$225,2,FALSE)</f>
        <v>Grum Waste Rock Dump</v>
      </c>
      <c r="F158" s="25" t="s">
        <v>522</v>
      </c>
      <c r="G158" s="27" t="str">
        <f>IF(F158=" Flowing ",VLOOKUP(A158,[1]Sheet1!$D$2:$R$185,15,FALSE),"")</f>
        <v/>
      </c>
      <c r="H158" s="25" t="str">
        <f>IF(F158=" Flowing ",VLOOKUP(A158,[1]Sheet1!$D$2:$R$185,14,FALSE),"")</f>
        <v/>
      </c>
      <c r="I158" s="25"/>
      <c r="J158" s="21" t="str">
        <f t="shared" si="2"/>
        <v/>
      </c>
    </row>
    <row r="159" spans="1:10" s="21" customFormat="1" ht="12.95" customHeight="1" x14ac:dyDescent="0.25">
      <c r="A159" s="25" t="s">
        <v>200</v>
      </c>
      <c r="B159" s="27">
        <v>592363</v>
      </c>
      <c r="C159" s="27">
        <v>6904400</v>
      </c>
      <c r="D159" s="25" t="s">
        <v>88</v>
      </c>
      <c r="E159" s="25" t="str">
        <f>VLOOKUP(A159,Sheet2!$D$1:$E$225,2,FALSE)</f>
        <v>Grum Waste Rock Dump</v>
      </c>
      <c r="F159" s="25" t="s">
        <v>514</v>
      </c>
      <c r="G159" s="27" t="str">
        <f>IF(F159=" Flowing ",VLOOKUP(A159,[1]Sheet1!$D$2:$R$185,15,FALSE),"")</f>
        <v>0.062</v>
      </c>
      <c r="H159" s="25" t="str">
        <f>IF(F159=" Flowing ",VLOOKUP(A159,[1]Sheet1!$D$2:$R$185,14,FALSE),"")</f>
        <v>Volumetric Calculation</v>
      </c>
      <c r="I159" s="25"/>
      <c r="J159" s="21" t="str">
        <f t="shared" si="2"/>
        <v/>
      </c>
    </row>
    <row r="160" spans="1:10" s="21" customFormat="1" ht="12.95" customHeight="1" x14ac:dyDescent="0.25">
      <c r="A160" s="25" t="s">
        <v>201</v>
      </c>
      <c r="B160" s="27">
        <v>592538</v>
      </c>
      <c r="C160" s="27">
        <v>6903383.2000000002</v>
      </c>
      <c r="D160" s="25" t="s">
        <v>4</v>
      </c>
      <c r="E160" s="25" t="str">
        <f>VLOOKUP(A160,Sheet2!$D$1:$E$225,2,FALSE)</f>
        <v>Grum Waste Rock Dump</v>
      </c>
      <c r="F160" s="25" t="s">
        <v>516</v>
      </c>
      <c r="G160" s="27" t="str">
        <f>IF(F160=" Flowing ",VLOOKUP(A160,[1]Sheet1!$D$2:$R$185,15,FALSE),"")</f>
        <v/>
      </c>
      <c r="H160" s="25" t="str">
        <f>IF(F160=" Flowing ",VLOOKUP(A160,[1]Sheet1!$D$2:$R$185,14,FALSE),"")</f>
        <v/>
      </c>
      <c r="I160" s="25"/>
      <c r="J160" s="21" t="str">
        <f t="shared" si="2"/>
        <v/>
      </c>
    </row>
    <row r="161" spans="1:10" s="21" customFormat="1" ht="12.95" customHeight="1" x14ac:dyDescent="0.25">
      <c r="A161" s="25" t="s">
        <v>202</v>
      </c>
      <c r="B161" s="27">
        <v>591895.9</v>
      </c>
      <c r="C161" s="27">
        <v>6903822.9000000004</v>
      </c>
      <c r="D161" s="25" t="s">
        <v>4</v>
      </c>
      <c r="E161" s="25" t="str">
        <f>VLOOKUP(A161,Sheet2!$D$1:$E$225,2,FALSE)</f>
        <v>Grum Waste Rock Dump</v>
      </c>
      <c r="F161" s="25" t="s">
        <v>516</v>
      </c>
      <c r="G161" s="27" t="str">
        <f>IF(F161=" Flowing ",VLOOKUP(A161,[1]Sheet1!$D$2:$R$185,15,FALSE),"")</f>
        <v/>
      </c>
      <c r="H161" s="25" t="str">
        <f>IF(F161=" Flowing ",VLOOKUP(A161,[1]Sheet1!$D$2:$R$185,14,FALSE),"")</f>
        <v/>
      </c>
      <c r="I161" s="25"/>
      <c r="J161" s="21" t="str">
        <f t="shared" si="2"/>
        <v/>
      </c>
    </row>
    <row r="162" spans="1:10" s="21" customFormat="1" ht="12.95" customHeight="1" x14ac:dyDescent="0.25">
      <c r="A162" s="25" t="s">
        <v>203</v>
      </c>
      <c r="B162" s="27">
        <v>592031.5</v>
      </c>
      <c r="C162" s="27">
        <v>6905965.4000000004</v>
      </c>
      <c r="D162" s="25" t="s">
        <v>4</v>
      </c>
      <c r="E162" s="25" t="str">
        <f>VLOOKUP(A162,Sheet2!$D$1:$E$225,2,FALSE)</f>
        <v>Ore Transfer Pad</v>
      </c>
      <c r="F162" s="25" t="s">
        <v>521</v>
      </c>
      <c r="G162" s="27" t="str">
        <f>IF(F162=" Flowing ",VLOOKUP(A162,[1]Sheet1!$D$2:$R$185,15,FALSE),"")</f>
        <v/>
      </c>
      <c r="H162" s="25" t="str">
        <f>IF(F162=" Flowing ",VLOOKUP(A162,[1]Sheet1!$D$2:$R$185,14,FALSE),"")</f>
        <v/>
      </c>
      <c r="I162" s="25"/>
      <c r="J162" s="21" t="str">
        <f t="shared" si="2"/>
        <v/>
      </c>
    </row>
    <row r="163" spans="1:10" s="21" customFormat="1" ht="12.95" customHeight="1" x14ac:dyDescent="0.25">
      <c r="A163" s="25" t="s">
        <v>204</v>
      </c>
      <c r="B163" s="27">
        <v>592167.80000000005</v>
      </c>
      <c r="C163" s="27">
        <v>6903367</v>
      </c>
      <c r="D163" s="25" t="s">
        <v>4</v>
      </c>
      <c r="E163" s="25" t="str">
        <f>VLOOKUP(A163,Sheet2!$D$1:$E$225,2,FALSE)</f>
        <v>Grum Waste Rock Dump</v>
      </c>
      <c r="F163" s="25" t="s">
        <v>514</v>
      </c>
      <c r="G163" s="27" t="str">
        <f>IF(F163=" Flowing ",VLOOKUP(A163,[1]Sheet1!$D$2:$R$185,15,FALSE),"")</f>
        <v>0.01</v>
      </c>
      <c r="H163" s="25" t="str">
        <f>IF(F163=" Flowing ",VLOOKUP(A163,[1]Sheet1!$D$2:$R$185,14,FALSE),"")</f>
        <v>Visual Estimate</v>
      </c>
      <c r="I163" s="25" t="s">
        <v>523</v>
      </c>
      <c r="J163" s="21" t="str">
        <f t="shared" si="2"/>
        <v/>
      </c>
    </row>
    <row r="164" spans="1:10" s="21" customFormat="1" ht="12.95" customHeight="1" x14ac:dyDescent="0.25">
      <c r="A164" s="25" t="s">
        <v>205</v>
      </c>
      <c r="B164" s="27">
        <v>593864.19999999995</v>
      </c>
      <c r="C164" s="27">
        <v>6902622.0999999996</v>
      </c>
      <c r="D164" s="25" t="s">
        <v>4</v>
      </c>
      <c r="E164" s="25" t="str">
        <f>VLOOKUP(A164,Sheet2!$D$1:$E$225,2,FALSE)</f>
        <v>Vangorda Waste Rock Dump</v>
      </c>
      <c r="F164" s="25" t="s">
        <v>517</v>
      </c>
      <c r="G164" s="27" t="str">
        <f>IF(F164=" Flowing ",VLOOKUP(A164,[1]Sheet1!$D$2:$R$185,15,FALSE),"")</f>
        <v/>
      </c>
      <c r="H164" s="25" t="str">
        <f>IF(F164=" Flowing ",VLOOKUP(A164,[1]Sheet1!$D$2:$R$185,14,FALSE),"")</f>
        <v/>
      </c>
      <c r="I164" s="25" t="s">
        <v>523</v>
      </c>
      <c r="J164" s="21" t="str">
        <f t="shared" si="2"/>
        <v/>
      </c>
    </row>
    <row r="165" spans="1:10" s="21" customFormat="1" ht="12.95" customHeight="1" x14ac:dyDescent="0.25">
      <c r="A165" s="25" t="s">
        <v>206</v>
      </c>
      <c r="B165" s="27">
        <v>593465.59999999998</v>
      </c>
      <c r="C165" s="27">
        <v>6902506.9000000004</v>
      </c>
      <c r="D165" s="25" t="s">
        <v>4</v>
      </c>
      <c r="E165" s="25" t="str">
        <f>VLOOKUP(A165,Sheet2!$D$1:$E$225,2,FALSE)</f>
        <v>Vangorda Waste Rock Dump</v>
      </c>
      <c r="F165" s="25" t="s">
        <v>514</v>
      </c>
      <c r="G165" s="27" t="str">
        <f>IF(F165=" Flowing ",VLOOKUP(A165,[1]Sheet1!$D$2:$R$185,15,FALSE),"")</f>
        <v>0.007</v>
      </c>
      <c r="H165" s="25" t="str">
        <f>IF(F165=" Flowing ",VLOOKUP(A165,[1]Sheet1!$D$2:$R$185,14,FALSE),"")</f>
        <v>Volumetric Calculation</v>
      </c>
      <c r="I165" s="25" t="s">
        <v>523</v>
      </c>
      <c r="J165" s="21" t="str">
        <f t="shared" si="2"/>
        <v/>
      </c>
    </row>
    <row r="166" spans="1:10" s="21" customFormat="1" ht="12.95" customHeight="1" x14ac:dyDescent="0.25">
      <c r="A166" s="25" t="s">
        <v>207</v>
      </c>
      <c r="B166" s="27">
        <v>593208.6</v>
      </c>
      <c r="C166" s="27">
        <v>6902579.7000000002</v>
      </c>
      <c r="D166" s="25" t="s">
        <v>4</v>
      </c>
      <c r="E166" s="25" t="str">
        <f>VLOOKUP(A166,Sheet2!$D$1:$E$225,2,FALSE)</f>
        <v>Vangorda Waste Rock Dump</v>
      </c>
      <c r="F166" s="25" t="s">
        <v>514</v>
      </c>
      <c r="G166" s="27" t="str">
        <f>IF(F166=" Flowing ",VLOOKUP(A166,[1]Sheet1!$D$2:$R$185,15,FALSE),"")</f>
        <v>0.188</v>
      </c>
      <c r="H166" s="25" t="str">
        <f>IF(F166=" Flowing ",VLOOKUP(A166,[1]Sheet1!$D$2:$R$185,14,FALSE),"")</f>
        <v>Volumetric Calculation</v>
      </c>
      <c r="I166" s="25" t="s">
        <v>523</v>
      </c>
      <c r="J166" s="21" t="str">
        <f t="shared" si="2"/>
        <v/>
      </c>
    </row>
    <row r="167" spans="1:10" s="21" customFormat="1" ht="12.95" customHeight="1" x14ac:dyDescent="0.25">
      <c r="A167" s="25" t="s">
        <v>208</v>
      </c>
      <c r="B167" s="27">
        <v>593422.9</v>
      </c>
      <c r="C167" s="27">
        <v>6903046.5</v>
      </c>
      <c r="D167" s="25" t="s">
        <v>4</v>
      </c>
      <c r="E167" s="25" t="str">
        <f>VLOOKUP(A167,Sheet2!$D$1:$E$225,2,FALSE)</f>
        <v>Vangorda Waste Rock Dump</v>
      </c>
      <c r="F167" s="25" t="s">
        <v>514</v>
      </c>
      <c r="G167" s="27" t="str">
        <f>IF(F167=" Flowing ",VLOOKUP(A167,[1]Sheet1!$D$2:$R$185,15,FALSE),"")</f>
        <v>0.001</v>
      </c>
      <c r="H167" s="25" t="str">
        <f>IF(F167=" Flowing ",VLOOKUP(A167,[1]Sheet1!$D$2:$R$185,14,FALSE),"")</f>
        <v>Visual Estimate</v>
      </c>
      <c r="I167" s="25" t="s">
        <v>523</v>
      </c>
      <c r="J167" s="21" t="str">
        <f t="shared" si="2"/>
        <v/>
      </c>
    </row>
    <row r="168" spans="1:10" s="21" customFormat="1" ht="12.95" customHeight="1" x14ac:dyDescent="0.25">
      <c r="A168" s="25" t="s">
        <v>209</v>
      </c>
      <c r="B168" s="27">
        <v>593510.30000000005</v>
      </c>
      <c r="C168" s="27">
        <v>6903086.2000000002</v>
      </c>
      <c r="D168" s="25" t="s">
        <v>4</v>
      </c>
      <c r="E168" s="25" t="str">
        <f>VLOOKUP(A168,Sheet2!$D$1:$E$225,2,FALSE)</f>
        <v>Vangorda Waste Rock Dump</v>
      </c>
      <c r="F168" s="25" t="s">
        <v>514</v>
      </c>
      <c r="G168" s="27" t="str">
        <f>IF(F168=" Flowing ",VLOOKUP(A168,[1]Sheet1!$D$2:$R$185,15,FALSE),"")</f>
        <v>0.100</v>
      </c>
      <c r="H168" s="25" t="str">
        <f>IF(F168=" Flowing ",VLOOKUP(A168,[1]Sheet1!$D$2:$R$185,14,FALSE),"")</f>
        <v>Volumetric Calculation</v>
      </c>
      <c r="I168" s="25" t="s">
        <v>523</v>
      </c>
      <c r="J168" s="21" t="str">
        <f t="shared" si="2"/>
        <v/>
      </c>
    </row>
    <row r="169" spans="1:10" s="21" customFormat="1" ht="12.95" customHeight="1" x14ac:dyDescent="0.25">
      <c r="A169" s="25" t="s">
        <v>210</v>
      </c>
      <c r="B169" s="27">
        <v>593535.80000000005</v>
      </c>
      <c r="C169" s="27">
        <v>6903004.2000000002</v>
      </c>
      <c r="D169" s="25" t="s">
        <v>4</v>
      </c>
      <c r="E169" s="25" t="str">
        <f>VLOOKUP(A169,Sheet2!$D$1:$E$225,2,FALSE)</f>
        <v>Vangorda Waste Rock Dump</v>
      </c>
      <c r="F169" s="25" t="s">
        <v>518</v>
      </c>
      <c r="G169" s="27" t="str">
        <f>IF(F169=" Flowing ",VLOOKUP(A169,[1]Sheet1!$D$2:$R$185,15,FALSE),"")</f>
        <v/>
      </c>
      <c r="H169" s="25" t="str">
        <f>IF(F169=" Flowing ",VLOOKUP(A169,[1]Sheet1!$D$2:$R$185,14,FALSE),"")</f>
        <v/>
      </c>
      <c r="I169" s="25"/>
      <c r="J169" s="21" t="str">
        <f t="shared" si="2"/>
        <v/>
      </c>
    </row>
    <row r="170" spans="1:10" s="21" customFormat="1" ht="12.95" customHeight="1" x14ac:dyDescent="0.25">
      <c r="A170" s="25" t="s">
        <v>212</v>
      </c>
      <c r="B170" s="27">
        <v>593929</v>
      </c>
      <c r="C170" s="27">
        <v>6902628.2999999998</v>
      </c>
      <c r="D170" s="25" t="s">
        <v>4</v>
      </c>
      <c r="E170" s="25" t="str">
        <f>VLOOKUP(A170,Sheet2!$D$1:$E$225,2,FALSE)</f>
        <v>Vangorda Waste Rock Dump</v>
      </c>
      <c r="F170" s="25" t="s">
        <v>517</v>
      </c>
      <c r="G170" s="27" t="str">
        <f>IF(F170=" Flowing ",VLOOKUP(A170,[1]Sheet1!$D$2:$R$185,15,FALSE),"")</f>
        <v/>
      </c>
      <c r="H170" s="25" t="str">
        <f>IF(F170=" Flowing ",VLOOKUP(A170,[1]Sheet1!$D$2:$R$185,14,FALSE),"")</f>
        <v/>
      </c>
      <c r="I170" s="25"/>
      <c r="J170" s="21" t="str">
        <f t="shared" si="2"/>
        <v/>
      </c>
    </row>
    <row r="171" spans="1:10" s="21" customFormat="1" ht="12.95" customHeight="1" x14ac:dyDescent="0.25">
      <c r="A171" s="25" t="s">
        <v>213</v>
      </c>
      <c r="B171" s="27">
        <v>593861</v>
      </c>
      <c r="C171" s="27">
        <v>6902878</v>
      </c>
      <c r="D171" s="25" t="s">
        <v>50</v>
      </c>
      <c r="E171" s="25" t="str">
        <f>VLOOKUP(A171,Sheet2!$D$1:$E$225,2,FALSE)</f>
        <v>Vangorda Waste Rock Dump</v>
      </c>
      <c r="F171" s="25" t="s">
        <v>516</v>
      </c>
      <c r="G171" s="27" t="str">
        <f>IF(F171=" Flowing ",VLOOKUP(A171,[1]Sheet1!$D$2:$R$185,15,FALSE),"")</f>
        <v/>
      </c>
      <c r="H171" s="25" t="str">
        <f>IF(F171=" Flowing ",VLOOKUP(A171,[1]Sheet1!$D$2:$R$185,14,FALSE),"")</f>
        <v/>
      </c>
      <c r="I171" s="25"/>
      <c r="J171" s="21" t="str">
        <f t="shared" si="2"/>
        <v/>
      </c>
    </row>
    <row r="172" spans="1:10" s="21" customFormat="1" ht="12.95" customHeight="1" x14ac:dyDescent="0.25">
      <c r="A172" s="25" t="s">
        <v>215</v>
      </c>
      <c r="B172" s="27">
        <v>593920.30000000005</v>
      </c>
      <c r="C172" s="27">
        <v>6902991.7000000002</v>
      </c>
      <c r="D172" s="25" t="s">
        <v>4</v>
      </c>
      <c r="E172" s="25" t="str">
        <f>VLOOKUP(A172,Sheet2!$D$1:$E$225,2,FALSE)</f>
        <v>Vangorda Waste Rock Dump</v>
      </c>
      <c r="F172" s="25" t="s">
        <v>514</v>
      </c>
      <c r="G172" s="27" t="str">
        <f>IF(F172=" Flowing ",VLOOKUP(A172,[1]Sheet1!$D$2:$R$185,15,FALSE),"")</f>
        <v>0.05</v>
      </c>
      <c r="H172" s="25" t="str">
        <f>IF(F172=" Flowing ",VLOOKUP(A172,[1]Sheet1!$D$2:$R$185,14,FALSE),"")</f>
        <v>Visual Estimate</v>
      </c>
      <c r="I172" s="25" t="s">
        <v>523</v>
      </c>
      <c r="J172" s="21" t="str">
        <f t="shared" si="2"/>
        <v/>
      </c>
    </row>
    <row r="173" spans="1:10" s="21" customFormat="1" ht="12.95" customHeight="1" x14ac:dyDescent="0.25">
      <c r="A173" s="25" t="s">
        <v>216</v>
      </c>
      <c r="B173" s="27">
        <v>593314.19999999995</v>
      </c>
      <c r="C173" s="27">
        <v>6902990.4000000004</v>
      </c>
      <c r="D173" s="25" t="s">
        <v>4</v>
      </c>
      <c r="E173" s="25" t="str">
        <f>VLOOKUP(A173,Sheet2!$D$1:$E$225,2,FALSE)</f>
        <v>Vangorda Waste Rock Dump</v>
      </c>
      <c r="F173" s="25" t="s">
        <v>514</v>
      </c>
      <c r="G173" s="27" t="str">
        <f>IF(F173=" Flowing ",VLOOKUP(A173,[1]Sheet1!$D$2:$R$185,15,FALSE),"")</f>
        <v>0.035</v>
      </c>
      <c r="H173" s="25" t="str">
        <f>IF(F173=" Flowing ",VLOOKUP(A173,[1]Sheet1!$D$2:$R$185,14,FALSE),"")</f>
        <v>Volumetric Calculation</v>
      </c>
      <c r="I173" s="25" t="s">
        <v>523</v>
      </c>
      <c r="J173" s="21" t="str">
        <f t="shared" si="2"/>
        <v/>
      </c>
    </row>
    <row r="174" spans="1:10" s="21" customFormat="1" ht="12.95" customHeight="1" x14ac:dyDescent="0.25">
      <c r="A174" s="25" t="s">
        <v>217</v>
      </c>
      <c r="B174" s="27">
        <v>593783.80000000005</v>
      </c>
      <c r="C174" s="27">
        <v>6902517.7000000002</v>
      </c>
      <c r="D174" s="25" t="s">
        <v>4</v>
      </c>
      <c r="E174" s="25" t="str">
        <f>VLOOKUP(A174,Sheet2!$D$1:$E$225,2,FALSE)</f>
        <v>Vangorda Waste Rock Dump</v>
      </c>
      <c r="F174" s="25" t="s">
        <v>515</v>
      </c>
      <c r="G174" s="27" t="str">
        <f>IF(F174=" Flowing ",VLOOKUP(A174,[1]Sheet1!$D$2:$R$185,15,FALSE),"")</f>
        <v/>
      </c>
      <c r="H174" s="25" t="str">
        <f>IF(F174=" Flowing ",VLOOKUP(A174,[1]Sheet1!$D$2:$R$185,14,FALSE),"")</f>
        <v/>
      </c>
      <c r="I174" s="25" t="s">
        <v>523</v>
      </c>
      <c r="J174" s="21" t="str">
        <f t="shared" si="2"/>
        <v/>
      </c>
    </row>
    <row r="175" spans="1:10" s="21" customFormat="1" ht="12.95" customHeight="1" x14ac:dyDescent="0.25">
      <c r="A175" s="25" t="s">
        <v>218</v>
      </c>
      <c r="B175" s="27">
        <v>592471</v>
      </c>
      <c r="C175" s="27">
        <v>6902968</v>
      </c>
      <c r="D175" s="25" t="s">
        <v>4</v>
      </c>
      <c r="E175" s="25" t="str">
        <f>VLOOKUP(A175,Sheet2!$D$1:$E$225,2,FALSE)</f>
        <v>Grum Waste Rock Dump</v>
      </c>
      <c r="F175" s="25" t="s">
        <v>514</v>
      </c>
      <c r="G175" s="27" t="str">
        <f>IF(F175=" Flowing ",VLOOKUP(A175,[1]Sheet1!$D$2:$R$185,15,FALSE),"")</f>
        <v>0.139</v>
      </c>
      <c r="H175" s="25" t="str">
        <f>IF(F175=" Flowing ",VLOOKUP(A175,[1]Sheet1!$D$2:$R$185,14,FALSE),"")</f>
        <v>Volumetric Calculation</v>
      </c>
      <c r="I175" s="25" t="s">
        <v>523</v>
      </c>
      <c r="J175" s="21" t="str">
        <f t="shared" si="2"/>
        <v/>
      </c>
    </row>
    <row r="176" spans="1:10" s="21" customFormat="1" ht="12.95" customHeight="1" x14ac:dyDescent="0.25">
      <c r="A176" s="25" t="s">
        <v>219</v>
      </c>
      <c r="B176" s="27">
        <v>592636</v>
      </c>
      <c r="C176" s="27">
        <v>6903391</v>
      </c>
      <c r="D176" s="25" t="s">
        <v>4</v>
      </c>
      <c r="E176" s="25" t="str">
        <f>VLOOKUP(A176,Sheet2!$D$1:$E$225,2,FALSE)</f>
        <v>Grum Waste Rock Dump</v>
      </c>
      <c r="F176" s="25" t="s">
        <v>514</v>
      </c>
      <c r="G176" s="27" t="str">
        <f>IF(F176=" Flowing ",VLOOKUP(A176,[1]Sheet1!$D$2:$R$185,15,FALSE),"")</f>
        <v>0.5</v>
      </c>
      <c r="H176" s="25" t="str">
        <f>IF(F176=" Flowing ",VLOOKUP(A176,[1]Sheet1!$D$2:$R$185,14,FALSE),"")</f>
        <v>Visual Estimate</v>
      </c>
      <c r="I176" s="25"/>
      <c r="J176" s="21" t="str">
        <f t="shared" si="2"/>
        <v/>
      </c>
    </row>
    <row r="177" spans="1:10" s="21" customFormat="1" ht="12.95" customHeight="1" x14ac:dyDescent="0.25">
      <c r="A177" s="25" t="s">
        <v>220</v>
      </c>
      <c r="B177" s="27">
        <v>594058.4</v>
      </c>
      <c r="C177" s="27">
        <v>6903411.4000000004</v>
      </c>
      <c r="D177" s="25" t="s">
        <v>4</v>
      </c>
      <c r="E177" s="25" t="str">
        <f>VLOOKUP(A177,Sheet2!$D$1:$E$225,2,FALSE)</f>
        <v>Vangorda Pit</v>
      </c>
      <c r="F177" s="25" t="s">
        <v>514</v>
      </c>
      <c r="G177" s="27" t="str">
        <f>IF(F177=" Flowing ",VLOOKUP(A177,[1]Sheet1!$D$2:$R$185,15,FALSE),"")</f>
        <v>0.02</v>
      </c>
      <c r="H177" s="25" t="str">
        <f>IF(F177=" Flowing ",VLOOKUP(A177,[1]Sheet1!$D$2:$R$185,14,FALSE),"")</f>
        <v>Visual Estimate</v>
      </c>
      <c r="I177" s="25"/>
      <c r="J177" s="21" t="str">
        <f t="shared" si="2"/>
        <v/>
      </c>
    </row>
    <row r="178" spans="1:10" s="21" customFormat="1" ht="12.95" customHeight="1" x14ac:dyDescent="0.25">
      <c r="A178" s="25" t="s">
        <v>221</v>
      </c>
      <c r="B178" s="27">
        <v>594074</v>
      </c>
      <c r="C178" s="27">
        <v>6903361</v>
      </c>
      <c r="D178" s="25" t="s">
        <v>4</v>
      </c>
      <c r="E178" s="25" t="str">
        <f>VLOOKUP(A178,Sheet2!$D$1:$E$225,2,FALSE)</f>
        <v>Vangorda Pit</v>
      </c>
      <c r="F178" s="25" t="s">
        <v>514</v>
      </c>
      <c r="G178" s="27" t="str">
        <f>IF(F178=" Flowing ",VLOOKUP(A178,[1]Sheet1!$D$2:$R$185,15,FALSE),"")</f>
        <v>0.1</v>
      </c>
      <c r="H178" s="25" t="str">
        <f>IF(F178=" Flowing ",VLOOKUP(A178,[1]Sheet1!$D$2:$R$185,14,FALSE),"")</f>
        <v>Visual Estimate</v>
      </c>
      <c r="I178" s="25"/>
      <c r="J178" s="21" t="str">
        <f t="shared" si="2"/>
        <v/>
      </c>
    </row>
    <row r="179" spans="1:10" s="21" customFormat="1" ht="12.95" customHeight="1" x14ac:dyDescent="0.25">
      <c r="A179" s="25" t="s">
        <v>222</v>
      </c>
      <c r="B179" s="27">
        <v>594286.30000000005</v>
      </c>
      <c r="C179" s="27">
        <v>6903070.7999999998</v>
      </c>
      <c r="D179" s="25" t="s">
        <v>4</v>
      </c>
      <c r="E179" s="25" t="str">
        <f>VLOOKUP(A179,Sheet2!$D$1:$E$225,2,FALSE)</f>
        <v>Vangorda Pit</v>
      </c>
      <c r="F179" s="25" t="s">
        <v>514</v>
      </c>
      <c r="G179" s="27" t="str">
        <f>IF(F179=" Flowing ",VLOOKUP(A179,[1]Sheet1!$D$2:$R$185,15,FALSE),"")</f>
        <v>0.400</v>
      </c>
      <c r="H179" s="25" t="str">
        <f>IF(F179=" Flowing ",VLOOKUP(A179,[1]Sheet1!$D$2:$R$185,14,FALSE),"")</f>
        <v>Volumetric Calculation</v>
      </c>
      <c r="I179" s="25" t="s">
        <v>523</v>
      </c>
      <c r="J179" s="21" t="str">
        <f t="shared" si="2"/>
        <v/>
      </c>
    </row>
    <row r="180" spans="1:10" s="21" customFormat="1" ht="12.95" customHeight="1" x14ac:dyDescent="0.25">
      <c r="A180" s="25" t="s">
        <v>223</v>
      </c>
      <c r="B180" s="27">
        <v>594149</v>
      </c>
      <c r="C180" s="27">
        <v>6903219</v>
      </c>
      <c r="D180" s="25" t="s">
        <v>139</v>
      </c>
      <c r="E180" s="25" t="str">
        <f>VLOOKUP(A180,Sheet2!$D$1:$E$225,2,FALSE)</f>
        <v>Vangorda Pit</v>
      </c>
      <c r="F180" s="25" t="s">
        <v>514</v>
      </c>
      <c r="G180" s="27" t="str">
        <f>IF(F180=" Flowing ",VLOOKUP(A180,[1]Sheet1!$D$2:$R$185,15,FALSE),"")</f>
        <v>0.0001</v>
      </c>
      <c r="H180" s="25" t="str">
        <f>IF(F180=" Flowing ",VLOOKUP(A180,[1]Sheet1!$D$2:$R$185,14,FALSE),"")</f>
        <v>Visual Estimate</v>
      </c>
      <c r="I180" s="25"/>
      <c r="J180" s="21" t="str">
        <f t="shared" si="2"/>
        <v/>
      </c>
    </row>
    <row r="181" spans="1:10" s="21" customFormat="1" ht="12.95" customHeight="1" x14ac:dyDescent="0.25">
      <c r="A181" s="25" t="s">
        <v>224</v>
      </c>
      <c r="B181" s="27">
        <v>594362.9</v>
      </c>
      <c r="C181" s="27">
        <v>6902993.2999999998</v>
      </c>
      <c r="D181" s="25" t="s">
        <v>4</v>
      </c>
      <c r="E181" s="25" t="str">
        <f>VLOOKUP(A181,Sheet2!$D$1:$E$225,2,FALSE)</f>
        <v>Vangorda In-Pit Waste Rock Dumps</v>
      </c>
      <c r="F181" s="25" t="s">
        <v>514</v>
      </c>
      <c r="G181" s="27" t="str">
        <f>IF(F181=" Flowing ",VLOOKUP(A181,[1]Sheet1!$D$2:$R$185,15,FALSE),"")</f>
        <v>0.05</v>
      </c>
      <c r="H181" s="25" t="str">
        <f>IF(F181=" Flowing ",VLOOKUP(A181,[1]Sheet1!$D$2:$R$185,14,FALSE),"")</f>
        <v>Visual Estimate</v>
      </c>
      <c r="I181" s="25"/>
      <c r="J181" s="21" t="str">
        <f t="shared" si="2"/>
        <v/>
      </c>
    </row>
    <row r="182" spans="1:10" s="21" customFormat="1" ht="12.95" customHeight="1" x14ac:dyDescent="0.25">
      <c r="A182" s="25" t="s">
        <v>225</v>
      </c>
      <c r="B182" s="27">
        <v>591990.1</v>
      </c>
      <c r="C182" s="27">
        <v>6903317.5</v>
      </c>
      <c r="D182" s="25" t="s">
        <v>4</v>
      </c>
      <c r="E182" s="25" t="str">
        <f>VLOOKUP(A182,Sheet2!$D$1:$E$225,2,FALSE)</f>
        <v>Grum Waste Rock Dump</v>
      </c>
      <c r="F182" s="25" t="s">
        <v>514</v>
      </c>
      <c r="G182" s="27" t="str">
        <f>IF(F182=" Flowing ",VLOOKUP(A182,[1]Sheet1!$D$2:$R$185,15,FALSE),"")</f>
        <v>0.5</v>
      </c>
      <c r="H182" s="25" t="str">
        <f>IF(F182=" Flowing ",VLOOKUP(A182,[1]Sheet1!$D$2:$R$185,14,FALSE),"")</f>
        <v>Visual Estimate</v>
      </c>
      <c r="I182" s="25" t="s">
        <v>523</v>
      </c>
      <c r="J182" s="21" t="str">
        <f t="shared" si="2"/>
        <v/>
      </c>
    </row>
    <row r="183" spans="1:10" s="21" customFormat="1" ht="12.95" customHeight="1" x14ac:dyDescent="0.25">
      <c r="A183" s="25" t="s">
        <v>226</v>
      </c>
      <c r="B183" s="27">
        <v>591811.80000000005</v>
      </c>
      <c r="C183" s="27">
        <v>6903040.9000000004</v>
      </c>
      <c r="D183" s="25" t="s">
        <v>4</v>
      </c>
      <c r="E183" s="25" t="str">
        <f>VLOOKUP(A183,Sheet2!$D$1:$E$225,2,FALSE)</f>
        <v>Grum Waste Rock Dump</v>
      </c>
      <c r="F183" s="25" t="s">
        <v>514</v>
      </c>
      <c r="G183" s="27" t="str">
        <f>IF(F183=" Flowing ",VLOOKUP(A183,[1]Sheet1!$D$2:$R$185,15,FALSE),"")</f>
        <v>1.5</v>
      </c>
      <c r="H183" s="25" t="str">
        <f>IF(F183=" Flowing ",VLOOKUP(A183,[1]Sheet1!$D$2:$R$185,14,FALSE),"")</f>
        <v>Visual Estimate</v>
      </c>
      <c r="I183" s="25" t="s">
        <v>523</v>
      </c>
      <c r="J183" s="21" t="str">
        <f t="shared" si="2"/>
        <v/>
      </c>
    </row>
    <row r="184" spans="1:10" s="21" customFormat="1" ht="12.95" customHeight="1" x14ac:dyDescent="0.25">
      <c r="A184" s="26" t="s">
        <v>227</v>
      </c>
      <c r="B184" s="29">
        <v>583227.6</v>
      </c>
      <c r="C184" s="29">
        <v>6914085.7000000002</v>
      </c>
      <c r="D184" s="26" t="s">
        <v>4</v>
      </c>
      <c r="E184" s="26" t="str">
        <f>VLOOKUP(A184,Sheet2!$D$1:$E$225,2,FALSE)</f>
        <v>Main Dump</v>
      </c>
      <c r="F184" s="26" t="s">
        <v>514</v>
      </c>
      <c r="G184" s="29" t="str">
        <f>IF(F184=" Flowing ",VLOOKUP(A184,[1]Sheet1!$D$2:$R$185,15,FALSE),"")</f>
        <v>0.250</v>
      </c>
      <c r="H184" s="26" t="str">
        <f>IF(F184=" Flowing ",VLOOKUP(A184,[1]Sheet1!$D$2:$R$185,14,FALSE),"")</f>
        <v>Volumetric Calculation</v>
      </c>
      <c r="I184" s="26" t="s">
        <v>523</v>
      </c>
      <c r="J184" s="21" t="str">
        <f t="shared" si="2"/>
        <v/>
      </c>
    </row>
  </sheetData>
  <sortState ref="A6:G185">
    <sortCondition ref="A5"/>
  </sortState>
  <mergeCells count="7">
    <mergeCell ref="B3:C3"/>
    <mergeCell ref="E3:E4"/>
    <mergeCell ref="A3:A4"/>
    <mergeCell ref="F3:F4"/>
    <mergeCell ref="I3:I4"/>
    <mergeCell ref="H3:H4"/>
    <mergeCell ref="G3:G4"/>
  </mergeCells>
  <pageMargins left="0.7" right="0.7" top="0.75" bottom="0.75" header="0.3" footer="0.3"/>
  <pageSetup paperSize="3" orientation="landscape" horizontalDpi="1200" verticalDpi="1200" r:id="rId1"/>
  <headerFooter>
    <oddFooter>&amp;L&amp;8ES102011123831RDD&amp;R&amp;8&amp;P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opLeftCell="A148" workbookViewId="0">
      <selection sqref="A1:D1048576"/>
    </sheetView>
  </sheetViews>
  <sheetFormatPr defaultRowHeight="15" x14ac:dyDescent="0.25"/>
  <cols>
    <col min="1" max="3" width="15" customWidth="1"/>
    <col min="4" max="4" width="23.28515625" customWidth="1"/>
  </cols>
  <sheetData>
    <row r="1" spans="1:4" x14ac:dyDescent="0.25">
      <c r="A1" s="2" t="s">
        <v>525</v>
      </c>
      <c r="B1" s="2" t="s">
        <v>228</v>
      </c>
      <c r="C1" s="2" t="s">
        <v>229</v>
      </c>
      <c r="D1" s="2" t="s">
        <v>526</v>
      </c>
    </row>
    <row r="2" spans="1:4" x14ac:dyDescent="0.25">
      <c r="A2" s="3" t="s">
        <v>3</v>
      </c>
      <c r="B2" s="4">
        <v>584546.19999999995</v>
      </c>
      <c r="C2" s="4">
        <v>6915450.7000000002</v>
      </c>
      <c r="D2" s="4" t="s">
        <v>527</v>
      </c>
    </row>
    <row r="3" spans="1:4" x14ac:dyDescent="0.25">
      <c r="A3" s="5" t="s">
        <v>9</v>
      </c>
      <c r="B3" s="4">
        <v>582809.32999999996</v>
      </c>
      <c r="C3" s="4">
        <v>6913964.8799999999</v>
      </c>
      <c r="D3" s="4" t="s">
        <v>528</v>
      </c>
    </row>
    <row r="4" spans="1:4" x14ac:dyDescent="0.25">
      <c r="A4" s="5" t="s">
        <v>10</v>
      </c>
      <c r="B4" s="4">
        <v>582778.93000000005</v>
      </c>
      <c r="C4" s="4">
        <v>6913972.9299999997</v>
      </c>
      <c r="D4" s="4" t="s">
        <v>528</v>
      </c>
    </row>
    <row r="5" spans="1:4" x14ac:dyDescent="0.25">
      <c r="A5" s="3" t="s">
        <v>11</v>
      </c>
      <c r="B5" s="4">
        <v>584514.65</v>
      </c>
      <c r="C5" s="4">
        <v>6913149.4199999999</v>
      </c>
      <c r="D5" s="4" t="s">
        <v>527</v>
      </c>
    </row>
    <row r="6" spans="1:4" x14ac:dyDescent="0.25">
      <c r="A6" s="6" t="s">
        <v>16</v>
      </c>
      <c r="B6" s="4">
        <v>583780.61</v>
      </c>
      <c r="C6" s="4">
        <v>6914474.5199999996</v>
      </c>
      <c r="D6" s="4" t="s">
        <v>528</v>
      </c>
    </row>
    <row r="7" spans="1:4" x14ac:dyDescent="0.25">
      <c r="A7" s="6" t="s">
        <v>18</v>
      </c>
      <c r="B7" s="4">
        <v>583248.03</v>
      </c>
      <c r="C7" s="4">
        <v>6914434.9299999997</v>
      </c>
      <c r="D7" s="4" t="s">
        <v>528</v>
      </c>
    </row>
    <row r="8" spans="1:4" x14ac:dyDescent="0.25">
      <c r="A8" s="6" t="s">
        <v>20</v>
      </c>
      <c r="B8" s="4">
        <v>585009.73</v>
      </c>
      <c r="C8" s="4">
        <v>6914599.9100000001</v>
      </c>
      <c r="D8" s="4" t="s">
        <v>528</v>
      </c>
    </row>
    <row r="9" spans="1:4" x14ac:dyDescent="0.25">
      <c r="A9" s="6" t="s">
        <v>22</v>
      </c>
      <c r="B9" s="4">
        <v>585026.96</v>
      </c>
      <c r="C9" s="4">
        <v>6914578.0599999996</v>
      </c>
      <c r="D9" s="4" t="s">
        <v>528</v>
      </c>
    </row>
    <row r="10" spans="1:4" x14ac:dyDescent="0.25">
      <c r="A10" s="6" t="s">
        <v>23</v>
      </c>
      <c r="B10" s="4">
        <v>585029.87</v>
      </c>
      <c r="C10" s="4">
        <v>6914534.7699999996</v>
      </c>
      <c r="D10" s="4" t="s">
        <v>528</v>
      </c>
    </row>
    <row r="11" spans="1:4" x14ac:dyDescent="0.25">
      <c r="A11" s="6" t="s">
        <v>24</v>
      </c>
      <c r="B11" s="4">
        <v>585031.86</v>
      </c>
      <c r="C11" s="4">
        <v>6914581.0800000001</v>
      </c>
      <c r="D11" s="4" t="s">
        <v>528</v>
      </c>
    </row>
    <row r="12" spans="1:4" x14ac:dyDescent="0.25">
      <c r="A12" s="6" t="s">
        <v>26</v>
      </c>
      <c r="B12" s="4">
        <v>585029.02</v>
      </c>
      <c r="C12" s="4">
        <v>6914556.04</v>
      </c>
      <c r="D12" s="4" t="s">
        <v>528</v>
      </c>
    </row>
    <row r="13" spans="1:4" x14ac:dyDescent="0.25">
      <c r="A13" s="5" t="s">
        <v>27</v>
      </c>
      <c r="B13" s="4">
        <v>583074.88</v>
      </c>
      <c r="C13" s="4">
        <v>6914155.6799999997</v>
      </c>
      <c r="D13" s="4" t="s">
        <v>528</v>
      </c>
    </row>
    <row r="14" spans="1:4" x14ac:dyDescent="0.25">
      <c r="A14" s="6" t="s">
        <v>28</v>
      </c>
      <c r="B14" s="4">
        <v>582889</v>
      </c>
      <c r="C14" s="4">
        <v>6914584.0599999996</v>
      </c>
      <c r="D14" s="4" t="s">
        <v>528</v>
      </c>
    </row>
    <row r="15" spans="1:4" x14ac:dyDescent="0.25">
      <c r="A15" s="6" t="s">
        <v>29</v>
      </c>
      <c r="B15" s="4">
        <v>584172.11</v>
      </c>
      <c r="C15" s="4">
        <v>6914532.1500000004</v>
      </c>
      <c r="D15" s="4" t="s">
        <v>528</v>
      </c>
    </row>
    <row r="16" spans="1:4" x14ac:dyDescent="0.25">
      <c r="A16" s="6" t="s">
        <v>30</v>
      </c>
      <c r="B16" s="4">
        <v>583432.94999999995</v>
      </c>
      <c r="C16" s="4">
        <v>6914382.3600000003</v>
      </c>
      <c r="D16" s="4" t="s">
        <v>528</v>
      </c>
    </row>
    <row r="17" spans="1:4" x14ac:dyDescent="0.25">
      <c r="A17" s="6" t="s">
        <v>31</v>
      </c>
      <c r="B17" s="4">
        <v>585426.9</v>
      </c>
      <c r="C17" s="4">
        <v>6914513.2300000004</v>
      </c>
      <c r="D17" s="4" t="s">
        <v>528</v>
      </c>
    </row>
    <row r="18" spans="1:4" x14ac:dyDescent="0.25">
      <c r="A18" s="6" t="s">
        <v>33</v>
      </c>
      <c r="B18" s="4">
        <v>585101.32999999996</v>
      </c>
      <c r="C18" s="4">
        <v>6914205.3499999996</v>
      </c>
      <c r="D18" s="4" t="s">
        <v>528</v>
      </c>
    </row>
    <row r="19" spans="1:4" x14ac:dyDescent="0.25">
      <c r="A19" s="3" t="s">
        <v>34</v>
      </c>
      <c r="B19" s="4">
        <v>585121.03</v>
      </c>
      <c r="C19" s="4">
        <v>6914282.0899999999</v>
      </c>
      <c r="D19" s="4" t="s">
        <v>527</v>
      </c>
    </row>
    <row r="20" spans="1:4" x14ac:dyDescent="0.25">
      <c r="A20" s="6" t="s">
        <v>35</v>
      </c>
      <c r="B20" s="4">
        <v>583071</v>
      </c>
      <c r="C20" s="4">
        <v>6914163</v>
      </c>
      <c r="D20" s="4" t="s">
        <v>528</v>
      </c>
    </row>
    <row r="21" spans="1:4" x14ac:dyDescent="0.25">
      <c r="A21" s="3" t="s">
        <v>37</v>
      </c>
      <c r="B21" s="4">
        <v>584510.03</v>
      </c>
      <c r="C21" s="4">
        <v>6913154.04</v>
      </c>
      <c r="D21" s="4" t="s">
        <v>527</v>
      </c>
    </row>
    <row r="22" spans="1:4" x14ac:dyDescent="0.25">
      <c r="A22" s="3" t="s">
        <v>38</v>
      </c>
      <c r="B22" s="4">
        <v>584132.24374199996</v>
      </c>
      <c r="C22" s="4">
        <v>6913286.9963600002</v>
      </c>
      <c r="D22" s="4" t="s">
        <v>527</v>
      </c>
    </row>
    <row r="23" spans="1:4" x14ac:dyDescent="0.25">
      <c r="A23" s="3" t="s">
        <v>39</v>
      </c>
      <c r="B23" s="4">
        <v>585145.02913299995</v>
      </c>
      <c r="C23" s="4">
        <v>6913786.0322599998</v>
      </c>
      <c r="D23" s="4" t="s">
        <v>527</v>
      </c>
    </row>
    <row r="24" spans="1:4" x14ac:dyDescent="0.25">
      <c r="A24" s="3" t="s">
        <v>40</v>
      </c>
      <c r="B24" s="4">
        <v>583218.008745</v>
      </c>
      <c r="C24" s="4">
        <v>6915104.8143300004</v>
      </c>
      <c r="D24" s="4" t="s">
        <v>527</v>
      </c>
    </row>
    <row r="25" spans="1:4" x14ac:dyDescent="0.25">
      <c r="A25" s="3" t="s">
        <v>51</v>
      </c>
      <c r="B25" s="4">
        <v>584944.68000000005</v>
      </c>
      <c r="C25" s="4">
        <v>6914659.2199999997</v>
      </c>
      <c r="D25" s="4" t="s">
        <v>527</v>
      </c>
    </row>
    <row r="26" spans="1:4" x14ac:dyDescent="0.25">
      <c r="A26" s="6" t="s">
        <v>54</v>
      </c>
      <c r="B26" s="4">
        <v>584166.9</v>
      </c>
      <c r="C26" s="4">
        <v>6914936.9299999997</v>
      </c>
      <c r="D26" s="4" t="s">
        <v>528</v>
      </c>
    </row>
    <row r="27" spans="1:4" x14ac:dyDescent="0.25">
      <c r="A27" s="6" t="s">
        <v>58</v>
      </c>
      <c r="B27" s="4">
        <v>584805.94999999995</v>
      </c>
      <c r="C27" s="4">
        <v>6914401.04</v>
      </c>
      <c r="D27" s="4" t="s">
        <v>528</v>
      </c>
    </row>
    <row r="28" spans="1:4" x14ac:dyDescent="0.25">
      <c r="A28" s="6" t="s">
        <v>59</v>
      </c>
      <c r="B28" s="4">
        <v>584784.23</v>
      </c>
      <c r="C28" s="4">
        <v>6914377.0800000001</v>
      </c>
      <c r="D28" s="4" t="s">
        <v>528</v>
      </c>
    </row>
    <row r="29" spans="1:4" x14ac:dyDescent="0.25">
      <c r="A29" s="6" t="s">
        <v>60</v>
      </c>
      <c r="B29" s="4">
        <v>584551.38</v>
      </c>
      <c r="C29" s="4">
        <v>6915567.9199999999</v>
      </c>
      <c r="D29" s="4" t="s">
        <v>528</v>
      </c>
    </row>
    <row r="30" spans="1:4" x14ac:dyDescent="0.25">
      <c r="A30" s="3" t="s">
        <v>61</v>
      </c>
      <c r="B30" s="4">
        <v>584584.52</v>
      </c>
      <c r="C30" s="4">
        <v>6915435.9500000002</v>
      </c>
      <c r="D30" s="4" t="s">
        <v>527</v>
      </c>
    </row>
    <row r="31" spans="1:4" x14ac:dyDescent="0.25">
      <c r="A31" s="3" t="s">
        <v>64</v>
      </c>
      <c r="B31" s="4">
        <v>584499.55000000005</v>
      </c>
      <c r="C31" s="4">
        <v>6915422.0899999999</v>
      </c>
      <c r="D31" s="4" t="s">
        <v>527</v>
      </c>
    </row>
    <row r="32" spans="1:4" x14ac:dyDescent="0.25">
      <c r="A32" s="6" t="s">
        <v>65</v>
      </c>
      <c r="B32" s="4">
        <v>584742.92000000004</v>
      </c>
      <c r="C32" s="4">
        <v>6914372.1299999999</v>
      </c>
      <c r="D32" s="4" t="s">
        <v>528</v>
      </c>
    </row>
    <row r="33" spans="1:4" x14ac:dyDescent="0.25">
      <c r="A33" s="3" t="s">
        <v>66</v>
      </c>
      <c r="B33" s="4">
        <v>584343.98</v>
      </c>
      <c r="C33" s="4">
        <v>6915475.8200000003</v>
      </c>
      <c r="D33" s="4" t="s">
        <v>527</v>
      </c>
    </row>
    <row r="34" spans="1:4" x14ac:dyDescent="0.25">
      <c r="A34" s="3" t="s">
        <v>67</v>
      </c>
      <c r="B34" s="4">
        <v>584375.56999999995</v>
      </c>
      <c r="C34" s="4">
        <v>6915466.1200000001</v>
      </c>
      <c r="D34" s="4" t="s">
        <v>527</v>
      </c>
    </row>
    <row r="35" spans="1:4" x14ac:dyDescent="0.25">
      <c r="A35" s="3" t="s">
        <v>68</v>
      </c>
      <c r="B35" s="4">
        <v>584416.13</v>
      </c>
      <c r="C35" s="4">
        <v>6915435.7300000004</v>
      </c>
      <c r="D35" s="4" t="s">
        <v>527</v>
      </c>
    </row>
    <row r="36" spans="1:4" x14ac:dyDescent="0.25">
      <c r="A36" s="3" t="s">
        <v>70</v>
      </c>
      <c r="B36" s="4">
        <v>584456.09</v>
      </c>
      <c r="C36" s="4">
        <v>6915414.8600000003</v>
      </c>
      <c r="D36" s="4" t="s">
        <v>527</v>
      </c>
    </row>
    <row r="37" spans="1:4" x14ac:dyDescent="0.25">
      <c r="A37" s="6" t="s">
        <v>72</v>
      </c>
      <c r="B37" s="4">
        <v>583986</v>
      </c>
      <c r="C37" s="4">
        <v>6915352.3300000001</v>
      </c>
      <c r="D37" s="4" t="s">
        <v>528</v>
      </c>
    </row>
    <row r="38" spans="1:4" x14ac:dyDescent="0.25">
      <c r="A38" s="6" t="s">
        <v>73</v>
      </c>
      <c r="B38" s="4">
        <v>584934</v>
      </c>
      <c r="C38" s="4">
        <v>6914645</v>
      </c>
      <c r="D38" s="4" t="s">
        <v>528</v>
      </c>
    </row>
    <row r="39" spans="1:4" x14ac:dyDescent="0.25">
      <c r="A39" s="6" t="s">
        <v>74</v>
      </c>
      <c r="B39" s="4">
        <v>584447</v>
      </c>
      <c r="C39" s="4">
        <v>6915426</v>
      </c>
      <c r="D39" s="4" t="s">
        <v>528</v>
      </c>
    </row>
    <row r="40" spans="1:4" x14ac:dyDescent="0.25">
      <c r="A40" s="6" t="s">
        <v>75</v>
      </c>
      <c r="B40" s="4">
        <v>584948</v>
      </c>
      <c r="C40" s="4">
        <v>6914682</v>
      </c>
      <c r="D40" s="4" t="s">
        <v>528</v>
      </c>
    </row>
    <row r="41" spans="1:4" x14ac:dyDescent="0.25">
      <c r="A41" s="6" t="s">
        <v>76</v>
      </c>
      <c r="B41" s="4">
        <v>584008</v>
      </c>
      <c r="C41" s="4">
        <v>6915508</v>
      </c>
      <c r="D41" s="4" t="s">
        <v>528</v>
      </c>
    </row>
    <row r="42" spans="1:4" x14ac:dyDescent="0.25">
      <c r="A42" s="3" t="s">
        <v>79</v>
      </c>
      <c r="B42" s="4">
        <v>592642.56000000006</v>
      </c>
      <c r="C42" s="4">
        <v>6904505.4199999999</v>
      </c>
      <c r="D42" s="4" t="s">
        <v>527</v>
      </c>
    </row>
    <row r="43" spans="1:4" x14ac:dyDescent="0.25">
      <c r="A43" s="6" t="s">
        <v>80</v>
      </c>
      <c r="B43" s="4">
        <v>592552.87</v>
      </c>
      <c r="C43" s="4">
        <v>6905071.1600000001</v>
      </c>
      <c r="D43" s="4" t="s">
        <v>528</v>
      </c>
    </row>
    <row r="44" spans="1:4" x14ac:dyDescent="0.25">
      <c r="A44" s="6" t="s">
        <v>81</v>
      </c>
      <c r="B44" s="4">
        <v>592526</v>
      </c>
      <c r="C44" s="4">
        <v>6905288.0700000003</v>
      </c>
      <c r="D44" s="4" t="s">
        <v>528</v>
      </c>
    </row>
    <row r="45" spans="1:4" x14ac:dyDescent="0.25">
      <c r="A45" s="6" t="s">
        <v>82</v>
      </c>
      <c r="B45" s="4">
        <v>592515.55000000005</v>
      </c>
      <c r="C45" s="4">
        <v>6905329.7400000002</v>
      </c>
      <c r="D45" s="4" t="s">
        <v>528</v>
      </c>
    </row>
    <row r="46" spans="1:4" x14ac:dyDescent="0.25">
      <c r="A46" s="6" t="s">
        <v>83</v>
      </c>
      <c r="B46" s="4">
        <v>592359.43000000005</v>
      </c>
      <c r="C46" s="4">
        <v>6904832.1200000001</v>
      </c>
      <c r="D46" s="4" t="s">
        <v>528</v>
      </c>
    </row>
    <row r="47" spans="1:4" x14ac:dyDescent="0.25">
      <c r="A47" s="6" t="s">
        <v>84</v>
      </c>
      <c r="B47" s="4">
        <v>592362.49</v>
      </c>
      <c r="C47" s="4">
        <v>6904832.6900000004</v>
      </c>
      <c r="D47" s="4" t="s">
        <v>528</v>
      </c>
    </row>
    <row r="48" spans="1:4" x14ac:dyDescent="0.25">
      <c r="A48" s="6" t="s">
        <v>85</v>
      </c>
      <c r="B48" s="4">
        <v>592205.52</v>
      </c>
      <c r="C48" s="4">
        <v>6905413.9900000002</v>
      </c>
      <c r="D48" s="4" t="s">
        <v>528</v>
      </c>
    </row>
    <row r="49" spans="1:4" x14ac:dyDescent="0.25">
      <c r="A49" s="6" t="s">
        <v>87</v>
      </c>
      <c r="B49" s="4">
        <v>592409.99</v>
      </c>
      <c r="C49" s="4">
        <v>6904860.0999999996</v>
      </c>
      <c r="D49" s="4" t="s">
        <v>528</v>
      </c>
    </row>
    <row r="50" spans="1:4" x14ac:dyDescent="0.25">
      <c r="A50" s="6" t="s">
        <v>90</v>
      </c>
      <c r="B50" s="4">
        <v>592197</v>
      </c>
      <c r="C50" s="4">
        <v>6905468</v>
      </c>
      <c r="D50" s="4" t="s">
        <v>528</v>
      </c>
    </row>
    <row r="51" spans="1:4" x14ac:dyDescent="0.25">
      <c r="A51" s="6" t="s">
        <v>92</v>
      </c>
      <c r="B51" s="4">
        <v>592363</v>
      </c>
      <c r="C51" s="4">
        <v>6904841</v>
      </c>
      <c r="D51" s="4" t="s">
        <v>528</v>
      </c>
    </row>
    <row r="52" spans="1:4" x14ac:dyDescent="0.25">
      <c r="A52" s="3" t="s">
        <v>94</v>
      </c>
      <c r="B52" s="4">
        <v>582982.23</v>
      </c>
      <c r="C52" s="4">
        <v>6914167.6500000004</v>
      </c>
      <c r="D52" s="4" t="s">
        <v>527</v>
      </c>
    </row>
    <row r="53" spans="1:4" x14ac:dyDescent="0.25">
      <c r="A53" s="6" t="s">
        <v>96</v>
      </c>
      <c r="B53" s="4">
        <v>582899.5</v>
      </c>
      <c r="C53" s="4">
        <v>6914576.0700000003</v>
      </c>
      <c r="D53" s="4" t="s">
        <v>528</v>
      </c>
    </row>
    <row r="54" spans="1:4" x14ac:dyDescent="0.25">
      <c r="A54" s="5" t="s">
        <v>97</v>
      </c>
      <c r="B54" s="4">
        <v>583045.87</v>
      </c>
      <c r="C54" s="4">
        <v>6914266.75</v>
      </c>
      <c r="D54" s="4" t="s">
        <v>528</v>
      </c>
    </row>
    <row r="55" spans="1:4" x14ac:dyDescent="0.25">
      <c r="A55" s="5" t="s">
        <v>98</v>
      </c>
      <c r="B55" s="4">
        <v>583038.31000000006</v>
      </c>
      <c r="C55" s="4">
        <v>6914322.7300000004</v>
      </c>
      <c r="D55" s="4" t="s">
        <v>528</v>
      </c>
    </row>
    <row r="56" spans="1:4" x14ac:dyDescent="0.25">
      <c r="A56" s="7" t="s">
        <v>99</v>
      </c>
      <c r="B56" s="4">
        <v>581437.74</v>
      </c>
      <c r="C56" s="4">
        <v>6914176.6200000001</v>
      </c>
      <c r="D56" s="4" t="s">
        <v>528</v>
      </c>
    </row>
    <row r="57" spans="1:4" x14ac:dyDescent="0.25">
      <c r="A57" s="7" t="s">
        <v>100</v>
      </c>
      <c r="B57" s="4">
        <v>581174.56000000006</v>
      </c>
      <c r="C57" s="4">
        <v>6914223.5199999996</v>
      </c>
      <c r="D57" s="4" t="s">
        <v>528</v>
      </c>
    </row>
    <row r="58" spans="1:4" x14ac:dyDescent="0.25">
      <c r="A58" s="3" t="s">
        <v>101</v>
      </c>
      <c r="B58" s="4">
        <v>582210</v>
      </c>
      <c r="C58" s="4">
        <v>6913055</v>
      </c>
      <c r="D58" s="4" t="s">
        <v>527</v>
      </c>
    </row>
    <row r="59" spans="1:4" x14ac:dyDescent="0.25">
      <c r="A59" s="7" t="s">
        <v>102</v>
      </c>
      <c r="B59" s="4">
        <v>581962.56999999995</v>
      </c>
      <c r="C59" s="4">
        <v>6913198.6699999999</v>
      </c>
      <c r="D59" s="4" t="s">
        <v>528</v>
      </c>
    </row>
    <row r="60" spans="1:4" x14ac:dyDescent="0.25">
      <c r="A60" s="7" t="s">
        <v>103</v>
      </c>
      <c r="B60" s="4">
        <v>581331</v>
      </c>
      <c r="C60" s="4">
        <v>6913392</v>
      </c>
      <c r="D60" s="4" t="s">
        <v>528</v>
      </c>
    </row>
    <row r="61" spans="1:4" x14ac:dyDescent="0.25">
      <c r="A61" s="7" t="s">
        <v>104</v>
      </c>
      <c r="B61" s="4">
        <v>581345.12</v>
      </c>
      <c r="C61" s="4">
        <v>6913421.8899999997</v>
      </c>
      <c r="D61" s="4" t="s">
        <v>528</v>
      </c>
    </row>
    <row r="62" spans="1:4" x14ac:dyDescent="0.25">
      <c r="A62" s="3" t="s">
        <v>105</v>
      </c>
      <c r="B62" s="4">
        <v>582376</v>
      </c>
      <c r="C62" s="4">
        <v>6913008</v>
      </c>
      <c r="D62" s="4" t="s">
        <v>527</v>
      </c>
    </row>
    <row r="63" spans="1:4" x14ac:dyDescent="0.25">
      <c r="A63" s="3" t="s">
        <v>107</v>
      </c>
      <c r="B63" s="4">
        <v>582210</v>
      </c>
      <c r="C63" s="4">
        <v>6913054</v>
      </c>
      <c r="D63" s="4" t="s">
        <v>528</v>
      </c>
    </row>
    <row r="64" spans="1:4" x14ac:dyDescent="0.25">
      <c r="A64" s="3" t="s">
        <v>109</v>
      </c>
      <c r="B64" s="4">
        <v>582420.02642899996</v>
      </c>
      <c r="C64" s="4">
        <v>6912981.9959199997</v>
      </c>
      <c r="D64" s="4" t="s">
        <v>528</v>
      </c>
    </row>
    <row r="65" spans="1:4" x14ac:dyDescent="0.25">
      <c r="A65" s="3" t="s">
        <v>110</v>
      </c>
      <c r="B65" s="4">
        <v>594032.71</v>
      </c>
      <c r="C65" s="4">
        <v>6903423.9800000004</v>
      </c>
      <c r="D65" s="4" t="s">
        <v>527</v>
      </c>
    </row>
    <row r="66" spans="1:4" x14ac:dyDescent="0.25">
      <c r="A66" s="3" t="s">
        <v>111</v>
      </c>
      <c r="B66" s="4">
        <v>593954.82999999996</v>
      </c>
      <c r="C66" s="4">
        <v>6903344.7800000003</v>
      </c>
      <c r="D66" s="4" t="s">
        <v>527</v>
      </c>
    </row>
    <row r="67" spans="1:4" x14ac:dyDescent="0.25">
      <c r="A67" s="6" t="s">
        <v>112</v>
      </c>
      <c r="B67" s="4">
        <v>593767.81000000006</v>
      </c>
      <c r="C67" s="4">
        <v>6903707.0499999998</v>
      </c>
      <c r="D67" s="4" t="s">
        <v>528</v>
      </c>
    </row>
    <row r="68" spans="1:4" x14ac:dyDescent="0.25">
      <c r="A68" s="6" t="s">
        <v>113</v>
      </c>
      <c r="B68" s="8">
        <v>594293.56000000006</v>
      </c>
      <c r="C68" s="4">
        <v>6903058.9000000004</v>
      </c>
      <c r="D68" s="4" t="s">
        <v>528</v>
      </c>
    </row>
    <row r="69" spans="1:4" x14ac:dyDescent="0.25">
      <c r="A69" s="3" t="s">
        <v>114</v>
      </c>
      <c r="B69" s="4">
        <v>582845.55000000005</v>
      </c>
      <c r="C69" s="4">
        <v>6913951.7300000004</v>
      </c>
      <c r="D69" s="4" t="s">
        <v>527</v>
      </c>
    </row>
    <row r="70" spans="1:4" x14ac:dyDescent="0.25">
      <c r="A70" s="3" t="s">
        <v>115</v>
      </c>
      <c r="B70" s="4">
        <v>582798</v>
      </c>
      <c r="C70" s="4">
        <v>6913978.9699999997</v>
      </c>
      <c r="D70" s="4" t="s">
        <v>527</v>
      </c>
    </row>
    <row r="71" spans="1:4" x14ac:dyDescent="0.25">
      <c r="A71" s="3" t="s">
        <v>116</v>
      </c>
      <c r="B71" s="4">
        <v>582686.31000000006</v>
      </c>
      <c r="C71" s="4">
        <v>6913788.4199999999</v>
      </c>
      <c r="D71" s="4" t="s">
        <v>527</v>
      </c>
    </row>
    <row r="72" spans="1:4" x14ac:dyDescent="0.25">
      <c r="A72" s="3" t="s">
        <v>117</v>
      </c>
      <c r="B72" s="4">
        <v>581974.26</v>
      </c>
      <c r="C72" s="4">
        <v>6913822.9900000002</v>
      </c>
      <c r="D72" s="4" t="s">
        <v>527</v>
      </c>
    </row>
    <row r="73" spans="1:4" x14ac:dyDescent="0.25">
      <c r="A73" s="9" t="s">
        <v>118</v>
      </c>
      <c r="B73" s="8">
        <v>584047.89</v>
      </c>
      <c r="C73" s="4">
        <v>6915526.9699999997</v>
      </c>
      <c r="D73" s="4" t="s">
        <v>528</v>
      </c>
    </row>
    <row r="74" spans="1:4" x14ac:dyDescent="0.25">
      <c r="A74" s="6" t="s">
        <v>119</v>
      </c>
      <c r="B74" s="8">
        <v>583976.72</v>
      </c>
      <c r="C74" s="4">
        <v>6915396.1200000001</v>
      </c>
      <c r="D74" s="4" t="s">
        <v>528</v>
      </c>
    </row>
    <row r="75" spans="1:4" x14ac:dyDescent="0.25">
      <c r="A75" s="6" t="s">
        <v>121</v>
      </c>
      <c r="B75" s="8">
        <v>585143.97</v>
      </c>
      <c r="C75" s="4">
        <v>6914759.0199999996</v>
      </c>
      <c r="D75" s="4" t="s">
        <v>528</v>
      </c>
    </row>
    <row r="76" spans="1:4" x14ac:dyDescent="0.25">
      <c r="A76" s="6" t="s">
        <v>529</v>
      </c>
      <c r="B76" s="8">
        <v>584570</v>
      </c>
      <c r="C76" s="4">
        <v>6915325</v>
      </c>
      <c r="D76" s="4" t="s">
        <v>528</v>
      </c>
    </row>
    <row r="77" spans="1:4" x14ac:dyDescent="0.25">
      <c r="A77" s="3" t="s">
        <v>122</v>
      </c>
      <c r="B77" s="4">
        <v>584927.38</v>
      </c>
      <c r="C77" s="4">
        <v>6914548.7800000003</v>
      </c>
      <c r="D77" s="4" t="s">
        <v>527</v>
      </c>
    </row>
    <row r="78" spans="1:4" x14ac:dyDescent="0.25">
      <c r="A78" s="6" t="s">
        <v>123</v>
      </c>
      <c r="B78" s="8">
        <v>583995.26</v>
      </c>
      <c r="C78" s="4">
        <v>6915488.8700000001</v>
      </c>
      <c r="D78" s="4" t="s">
        <v>528</v>
      </c>
    </row>
    <row r="79" spans="1:4" x14ac:dyDescent="0.25">
      <c r="A79" s="6" t="s">
        <v>124</v>
      </c>
      <c r="B79" s="4">
        <v>584037.32446399995</v>
      </c>
      <c r="C79" s="4">
        <v>6915523.0751200002</v>
      </c>
      <c r="D79" s="4" t="s">
        <v>528</v>
      </c>
    </row>
    <row r="80" spans="1:4" x14ac:dyDescent="0.25">
      <c r="A80" s="6" t="s">
        <v>126</v>
      </c>
      <c r="B80" s="4">
        <v>581682.124603</v>
      </c>
      <c r="C80" s="4">
        <v>6914054.0954600004</v>
      </c>
      <c r="D80" s="4" t="s">
        <v>528</v>
      </c>
    </row>
    <row r="81" spans="1:4" x14ac:dyDescent="0.25">
      <c r="A81" s="3" t="s">
        <v>127</v>
      </c>
      <c r="B81" s="4">
        <v>592592.98</v>
      </c>
      <c r="C81" s="4">
        <v>6904925.0700000003</v>
      </c>
      <c r="D81" s="4" t="s">
        <v>527</v>
      </c>
    </row>
    <row r="82" spans="1:4" x14ac:dyDescent="0.25">
      <c r="A82" s="6" t="s">
        <v>128</v>
      </c>
      <c r="B82" s="4">
        <v>592180.28</v>
      </c>
      <c r="C82" s="4">
        <v>6905492.4000000004</v>
      </c>
      <c r="D82" s="4" t="s">
        <v>528</v>
      </c>
    </row>
    <row r="83" spans="1:4" x14ac:dyDescent="0.25">
      <c r="A83" s="6" t="s">
        <v>129</v>
      </c>
      <c r="B83" s="4">
        <v>592167.56000000006</v>
      </c>
      <c r="C83" s="4">
        <v>6905484.5800000001</v>
      </c>
      <c r="D83" s="4" t="s">
        <v>528</v>
      </c>
    </row>
    <row r="84" spans="1:4" x14ac:dyDescent="0.25">
      <c r="A84" s="6" t="s">
        <v>130</v>
      </c>
      <c r="B84" s="4">
        <v>592109.55000000005</v>
      </c>
      <c r="C84" s="4">
        <v>6905414.3300000001</v>
      </c>
      <c r="D84" s="4" t="s">
        <v>528</v>
      </c>
    </row>
    <row r="85" spans="1:4" x14ac:dyDescent="0.25">
      <c r="A85" s="6" t="s">
        <v>131</v>
      </c>
      <c r="B85" s="4">
        <v>592133.6</v>
      </c>
      <c r="C85" s="4">
        <v>6905444.6399999997</v>
      </c>
      <c r="D85" s="4" t="s">
        <v>528</v>
      </c>
    </row>
    <row r="86" spans="1:4" x14ac:dyDescent="0.25">
      <c r="A86" s="6" t="s">
        <v>132</v>
      </c>
      <c r="B86" s="4">
        <v>592031.75</v>
      </c>
      <c r="C86" s="4">
        <v>6905317.6799999997</v>
      </c>
      <c r="D86" s="4" t="s">
        <v>528</v>
      </c>
    </row>
    <row r="87" spans="1:4" x14ac:dyDescent="0.25">
      <c r="A87" s="3" t="s">
        <v>133</v>
      </c>
      <c r="B87" s="4">
        <v>591981.29</v>
      </c>
      <c r="C87" s="4">
        <v>6905257.8899999997</v>
      </c>
      <c r="D87" s="4" t="s">
        <v>527</v>
      </c>
    </row>
    <row r="88" spans="1:4" x14ac:dyDescent="0.25">
      <c r="A88" s="6" t="s">
        <v>134</v>
      </c>
      <c r="B88" s="4">
        <v>591963.23</v>
      </c>
      <c r="C88" s="4">
        <v>6905219.8099999996</v>
      </c>
      <c r="D88" s="4" t="s">
        <v>528</v>
      </c>
    </row>
    <row r="89" spans="1:4" x14ac:dyDescent="0.25">
      <c r="A89" s="3" t="s">
        <v>135</v>
      </c>
      <c r="B89" s="4">
        <v>592358.17000000004</v>
      </c>
      <c r="C89" s="4">
        <v>6904841.6799999997</v>
      </c>
      <c r="D89" s="4" t="s">
        <v>527</v>
      </c>
    </row>
    <row r="90" spans="1:4" x14ac:dyDescent="0.25">
      <c r="A90" s="6" t="s">
        <v>136</v>
      </c>
      <c r="B90" s="4">
        <v>592462.96</v>
      </c>
      <c r="C90" s="4">
        <v>6904882.1500000004</v>
      </c>
      <c r="D90" s="4" t="s">
        <v>528</v>
      </c>
    </row>
    <row r="91" spans="1:4" x14ac:dyDescent="0.25">
      <c r="A91" s="3" t="s">
        <v>137</v>
      </c>
      <c r="B91" s="4">
        <v>585987.38</v>
      </c>
      <c r="C91" s="4">
        <v>6914352.9299999997</v>
      </c>
      <c r="D91" s="4" t="s">
        <v>527</v>
      </c>
    </row>
    <row r="92" spans="1:4" x14ac:dyDescent="0.25">
      <c r="A92" s="3" t="s">
        <v>138</v>
      </c>
      <c r="B92" s="4">
        <v>585735.48</v>
      </c>
      <c r="C92" s="4">
        <v>6914100.0999999996</v>
      </c>
      <c r="D92" s="4" t="s">
        <v>527</v>
      </c>
    </row>
    <row r="93" spans="1:4" x14ac:dyDescent="0.25">
      <c r="A93" s="3" t="s">
        <v>140</v>
      </c>
      <c r="B93" s="4">
        <v>585620.92000000004</v>
      </c>
      <c r="C93" s="4">
        <v>6913959.0899999999</v>
      </c>
      <c r="D93" s="4" t="s">
        <v>527</v>
      </c>
    </row>
    <row r="94" spans="1:4" x14ac:dyDescent="0.25">
      <c r="A94" s="3" t="s">
        <v>142</v>
      </c>
      <c r="B94" s="4">
        <v>582868.12</v>
      </c>
      <c r="C94" s="4">
        <v>6914588.5599999996</v>
      </c>
      <c r="D94" s="4" t="s">
        <v>527</v>
      </c>
    </row>
    <row r="95" spans="1:4" x14ac:dyDescent="0.25">
      <c r="A95" s="6" t="s">
        <v>144</v>
      </c>
      <c r="B95" s="8">
        <v>583013.63</v>
      </c>
      <c r="C95" s="4">
        <v>6914626.9299999997</v>
      </c>
      <c r="D95" s="4" t="s">
        <v>528</v>
      </c>
    </row>
    <row r="96" spans="1:4" x14ac:dyDescent="0.25">
      <c r="A96" s="6" t="s">
        <v>145</v>
      </c>
      <c r="B96" s="8">
        <v>583308.13</v>
      </c>
      <c r="C96" s="4">
        <v>6914410.1500000004</v>
      </c>
      <c r="D96" s="4" t="s">
        <v>528</v>
      </c>
    </row>
    <row r="97" spans="1:4" x14ac:dyDescent="0.25">
      <c r="A97" s="3" t="s">
        <v>146</v>
      </c>
      <c r="B97" s="4">
        <v>585750.04</v>
      </c>
      <c r="C97" s="4">
        <v>6914242.0800000001</v>
      </c>
      <c r="D97" s="4" t="s">
        <v>527</v>
      </c>
    </row>
    <row r="98" spans="1:4" x14ac:dyDescent="0.25">
      <c r="A98" s="3" t="s">
        <v>147</v>
      </c>
      <c r="B98" s="4">
        <v>585717.92000000004</v>
      </c>
      <c r="C98" s="4">
        <v>6914197.9000000004</v>
      </c>
      <c r="D98" s="4" t="s">
        <v>527</v>
      </c>
    </row>
    <row r="99" spans="1:4" x14ac:dyDescent="0.25">
      <c r="A99" s="3" t="s">
        <v>149</v>
      </c>
      <c r="B99" s="4">
        <v>584929.93000000005</v>
      </c>
      <c r="C99" s="4">
        <v>6913419.1600000001</v>
      </c>
      <c r="D99" s="4" t="s">
        <v>527</v>
      </c>
    </row>
    <row r="100" spans="1:4" x14ac:dyDescent="0.25">
      <c r="A100" s="3" t="s">
        <v>150</v>
      </c>
      <c r="B100" s="4">
        <v>583280.82999999996</v>
      </c>
      <c r="C100" s="4">
        <v>6914066.0700000003</v>
      </c>
      <c r="D100" s="4" t="s">
        <v>527</v>
      </c>
    </row>
    <row r="101" spans="1:4" x14ac:dyDescent="0.25">
      <c r="A101" s="6" t="s">
        <v>151</v>
      </c>
      <c r="B101" s="8">
        <v>583269.71</v>
      </c>
      <c r="C101" s="4">
        <v>6914094.3200000003</v>
      </c>
      <c r="D101" s="4" t="s">
        <v>528</v>
      </c>
    </row>
    <row r="102" spans="1:4" x14ac:dyDescent="0.25">
      <c r="A102" s="6" t="s">
        <v>152</v>
      </c>
      <c r="B102" s="8">
        <v>583273.93000000005</v>
      </c>
      <c r="C102" s="4">
        <v>6914079.04</v>
      </c>
      <c r="D102" s="4" t="s">
        <v>528</v>
      </c>
    </row>
    <row r="103" spans="1:4" x14ac:dyDescent="0.25">
      <c r="A103" s="3" t="s">
        <v>153</v>
      </c>
      <c r="B103" s="4">
        <v>584520</v>
      </c>
      <c r="C103" s="4">
        <v>6914062</v>
      </c>
      <c r="D103" s="4" t="s">
        <v>527</v>
      </c>
    </row>
    <row r="104" spans="1:4" x14ac:dyDescent="0.25">
      <c r="A104" s="3" t="s">
        <v>154</v>
      </c>
      <c r="B104" s="4">
        <v>584839.98</v>
      </c>
      <c r="C104" s="4">
        <v>6914188.1299999999</v>
      </c>
      <c r="D104" s="4" t="s">
        <v>527</v>
      </c>
    </row>
    <row r="105" spans="1:4" x14ac:dyDescent="0.25">
      <c r="A105" s="10" t="s">
        <v>155</v>
      </c>
      <c r="B105" s="8">
        <v>583224.68000000005</v>
      </c>
      <c r="C105" s="4">
        <v>6915455.1299999999</v>
      </c>
      <c r="D105" s="4" t="s">
        <v>528</v>
      </c>
    </row>
    <row r="106" spans="1:4" x14ac:dyDescent="0.25">
      <c r="A106" s="10" t="s">
        <v>156</v>
      </c>
      <c r="B106" s="8">
        <v>583233.73</v>
      </c>
      <c r="C106" s="4">
        <v>6915430.7199999997</v>
      </c>
      <c r="D106" s="4" t="s">
        <v>528</v>
      </c>
    </row>
    <row r="107" spans="1:4" x14ac:dyDescent="0.25">
      <c r="A107" s="3" t="s">
        <v>157</v>
      </c>
      <c r="B107" s="4">
        <v>583245.67000000004</v>
      </c>
      <c r="C107" s="4">
        <v>6915410.5099999998</v>
      </c>
      <c r="D107" s="4" t="s">
        <v>527</v>
      </c>
    </row>
    <row r="108" spans="1:4" x14ac:dyDescent="0.25">
      <c r="A108" s="3" t="s">
        <v>158</v>
      </c>
      <c r="B108" s="4">
        <v>583392.22</v>
      </c>
      <c r="C108" s="4">
        <v>6914738.7699999996</v>
      </c>
      <c r="D108" s="4" t="s">
        <v>527</v>
      </c>
    </row>
    <row r="109" spans="1:4" x14ac:dyDescent="0.25">
      <c r="A109" s="6" t="s">
        <v>159</v>
      </c>
      <c r="B109" s="8">
        <v>585175.988977</v>
      </c>
      <c r="C109" s="4">
        <v>6916290.4843899999</v>
      </c>
      <c r="D109" s="4" t="s">
        <v>528</v>
      </c>
    </row>
    <row r="110" spans="1:4" x14ac:dyDescent="0.25">
      <c r="A110" s="3" t="s">
        <v>160</v>
      </c>
      <c r="B110" s="4">
        <v>585412.23</v>
      </c>
      <c r="C110" s="4">
        <v>6914523.8899999997</v>
      </c>
      <c r="D110" s="4" t="s">
        <v>527</v>
      </c>
    </row>
    <row r="111" spans="1:4" x14ac:dyDescent="0.25">
      <c r="A111" s="6" t="s">
        <v>161</v>
      </c>
      <c r="B111" s="8">
        <v>585170.93999999994</v>
      </c>
      <c r="C111" s="4">
        <v>6914671.9900000002</v>
      </c>
      <c r="D111" s="4" t="s">
        <v>528</v>
      </c>
    </row>
    <row r="112" spans="1:4" x14ac:dyDescent="0.25">
      <c r="A112" s="3" t="s">
        <v>162</v>
      </c>
      <c r="B112" s="4">
        <v>585091.88</v>
      </c>
      <c r="C112" s="4">
        <v>6914717.9100000001</v>
      </c>
      <c r="D112" s="4" t="s">
        <v>527</v>
      </c>
    </row>
    <row r="113" spans="1:4" x14ac:dyDescent="0.25">
      <c r="A113" s="3" t="s">
        <v>502</v>
      </c>
      <c r="B113" s="4">
        <v>585017.81000000006</v>
      </c>
      <c r="C113" s="4">
        <v>6914587.6299999999</v>
      </c>
      <c r="D113" s="4" t="s">
        <v>527</v>
      </c>
    </row>
    <row r="114" spans="1:4" x14ac:dyDescent="0.25">
      <c r="A114" s="3" t="s">
        <v>163</v>
      </c>
      <c r="B114" s="4">
        <v>585083.30000000005</v>
      </c>
      <c r="C114" s="4">
        <v>6914215.5899999999</v>
      </c>
      <c r="D114" s="4" t="s">
        <v>527</v>
      </c>
    </row>
    <row r="115" spans="1:4" x14ac:dyDescent="0.25">
      <c r="A115" s="3" t="s">
        <v>164</v>
      </c>
      <c r="B115" s="4">
        <v>584053.43999999994</v>
      </c>
      <c r="C115" s="4">
        <v>6913542.3799999999</v>
      </c>
      <c r="D115" s="4" t="s">
        <v>527</v>
      </c>
    </row>
    <row r="116" spans="1:4" x14ac:dyDescent="0.25">
      <c r="A116" s="3" t="s">
        <v>165</v>
      </c>
      <c r="B116" s="4">
        <v>583263.06000000006</v>
      </c>
      <c r="C116" s="4">
        <v>6914107.6399999997</v>
      </c>
      <c r="D116" s="4" t="s">
        <v>527</v>
      </c>
    </row>
    <row r="117" spans="1:4" x14ac:dyDescent="0.25">
      <c r="A117" s="6" t="s">
        <v>166</v>
      </c>
      <c r="B117" s="8">
        <v>583093.04</v>
      </c>
      <c r="C117" s="4">
        <v>6914198.1500000004</v>
      </c>
      <c r="D117" s="4" t="s">
        <v>528</v>
      </c>
    </row>
    <row r="118" spans="1:4" x14ac:dyDescent="0.25">
      <c r="A118" s="6" t="s">
        <v>167</v>
      </c>
      <c r="B118" s="8">
        <v>583017.06999999995</v>
      </c>
      <c r="C118" s="4">
        <v>6914248.0899999999</v>
      </c>
      <c r="D118" s="4" t="s">
        <v>528</v>
      </c>
    </row>
    <row r="119" spans="1:4" x14ac:dyDescent="0.25">
      <c r="A119" s="3" t="s">
        <v>168</v>
      </c>
      <c r="B119" s="4">
        <v>583475.67000000004</v>
      </c>
      <c r="C119" s="4">
        <v>6914407.7199999997</v>
      </c>
      <c r="D119" s="4" t="s">
        <v>527</v>
      </c>
    </row>
    <row r="120" spans="1:4" x14ac:dyDescent="0.25">
      <c r="A120" s="3" t="s">
        <v>169</v>
      </c>
      <c r="B120" s="4">
        <v>584181.82999999996</v>
      </c>
      <c r="C120" s="4">
        <v>6914545.0999999996</v>
      </c>
      <c r="D120" s="4" t="s">
        <v>527</v>
      </c>
    </row>
    <row r="121" spans="1:4" x14ac:dyDescent="0.25">
      <c r="A121" s="3" t="s">
        <v>171</v>
      </c>
      <c r="B121" s="4">
        <v>584499.85</v>
      </c>
      <c r="C121" s="4">
        <v>6915551.5</v>
      </c>
      <c r="D121" s="4" t="s">
        <v>527</v>
      </c>
    </row>
    <row r="122" spans="1:4" x14ac:dyDescent="0.25">
      <c r="A122" s="6" t="s">
        <v>172</v>
      </c>
      <c r="B122" s="4">
        <v>584775.96</v>
      </c>
      <c r="C122" s="4">
        <v>6913992.0300000003</v>
      </c>
      <c r="D122" s="4" t="s">
        <v>528</v>
      </c>
    </row>
    <row r="123" spans="1:4" x14ac:dyDescent="0.25">
      <c r="A123" s="6" t="s">
        <v>173</v>
      </c>
      <c r="B123" s="4">
        <v>583083.85</v>
      </c>
      <c r="C123" s="4">
        <v>6914163.9299999997</v>
      </c>
      <c r="D123" s="4" t="s">
        <v>528</v>
      </c>
    </row>
    <row r="124" spans="1:4" x14ac:dyDescent="0.25">
      <c r="A124" s="6" t="s">
        <v>174</v>
      </c>
      <c r="B124" s="4">
        <v>584422.93999999994</v>
      </c>
      <c r="C124" s="4">
        <v>6913333.9400000004</v>
      </c>
      <c r="D124" s="4" t="s">
        <v>528</v>
      </c>
    </row>
    <row r="125" spans="1:4" x14ac:dyDescent="0.25">
      <c r="A125" s="6" t="s">
        <v>175</v>
      </c>
      <c r="B125" s="4">
        <v>584707</v>
      </c>
      <c r="C125" s="4">
        <v>6914036</v>
      </c>
      <c r="D125" s="4" t="s">
        <v>528</v>
      </c>
    </row>
    <row r="126" spans="1:4" x14ac:dyDescent="0.25">
      <c r="A126" s="3" t="s">
        <v>176</v>
      </c>
      <c r="B126" s="4">
        <v>584168.54</v>
      </c>
      <c r="C126" s="4">
        <v>6913196.5300000003</v>
      </c>
      <c r="D126" s="4" t="s">
        <v>527</v>
      </c>
    </row>
    <row r="127" spans="1:4" x14ac:dyDescent="0.25">
      <c r="A127" s="6" t="s">
        <v>177</v>
      </c>
      <c r="B127" s="4">
        <v>585044.26</v>
      </c>
      <c r="C127" s="4">
        <v>6914031.8300000001</v>
      </c>
      <c r="D127" s="4" t="s">
        <v>528</v>
      </c>
    </row>
    <row r="128" spans="1:4" x14ac:dyDescent="0.25">
      <c r="A128" s="6" t="s">
        <v>178</v>
      </c>
      <c r="B128" s="4">
        <v>585109.56999999995</v>
      </c>
      <c r="C128" s="4">
        <v>6914763.2699999996</v>
      </c>
      <c r="D128" s="4" t="s">
        <v>528</v>
      </c>
    </row>
    <row r="129" spans="1:4" x14ac:dyDescent="0.25">
      <c r="A129" s="3" t="s">
        <v>179</v>
      </c>
      <c r="B129" s="4">
        <v>584555.16</v>
      </c>
      <c r="C129" s="4">
        <v>6913141.5300000003</v>
      </c>
      <c r="D129" s="4" t="s">
        <v>527</v>
      </c>
    </row>
    <row r="130" spans="1:4" x14ac:dyDescent="0.25">
      <c r="A130" s="6" t="s">
        <v>180</v>
      </c>
      <c r="B130" s="4">
        <v>584054.78</v>
      </c>
      <c r="C130" s="4">
        <v>6913415.5199999996</v>
      </c>
      <c r="D130" s="4" t="s">
        <v>528</v>
      </c>
    </row>
    <row r="131" spans="1:4" x14ac:dyDescent="0.25">
      <c r="A131" s="3" t="s">
        <v>181</v>
      </c>
      <c r="B131" s="4">
        <v>584528.04</v>
      </c>
      <c r="C131" s="4">
        <v>6913140.2800000003</v>
      </c>
      <c r="D131" s="4" t="s">
        <v>527</v>
      </c>
    </row>
    <row r="132" spans="1:4" x14ac:dyDescent="0.25">
      <c r="A132" s="3" t="s">
        <v>182</v>
      </c>
      <c r="B132" s="4">
        <v>584376.98</v>
      </c>
      <c r="C132" s="4">
        <v>6913184.5099999998</v>
      </c>
      <c r="D132" s="4" t="s">
        <v>527</v>
      </c>
    </row>
    <row r="133" spans="1:4" x14ac:dyDescent="0.25">
      <c r="A133" s="3" t="s">
        <v>183</v>
      </c>
      <c r="B133" s="4">
        <v>592599.66</v>
      </c>
      <c r="C133" s="4">
        <v>6903996.6699999999</v>
      </c>
      <c r="D133" s="4" t="s">
        <v>527</v>
      </c>
    </row>
    <row r="134" spans="1:4" x14ac:dyDescent="0.25">
      <c r="A134" s="6" t="s">
        <v>184</v>
      </c>
      <c r="B134" s="4">
        <v>592596.53</v>
      </c>
      <c r="C134" s="4">
        <v>6903984.0999999996</v>
      </c>
      <c r="D134" s="4" t="s">
        <v>528</v>
      </c>
    </row>
    <row r="135" spans="1:4" x14ac:dyDescent="0.25">
      <c r="A135" s="3" t="s">
        <v>185</v>
      </c>
      <c r="B135" s="4">
        <v>592577.06999999995</v>
      </c>
      <c r="C135" s="4">
        <v>6903437.75</v>
      </c>
      <c r="D135" s="4" t="s">
        <v>527</v>
      </c>
    </row>
    <row r="136" spans="1:4" x14ac:dyDescent="0.25">
      <c r="A136" s="3" t="s">
        <v>186</v>
      </c>
      <c r="B136" s="4">
        <v>592454</v>
      </c>
      <c r="C136" s="4">
        <v>6903279.2699999996</v>
      </c>
      <c r="D136" s="4" t="s">
        <v>527</v>
      </c>
    </row>
    <row r="137" spans="1:4" x14ac:dyDescent="0.25">
      <c r="A137" s="11" t="s">
        <v>187</v>
      </c>
      <c r="B137" s="4">
        <v>592401.04</v>
      </c>
      <c r="C137" s="4">
        <v>6903262.04</v>
      </c>
      <c r="D137" s="4" t="s">
        <v>528</v>
      </c>
    </row>
    <row r="138" spans="1:4" x14ac:dyDescent="0.25">
      <c r="A138" s="3" t="s">
        <v>189</v>
      </c>
      <c r="B138" s="4">
        <v>591899.53</v>
      </c>
      <c r="C138" s="4">
        <v>6904748.9699999997</v>
      </c>
      <c r="D138" s="4" t="s">
        <v>527</v>
      </c>
    </row>
    <row r="139" spans="1:4" x14ac:dyDescent="0.25">
      <c r="A139" s="6" t="s">
        <v>190</v>
      </c>
      <c r="B139" s="4">
        <v>591482.63</v>
      </c>
      <c r="C139" s="4">
        <v>6905029.6100000003</v>
      </c>
      <c r="D139" s="4" t="s">
        <v>528</v>
      </c>
    </row>
    <row r="140" spans="1:4" x14ac:dyDescent="0.25">
      <c r="A140" s="3" t="s">
        <v>191</v>
      </c>
      <c r="B140" s="4">
        <v>591367.48</v>
      </c>
      <c r="C140" s="4">
        <v>6904775.0300000003</v>
      </c>
      <c r="D140" s="4" t="s">
        <v>527</v>
      </c>
    </row>
    <row r="141" spans="1:4" x14ac:dyDescent="0.25">
      <c r="A141" s="6" t="s">
        <v>192</v>
      </c>
      <c r="B141" s="4">
        <v>591483.53</v>
      </c>
      <c r="C141" s="4">
        <v>6904532.75</v>
      </c>
      <c r="D141" s="4" t="s">
        <v>528</v>
      </c>
    </row>
    <row r="142" spans="1:4" x14ac:dyDescent="0.25">
      <c r="A142" s="3" t="s">
        <v>193</v>
      </c>
      <c r="B142" s="4">
        <v>592035.59</v>
      </c>
      <c r="C142" s="4">
        <v>6904422.5499999998</v>
      </c>
      <c r="D142" s="4" t="s">
        <v>527</v>
      </c>
    </row>
    <row r="143" spans="1:4" x14ac:dyDescent="0.25">
      <c r="A143" s="6" t="s">
        <v>194</v>
      </c>
      <c r="B143" s="4">
        <v>591492.14</v>
      </c>
      <c r="C143" s="4">
        <v>6904558.0700000003</v>
      </c>
      <c r="D143" s="4" t="s">
        <v>528</v>
      </c>
    </row>
    <row r="144" spans="1:4" x14ac:dyDescent="0.25">
      <c r="A144" s="3" t="s">
        <v>195</v>
      </c>
      <c r="B144" s="4">
        <v>591012.5</v>
      </c>
      <c r="C144" s="4">
        <v>6904388</v>
      </c>
      <c r="D144" s="4" t="s">
        <v>527</v>
      </c>
    </row>
    <row r="145" spans="1:4" x14ac:dyDescent="0.25">
      <c r="A145" s="6" t="s">
        <v>196</v>
      </c>
      <c r="B145" s="4">
        <v>592297.87</v>
      </c>
      <c r="C145" s="4">
        <v>6903247.0499999998</v>
      </c>
      <c r="D145" s="4" t="s">
        <v>528</v>
      </c>
    </row>
    <row r="146" spans="1:4" x14ac:dyDescent="0.25">
      <c r="A146" s="6" t="s">
        <v>197</v>
      </c>
      <c r="B146" s="4">
        <v>591082.27</v>
      </c>
      <c r="C146" s="4">
        <v>6904265.7199999997</v>
      </c>
      <c r="D146" s="4" t="s">
        <v>528</v>
      </c>
    </row>
    <row r="147" spans="1:4" x14ac:dyDescent="0.25">
      <c r="A147" s="3" t="s">
        <v>199</v>
      </c>
      <c r="B147" s="4">
        <v>592364.5</v>
      </c>
      <c r="C147" s="4">
        <v>6904400.5899999999</v>
      </c>
      <c r="D147" s="4" t="s">
        <v>527</v>
      </c>
    </row>
    <row r="148" spans="1:4" x14ac:dyDescent="0.25">
      <c r="A148" s="6" t="s">
        <v>200</v>
      </c>
      <c r="B148" s="4">
        <v>592368.06999999995</v>
      </c>
      <c r="C148" s="4">
        <v>6904393.3300000001</v>
      </c>
      <c r="D148" s="4" t="s">
        <v>528</v>
      </c>
    </row>
    <row r="149" spans="1:4" x14ac:dyDescent="0.25">
      <c r="A149" s="3" t="s">
        <v>201</v>
      </c>
      <c r="B149" s="4">
        <v>592538.03</v>
      </c>
      <c r="C149" s="4">
        <v>6903383.1699999999</v>
      </c>
      <c r="D149" s="4" t="s">
        <v>527</v>
      </c>
    </row>
    <row r="150" spans="1:4" x14ac:dyDescent="0.25">
      <c r="A150" s="11" t="s">
        <v>202</v>
      </c>
      <c r="B150" s="4">
        <v>591895.86</v>
      </c>
      <c r="C150" s="4">
        <v>6903822.8700000001</v>
      </c>
      <c r="D150" s="4" t="s">
        <v>528</v>
      </c>
    </row>
    <row r="151" spans="1:4" x14ac:dyDescent="0.25">
      <c r="A151" s="11" t="s">
        <v>203</v>
      </c>
      <c r="B151" s="4">
        <v>592031.44999999995</v>
      </c>
      <c r="C151" s="4">
        <v>6905965.3600000003</v>
      </c>
      <c r="D151" s="4" t="s">
        <v>528</v>
      </c>
    </row>
    <row r="152" spans="1:4" x14ac:dyDescent="0.25">
      <c r="A152" s="3" t="s">
        <v>204</v>
      </c>
      <c r="B152" s="4">
        <v>592167.77</v>
      </c>
      <c r="C152" s="4">
        <v>6903366.9800000004</v>
      </c>
      <c r="D152" s="4" t="s">
        <v>527</v>
      </c>
    </row>
    <row r="153" spans="1:4" x14ac:dyDescent="0.25">
      <c r="A153" s="3" t="s">
        <v>205</v>
      </c>
      <c r="B153" s="4">
        <v>593864.18999999994</v>
      </c>
      <c r="C153" s="4">
        <v>6902622.0700000003</v>
      </c>
      <c r="D153" s="4" t="s">
        <v>527</v>
      </c>
    </row>
    <row r="154" spans="1:4" x14ac:dyDescent="0.25">
      <c r="A154" s="3" t="s">
        <v>206</v>
      </c>
      <c r="B154" s="4">
        <v>593465.61</v>
      </c>
      <c r="C154" s="4">
        <v>6902506.9000000004</v>
      </c>
      <c r="D154" s="4" t="s">
        <v>527</v>
      </c>
    </row>
    <row r="155" spans="1:4" x14ac:dyDescent="0.25">
      <c r="A155" s="3" t="s">
        <v>207</v>
      </c>
      <c r="B155" s="4">
        <v>593208.6</v>
      </c>
      <c r="C155" s="4">
        <v>6902579.6799999997</v>
      </c>
      <c r="D155" s="4" t="s">
        <v>527</v>
      </c>
    </row>
    <row r="156" spans="1:4" x14ac:dyDescent="0.25">
      <c r="A156" s="3" t="s">
        <v>208</v>
      </c>
      <c r="B156" s="4">
        <v>593422.86</v>
      </c>
      <c r="C156" s="4">
        <v>6903046.5199999996</v>
      </c>
      <c r="D156" s="4" t="s">
        <v>527</v>
      </c>
    </row>
    <row r="157" spans="1:4" x14ac:dyDescent="0.25">
      <c r="A157" s="3" t="s">
        <v>209</v>
      </c>
      <c r="B157" s="4">
        <v>593510.31999999995</v>
      </c>
      <c r="C157" s="4">
        <v>6903086.1699999999</v>
      </c>
      <c r="D157" s="4" t="s">
        <v>527</v>
      </c>
    </row>
    <row r="158" spans="1:4" x14ac:dyDescent="0.25">
      <c r="A158" s="6" t="s">
        <v>210</v>
      </c>
      <c r="B158" s="4">
        <v>593535.76</v>
      </c>
      <c r="C158" s="4">
        <v>6903004.1600000001</v>
      </c>
      <c r="D158" s="4" t="s">
        <v>528</v>
      </c>
    </row>
    <row r="159" spans="1:4" x14ac:dyDescent="0.25">
      <c r="A159" s="11" t="s">
        <v>212</v>
      </c>
      <c r="B159" s="4">
        <v>593929</v>
      </c>
      <c r="C159" s="4">
        <v>6902628.2999999998</v>
      </c>
      <c r="D159" s="4" t="s">
        <v>528</v>
      </c>
    </row>
    <row r="160" spans="1:4" x14ac:dyDescent="0.25">
      <c r="A160" s="6" t="s">
        <v>213</v>
      </c>
      <c r="B160" s="4">
        <v>593927.25</v>
      </c>
      <c r="C160" s="4">
        <v>6902863.79</v>
      </c>
      <c r="D160" s="4" t="s">
        <v>528</v>
      </c>
    </row>
    <row r="161" spans="1:4" x14ac:dyDescent="0.25">
      <c r="A161" s="3" t="s">
        <v>215</v>
      </c>
      <c r="B161" s="4">
        <v>593920.26</v>
      </c>
      <c r="C161" s="4">
        <v>6902991.71</v>
      </c>
      <c r="D161" s="4" t="s">
        <v>527</v>
      </c>
    </row>
    <row r="162" spans="1:4" x14ac:dyDescent="0.25">
      <c r="A162" s="3" t="s">
        <v>216</v>
      </c>
      <c r="B162" s="4">
        <v>593314.17000000004</v>
      </c>
      <c r="C162" s="4">
        <v>6902990.4400000004</v>
      </c>
      <c r="D162" s="4" t="s">
        <v>527</v>
      </c>
    </row>
    <row r="163" spans="1:4" x14ac:dyDescent="0.25">
      <c r="A163" s="3" t="s">
        <v>217</v>
      </c>
      <c r="B163" s="4">
        <v>593783.79</v>
      </c>
      <c r="C163" s="4">
        <v>6902517.7199999997</v>
      </c>
      <c r="D163" s="4" t="s">
        <v>527</v>
      </c>
    </row>
    <row r="164" spans="1:4" x14ac:dyDescent="0.25">
      <c r="A164" s="6" t="s">
        <v>220</v>
      </c>
      <c r="B164" s="4">
        <v>594058.42000000004</v>
      </c>
      <c r="C164" s="4">
        <v>6903411.4400000004</v>
      </c>
      <c r="D164" s="4" t="s">
        <v>528</v>
      </c>
    </row>
    <row r="165" spans="1:4" x14ac:dyDescent="0.25">
      <c r="A165" s="6" t="s">
        <v>221</v>
      </c>
      <c r="B165" s="4">
        <v>594074</v>
      </c>
      <c r="C165" s="4">
        <v>6903361</v>
      </c>
      <c r="D165" s="4" t="s">
        <v>528</v>
      </c>
    </row>
    <row r="166" spans="1:4" x14ac:dyDescent="0.25">
      <c r="A166" s="3" t="s">
        <v>222</v>
      </c>
      <c r="B166" s="4">
        <v>594286.31000000006</v>
      </c>
      <c r="C166" s="4">
        <v>6903070.8399999999</v>
      </c>
      <c r="D166" s="4" t="s">
        <v>527</v>
      </c>
    </row>
    <row r="167" spans="1:4" x14ac:dyDescent="0.25">
      <c r="A167" s="6" t="s">
        <v>223</v>
      </c>
      <c r="B167" s="4">
        <v>594162.5</v>
      </c>
      <c r="C167" s="4">
        <v>6903194.5800000001</v>
      </c>
      <c r="D167" s="4" t="s">
        <v>528</v>
      </c>
    </row>
    <row r="168" spans="1:4" x14ac:dyDescent="0.25">
      <c r="A168" s="6" t="s">
        <v>224</v>
      </c>
      <c r="B168" s="4">
        <v>594362.94617600006</v>
      </c>
      <c r="C168" s="4">
        <v>6902993.3428300004</v>
      </c>
      <c r="D168" s="4" t="s">
        <v>528</v>
      </c>
    </row>
    <row r="169" spans="1:4" x14ac:dyDescent="0.25">
      <c r="A169" s="6" t="s">
        <v>219</v>
      </c>
      <c r="B169" s="4">
        <v>592635.97029800003</v>
      </c>
      <c r="C169" s="4">
        <v>6903390.9772699997</v>
      </c>
      <c r="D169" s="4" t="s">
        <v>528</v>
      </c>
    </row>
    <row r="170" spans="1:4" x14ac:dyDescent="0.25">
      <c r="A170" s="6" t="s">
        <v>226</v>
      </c>
      <c r="B170" s="4">
        <v>591811.82999999996</v>
      </c>
      <c r="C170" s="4">
        <v>6903040.9199999999</v>
      </c>
      <c r="D170" s="4" t="s">
        <v>527</v>
      </c>
    </row>
    <row r="171" spans="1:4" x14ac:dyDescent="0.25">
      <c r="A171" s="3" t="s">
        <v>227</v>
      </c>
      <c r="B171" s="4">
        <v>583227.55000000005</v>
      </c>
      <c r="C171" s="4">
        <v>6914085.6500000004</v>
      </c>
      <c r="D171" s="4" t="s">
        <v>527</v>
      </c>
    </row>
    <row r="172" spans="1:4" x14ac:dyDescent="0.25">
      <c r="A172" s="6" t="s">
        <v>141</v>
      </c>
      <c r="B172">
        <v>592355.53081899998</v>
      </c>
      <c r="C172">
        <v>6902922.0390799996</v>
      </c>
      <c r="D172" s="4" t="s">
        <v>527</v>
      </c>
    </row>
    <row r="173" spans="1:4" x14ac:dyDescent="0.25">
      <c r="A173" s="6" t="s">
        <v>218</v>
      </c>
      <c r="B173">
        <v>592461.59127500001</v>
      </c>
      <c r="C173">
        <v>6902960.6622599997</v>
      </c>
      <c r="D173" s="4" t="s">
        <v>527</v>
      </c>
    </row>
    <row r="174" spans="1:4" x14ac:dyDescent="0.25">
      <c r="A174" s="6" t="s">
        <v>125</v>
      </c>
      <c r="B174">
        <v>592540.98334999999</v>
      </c>
      <c r="C174">
        <v>6903010.3206200004</v>
      </c>
      <c r="D174" s="4" t="s">
        <v>527</v>
      </c>
    </row>
    <row r="175" spans="1:4" x14ac:dyDescent="0.25">
      <c r="A175" s="6" t="s">
        <v>225</v>
      </c>
      <c r="B175">
        <v>591990.14335300005</v>
      </c>
      <c r="C175">
        <v>6903317.46679</v>
      </c>
      <c r="D175" s="4" t="s">
        <v>527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topLeftCell="A220" workbookViewId="0">
      <selection activeCell="E228" sqref="E228:E230"/>
    </sheetView>
  </sheetViews>
  <sheetFormatPr defaultRowHeight="15" x14ac:dyDescent="0.25"/>
  <cols>
    <col min="2" max="2" width="14.7109375" customWidth="1"/>
    <col min="5" max="5" width="32.7109375" customWidth="1"/>
  </cols>
  <sheetData>
    <row r="1" spans="1:26" x14ac:dyDescent="0.25">
      <c r="A1">
        <v>289</v>
      </c>
      <c r="B1" s="1">
        <v>42510.398125</v>
      </c>
      <c r="C1" t="s">
        <v>257</v>
      </c>
      <c r="D1" t="s">
        <v>179</v>
      </c>
      <c r="E1" t="s">
        <v>275</v>
      </c>
      <c r="H1">
        <v>584555.16</v>
      </c>
      <c r="I1">
        <v>6913141.5300000003</v>
      </c>
      <c r="J1">
        <v>0</v>
      </c>
      <c r="K1" t="s">
        <v>15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 t="s">
        <v>12</v>
      </c>
      <c r="U1">
        <v>0</v>
      </c>
      <c r="W1" t="s">
        <v>258</v>
      </c>
      <c r="Y1">
        <v>739</v>
      </c>
      <c r="Z1" t="b">
        <v>0</v>
      </c>
    </row>
    <row r="2" spans="1:26" x14ac:dyDescent="0.25">
      <c r="A2">
        <v>129</v>
      </c>
      <c r="B2" s="1">
        <v>42510.403449074074</v>
      </c>
      <c r="C2" t="s">
        <v>259</v>
      </c>
      <c r="D2" t="s">
        <v>181</v>
      </c>
      <c r="E2" t="s">
        <v>275</v>
      </c>
      <c r="F2" t="s">
        <v>260</v>
      </c>
      <c r="G2" t="s">
        <v>7</v>
      </c>
      <c r="H2">
        <v>584528.04</v>
      </c>
      <c r="I2">
        <v>6913140.2800000003</v>
      </c>
      <c r="J2">
        <v>0</v>
      </c>
      <c r="K2" t="s">
        <v>5</v>
      </c>
      <c r="L2" t="s">
        <v>261</v>
      </c>
      <c r="M2" t="s">
        <v>262</v>
      </c>
      <c r="N2">
        <v>8.39</v>
      </c>
      <c r="O2">
        <v>4.47</v>
      </c>
      <c r="P2">
        <v>8.9770000000000003</v>
      </c>
      <c r="Q2">
        <v>369.1</v>
      </c>
      <c r="R2">
        <v>9.1999999999999993</v>
      </c>
      <c r="S2">
        <v>80.900000000000006</v>
      </c>
      <c r="T2" t="s">
        <v>6</v>
      </c>
      <c r="U2">
        <v>0.1</v>
      </c>
      <c r="W2" t="s">
        <v>263</v>
      </c>
      <c r="Y2">
        <v>756</v>
      </c>
      <c r="Z2" t="b">
        <v>1</v>
      </c>
    </row>
    <row r="3" spans="1:26" x14ac:dyDescent="0.25">
      <c r="A3">
        <v>290</v>
      </c>
      <c r="B3" s="1">
        <v>42510.398715277777</v>
      </c>
      <c r="C3" t="s">
        <v>257</v>
      </c>
      <c r="D3" t="s">
        <v>47</v>
      </c>
      <c r="E3" t="s">
        <v>275</v>
      </c>
      <c r="H3">
        <v>584541</v>
      </c>
      <c r="I3">
        <v>6913144</v>
      </c>
      <c r="J3">
        <v>2.7</v>
      </c>
      <c r="K3" t="s">
        <v>264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t="s">
        <v>6</v>
      </c>
      <c r="U3">
        <v>0</v>
      </c>
      <c r="W3" t="s">
        <v>265</v>
      </c>
      <c r="Y3">
        <v>740</v>
      </c>
      <c r="Z3" t="b">
        <v>0</v>
      </c>
    </row>
    <row r="4" spans="1:26" x14ac:dyDescent="0.25">
      <c r="A4">
        <v>130</v>
      </c>
      <c r="B4" s="1">
        <v>42510.412835648145</v>
      </c>
      <c r="C4" t="s">
        <v>259</v>
      </c>
      <c r="D4" t="s">
        <v>11</v>
      </c>
      <c r="E4" t="s">
        <v>275</v>
      </c>
      <c r="H4">
        <v>584514.65</v>
      </c>
      <c r="I4">
        <v>6913149.4199999999</v>
      </c>
      <c r="J4">
        <v>0</v>
      </c>
      <c r="K4" t="s">
        <v>15</v>
      </c>
      <c r="L4" t="s">
        <v>261</v>
      </c>
      <c r="M4" t="s">
        <v>262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t="s">
        <v>6</v>
      </c>
      <c r="U4">
        <v>0</v>
      </c>
      <c r="W4" t="s">
        <v>266</v>
      </c>
      <c r="Y4">
        <v>757</v>
      </c>
      <c r="Z4" t="b">
        <v>0</v>
      </c>
    </row>
    <row r="5" spans="1:26" x14ac:dyDescent="0.25">
      <c r="A5">
        <v>291</v>
      </c>
      <c r="B5" s="1">
        <v>42510.403321759259</v>
      </c>
      <c r="C5" t="s">
        <v>257</v>
      </c>
      <c r="D5" t="s">
        <v>11</v>
      </c>
      <c r="E5" t="s">
        <v>275</v>
      </c>
      <c r="F5" t="s">
        <v>260</v>
      </c>
      <c r="G5" t="s">
        <v>13</v>
      </c>
      <c r="H5">
        <v>584514.65</v>
      </c>
      <c r="I5">
        <v>6913149.4199999999</v>
      </c>
      <c r="J5">
        <v>0</v>
      </c>
      <c r="K5" t="s">
        <v>5</v>
      </c>
      <c r="L5" t="s">
        <v>267</v>
      </c>
      <c r="M5" t="s">
        <v>268</v>
      </c>
      <c r="N5">
        <v>0.44</v>
      </c>
      <c r="O5">
        <v>5.21</v>
      </c>
      <c r="P5">
        <v>8.94</v>
      </c>
      <c r="Q5">
        <v>228.7</v>
      </c>
      <c r="R5">
        <v>10.48</v>
      </c>
      <c r="S5">
        <v>74.8</v>
      </c>
      <c r="T5" t="s">
        <v>12</v>
      </c>
      <c r="U5">
        <v>2.5999999999999999E-2</v>
      </c>
      <c r="V5" t="s">
        <v>14</v>
      </c>
      <c r="W5" t="s">
        <v>269</v>
      </c>
      <c r="Y5">
        <v>741</v>
      </c>
      <c r="Z5" t="b">
        <v>1</v>
      </c>
    </row>
    <row r="6" spans="1:26" x14ac:dyDescent="0.25">
      <c r="A6">
        <v>131</v>
      </c>
      <c r="B6" s="1">
        <v>42510.418275462966</v>
      </c>
      <c r="C6" t="s">
        <v>259</v>
      </c>
      <c r="D6" t="s">
        <v>37</v>
      </c>
      <c r="E6" t="s">
        <v>275</v>
      </c>
      <c r="H6">
        <v>584510.03</v>
      </c>
      <c r="I6">
        <v>6913154.04</v>
      </c>
      <c r="J6">
        <v>0</v>
      </c>
      <c r="K6" t="s">
        <v>15</v>
      </c>
      <c r="L6" t="s">
        <v>261</v>
      </c>
      <c r="M6" t="s">
        <v>262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t="s">
        <v>6</v>
      </c>
      <c r="U6">
        <v>0</v>
      </c>
      <c r="W6" t="s">
        <v>270</v>
      </c>
      <c r="Y6">
        <v>758</v>
      </c>
      <c r="Z6" t="b">
        <v>0</v>
      </c>
    </row>
    <row r="7" spans="1:26" x14ac:dyDescent="0.25">
      <c r="A7">
        <v>327</v>
      </c>
      <c r="B7" s="1">
        <v>42513.36109953704</v>
      </c>
      <c r="C7" t="s">
        <v>271</v>
      </c>
      <c r="D7" t="s">
        <v>47</v>
      </c>
      <c r="E7" t="s">
        <v>275</v>
      </c>
      <c r="H7">
        <v>584534</v>
      </c>
      <c r="I7">
        <v>6913138</v>
      </c>
      <c r="J7">
        <v>6</v>
      </c>
      <c r="K7" t="s">
        <v>5</v>
      </c>
      <c r="L7" t="s">
        <v>267</v>
      </c>
      <c r="M7" t="s">
        <v>272</v>
      </c>
      <c r="N7">
        <v>6.66</v>
      </c>
      <c r="O7">
        <v>6.08</v>
      </c>
      <c r="P7">
        <v>9.4049999999999994</v>
      </c>
      <c r="Q7">
        <v>329.3</v>
      </c>
      <c r="R7">
        <v>9.02</v>
      </c>
      <c r="S7">
        <v>76.099999999999994</v>
      </c>
      <c r="T7" t="s">
        <v>6</v>
      </c>
      <c r="U7">
        <v>0.5</v>
      </c>
      <c r="W7" t="s">
        <v>273</v>
      </c>
      <c r="Y7">
        <v>812</v>
      </c>
      <c r="Z7" t="b">
        <v>0</v>
      </c>
    </row>
    <row r="8" spans="1:26" x14ac:dyDescent="0.25">
      <c r="A8" t="s">
        <v>235</v>
      </c>
      <c r="B8" t="s">
        <v>236</v>
      </c>
      <c r="C8" t="s">
        <v>237</v>
      </c>
      <c r="D8" t="s">
        <v>238</v>
      </c>
      <c r="E8" t="s">
        <v>234</v>
      </c>
      <c r="F8" t="s">
        <v>239</v>
      </c>
      <c r="G8" t="s">
        <v>1</v>
      </c>
      <c r="H8" t="s">
        <v>240</v>
      </c>
      <c r="I8" t="s">
        <v>241</v>
      </c>
      <c r="J8" t="s">
        <v>242</v>
      </c>
      <c r="K8" t="s">
        <v>243</v>
      </c>
      <c r="L8" t="s">
        <v>244</v>
      </c>
      <c r="M8" t="s">
        <v>245</v>
      </c>
      <c r="N8" t="s">
        <v>246</v>
      </c>
      <c r="O8" t="s">
        <v>247</v>
      </c>
      <c r="P8" t="s">
        <v>248</v>
      </c>
      <c r="Q8" t="s">
        <v>249</v>
      </c>
      <c r="R8" t="s">
        <v>250</v>
      </c>
      <c r="S8" t="s">
        <v>251</v>
      </c>
      <c r="T8" t="s">
        <v>252</v>
      </c>
      <c r="U8" t="s">
        <v>253</v>
      </c>
      <c r="V8" t="s">
        <v>2</v>
      </c>
      <c r="W8" t="s">
        <v>254</v>
      </c>
      <c r="X8" t="s">
        <v>255</v>
      </c>
      <c r="Y8" t="s">
        <v>256</v>
      </c>
      <c r="Z8" t="s">
        <v>0</v>
      </c>
    </row>
    <row r="9" spans="1:26" x14ac:dyDescent="0.25">
      <c r="A9">
        <v>289</v>
      </c>
      <c r="B9" s="1">
        <v>42510.398125</v>
      </c>
      <c r="C9" t="s">
        <v>257</v>
      </c>
      <c r="D9" t="s">
        <v>179</v>
      </c>
      <c r="E9" t="s">
        <v>274</v>
      </c>
      <c r="H9">
        <v>584555.16</v>
      </c>
      <c r="I9">
        <v>6913141.5300000003</v>
      </c>
      <c r="J9">
        <v>0</v>
      </c>
      <c r="K9" t="s">
        <v>15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t="s">
        <v>12</v>
      </c>
      <c r="U9">
        <v>0</v>
      </c>
      <c r="W9" t="s">
        <v>258</v>
      </c>
      <c r="Y9">
        <v>739</v>
      </c>
      <c r="Z9" t="b">
        <v>0</v>
      </c>
    </row>
    <row r="10" spans="1:26" x14ac:dyDescent="0.25">
      <c r="A10">
        <v>129</v>
      </c>
      <c r="B10" s="1">
        <v>42510.403449074074</v>
      </c>
      <c r="C10" t="s">
        <v>259</v>
      </c>
      <c r="D10" t="s">
        <v>181</v>
      </c>
      <c r="E10" t="s">
        <v>274</v>
      </c>
      <c r="F10" t="s">
        <v>260</v>
      </c>
      <c r="G10" t="s">
        <v>7</v>
      </c>
      <c r="H10">
        <v>584528.04</v>
      </c>
      <c r="I10">
        <v>6913140.2800000003</v>
      </c>
      <c r="J10">
        <v>0</v>
      </c>
      <c r="K10" t="s">
        <v>5</v>
      </c>
      <c r="L10" t="s">
        <v>261</v>
      </c>
      <c r="M10" t="s">
        <v>262</v>
      </c>
      <c r="N10">
        <v>8.39</v>
      </c>
      <c r="O10">
        <v>4.47</v>
      </c>
      <c r="P10">
        <v>8.9770000000000003</v>
      </c>
      <c r="Q10">
        <v>369.1</v>
      </c>
      <c r="R10">
        <v>9.1999999999999993</v>
      </c>
      <c r="S10">
        <v>80.900000000000006</v>
      </c>
      <c r="T10" t="s">
        <v>6</v>
      </c>
      <c r="U10">
        <v>0.1</v>
      </c>
      <c r="W10" t="s">
        <v>263</v>
      </c>
      <c r="Y10">
        <v>756</v>
      </c>
      <c r="Z10" t="b">
        <v>1</v>
      </c>
    </row>
    <row r="11" spans="1:26" x14ac:dyDescent="0.25">
      <c r="A11">
        <v>290</v>
      </c>
      <c r="B11" s="1">
        <v>42510.398715277777</v>
      </c>
      <c r="C11" t="s">
        <v>257</v>
      </c>
      <c r="D11" t="s">
        <v>47</v>
      </c>
      <c r="E11" t="s">
        <v>274</v>
      </c>
      <c r="H11">
        <v>584541</v>
      </c>
      <c r="I11">
        <v>6913144</v>
      </c>
      <c r="J11">
        <v>2.7</v>
      </c>
      <c r="K11" t="s">
        <v>264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t="s">
        <v>6</v>
      </c>
      <c r="U11">
        <v>0</v>
      </c>
      <c r="W11" t="s">
        <v>265</v>
      </c>
      <c r="Y11">
        <v>740</v>
      </c>
      <c r="Z11" t="b">
        <v>0</v>
      </c>
    </row>
    <row r="12" spans="1:26" x14ac:dyDescent="0.25">
      <c r="A12">
        <v>130</v>
      </c>
      <c r="B12" s="1">
        <v>42510.412835648145</v>
      </c>
      <c r="C12" t="s">
        <v>259</v>
      </c>
      <c r="D12" t="s">
        <v>11</v>
      </c>
      <c r="E12" t="s">
        <v>274</v>
      </c>
      <c r="H12">
        <v>584514.65</v>
      </c>
      <c r="I12">
        <v>6913149.4199999999</v>
      </c>
      <c r="J12">
        <v>0</v>
      </c>
      <c r="K12" t="s">
        <v>15</v>
      </c>
      <c r="L12" t="s">
        <v>261</v>
      </c>
      <c r="M12" t="s">
        <v>262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t="s">
        <v>6</v>
      </c>
      <c r="U12">
        <v>0</v>
      </c>
      <c r="W12" t="s">
        <v>266</v>
      </c>
      <c r="Y12">
        <v>757</v>
      </c>
      <c r="Z12" t="b">
        <v>0</v>
      </c>
    </row>
    <row r="13" spans="1:26" x14ac:dyDescent="0.25">
      <c r="A13">
        <v>291</v>
      </c>
      <c r="B13" s="1">
        <v>42510.403321759259</v>
      </c>
      <c r="C13" t="s">
        <v>257</v>
      </c>
      <c r="D13" t="s">
        <v>11</v>
      </c>
      <c r="E13" t="s">
        <v>274</v>
      </c>
      <c r="F13" t="s">
        <v>260</v>
      </c>
      <c r="G13" t="s">
        <v>13</v>
      </c>
      <c r="H13">
        <v>584514.65</v>
      </c>
      <c r="I13">
        <v>6913149.4199999999</v>
      </c>
      <c r="J13">
        <v>0</v>
      </c>
      <c r="K13" t="s">
        <v>5</v>
      </c>
      <c r="L13" t="s">
        <v>267</v>
      </c>
      <c r="M13" t="s">
        <v>268</v>
      </c>
      <c r="N13">
        <v>0.44</v>
      </c>
      <c r="O13">
        <v>5.21</v>
      </c>
      <c r="P13">
        <v>8.94</v>
      </c>
      <c r="Q13">
        <v>228.7</v>
      </c>
      <c r="R13">
        <v>10.48</v>
      </c>
      <c r="S13">
        <v>74.8</v>
      </c>
      <c r="T13" t="s">
        <v>12</v>
      </c>
      <c r="U13">
        <v>2.5999999999999999E-2</v>
      </c>
      <c r="V13" t="s">
        <v>14</v>
      </c>
      <c r="W13" t="s">
        <v>269</v>
      </c>
      <c r="Y13">
        <v>741</v>
      </c>
      <c r="Z13" t="b">
        <v>1</v>
      </c>
    </row>
    <row r="14" spans="1:26" x14ac:dyDescent="0.25">
      <c r="A14">
        <v>131</v>
      </c>
      <c r="B14" s="1">
        <v>42510.418275462966</v>
      </c>
      <c r="C14" t="s">
        <v>259</v>
      </c>
      <c r="D14" t="s">
        <v>37</v>
      </c>
      <c r="E14" t="s">
        <v>274</v>
      </c>
      <c r="H14">
        <v>584510.03</v>
      </c>
      <c r="I14">
        <v>6913154.04</v>
      </c>
      <c r="J14">
        <v>0</v>
      </c>
      <c r="K14" t="s">
        <v>15</v>
      </c>
      <c r="L14" t="s">
        <v>261</v>
      </c>
      <c r="M14" t="s">
        <v>262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t="s">
        <v>6</v>
      </c>
      <c r="U14">
        <v>0</v>
      </c>
      <c r="W14" t="s">
        <v>270</v>
      </c>
      <c r="Y14">
        <v>758</v>
      </c>
      <c r="Z14" t="b">
        <v>0</v>
      </c>
    </row>
    <row r="15" spans="1:26" x14ac:dyDescent="0.25">
      <c r="A15">
        <v>327</v>
      </c>
      <c r="B15" s="1">
        <v>42513.36109953704</v>
      </c>
      <c r="C15" t="s">
        <v>271</v>
      </c>
      <c r="D15" t="s">
        <v>47</v>
      </c>
      <c r="E15" t="s">
        <v>274</v>
      </c>
      <c r="H15">
        <v>584534</v>
      </c>
      <c r="I15">
        <v>6913138</v>
      </c>
      <c r="J15">
        <v>6</v>
      </c>
      <c r="K15" t="s">
        <v>5</v>
      </c>
      <c r="L15" t="s">
        <v>267</v>
      </c>
      <c r="M15" t="s">
        <v>272</v>
      </c>
      <c r="N15">
        <v>6.66</v>
      </c>
      <c r="O15">
        <v>6.08</v>
      </c>
      <c r="P15">
        <v>9.4049999999999994</v>
      </c>
      <c r="Q15">
        <v>329.3</v>
      </c>
      <c r="R15">
        <v>9.02</v>
      </c>
      <c r="S15">
        <v>76.099999999999994</v>
      </c>
      <c r="T15" t="s">
        <v>6</v>
      </c>
      <c r="U15">
        <v>0.5</v>
      </c>
      <c r="W15" t="s">
        <v>273</v>
      </c>
      <c r="Y15">
        <v>812</v>
      </c>
      <c r="Z15" t="b">
        <v>0</v>
      </c>
    </row>
    <row r="17" spans="1:26" x14ac:dyDescent="0.25">
      <c r="A17" t="s">
        <v>235</v>
      </c>
      <c r="B17" t="s">
        <v>236</v>
      </c>
      <c r="C17" t="s">
        <v>237</v>
      </c>
      <c r="D17" t="s">
        <v>238</v>
      </c>
      <c r="E17" t="s">
        <v>234</v>
      </c>
      <c r="F17" t="s">
        <v>239</v>
      </c>
      <c r="G17" t="s">
        <v>1</v>
      </c>
      <c r="H17" t="s">
        <v>240</v>
      </c>
      <c r="I17" t="s">
        <v>241</v>
      </c>
      <c r="J17" t="s">
        <v>242</v>
      </c>
      <c r="K17" t="s">
        <v>243</v>
      </c>
      <c r="L17" t="s">
        <v>244</v>
      </c>
      <c r="M17" t="s">
        <v>245</v>
      </c>
      <c r="N17" t="s">
        <v>246</v>
      </c>
      <c r="O17" t="s">
        <v>247</v>
      </c>
      <c r="P17" t="s">
        <v>248</v>
      </c>
      <c r="Q17" t="s">
        <v>249</v>
      </c>
      <c r="R17" t="s">
        <v>250</v>
      </c>
      <c r="S17" t="s">
        <v>251</v>
      </c>
      <c r="T17" t="s">
        <v>252</v>
      </c>
      <c r="U17" t="s">
        <v>253</v>
      </c>
      <c r="V17" t="s">
        <v>2</v>
      </c>
      <c r="W17" t="s">
        <v>254</v>
      </c>
      <c r="X17" t="s">
        <v>255</v>
      </c>
      <c r="Y17" t="s">
        <v>256</v>
      </c>
      <c r="Z17" t="s">
        <v>0</v>
      </c>
    </row>
    <row r="18" spans="1:26" x14ac:dyDescent="0.25">
      <c r="A18">
        <v>255</v>
      </c>
      <c r="B18" s="1">
        <v>42508.4846875</v>
      </c>
      <c r="C18" t="s">
        <v>257</v>
      </c>
      <c r="D18" t="s">
        <v>227</v>
      </c>
      <c r="E18" t="s">
        <v>323</v>
      </c>
      <c r="F18" t="s">
        <v>260</v>
      </c>
      <c r="G18" t="s">
        <v>7</v>
      </c>
      <c r="H18">
        <v>583227.55000000005</v>
      </c>
      <c r="I18">
        <v>6914085.6500000004</v>
      </c>
      <c r="J18">
        <v>0</v>
      </c>
      <c r="K18" t="s">
        <v>5</v>
      </c>
      <c r="L18" t="s">
        <v>276</v>
      </c>
      <c r="M18" t="s">
        <v>272</v>
      </c>
      <c r="N18">
        <v>11.18</v>
      </c>
      <c r="O18">
        <v>6.77</v>
      </c>
      <c r="P18">
        <v>9.7880000000000003</v>
      </c>
      <c r="Q18">
        <v>-59.7</v>
      </c>
      <c r="R18">
        <v>8.65</v>
      </c>
      <c r="S18">
        <v>81.5</v>
      </c>
      <c r="T18" t="s">
        <v>12</v>
      </c>
      <c r="U18">
        <v>0.25</v>
      </c>
      <c r="W18" t="s">
        <v>277</v>
      </c>
      <c r="Y18">
        <v>606</v>
      </c>
      <c r="Z18" t="b">
        <v>1</v>
      </c>
    </row>
    <row r="19" spans="1:26" x14ac:dyDescent="0.25">
      <c r="A19">
        <v>256</v>
      </c>
      <c r="B19" s="1">
        <v>42508.517592592594</v>
      </c>
      <c r="C19" t="s">
        <v>257</v>
      </c>
      <c r="D19" t="s">
        <v>150</v>
      </c>
      <c r="E19" t="s">
        <v>323</v>
      </c>
      <c r="F19" t="s">
        <v>260</v>
      </c>
      <c r="G19" t="s">
        <v>13</v>
      </c>
      <c r="H19">
        <v>583280.82999999996</v>
      </c>
      <c r="I19">
        <v>6914066.0700000003</v>
      </c>
      <c r="J19">
        <v>0</v>
      </c>
      <c r="K19" t="s">
        <v>41</v>
      </c>
      <c r="L19" t="s">
        <v>276</v>
      </c>
      <c r="M19" t="s">
        <v>272</v>
      </c>
      <c r="N19">
        <v>4.49</v>
      </c>
      <c r="O19">
        <v>5.75</v>
      </c>
      <c r="P19">
        <v>6.9420000000000002</v>
      </c>
      <c r="Q19">
        <v>116.1</v>
      </c>
      <c r="R19">
        <v>1.51</v>
      </c>
      <c r="S19">
        <v>11.9</v>
      </c>
      <c r="T19" t="s">
        <v>12</v>
      </c>
      <c r="U19">
        <v>0</v>
      </c>
      <c r="W19" t="s">
        <v>278</v>
      </c>
      <c r="Y19">
        <v>607</v>
      </c>
      <c r="Z19" t="b">
        <v>1</v>
      </c>
    </row>
    <row r="20" spans="1:26" x14ac:dyDescent="0.25">
      <c r="A20">
        <v>257</v>
      </c>
      <c r="B20" s="1">
        <v>42508.536585648151</v>
      </c>
      <c r="C20" t="s">
        <v>257</v>
      </c>
      <c r="D20" t="s">
        <v>152</v>
      </c>
      <c r="E20" t="s">
        <v>323</v>
      </c>
      <c r="H20">
        <v>583273.93000000005</v>
      </c>
      <c r="I20">
        <v>6914079.04</v>
      </c>
      <c r="J20">
        <v>0</v>
      </c>
      <c r="K20" t="s">
        <v>5</v>
      </c>
      <c r="L20" t="s">
        <v>276</v>
      </c>
      <c r="M20" t="s">
        <v>272</v>
      </c>
      <c r="N20">
        <v>7.66</v>
      </c>
      <c r="O20">
        <v>5.9</v>
      </c>
      <c r="P20">
        <v>9.82</v>
      </c>
      <c r="Q20">
        <v>63.5</v>
      </c>
      <c r="R20">
        <v>3.46</v>
      </c>
      <c r="S20">
        <v>30</v>
      </c>
      <c r="T20" t="s">
        <v>6</v>
      </c>
      <c r="U20">
        <v>3</v>
      </c>
      <c r="W20" t="s">
        <v>279</v>
      </c>
      <c r="Y20">
        <v>608</v>
      </c>
      <c r="Z20" t="b">
        <v>0</v>
      </c>
    </row>
    <row r="21" spans="1:26" x14ac:dyDescent="0.25">
      <c r="A21">
        <v>258</v>
      </c>
      <c r="B21" s="1">
        <v>42508.541354166664</v>
      </c>
      <c r="C21" t="s">
        <v>257</v>
      </c>
      <c r="D21" t="s">
        <v>151</v>
      </c>
      <c r="E21" t="s">
        <v>323</v>
      </c>
      <c r="H21">
        <v>583269.71</v>
      </c>
      <c r="I21">
        <v>6914094.3200000003</v>
      </c>
      <c r="J21">
        <v>0</v>
      </c>
      <c r="K21" t="s">
        <v>5</v>
      </c>
      <c r="L21" t="s">
        <v>276</v>
      </c>
      <c r="M21" t="s">
        <v>272</v>
      </c>
      <c r="N21">
        <v>7.99</v>
      </c>
      <c r="O21">
        <v>5.94</v>
      </c>
      <c r="P21">
        <v>9.7959999999999994</v>
      </c>
      <c r="Q21">
        <v>50</v>
      </c>
      <c r="R21">
        <v>3.68</v>
      </c>
      <c r="S21">
        <v>32.200000000000003</v>
      </c>
      <c r="T21" t="s">
        <v>6</v>
      </c>
      <c r="U21">
        <v>3</v>
      </c>
      <c r="W21" t="s">
        <v>280</v>
      </c>
      <c r="Y21">
        <v>609</v>
      </c>
      <c r="Z21" t="b">
        <v>0</v>
      </c>
    </row>
    <row r="22" spans="1:26" x14ac:dyDescent="0.25">
      <c r="A22">
        <v>259</v>
      </c>
      <c r="B22" s="1">
        <v>42508.546770833331</v>
      </c>
      <c r="C22" t="s">
        <v>257</v>
      </c>
      <c r="D22" t="s">
        <v>165</v>
      </c>
      <c r="E22" t="s">
        <v>323</v>
      </c>
      <c r="F22" t="s">
        <v>260</v>
      </c>
      <c r="G22" t="s">
        <v>7</v>
      </c>
      <c r="H22">
        <v>583263.06000000006</v>
      </c>
      <c r="I22">
        <v>6914107.6399999997</v>
      </c>
      <c r="J22">
        <v>0</v>
      </c>
      <c r="K22" t="s">
        <v>5</v>
      </c>
      <c r="L22" t="s">
        <v>276</v>
      </c>
      <c r="M22" t="s">
        <v>272</v>
      </c>
      <c r="N22">
        <v>7.28</v>
      </c>
      <c r="O22">
        <v>6.21</v>
      </c>
      <c r="P22">
        <v>9.7620000000000005</v>
      </c>
      <c r="Q22">
        <v>10.6</v>
      </c>
      <c r="R22">
        <v>6.14</v>
      </c>
      <c r="S22">
        <v>52.7</v>
      </c>
      <c r="T22" t="s">
        <v>6</v>
      </c>
      <c r="U22">
        <v>0.05</v>
      </c>
      <c r="W22" t="s">
        <v>281</v>
      </c>
      <c r="Y22">
        <v>610</v>
      </c>
      <c r="Z22" t="b">
        <v>1</v>
      </c>
    </row>
    <row r="24" spans="1:26" x14ac:dyDescent="0.25">
      <c r="A24" t="s">
        <v>235</v>
      </c>
      <c r="B24" t="s">
        <v>236</v>
      </c>
      <c r="C24" t="s">
        <v>237</v>
      </c>
      <c r="D24" t="s">
        <v>238</v>
      </c>
      <c r="E24" t="s">
        <v>234</v>
      </c>
      <c r="F24" t="s">
        <v>239</v>
      </c>
      <c r="G24" t="s">
        <v>1</v>
      </c>
      <c r="H24" t="s">
        <v>240</v>
      </c>
      <c r="I24" t="s">
        <v>241</v>
      </c>
      <c r="J24" t="s">
        <v>242</v>
      </c>
      <c r="K24" t="s">
        <v>243</v>
      </c>
      <c r="L24" t="s">
        <v>244</v>
      </c>
      <c r="M24" t="s">
        <v>245</v>
      </c>
      <c r="N24" t="s">
        <v>246</v>
      </c>
      <c r="O24" t="s">
        <v>247</v>
      </c>
      <c r="P24" t="s">
        <v>248</v>
      </c>
      <c r="Q24" t="s">
        <v>249</v>
      </c>
      <c r="R24" t="s">
        <v>250</v>
      </c>
      <c r="S24" t="s">
        <v>251</v>
      </c>
      <c r="T24" t="s">
        <v>252</v>
      </c>
      <c r="U24" t="s">
        <v>253</v>
      </c>
      <c r="V24" t="s">
        <v>2</v>
      </c>
      <c r="W24" t="s">
        <v>254</v>
      </c>
      <c r="X24" t="s">
        <v>255</v>
      </c>
      <c r="Y24" t="s">
        <v>256</v>
      </c>
      <c r="Z24" t="s">
        <v>0</v>
      </c>
    </row>
    <row r="25" spans="1:26" x14ac:dyDescent="0.25">
      <c r="A25">
        <v>244</v>
      </c>
      <c r="B25" s="1">
        <v>42508.385254629633</v>
      </c>
      <c r="C25" t="s">
        <v>257</v>
      </c>
      <c r="D25" t="s">
        <v>96</v>
      </c>
      <c r="E25" t="s">
        <v>295</v>
      </c>
      <c r="H25">
        <v>582899.5</v>
      </c>
      <c r="I25">
        <v>6914576.0700000003</v>
      </c>
      <c r="J25">
        <v>0</v>
      </c>
      <c r="K25" t="s">
        <v>41</v>
      </c>
      <c r="L25" t="s">
        <v>276</v>
      </c>
      <c r="M25" t="s">
        <v>272</v>
      </c>
      <c r="N25">
        <v>7.39</v>
      </c>
      <c r="O25">
        <v>7.97</v>
      </c>
      <c r="P25">
        <v>5.9370000000000003</v>
      </c>
      <c r="Q25">
        <v>238.4</v>
      </c>
      <c r="R25">
        <v>7.77</v>
      </c>
      <c r="S25">
        <v>66</v>
      </c>
      <c r="T25" t="s">
        <v>12</v>
      </c>
      <c r="U25">
        <v>0</v>
      </c>
      <c r="W25" t="s">
        <v>283</v>
      </c>
      <c r="Y25">
        <v>595</v>
      </c>
      <c r="Z25" t="b">
        <v>0</v>
      </c>
    </row>
    <row r="26" spans="1:26" x14ac:dyDescent="0.25">
      <c r="A26">
        <v>247</v>
      </c>
      <c r="B26" s="1">
        <v>42508.438518518517</v>
      </c>
      <c r="C26" t="s">
        <v>257</v>
      </c>
      <c r="D26" t="s">
        <v>98</v>
      </c>
      <c r="E26" t="s">
        <v>295</v>
      </c>
      <c r="H26">
        <v>583038.31000000006</v>
      </c>
      <c r="I26">
        <v>6914322.7300000004</v>
      </c>
      <c r="J26">
        <v>0</v>
      </c>
      <c r="K26" t="s">
        <v>5</v>
      </c>
      <c r="L26" t="s">
        <v>276</v>
      </c>
      <c r="M26" t="s">
        <v>272</v>
      </c>
      <c r="N26">
        <v>6.18</v>
      </c>
      <c r="O26">
        <v>2.92</v>
      </c>
      <c r="P26">
        <v>13.52</v>
      </c>
      <c r="Q26">
        <v>322.7</v>
      </c>
      <c r="R26">
        <v>1.25</v>
      </c>
      <c r="S26">
        <v>10.6</v>
      </c>
      <c r="T26" t="s">
        <v>6</v>
      </c>
      <c r="U26">
        <v>0.03</v>
      </c>
      <c r="W26" t="s">
        <v>284</v>
      </c>
      <c r="Y26">
        <v>598</v>
      </c>
      <c r="Z26" t="b">
        <v>0</v>
      </c>
    </row>
    <row r="27" spans="1:26" x14ac:dyDescent="0.25">
      <c r="A27">
        <v>248</v>
      </c>
      <c r="B27" s="1">
        <v>42508.445092592592</v>
      </c>
      <c r="C27" t="s">
        <v>257</v>
      </c>
      <c r="D27" t="s">
        <v>167</v>
      </c>
      <c r="E27" t="s">
        <v>295</v>
      </c>
      <c r="H27">
        <v>583017.06999999995</v>
      </c>
      <c r="I27">
        <v>6914248.0899999999</v>
      </c>
      <c r="J27">
        <v>0</v>
      </c>
      <c r="K27" t="s">
        <v>15</v>
      </c>
      <c r="L27" t="s">
        <v>276</v>
      </c>
      <c r="M27" t="s">
        <v>272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t="s">
        <v>6</v>
      </c>
      <c r="U27">
        <v>0</v>
      </c>
      <c r="V27" t="s">
        <v>285</v>
      </c>
      <c r="W27" t="s">
        <v>286</v>
      </c>
      <c r="Y27">
        <v>599</v>
      </c>
      <c r="Z27" t="b">
        <v>0</v>
      </c>
    </row>
    <row r="28" spans="1:26" x14ac:dyDescent="0.25">
      <c r="A28">
        <v>249</v>
      </c>
      <c r="B28" s="1">
        <v>42508.446863425925</v>
      </c>
      <c r="C28" t="s">
        <v>257</v>
      </c>
      <c r="D28" t="s">
        <v>97</v>
      </c>
      <c r="E28" t="s">
        <v>295</v>
      </c>
      <c r="H28">
        <v>583045.87</v>
      </c>
      <c r="I28">
        <v>6914266.75</v>
      </c>
      <c r="J28">
        <v>0</v>
      </c>
      <c r="K28" t="s">
        <v>5</v>
      </c>
      <c r="L28" t="s">
        <v>276</v>
      </c>
      <c r="M28" t="s">
        <v>272</v>
      </c>
      <c r="N28">
        <v>7.15</v>
      </c>
      <c r="O28">
        <v>3.2</v>
      </c>
      <c r="P28">
        <v>9.9540000000000006</v>
      </c>
      <c r="Q28">
        <v>350.3</v>
      </c>
      <c r="R28">
        <v>6.88</v>
      </c>
      <c r="S28">
        <v>59</v>
      </c>
      <c r="T28" t="s">
        <v>12</v>
      </c>
      <c r="U28">
        <v>3.4000000000000002E-2</v>
      </c>
      <c r="W28" t="s">
        <v>287</v>
      </c>
      <c r="Y28">
        <v>600</v>
      </c>
      <c r="Z28" t="b">
        <v>0</v>
      </c>
    </row>
    <row r="29" spans="1:26" x14ac:dyDescent="0.25">
      <c r="A29">
        <v>250</v>
      </c>
      <c r="B29" s="1">
        <v>42508.454317129632</v>
      </c>
      <c r="C29" t="s">
        <v>257</v>
      </c>
      <c r="D29" t="s">
        <v>166</v>
      </c>
      <c r="E29" t="s">
        <v>295</v>
      </c>
      <c r="H29">
        <v>583093.04</v>
      </c>
      <c r="I29">
        <v>6914198.1500000004</v>
      </c>
      <c r="J29">
        <v>0</v>
      </c>
      <c r="K29" t="s">
        <v>15</v>
      </c>
      <c r="L29" t="s">
        <v>276</v>
      </c>
      <c r="M29" t="s">
        <v>272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t="s">
        <v>12</v>
      </c>
      <c r="U29">
        <v>0</v>
      </c>
      <c r="V29" t="s">
        <v>288</v>
      </c>
      <c r="W29" t="s">
        <v>289</v>
      </c>
      <c r="Y29">
        <v>601</v>
      </c>
      <c r="Z29" t="b">
        <v>0</v>
      </c>
    </row>
    <row r="30" spans="1:26" x14ac:dyDescent="0.25">
      <c r="A30">
        <v>251</v>
      </c>
      <c r="B30" s="1">
        <v>42508.456099537034</v>
      </c>
      <c r="C30" t="s">
        <v>257</v>
      </c>
      <c r="D30" t="s">
        <v>173</v>
      </c>
      <c r="E30" t="s">
        <v>295</v>
      </c>
      <c r="H30">
        <v>583083.85</v>
      </c>
      <c r="I30">
        <v>6914163.9299999997</v>
      </c>
      <c r="J30">
        <v>0</v>
      </c>
      <c r="K30" t="s">
        <v>15</v>
      </c>
      <c r="L30" t="s">
        <v>276</v>
      </c>
      <c r="M30" t="s">
        <v>272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t="s">
        <v>12</v>
      </c>
      <c r="U30">
        <v>0</v>
      </c>
      <c r="V30" t="s">
        <v>290</v>
      </c>
      <c r="W30" t="s">
        <v>291</v>
      </c>
      <c r="Y30">
        <v>602</v>
      </c>
      <c r="Z30" t="b">
        <v>0</v>
      </c>
    </row>
    <row r="31" spans="1:26" x14ac:dyDescent="0.25">
      <c r="A31">
        <v>252</v>
      </c>
      <c r="B31" s="1">
        <v>42508.457106481481</v>
      </c>
      <c r="C31" t="s">
        <v>257</v>
      </c>
      <c r="D31" t="s">
        <v>35</v>
      </c>
      <c r="E31" t="s">
        <v>295</v>
      </c>
      <c r="H31">
        <v>583071</v>
      </c>
      <c r="I31">
        <v>6914163</v>
      </c>
      <c r="J31">
        <v>0</v>
      </c>
      <c r="K31" t="s">
        <v>15</v>
      </c>
      <c r="L31" t="s">
        <v>276</v>
      </c>
      <c r="M31" t="s">
        <v>272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t="s">
        <v>12</v>
      </c>
      <c r="U31">
        <v>0</v>
      </c>
      <c r="V31" t="s">
        <v>36</v>
      </c>
      <c r="W31" t="s">
        <v>292</v>
      </c>
      <c r="Y31">
        <v>603</v>
      </c>
      <c r="Z31" t="b">
        <v>0</v>
      </c>
    </row>
    <row r="32" spans="1:26" x14ac:dyDescent="0.25">
      <c r="A32">
        <v>253</v>
      </c>
      <c r="B32" s="1">
        <v>42508.458414351851</v>
      </c>
      <c r="C32" t="s">
        <v>257</v>
      </c>
      <c r="D32" t="s">
        <v>27</v>
      </c>
      <c r="E32" t="s">
        <v>295</v>
      </c>
      <c r="H32">
        <v>583074.88</v>
      </c>
      <c r="I32">
        <v>6914155.6799999997</v>
      </c>
      <c r="J32">
        <v>0</v>
      </c>
      <c r="K32" t="s">
        <v>15</v>
      </c>
      <c r="L32" t="s">
        <v>276</v>
      </c>
      <c r="M32" t="s">
        <v>272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t="s">
        <v>12</v>
      </c>
      <c r="U32">
        <v>0</v>
      </c>
      <c r="W32" t="s">
        <v>293</v>
      </c>
      <c r="Y32">
        <v>604</v>
      </c>
      <c r="Z32" t="b">
        <v>0</v>
      </c>
    </row>
    <row r="33" spans="1:26" x14ac:dyDescent="0.25">
      <c r="A33">
        <v>254</v>
      </c>
      <c r="B33" s="1">
        <v>42508.464861111112</v>
      </c>
      <c r="C33" t="s">
        <v>257</v>
      </c>
      <c r="D33" t="s">
        <v>94</v>
      </c>
      <c r="E33" t="s">
        <v>295</v>
      </c>
      <c r="H33">
        <v>582982.23</v>
      </c>
      <c r="I33">
        <v>6914167.6500000004</v>
      </c>
      <c r="J33">
        <v>0</v>
      </c>
      <c r="K33" t="s">
        <v>15</v>
      </c>
      <c r="L33" t="s">
        <v>276</v>
      </c>
      <c r="M33" t="s">
        <v>272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t="s">
        <v>12</v>
      </c>
      <c r="U33">
        <v>0</v>
      </c>
      <c r="V33" t="s">
        <v>95</v>
      </c>
      <c r="W33" t="s">
        <v>294</v>
      </c>
      <c r="Y33">
        <v>605</v>
      </c>
      <c r="Z33" t="b">
        <v>0</v>
      </c>
    </row>
    <row r="35" spans="1:26" x14ac:dyDescent="0.25">
      <c r="A35" t="s">
        <v>235</v>
      </c>
      <c r="B35" t="s">
        <v>236</v>
      </c>
      <c r="C35" t="s">
        <v>237</v>
      </c>
      <c r="D35" t="s">
        <v>238</v>
      </c>
      <c r="E35" t="s">
        <v>234</v>
      </c>
      <c r="F35" t="s">
        <v>239</v>
      </c>
      <c r="G35" t="s">
        <v>1</v>
      </c>
      <c r="H35" t="s">
        <v>240</v>
      </c>
      <c r="I35" t="s">
        <v>241</v>
      </c>
      <c r="J35" t="s">
        <v>242</v>
      </c>
      <c r="K35" t="s">
        <v>243</v>
      </c>
      <c r="L35" t="s">
        <v>244</v>
      </c>
      <c r="M35" t="s">
        <v>245</v>
      </c>
      <c r="N35" t="s">
        <v>246</v>
      </c>
      <c r="O35" t="s">
        <v>247</v>
      </c>
      <c r="P35" t="s">
        <v>248</v>
      </c>
      <c r="Q35" t="s">
        <v>249</v>
      </c>
      <c r="R35" t="s">
        <v>250</v>
      </c>
      <c r="S35" t="s">
        <v>251</v>
      </c>
      <c r="T35" t="s">
        <v>252</v>
      </c>
      <c r="U35" t="s">
        <v>253</v>
      </c>
      <c r="V35" t="s">
        <v>2</v>
      </c>
      <c r="W35" t="s">
        <v>254</v>
      </c>
      <c r="X35" t="s">
        <v>255</v>
      </c>
      <c r="Y35" t="s">
        <v>256</v>
      </c>
      <c r="Z35" t="s">
        <v>0</v>
      </c>
    </row>
    <row r="36" spans="1:26" x14ac:dyDescent="0.25">
      <c r="A36">
        <v>98</v>
      </c>
      <c r="B36" s="1">
        <v>42508.670231481483</v>
      </c>
      <c r="C36" t="s">
        <v>296</v>
      </c>
      <c r="D36" t="s">
        <v>116</v>
      </c>
      <c r="E36" t="s">
        <v>304</v>
      </c>
      <c r="H36">
        <v>582686.31000000006</v>
      </c>
      <c r="I36">
        <v>6913788.4199999999</v>
      </c>
      <c r="J36">
        <v>0</v>
      </c>
      <c r="K36" t="s">
        <v>5</v>
      </c>
      <c r="L36" t="s">
        <v>261</v>
      </c>
      <c r="M36" t="s">
        <v>262</v>
      </c>
      <c r="N36">
        <v>9.25</v>
      </c>
      <c r="O36">
        <v>6.44</v>
      </c>
      <c r="P36">
        <v>7.6920000000000002</v>
      </c>
      <c r="Q36">
        <v>-51.2</v>
      </c>
      <c r="R36">
        <v>10.79</v>
      </c>
      <c r="S36">
        <v>96.6</v>
      </c>
      <c r="T36" t="s">
        <v>6</v>
      </c>
      <c r="U36">
        <v>3</v>
      </c>
      <c r="W36" t="s">
        <v>297</v>
      </c>
      <c r="Y36">
        <v>671</v>
      </c>
      <c r="Z36" t="b">
        <v>1</v>
      </c>
    </row>
    <row r="37" spans="1:26" x14ac:dyDescent="0.25">
      <c r="A37">
        <v>99</v>
      </c>
      <c r="B37" s="1">
        <v>42508.703333333331</v>
      </c>
      <c r="C37" t="s">
        <v>296</v>
      </c>
      <c r="D37" t="s">
        <v>115</v>
      </c>
      <c r="E37" t="s">
        <v>304</v>
      </c>
      <c r="F37" t="s">
        <v>260</v>
      </c>
      <c r="G37" t="s">
        <v>7</v>
      </c>
      <c r="H37">
        <v>582798</v>
      </c>
      <c r="I37">
        <v>6913978.9699999997</v>
      </c>
      <c r="J37">
        <v>0</v>
      </c>
      <c r="K37" t="s">
        <v>5</v>
      </c>
      <c r="L37" t="s">
        <v>261</v>
      </c>
      <c r="M37" t="s">
        <v>262</v>
      </c>
      <c r="N37">
        <v>6.5</v>
      </c>
      <c r="O37">
        <v>5.76</v>
      </c>
      <c r="P37">
        <v>8.8230000000000004</v>
      </c>
      <c r="Q37">
        <v>27.1</v>
      </c>
      <c r="R37">
        <v>8.26</v>
      </c>
      <c r="S37">
        <v>68.8</v>
      </c>
      <c r="T37" t="s">
        <v>6</v>
      </c>
      <c r="U37">
        <v>3</v>
      </c>
      <c r="W37" t="s">
        <v>298</v>
      </c>
      <c r="Y37">
        <v>672</v>
      </c>
      <c r="Z37" t="b">
        <v>1</v>
      </c>
    </row>
    <row r="38" spans="1:26" x14ac:dyDescent="0.25">
      <c r="A38">
        <v>100</v>
      </c>
      <c r="B38" s="1">
        <v>42509.366932870369</v>
      </c>
      <c r="C38" t="s">
        <v>296</v>
      </c>
      <c r="D38" t="s">
        <v>10</v>
      </c>
      <c r="E38" t="s">
        <v>304</v>
      </c>
      <c r="H38">
        <v>582778.93000000005</v>
      </c>
      <c r="I38">
        <v>6913972.9299999997</v>
      </c>
      <c r="J38">
        <v>0</v>
      </c>
      <c r="K38" t="s">
        <v>5</v>
      </c>
      <c r="L38" t="s">
        <v>261</v>
      </c>
      <c r="M38" t="s">
        <v>262</v>
      </c>
      <c r="N38">
        <v>3.45</v>
      </c>
      <c r="O38">
        <v>6.63</v>
      </c>
      <c r="P38">
        <v>2.6150000000000002</v>
      </c>
      <c r="Q38">
        <v>196.9</v>
      </c>
      <c r="R38">
        <v>8.3699999999999992</v>
      </c>
      <c r="S38">
        <v>63.4</v>
      </c>
      <c r="T38" t="s">
        <v>6</v>
      </c>
      <c r="U38">
        <v>0.1</v>
      </c>
      <c r="W38" t="s">
        <v>299</v>
      </c>
      <c r="Y38">
        <v>691</v>
      </c>
      <c r="Z38" t="b">
        <v>0</v>
      </c>
    </row>
    <row r="39" spans="1:26" x14ac:dyDescent="0.25">
      <c r="A39">
        <v>101</v>
      </c>
      <c r="B39" s="1">
        <v>42509.376192129632</v>
      </c>
      <c r="C39" t="s">
        <v>296</v>
      </c>
      <c r="D39" t="s">
        <v>9</v>
      </c>
      <c r="E39" t="s">
        <v>304</v>
      </c>
      <c r="H39">
        <v>582809.32999999996</v>
      </c>
      <c r="I39">
        <v>6913964.8799999999</v>
      </c>
      <c r="J39">
        <v>0</v>
      </c>
      <c r="K39" t="s">
        <v>5</v>
      </c>
      <c r="L39" t="s">
        <v>261</v>
      </c>
      <c r="M39" t="s">
        <v>262</v>
      </c>
      <c r="N39">
        <v>4.09</v>
      </c>
      <c r="O39">
        <v>6.14</v>
      </c>
      <c r="P39">
        <v>7.3920000000000003</v>
      </c>
      <c r="Q39">
        <v>100.2</v>
      </c>
      <c r="R39">
        <v>6.74</v>
      </c>
      <c r="S39">
        <v>53.1</v>
      </c>
      <c r="T39" t="s">
        <v>6</v>
      </c>
      <c r="U39">
        <v>0.1</v>
      </c>
      <c r="W39" t="s">
        <v>300</v>
      </c>
      <c r="Y39">
        <v>692</v>
      </c>
      <c r="Z39" t="b">
        <v>0</v>
      </c>
    </row>
    <row r="40" spans="1:26" x14ac:dyDescent="0.25">
      <c r="A40">
        <v>102</v>
      </c>
      <c r="B40" s="1">
        <v>42509.398321759261</v>
      </c>
      <c r="C40" t="s">
        <v>296</v>
      </c>
      <c r="D40" t="s">
        <v>114</v>
      </c>
      <c r="E40" t="s">
        <v>304</v>
      </c>
      <c r="F40" t="s">
        <v>260</v>
      </c>
      <c r="G40" t="s">
        <v>7</v>
      </c>
      <c r="H40">
        <v>582845.55000000005</v>
      </c>
      <c r="I40">
        <v>6913951.7300000004</v>
      </c>
      <c r="J40">
        <v>0</v>
      </c>
      <c r="K40" t="s">
        <v>71</v>
      </c>
      <c r="L40" t="s">
        <v>261</v>
      </c>
      <c r="M40" t="s">
        <v>262</v>
      </c>
      <c r="N40">
        <v>7.11</v>
      </c>
      <c r="O40">
        <v>3.81</v>
      </c>
      <c r="P40">
        <v>8.0660000000000007</v>
      </c>
      <c r="Q40">
        <v>233.8</v>
      </c>
      <c r="R40">
        <v>10.57</v>
      </c>
      <c r="S40">
        <v>89.9</v>
      </c>
      <c r="T40" t="s">
        <v>6</v>
      </c>
      <c r="U40">
        <v>5</v>
      </c>
      <c r="V40" t="s">
        <v>301</v>
      </c>
      <c r="W40" t="s">
        <v>302</v>
      </c>
      <c r="Y40">
        <v>693</v>
      </c>
      <c r="Z40" t="b">
        <v>1</v>
      </c>
    </row>
    <row r="41" spans="1:26" x14ac:dyDescent="0.25">
      <c r="A41">
        <v>103</v>
      </c>
      <c r="B41" s="1">
        <v>42509.417627314811</v>
      </c>
      <c r="C41" t="s">
        <v>296</v>
      </c>
      <c r="D41" t="s">
        <v>116</v>
      </c>
      <c r="E41" t="s">
        <v>304</v>
      </c>
      <c r="F41" t="s">
        <v>260</v>
      </c>
      <c r="G41" t="s">
        <v>7</v>
      </c>
      <c r="H41">
        <v>582686.31000000006</v>
      </c>
      <c r="I41">
        <v>6913788.4199999999</v>
      </c>
      <c r="J41">
        <v>0</v>
      </c>
      <c r="K41" t="s">
        <v>5</v>
      </c>
      <c r="L41" t="s">
        <v>261</v>
      </c>
      <c r="M41" t="s">
        <v>262</v>
      </c>
      <c r="N41">
        <v>7.21</v>
      </c>
      <c r="O41">
        <v>6.16</v>
      </c>
      <c r="P41">
        <v>7.8070000000000004</v>
      </c>
      <c r="Q41">
        <v>-18.399999999999999</v>
      </c>
      <c r="R41">
        <v>10.62</v>
      </c>
      <c r="S41">
        <v>90.5</v>
      </c>
      <c r="T41" t="s">
        <v>6</v>
      </c>
      <c r="U41">
        <v>10</v>
      </c>
      <c r="W41" t="s">
        <v>303</v>
      </c>
      <c r="Y41">
        <v>694</v>
      </c>
      <c r="Z41" t="b">
        <v>1</v>
      </c>
    </row>
    <row r="43" spans="1:26" x14ac:dyDescent="0.25">
      <c r="A43" t="s">
        <v>235</v>
      </c>
      <c r="B43" t="s">
        <v>236</v>
      </c>
      <c r="C43" t="s">
        <v>237</v>
      </c>
      <c r="D43" t="s">
        <v>238</v>
      </c>
      <c r="E43" t="s">
        <v>234</v>
      </c>
      <c r="F43" t="s">
        <v>239</v>
      </c>
      <c r="G43" t="s">
        <v>1</v>
      </c>
      <c r="H43" t="s">
        <v>240</v>
      </c>
      <c r="I43" t="s">
        <v>241</v>
      </c>
      <c r="J43" t="s">
        <v>242</v>
      </c>
      <c r="K43" t="s">
        <v>243</v>
      </c>
      <c r="L43" t="s">
        <v>244</v>
      </c>
      <c r="M43" t="s">
        <v>245</v>
      </c>
      <c r="N43" t="s">
        <v>246</v>
      </c>
      <c r="O43" t="s">
        <v>247</v>
      </c>
      <c r="P43" t="s">
        <v>248</v>
      </c>
      <c r="Q43" t="s">
        <v>249</v>
      </c>
      <c r="R43" t="s">
        <v>250</v>
      </c>
      <c r="S43" t="s">
        <v>251</v>
      </c>
      <c r="T43" t="s">
        <v>252</v>
      </c>
      <c r="U43" t="s">
        <v>253</v>
      </c>
      <c r="V43" t="s">
        <v>2</v>
      </c>
      <c r="W43" t="s">
        <v>254</v>
      </c>
      <c r="X43" t="s">
        <v>255</v>
      </c>
      <c r="Y43" t="s">
        <v>256</v>
      </c>
      <c r="Z43" t="s">
        <v>0</v>
      </c>
    </row>
    <row r="44" spans="1:26" x14ac:dyDescent="0.25">
      <c r="A44">
        <v>243</v>
      </c>
      <c r="B44" s="1">
        <v>42508.300196759257</v>
      </c>
      <c r="C44" t="s">
        <v>257</v>
      </c>
      <c r="D44" t="s">
        <v>142</v>
      </c>
      <c r="E44" t="s">
        <v>310</v>
      </c>
      <c r="F44" t="s">
        <v>260</v>
      </c>
      <c r="G44" t="s">
        <v>7</v>
      </c>
      <c r="H44">
        <v>582896</v>
      </c>
      <c r="I44">
        <v>6914584</v>
      </c>
      <c r="J44">
        <v>1.5</v>
      </c>
      <c r="K44" t="s">
        <v>5</v>
      </c>
      <c r="L44" t="s">
        <v>276</v>
      </c>
      <c r="M44" t="s">
        <v>272</v>
      </c>
      <c r="N44">
        <v>1.94</v>
      </c>
      <c r="O44">
        <v>6.68</v>
      </c>
      <c r="P44">
        <v>3.9009999999999998</v>
      </c>
      <c r="Q44">
        <v>162.80000000000001</v>
      </c>
      <c r="R44">
        <v>9.84</v>
      </c>
      <c r="S44">
        <v>72.099999999999994</v>
      </c>
      <c r="T44" t="s">
        <v>12</v>
      </c>
      <c r="U44">
        <v>1.042</v>
      </c>
      <c r="V44" t="s">
        <v>305</v>
      </c>
      <c r="W44" t="s">
        <v>306</v>
      </c>
      <c r="Y44">
        <v>594</v>
      </c>
      <c r="Z44" t="b">
        <v>1</v>
      </c>
    </row>
    <row r="45" spans="1:26" x14ac:dyDescent="0.25">
      <c r="A45">
        <v>245</v>
      </c>
      <c r="B45" s="1">
        <v>42508.393564814818</v>
      </c>
      <c r="C45" t="s">
        <v>257</v>
      </c>
      <c r="D45" t="s">
        <v>28</v>
      </c>
      <c r="E45" t="s">
        <v>310</v>
      </c>
      <c r="H45">
        <v>582886</v>
      </c>
      <c r="I45">
        <v>6914582</v>
      </c>
      <c r="J45">
        <v>2.1</v>
      </c>
      <c r="K45" t="s">
        <v>5</v>
      </c>
      <c r="L45" t="s">
        <v>276</v>
      </c>
      <c r="M45" t="s">
        <v>272</v>
      </c>
      <c r="N45">
        <v>3.44</v>
      </c>
      <c r="O45">
        <v>5.59</v>
      </c>
      <c r="P45">
        <v>3.8170000000000002</v>
      </c>
      <c r="Q45">
        <v>196.4</v>
      </c>
      <c r="R45">
        <v>7.92</v>
      </c>
      <c r="S45">
        <v>60</v>
      </c>
      <c r="T45" t="s">
        <v>6</v>
      </c>
      <c r="U45">
        <v>0.01</v>
      </c>
      <c r="V45" t="s">
        <v>307</v>
      </c>
      <c r="W45" t="s">
        <v>308</v>
      </c>
      <c r="Y45">
        <v>596</v>
      </c>
      <c r="Z45" t="b">
        <v>0</v>
      </c>
    </row>
    <row r="46" spans="1:26" x14ac:dyDescent="0.25">
      <c r="A46">
        <v>246</v>
      </c>
      <c r="B46" s="1">
        <v>42508.425821759258</v>
      </c>
      <c r="C46" t="s">
        <v>257</v>
      </c>
      <c r="D46" t="s">
        <v>144</v>
      </c>
      <c r="E46" t="s">
        <v>310</v>
      </c>
      <c r="H46">
        <v>583013.63</v>
      </c>
      <c r="I46">
        <v>6914626.9299999997</v>
      </c>
      <c r="J46">
        <v>0</v>
      </c>
      <c r="K46" t="s">
        <v>5</v>
      </c>
      <c r="L46" t="s">
        <v>276</v>
      </c>
      <c r="M46" t="s">
        <v>272</v>
      </c>
      <c r="N46">
        <v>0.67</v>
      </c>
      <c r="O46">
        <v>6.43</v>
      </c>
      <c r="P46">
        <v>1.7749999999999999</v>
      </c>
      <c r="Q46">
        <v>210.5</v>
      </c>
      <c r="R46">
        <v>10.28</v>
      </c>
      <c r="S46">
        <v>72.099999999999994</v>
      </c>
      <c r="T46" t="s">
        <v>6</v>
      </c>
      <c r="U46">
        <v>0.01</v>
      </c>
      <c r="W46" t="s">
        <v>309</v>
      </c>
      <c r="Y46">
        <v>597</v>
      </c>
      <c r="Z46" t="b">
        <v>0</v>
      </c>
    </row>
    <row r="48" spans="1:26" x14ac:dyDescent="0.25">
      <c r="A48" t="s">
        <v>235</v>
      </c>
      <c r="B48" t="s">
        <v>236</v>
      </c>
      <c r="C48" t="s">
        <v>237</v>
      </c>
      <c r="D48" t="s">
        <v>238</v>
      </c>
      <c r="E48" t="s">
        <v>234</v>
      </c>
      <c r="F48" t="s">
        <v>239</v>
      </c>
      <c r="G48" t="s">
        <v>1</v>
      </c>
      <c r="H48" t="s">
        <v>240</v>
      </c>
      <c r="I48" t="s">
        <v>241</v>
      </c>
      <c r="J48" t="s">
        <v>242</v>
      </c>
      <c r="K48" t="s">
        <v>243</v>
      </c>
      <c r="L48" t="s">
        <v>244</v>
      </c>
      <c r="M48" t="s">
        <v>245</v>
      </c>
      <c r="N48" t="s">
        <v>246</v>
      </c>
      <c r="O48" t="s">
        <v>247</v>
      </c>
      <c r="P48" t="s">
        <v>248</v>
      </c>
      <c r="Q48" t="s">
        <v>249</v>
      </c>
      <c r="R48" t="s">
        <v>250</v>
      </c>
      <c r="S48" t="s">
        <v>251</v>
      </c>
      <c r="T48" t="s">
        <v>252</v>
      </c>
      <c r="U48" t="s">
        <v>253</v>
      </c>
      <c r="V48" t="s">
        <v>2</v>
      </c>
      <c r="W48" t="s">
        <v>254</v>
      </c>
      <c r="X48" t="s">
        <v>255</v>
      </c>
      <c r="Y48" t="s">
        <v>256</v>
      </c>
      <c r="Z48" t="s">
        <v>0</v>
      </c>
    </row>
    <row r="49" spans="1:26" x14ac:dyDescent="0.25">
      <c r="A49">
        <v>59</v>
      </c>
      <c r="B49" s="1">
        <v>42507.638657407406</v>
      </c>
      <c r="C49" t="s">
        <v>311</v>
      </c>
      <c r="D49" t="s">
        <v>168</v>
      </c>
      <c r="E49" t="s">
        <v>316</v>
      </c>
      <c r="F49" t="s">
        <v>260</v>
      </c>
      <c r="G49" t="s">
        <v>13</v>
      </c>
      <c r="H49">
        <v>583475.67000000004</v>
      </c>
      <c r="I49">
        <v>6914407.7199999997</v>
      </c>
      <c r="J49">
        <v>0</v>
      </c>
      <c r="K49" t="s">
        <v>5</v>
      </c>
      <c r="L49" t="s">
        <v>312</v>
      </c>
      <c r="M49" t="s">
        <v>313</v>
      </c>
      <c r="N49">
        <v>10.09</v>
      </c>
      <c r="O49">
        <v>1.92</v>
      </c>
      <c r="P49">
        <v>47.68</v>
      </c>
      <c r="Q49">
        <v>399.7</v>
      </c>
      <c r="R49">
        <v>1.1000000000000001</v>
      </c>
      <c r="S49">
        <v>11.9</v>
      </c>
      <c r="T49" t="s">
        <v>6</v>
      </c>
      <c r="U49">
        <v>1E-3</v>
      </c>
      <c r="W49" t="s">
        <v>314</v>
      </c>
      <c r="Y49">
        <v>622</v>
      </c>
      <c r="Z49" t="b">
        <v>1</v>
      </c>
    </row>
    <row r="50" spans="1:26" x14ac:dyDescent="0.25">
      <c r="A50">
        <v>60</v>
      </c>
      <c r="B50" s="1">
        <v>42507.683171296296</v>
      </c>
      <c r="C50" t="s">
        <v>311</v>
      </c>
      <c r="D50" t="s">
        <v>30</v>
      </c>
      <c r="E50" t="s">
        <v>316</v>
      </c>
      <c r="H50">
        <v>583432.94999999995</v>
      </c>
      <c r="I50">
        <v>6914382.3600000003</v>
      </c>
      <c r="J50">
        <v>0</v>
      </c>
      <c r="K50" t="s">
        <v>15</v>
      </c>
      <c r="L50" t="s">
        <v>312</v>
      </c>
      <c r="M50" t="s">
        <v>313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 t="s">
        <v>6</v>
      </c>
      <c r="U50">
        <v>0</v>
      </c>
      <c r="W50" t="s">
        <v>315</v>
      </c>
      <c r="Y50">
        <v>623</v>
      </c>
      <c r="Z50" t="b">
        <v>0</v>
      </c>
    </row>
    <row r="52" spans="1:26" x14ac:dyDescent="0.25">
      <c r="A52" t="s">
        <v>235</v>
      </c>
      <c r="B52" t="s">
        <v>236</v>
      </c>
      <c r="C52" t="s">
        <v>237</v>
      </c>
      <c r="D52" t="s">
        <v>238</v>
      </c>
      <c r="E52" t="s">
        <v>234</v>
      </c>
      <c r="F52" t="s">
        <v>239</v>
      </c>
      <c r="G52" t="s">
        <v>1</v>
      </c>
      <c r="H52" t="s">
        <v>240</v>
      </c>
      <c r="I52" t="s">
        <v>241</v>
      </c>
      <c r="J52" t="s">
        <v>242</v>
      </c>
      <c r="K52" t="s">
        <v>243</v>
      </c>
      <c r="L52" t="s">
        <v>244</v>
      </c>
      <c r="M52" t="s">
        <v>245</v>
      </c>
      <c r="N52" t="s">
        <v>246</v>
      </c>
      <c r="O52" t="s">
        <v>247</v>
      </c>
      <c r="P52" t="s">
        <v>248</v>
      </c>
      <c r="Q52" t="s">
        <v>249</v>
      </c>
      <c r="R52" t="s">
        <v>250</v>
      </c>
      <c r="S52" t="s">
        <v>251</v>
      </c>
      <c r="T52" t="s">
        <v>252</v>
      </c>
      <c r="U52" t="s">
        <v>253</v>
      </c>
      <c r="V52" t="s">
        <v>2</v>
      </c>
      <c r="W52" t="s">
        <v>254</v>
      </c>
      <c r="X52" t="s">
        <v>255</v>
      </c>
      <c r="Y52" t="s">
        <v>256</v>
      </c>
      <c r="Z52" t="s">
        <v>0</v>
      </c>
    </row>
    <row r="53" spans="1:26" x14ac:dyDescent="0.25">
      <c r="A53">
        <v>264</v>
      </c>
      <c r="B53" s="1">
        <v>42508.654918981483</v>
      </c>
      <c r="C53" t="s">
        <v>257</v>
      </c>
      <c r="D53" t="s">
        <v>29</v>
      </c>
      <c r="E53" t="s">
        <v>319</v>
      </c>
      <c r="H53">
        <v>584172.11</v>
      </c>
      <c r="I53">
        <v>6914532.1500000004</v>
      </c>
      <c r="J53">
        <v>0</v>
      </c>
      <c r="K53" t="s">
        <v>15</v>
      </c>
      <c r="L53" t="s">
        <v>276</v>
      </c>
      <c r="M53" t="s">
        <v>272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 t="s">
        <v>6</v>
      </c>
      <c r="U53">
        <v>0</v>
      </c>
      <c r="W53" t="s">
        <v>317</v>
      </c>
      <c r="Y53">
        <v>615</v>
      </c>
      <c r="Z53" t="b">
        <v>0</v>
      </c>
    </row>
    <row r="54" spans="1:26" x14ac:dyDescent="0.25">
      <c r="A54">
        <v>263</v>
      </c>
      <c r="B54" s="1">
        <v>42508.653379629628</v>
      </c>
      <c r="C54" t="s">
        <v>257</v>
      </c>
      <c r="D54" t="s">
        <v>169</v>
      </c>
      <c r="E54" t="s">
        <v>319</v>
      </c>
      <c r="H54">
        <v>584181.82999999996</v>
      </c>
      <c r="I54">
        <v>6914545.0999999996</v>
      </c>
      <c r="J54">
        <v>0</v>
      </c>
      <c r="K54" t="s">
        <v>170</v>
      </c>
      <c r="L54" t="s">
        <v>276</v>
      </c>
      <c r="M54" t="s">
        <v>272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t="s">
        <v>6</v>
      </c>
      <c r="U54">
        <v>0</v>
      </c>
      <c r="V54" t="s">
        <v>288</v>
      </c>
      <c r="W54" t="s">
        <v>318</v>
      </c>
      <c r="Y54">
        <v>614</v>
      </c>
      <c r="Z54" t="b">
        <v>0</v>
      </c>
    </row>
    <row r="56" spans="1:26" x14ac:dyDescent="0.25">
      <c r="A56">
        <v>255</v>
      </c>
      <c r="B56" s="1">
        <v>42508.4846875</v>
      </c>
      <c r="C56" t="s">
        <v>257</v>
      </c>
      <c r="D56" t="s">
        <v>227</v>
      </c>
      <c r="E56" t="s">
        <v>323</v>
      </c>
      <c r="F56" t="s">
        <v>260</v>
      </c>
      <c r="G56" t="s">
        <v>7</v>
      </c>
      <c r="H56">
        <v>583227.55000000005</v>
      </c>
      <c r="I56">
        <v>6914085.6500000004</v>
      </c>
      <c r="J56">
        <v>0</v>
      </c>
      <c r="K56" t="s">
        <v>5</v>
      </c>
      <c r="L56" t="s">
        <v>276</v>
      </c>
      <c r="M56" t="s">
        <v>272</v>
      </c>
      <c r="N56">
        <v>11.18</v>
      </c>
      <c r="O56">
        <v>6.77</v>
      </c>
      <c r="P56">
        <v>9.7880000000000003</v>
      </c>
      <c r="Q56">
        <v>-59.7</v>
      </c>
      <c r="R56">
        <v>8.65</v>
      </c>
      <c r="S56">
        <v>81.5</v>
      </c>
      <c r="T56" t="s">
        <v>12</v>
      </c>
      <c r="U56">
        <v>0.25</v>
      </c>
      <c r="W56" t="s">
        <v>277</v>
      </c>
      <c r="Y56">
        <v>606</v>
      </c>
      <c r="Z56" t="b">
        <v>1</v>
      </c>
    </row>
    <row r="57" spans="1:26" x14ac:dyDescent="0.25">
      <c r="A57">
        <v>256</v>
      </c>
      <c r="B57" s="1">
        <v>42508.517592592594</v>
      </c>
      <c r="C57" t="s">
        <v>257</v>
      </c>
      <c r="D57" t="s">
        <v>150</v>
      </c>
      <c r="E57" t="s">
        <v>323</v>
      </c>
      <c r="F57" t="s">
        <v>260</v>
      </c>
      <c r="G57" t="s">
        <v>13</v>
      </c>
      <c r="H57">
        <v>583280.82999999996</v>
      </c>
      <c r="I57">
        <v>6914066.0700000003</v>
      </c>
      <c r="J57">
        <v>0</v>
      </c>
      <c r="K57" t="s">
        <v>41</v>
      </c>
      <c r="L57" t="s">
        <v>276</v>
      </c>
      <c r="M57" t="s">
        <v>272</v>
      </c>
      <c r="N57">
        <v>4.49</v>
      </c>
      <c r="O57">
        <v>5.75</v>
      </c>
      <c r="P57">
        <v>6.9420000000000002</v>
      </c>
      <c r="Q57">
        <v>116.1</v>
      </c>
      <c r="R57">
        <v>1.51</v>
      </c>
      <c r="S57">
        <v>11.9</v>
      </c>
      <c r="T57" t="s">
        <v>12</v>
      </c>
      <c r="U57">
        <v>0</v>
      </c>
      <c r="W57" t="s">
        <v>278</v>
      </c>
      <c r="Y57">
        <v>607</v>
      </c>
      <c r="Z57" t="b">
        <v>1</v>
      </c>
    </row>
    <row r="58" spans="1:26" x14ac:dyDescent="0.25">
      <c r="A58">
        <v>257</v>
      </c>
      <c r="B58" s="1">
        <v>42508.536585648151</v>
      </c>
      <c r="C58" t="s">
        <v>257</v>
      </c>
      <c r="D58" t="s">
        <v>152</v>
      </c>
      <c r="E58" t="s">
        <v>323</v>
      </c>
      <c r="H58">
        <v>583273.93000000005</v>
      </c>
      <c r="I58">
        <v>6914079.04</v>
      </c>
      <c r="J58">
        <v>0</v>
      </c>
      <c r="K58" t="s">
        <v>5</v>
      </c>
      <c r="L58" t="s">
        <v>276</v>
      </c>
      <c r="M58" t="s">
        <v>272</v>
      </c>
      <c r="N58">
        <v>7.66</v>
      </c>
      <c r="O58">
        <v>5.9</v>
      </c>
      <c r="P58">
        <v>9.82</v>
      </c>
      <c r="Q58">
        <v>63.5</v>
      </c>
      <c r="R58">
        <v>3.46</v>
      </c>
      <c r="S58">
        <v>30</v>
      </c>
      <c r="T58" t="s">
        <v>6</v>
      </c>
      <c r="U58">
        <v>3</v>
      </c>
      <c r="W58" t="s">
        <v>279</v>
      </c>
      <c r="Y58">
        <v>608</v>
      </c>
      <c r="Z58" t="b">
        <v>0</v>
      </c>
    </row>
    <row r="59" spans="1:26" x14ac:dyDescent="0.25">
      <c r="A59">
        <v>258</v>
      </c>
      <c r="B59" s="1">
        <v>42508.541354166664</v>
      </c>
      <c r="C59" t="s">
        <v>257</v>
      </c>
      <c r="D59" t="s">
        <v>151</v>
      </c>
      <c r="E59" t="s">
        <v>323</v>
      </c>
      <c r="H59">
        <v>583269.71</v>
      </c>
      <c r="I59">
        <v>6914094.3200000003</v>
      </c>
      <c r="J59">
        <v>0</v>
      </c>
      <c r="K59" t="s">
        <v>5</v>
      </c>
      <c r="L59" t="s">
        <v>276</v>
      </c>
      <c r="M59" t="s">
        <v>272</v>
      </c>
      <c r="N59">
        <v>7.99</v>
      </c>
      <c r="O59">
        <v>5.94</v>
      </c>
      <c r="P59">
        <v>9.7959999999999994</v>
      </c>
      <c r="Q59">
        <v>50</v>
      </c>
      <c r="R59">
        <v>3.68</v>
      </c>
      <c r="S59">
        <v>32.200000000000003</v>
      </c>
      <c r="T59" t="s">
        <v>6</v>
      </c>
      <c r="U59">
        <v>3</v>
      </c>
      <c r="W59" t="s">
        <v>280</v>
      </c>
      <c r="Y59">
        <v>609</v>
      </c>
      <c r="Z59" t="b">
        <v>0</v>
      </c>
    </row>
    <row r="60" spans="1:26" x14ac:dyDescent="0.25">
      <c r="A60">
        <v>259</v>
      </c>
      <c r="B60" s="1">
        <v>42508.546770833331</v>
      </c>
      <c r="C60" t="s">
        <v>257</v>
      </c>
      <c r="D60" t="s">
        <v>165</v>
      </c>
      <c r="E60" t="s">
        <v>323</v>
      </c>
      <c r="F60" t="s">
        <v>260</v>
      </c>
      <c r="G60" t="s">
        <v>7</v>
      </c>
      <c r="H60">
        <v>583263.06000000006</v>
      </c>
      <c r="I60">
        <v>6914107.6399999997</v>
      </c>
      <c r="J60">
        <v>0</v>
      </c>
      <c r="K60" t="s">
        <v>5</v>
      </c>
      <c r="L60" t="s">
        <v>276</v>
      </c>
      <c r="M60" t="s">
        <v>272</v>
      </c>
      <c r="N60">
        <v>7.28</v>
      </c>
      <c r="O60">
        <v>6.21</v>
      </c>
      <c r="P60">
        <v>9.7620000000000005</v>
      </c>
      <c r="Q60">
        <v>10.6</v>
      </c>
      <c r="R60">
        <v>6.14</v>
      </c>
      <c r="S60">
        <v>52.7</v>
      </c>
      <c r="T60" t="s">
        <v>6</v>
      </c>
      <c r="U60">
        <v>0.05</v>
      </c>
      <c r="W60" t="s">
        <v>281</v>
      </c>
      <c r="Y60">
        <v>610</v>
      </c>
      <c r="Z60" t="b">
        <v>1</v>
      </c>
    </row>
    <row r="61" spans="1:26" x14ac:dyDescent="0.25">
      <c r="A61">
        <v>260</v>
      </c>
      <c r="B61" s="1">
        <v>42508.597858796296</v>
      </c>
      <c r="C61" t="s">
        <v>320</v>
      </c>
      <c r="D61" t="s">
        <v>164</v>
      </c>
      <c r="E61" t="s">
        <v>323</v>
      </c>
      <c r="F61" t="s">
        <v>260</v>
      </c>
      <c r="G61" t="s">
        <v>13</v>
      </c>
      <c r="H61">
        <v>584053.43999999994</v>
      </c>
      <c r="I61">
        <v>6913542.3799999999</v>
      </c>
      <c r="J61">
        <v>0</v>
      </c>
      <c r="K61" t="s">
        <v>41</v>
      </c>
      <c r="L61" t="s">
        <v>276</v>
      </c>
      <c r="M61" t="s">
        <v>272</v>
      </c>
      <c r="N61">
        <v>6.54</v>
      </c>
      <c r="O61">
        <v>7.28</v>
      </c>
      <c r="P61">
        <v>1.2949999999999999</v>
      </c>
      <c r="Q61">
        <v>37.200000000000003</v>
      </c>
      <c r="R61">
        <v>10.01</v>
      </c>
      <c r="S61">
        <v>82</v>
      </c>
      <c r="T61" t="s">
        <v>6</v>
      </c>
      <c r="U61">
        <v>0</v>
      </c>
      <c r="W61" t="s">
        <v>321</v>
      </c>
      <c r="Y61">
        <v>611</v>
      </c>
      <c r="Z61" t="b">
        <v>1</v>
      </c>
    </row>
    <row r="62" spans="1:26" x14ac:dyDescent="0.25">
      <c r="A62">
        <v>262</v>
      </c>
      <c r="B62" s="1">
        <v>42508.648287037038</v>
      </c>
      <c r="C62" t="s">
        <v>257</v>
      </c>
      <c r="D62" t="s">
        <v>16</v>
      </c>
      <c r="E62" t="s">
        <v>323</v>
      </c>
      <c r="H62">
        <v>583780.61</v>
      </c>
      <c r="I62">
        <v>6914474.5199999996</v>
      </c>
      <c r="J62">
        <v>0</v>
      </c>
      <c r="K62" t="s">
        <v>17</v>
      </c>
      <c r="L62" t="s">
        <v>276</v>
      </c>
      <c r="M62" t="s">
        <v>272</v>
      </c>
      <c r="N62">
        <v>4.0999999999999996</v>
      </c>
      <c r="O62">
        <v>5.36</v>
      </c>
      <c r="P62">
        <v>2.734</v>
      </c>
      <c r="Q62">
        <v>139.69999999999999</v>
      </c>
      <c r="R62">
        <v>10.81</v>
      </c>
      <c r="S62">
        <v>83.2</v>
      </c>
      <c r="T62" t="s">
        <v>6</v>
      </c>
      <c r="U62">
        <v>0</v>
      </c>
      <c r="W62" t="s">
        <v>322</v>
      </c>
      <c r="Y62">
        <v>613</v>
      </c>
      <c r="Z62" t="b">
        <v>0</v>
      </c>
    </row>
    <row r="64" spans="1:26" x14ac:dyDescent="0.25">
      <c r="A64">
        <v>302</v>
      </c>
      <c r="B64" s="1">
        <v>42510.591238425928</v>
      </c>
      <c r="C64" t="s">
        <v>324</v>
      </c>
      <c r="D64" t="s">
        <v>149</v>
      </c>
      <c r="E64" t="s">
        <v>274</v>
      </c>
      <c r="F64" t="s">
        <v>260</v>
      </c>
      <c r="G64" t="s">
        <v>13</v>
      </c>
      <c r="H64">
        <v>584929.93000000005</v>
      </c>
      <c r="I64">
        <v>6913419.1600000001</v>
      </c>
      <c r="J64">
        <v>0</v>
      </c>
      <c r="K64" t="s">
        <v>41</v>
      </c>
      <c r="L64" t="s">
        <v>267</v>
      </c>
      <c r="M64" t="s">
        <v>268</v>
      </c>
      <c r="N64">
        <v>9.2100000000000009</v>
      </c>
      <c r="O64">
        <v>4.82</v>
      </c>
      <c r="P64">
        <v>1.248</v>
      </c>
      <c r="Q64">
        <v>305.3</v>
      </c>
      <c r="R64">
        <v>2.31</v>
      </c>
      <c r="S64">
        <v>20.100000000000001</v>
      </c>
      <c r="T64" t="s">
        <v>6</v>
      </c>
      <c r="U64">
        <v>0</v>
      </c>
      <c r="W64" t="s">
        <v>325</v>
      </c>
      <c r="Y64">
        <v>751</v>
      </c>
      <c r="Z64" t="b">
        <v>1</v>
      </c>
    </row>
    <row r="65" spans="1:26" x14ac:dyDescent="0.25">
      <c r="A65">
        <v>284</v>
      </c>
      <c r="B65" s="1">
        <v>42509.644872685189</v>
      </c>
      <c r="C65" t="s">
        <v>257</v>
      </c>
      <c r="D65" t="s">
        <v>153</v>
      </c>
      <c r="E65" t="s">
        <v>274</v>
      </c>
      <c r="H65">
        <v>584520</v>
      </c>
      <c r="I65">
        <v>6914062</v>
      </c>
      <c r="J65">
        <v>0</v>
      </c>
      <c r="K65" t="s">
        <v>5</v>
      </c>
      <c r="L65" t="s">
        <v>267</v>
      </c>
      <c r="M65" t="s">
        <v>272</v>
      </c>
      <c r="N65">
        <v>12.47</v>
      </c>
      <c r="O65">
        <v>2.39</v>
      </c>
      <c r="P65">
        <v>25.79</v>
      </c>
      <c r="Q65">
        <v>412.6</v>
      </c>
      <c r="R65">
        <v>2.4</v>
      </c>
      <c r="S65">
        <v>24.8</v>
      </c>
      <c r="T65" t="s">
        <v>6</v>
      </c>
      <c r="U65">
        <v>0.02</v>
      </c>
      <c r="W65" t="s">
        <v>326</v>
      </c>
      <c r="Y65">
        <v>686</v>
      </c>
      <c r="Z65" t="b">
        <v>0</v>
      </c>
    </row>
    <row r="66" spans="1:26" x14ac:dyDescent="0.25">
      <c r="A66">
        <v>285</v>
      </c>
      <c r="B66" s="1">
        <v>42509.664699074077</v>
      </c>
      <c r="C66" t="s">
        <v>257</v>
      </c>
      <c r="D66" t="s">
        <v>175</v>
      </c>
      <c r="E66" t="s">
        <v>274</v>
      </c>
      <c r="H66">
        <v>584707</v>
      </c>
      <c r="I66">
        <v>6914036</v>
      </c>
      <c r="J66">
        <v>0</v>
      </c>
      <c r="K66" t="s">
        <v>15</v>
      </c>
      <c r="L66" t="s">
        <v>267</v>
      </c>
      <c r="M66" t="s">
        <v>272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t="s">
        <v>6</v>
      </c>
      <c r="U66">
        <v>0</v>
      </c>
      <c r="W66" t="s">
        <v>327</v>
      </c>
      <c r="Y66">
        <v>687</v>
      </c>
      <c r="Z66" t="b">
        <v>0</v>
      </c>
    </row>
    <row r="67" spans="1:26" x14ac:dyDescent="0.25">
      <c r="A67">
        <v>287</v>
      </c>
      <c r="B67" s="1">
        <v>42509.690694444442</v>
      </c>
      <c r="C67" t="s">
        <v>328</v>
      </c>
      <c r="D67" t="s">
        <v>172</v>
      </c>
      <c r="E67" t="s">
        <v>274</v>
      </c>
      <c r="H67">
        <v>584775.96</v>
      </c>
      <c r="I67">
        <v>6913992.0300000003</v>
      </c>
      <c r="J67">
        <v>0</v>
      </c>
      <c r="K67" t="s">
        <v>15</v>
      </c>
      <c r="L67" t="s">
        <v>267</v>
      </c>
      <c r="M67" t="s">
        <v>272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t="s">
        <v>12</v>
      </c>
      <c r="U67">
        <v>0</v>
      </c>
      <c r="V67" t="s">
        <v>329</v>
      </c>
      <c r="W67" t="s">
        <v>330</v>
      </c>
      <c r="Y67">
        <v>689</v>
      </c>
      <c r="Z67" t="b">
        <v>0</v>
      </c>
    </row>
    <row r="69" spans="1:26" x14ac:dyDescent="0.25">
      <c r="A69">
        <v>288</v>
      </c>
      <c r="B69" s="1">
        <v>42509.695023148146</v>
      </c>
      <c r="C69" t="s">
        <v>257</v>
      </c>
      <c r="D69" t="s">
        <v>39</v>
      </c>
      <c r="E69" t="s">
        <v>334</v>
      </c>
      <c r="H69">
        <v>585145.02910000004</v>
      </c>
      <c r="I69">
        <v>6913786.0319999997</v>
      </c>
      <c r="J69">
        <v>0</v>
      </c>
      <c r="K69" t="s">
        <v>15</v>
      </c>
      <c r="L69" t="s">
        <v>267</v>
      </c>
      <c r="M69" t="s">
        <v>272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t="s">
        <v>12</v>
      </c>
      <c r="U69">
        <v>0</v>
      </c>
      <c r="W69" t="s">
        <v>331</v>
      </c>
      <c r="Y69">
        <v>690</v>
      </c>
      <c r="Z69" t="b">
        <v>0</v>
      </c>
    </row>
    <row r="70" spans="1:26" x14ac:dyDescent="0.25">
      <c r="A70">
        <v>137</v>
      </c>
      <c r="B70" s="1">
        <v>42510.58730324074</v>
      </c>
      <c r="C70" t="s">
        <v>296</v>
      </c>
      <c r="D70" t="s">
        <v>177</v>
      </c>
      <c r="E70" t="s">
        <v>334</v>
      </c>
      <c r="H70">
        <v>585044.26</v>
      </c>
      <c r="I70">
        <v>6914031.8300000001</v>
      </c>
      <c r="J70">
        <v>0</v>
      </c>
      <c r="K70" t="s">
        <v>15</v>
      </c>
      <c r="L70" t="s">
        <v>261</v>
      </c>
      <c r="M70" t="s">
        <v>262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 t="s">
        <v>6</v>
      </c>
      <c r="U70">
        <v>0</v>
      </c>
      <c r="W70" t="s">
        <v>332</v>
      </c>
      <c r="Y70">
        <v>764</v>
      </c>
      <c r="Z70" t="b">
        <v>0</v>
      </c>
    </row>
    <row r="71" spans="1:26" x14ac:dyDescent="0.25">
      <c r="A71">
        <v>123</v>
      </c>
      <c r="B71" s="1">
        <v>42509.69190972222</v>
      </c>
      <c r="C71" t="s">
        <v>259</v>
      </c>
      <c r="D71" t="s">
        <v>33</v>
      </c>
      <c r="E71" t="s">
        <v>334</v>
      </c>
      <c r="H71">
        <v>585101.32999999996</v>
      </c>
      <c r="I71">
        <v>6914205.3499999996</v>
      </c>
      <c r="J71">
        <v>0</v>
      </c>
      <c r="K71" t="s">
        <v>15</v>
      </c>
      <c r="L71" t="s">
        <v>261</v>
      </c>
      <c r="M71" t="s">
        <v>262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t="s">
        <v>6</v>
      </c>
      <c r="U71">
        <v>0</v>
      </c>
      <c r="W71" t="s">
        <v>333</v>
      </c>
      <c r="Y71">
        <v>714</v>
      </c>
      <c r="Z71" t="b">
        <v>0</v>
      </c>
    </row>
    <row r="73" spans="1:26" x14ac:dyDescent="0.25">
      <c r="A73">
        <v>282</v>
      </c>
      <c r="B73" s="1">
        <v>42509.60050925926</v>
      </c>
      <c r="C73" t="s">
        <v>257</v>
      </c>
      <c r="D73" t="s">
        <v>160</v>
      </c>
      <c r="E73" t="s">
        <v>345</v>
      </c>
      <c r="H73">
        <v>585412.23</v>
      </c>
      <c r="I73">
        <v>6914523.8899999997</v>
      </c>
      <c r="J73">
        <v>0</v>
      </c>
      <c r="K73" t="s">
        <v>15</v>
      </c>
      <c r="L73" t="s">
        <v>267</v>
      </c>
      <c r="M73" t="s">
        <v>272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t="s">
        <v>6</v>
      </c>
      <c r="U73">
        <v>0</v>
      </c>
      <c r="W73" t="s">
        <v>335</v>
      </c>
      <c r="Y73">
        <v>684</v>
      </c>
      <c r="Z73" t="b">
        <v>0</v>
      </c>
    </row>
    <row r="74" spans="1:26" x14ac:dyDescent="0.25">
      <c r="A74">
        <v>283</v>
      </c>
      <c r="B74" s="1">
        <v>42509.605393518519</v>
      </c>
      <c r="C74" t="s">
        <v>257</v>
      </c>
      <c r="D74" t="s">
        <v>31</v>
      </c>
      <c r="E74" t="s">
        <v>345</v>
      </c>
      <c r="H74">
        <v>585426.9</v>
      </c>
      <c r="I74">
        <v>6914513.2300000004</v>
      </c>
      <c r="J74">
        <v>0</v>
      </c>
      <c r="K74" t="s">
        <v>5</v>
      </c>
      <c r="L74" t="s">
        <v>267</v>
      </c>
      <c r="M74" t="s">
        <v>272</v>
      </c>
      <c r="N74">
        <v>5.32</v>
      </c>
      <c r="O74">
        <v>6.22</v>
      </c>
      <c r="P74">
        <v>3.6509999999999998</v>
      </c>
      <c r="Q74">
        <v>279.5</v>
      </c>
      <c r="R74">
        <v>12.61</v>
      </c>
      <c r="S74">
        <v>100</v>
      </c>
      <c r="T74" t="s">
        <v>6</v>
      </c>
      <c r="U74">
        <v>0.03</v>
      </c>
      <c r="V74" t="s">
        <v>32</v>
      </c>
      <c r="W74" t="s">
        <v>336</v>
      </c>
      <c r="Y74">
        <v>685</v>
      </c>
      <c r="Z74" t="b">
        <v>0</v>
      </c>
    </row>
    <row r="75" spans="1:26" x14ac:dyDescent="0.25">
      <c r="A75">
        <v>122</v>
      </c>
      <c r="B75" s="1">
        <v>42509.6875462963</v>
      </c>
      <c r="C75" t="s">
        <v>259</v>
      </c>
      <c r="D75" t="s">
        <v>163</v>
      </c>
      <c r="E75" t="s">
        <v>345</v>
      </c>
      <c r="H75">
        <v>585083.30000000005</v>
      </c>
      <c r="I75">
        <v>6914215.5899999999</v>
      </c>
      <c r="J75">
        <v>0</v>
      </c>
      <c r="K75" t="s">
        <v>5</v>
      </c>
      <c r="L75" t="s">
        <v>261</v>
      </c>
      <c r="M75" t="s">
        <v>262</v>
      </c>
      <c r="N75">
        <v>6.76</v>
      </c>
      <c r="O75">
        <v>7</v>
      </c>
      <c r="P75">
        <v>1.23</v>
      </c>
      <c r="Q75">
        <v>133.6</v>
      </c>
      <c r="R75">
        <v>12.25</v>
      </c>
      <c r="S75">
        <v>100.5</v>
      </c>
      <c r="T75" t="s">
        <v>6</v>
      </c>
      <c r="U75">
        <v>10</v>
      </c>
      <c r="W75" t="s">
        <v>337</v>
      </c>
      <c r="Y75">
        <v>713</v>
      </c>
      <c r="Z75" t="b">
        <v>0</v>
      </c>
    </row>
    <row r="76" spans="1:26" x14ac:dyDescent="0.25">
      <c r="A76">
        <v>124</v>
      </c>
      <c r="B76" s="1">
        <v>42509.702870370369</v>
      </c>
      <c r="C76" t="s">
        <v>259</v>
      </c>
      <c r="D76" t="s">
        <v>34</v>
      </c>
      <c r="E76" t="s">
        <v>345</v>
      </c>
      <c r="F76" t="s">
        <v>260</v>
      </c>
      <c r="G76" t="s">
        <v>7</v>
      </c>
      <c r="H76">
        <v>585121.03</v>
      </c>
      <c r="I76">
        <v>6914282.0899999999</v>
      </c>
      <c r="J76">
        <v>0</v>
      </c>
      <c r="K76" t="s">
        <v>5</v>
      </c>
      <c r="L76" t="s">
        <v>261</v>
      </c>
      <c r="M76" t="s">
        <v>262</v>
      </c>
      <c r="N76">
        <v>3.03</v>
      </c>
      <c r="O76">
        <v>6.6</v>
      </c>
      <c r="P76">
        <v>1.27</v>
      </c>
      <c r="Q76">
        <v>142.1</v>
      </c>
      <c r="R76">
        <v>9.25</v>
      </c>
      <c r="S76">
        <v>69.2</v>
      </c>
      <c r="T76" t="s">
        <v>6</v>
      </c>
      <c r="U76">
        <v>20</v>
      </c>
      <c r="W76" t="s">
        <v>338</v>
      </c>
      <c r="Y76">
        <v>715</v>
      </c>
      <c r="Z76" t="b">
        <v>1</v>
      </c>
    </row>
    <row r="77" spans="1:26" x14ac:dyDescent="0.25">
      <c r="A77">
        <v>296</v>
      </c>
      <c r="B77" s="1">
        <v>42510.488726851851</v>
      </c>
      <c r="C77" t="s">
        <v>324</v>
      </c>
      <c r="D77" t="s">
        <v>140</v>
      </c>
      <c r="E77" t="s">
        <v>345</v>
      </c>
      <c r="H77">
        <v>585620.92000000004</v>
      </c>
      <c r="I77">
        <v>6913959.0899999999</v>
      </c>
      <c r="J77">
        <v>0</v>
      </c>
      <c r="K77" t="s">
        <v>15</v>
      </c>
      <c r="L77" t="s">
        <v>267</v>
      </c>
      <c r="M77" t="s">
        <v>268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0</v>
      </c>
      <c r="W77" t="s">
        <v>339</v>
      </c>
      <c r="Y77">
        <v>746</v>
      </c>
      <c r="Z77" t="b">
        <v>0</v>
      </c>
    </row>
    <row r="78" spans="1:26" x14ac:dyDescent="0.25">
      <c r="A78">
        <v>298</v>
      </c>
      <c r="B78" s="1">
        <v>42510.500011574077</v>
      </c>
      <c r="C78" t="s">
        <v>324</v>
      </c>
      <c r="D78" t="s">
        <v>138</v>
      </c>
      <c r="E78" t="s">
        <v>345</v>
      </c>
      <c r="F78" t="s">
        <v>260</v>
      </c>
      <c r="G78" t="s">
        <v>13</v>
      </c>
      <c r="H78">
        <v>585787</v>
      </c>
      <c r="I78">
        <v>6914149</v>
      </c>
      <c r="J78">
        <v>3.6</v>
      </c>
      <c r="K78" t="s">
        <v>5</v>
      </c>
      <c r="L78" t="s">
        <v>267</v>
      </c>
      <c r="M78" t="s">
        <v>268</v>
      </c>
      <c r="N78">
        <v>6.44</v>
      </c>
      <c r="O78">
        <v>7.28</v>
      </c>
      <c r="P78">
        <v>1.625</v>
      </c>
      <c r="Q78">
        <v>152.19999999999999</v>
      </c>
      <c r="R78">
        <v>9.23</v>
      </c>
      <c r="S78">
        <v>75.099999999999994</v>
      </c>
      <c r="T78" t="s">
        <v>12</v>
      </c>
      <c r="U78">
        <v>0.18099999999999999</v>
      </c>
      <c r="W78" t="s">
        <v>340</v>
      </c>
      <c r="Y78">
        <v>747</v>
      </c>
      <c r="Z78" t="b">
        <v>1</v>
      </c>
    </row>
    <row r="79" spans="1:26" x14ac:dyDescent="0.25">
      <c r="A79">
        <v>299</v>
      </c>
      <c r="B79" s="1">
        <v>42510.536111111112</v>
      </c>
      <c r="C79" t="s">
        <v>324</v>
      </c>
      <c r="D79" t="s">
        <v>146</v>
      </c>
      <c r="E79" t="s">
        <v>345</v>
      </c>
      <c r="F79" t="s">
        <v>260</v>
      </c>
      <c r="G79" t="s">
        <v>7</v>
      </c>
      <c r="H79">
        <v>585750.04</v>
      </c>
      <c r="I79">
        <v>6914242.0800000001</v>
      </c>
      <c r="J79">
        <v>0</v>
      </c>
      <c r="K79" t="s">
        <v>5</v>
      </c>
      <c r="L79" t="s">
        <v>267</v>
      </c>
      <c r="M79" t="s">
        <v>268</v>
      </c>
      <c r="N79">
        <v>2.33</v>
      </c>
      <c r="O79">
        <v>7.21</v>
      </c>
      <c r="P79">
        <v>1.899</v>
      </c>
      <c r="Q79">
        <v>191.3</v>
      </c>
      <c r="R79">
        <v>9.58</v>
      </c>
      <c r="S79">
        <v>70.099999999999994</v>
      </c>
      <c r="T79" t="s">
        <v>12</v>
      </c>
      <c r="U79">
        <v>0.25800000000000001</v>
      </c>
      <c r="W79" t="s">
        <v>341</v>
      </c>
      <c r="Y79">
        <v>748</v>
      </c>
      <c r="Z79" t="b">
        <v>1</v>
      </c>
    </row>
    <row r="80" spans="1:26" x14ac:dyDescent="0.25">
      <c r="A80">
        <v>300</v>
      </c>
      <c r="B80" s="1">
        <v>42510.544224537036</v>
      </c>
      <c r="C80" t="s">
        <v>342</v>
      </c>
      <c r="D80" t="s">
        <v>147</v>
      </c>
      <c r="E80" t="s">
        <v>345</v>
      </c>
      <c r="F80" t="s">
        <v>260</v>
      </c>
      <c r="G80" t="s">
        <v>148</v>
      </c>
      <c r="H80">
        <v>585717.92000000004</v>
      </c>
      <c r="I80">
        <v>6914197.9000000004</v>
      </c>
      <c r="J80">
        <v>0</v>
      </c>
      <c r="K80" t="s">
        <v>71</v>
      </c>
      <c r="L80" t="s">
        <v>267</v>
      </c>
      <c r="M80" t="s">
        <v>268</v>
      </c>
      <c r="N80">
        <v>4.25</v>
      </c>
      <c r="O80">
        <v>7.3</v>
      </c>
      <c r="P80">
        <v>1.492</v>
      </c>
      <c r="Q80">
        <v>177.5</v>
      </c>
      <c r="R80">
        <v>10.15</v>
      </c>
      <c r="S80">
        <v>78.3</v>
      </c>
      <c r="T80" t="s">
        <v>6</v>
      </c>
      <c r="U80">
        <v>0.5</v>
      </c>
      <c r="W80" t="s">
        <v>343</v>
      </c>
      <c r="Y80">
        <v>749</v>
      </c>
      <c r="Z80" t="b">
        <v>1</v>
      </c>
    </row>
    <row r="81" spans="1:26" x14ac:dyDescent="0.25">
      <c r="A81">
        <v>301</v>
      </c>
      <c r="B81" s="1">
        <v>42510.56585648148</v>
      </c>
      <c r="C81" t="s">
        <v>324</v>
      </c>
      <c r="D81" t="s">
        <v>137</v>
      </c>
      <c r="E81" t="s">
        <v>345</v>
      </c>
      <c r="F81" t="s">
        <v>260</v>
      </c>
      <c r="G81" t="s">
        <v>13</v>
      </c>
      <c r="H81">
        <v>585987.38</v>
      </c>
      <c r="I81">
        <v>6914352.9299999997</v>
      </c>
      <c r="J81">
        <v>0</v>
      </c>
      <c r="K81" t="s">
        <v>5</v>
      </c>
      <c r="L81" t="s">
        <v>267</v>
      </c>
      <c r="M81" t="s">
        <v>268</v>
      </c>
      <c r="N81">
        <v>4.3899999999999997</v>
      </c>
      <c r="O81">
        <v>7.66</v>
      </c>
      <c r="P81">
        <v>0.42199999999999999</v>
      </c>
      <c r="Q81">
        <v>185.6</v>
      </c>
      <c r="R81">
        <v>9.51</v>
      </c>
      <c r="S81">
        <v>73.3001</v>
      </c>
      <c r="T81" t="s">
        <v>6</v>
      </c>
      <c r="U81">
        <v>0.1</v>
      </c>
      <c r="W81" t="s">
        <v>344</v>
      </c>
      <c r="Y81">
        <v>750</v>
      </c>
      <c r="Z81" t="b">
        <v>1</v>
      </c>
    </row>
    <row r="83" spans="1:26" x14ac:dyDescent="0.25">
      <c r="A83">
        <v>268</v>
      </c>
      <c r="B83" s="1">
        <v>42508.670115740744</v>
      </c>
      <c r="C83" t="s">
        <v>257</v>
      </c>
      <c r="D83" t="s">
        <v>65</v>
      </c>
      <c r="E83" t="s">
        <v>358</v>
      </c>
      <c r="H83">
        <v>584742.92000000004</v>
      </c>
      <c r="I83">
        <v>6914372.1299999999</v>
      </c>
      <c r="J83">
        <v>0</v>
      </c>
      <c r="K83" t="s">
        <v>55</v>
      </c>
      <c r="L83" t="s">
        <v>276</v>
      </c>
      <c r="M83" t="s">
        <v>272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 t="s">
        <v>6</v>
      </c>
      <c r="U83">
        <v>0</v>
      </c>
      <c r="W83" t="s">
        <v>346</v>
      </c>
      <c r="Y83">
        <v>619</v>
      </c>
      <c r="Z83" t="b">
        <v>0</v>
      </c>
    </row>
    <row r="84" spans="1:26" x14ac:dyDescent="0.25">
      <c r="A84">
        <v>269</v>
      </c>
      <c r="B84" s="1">
        <v>42508.670567129629</v>
      </c>
      <c r="C84" t="s">
        <v>257</v>
      </c>
      <c r="D84" t="s">
        <v>59</v>
      </c>
      <c r="E84" t="s">
        <v>358</v>
      </c>
      <c r="H84">
        <v>584784.23</v>
      </c>
      <c r="I84">
        <v>6914377.0800000001</v>
      </c>
      <c r="J84">
        <v>0</v>
      </c>
      <c r="K84" t="s">
        <v>55</v>
      </c>
      <c r="L84" t="s">
        <v>276</v>
      </c>
      <c r="M84" t="s">
        <v>272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t="s">
        <v>6</v>
      </c>
      <c r="U84">
        <v>0</v>
      </c>
      <c r="W84" t="s">
        <v>347</v>
      </c>
      <c r="Y84">
        <v>620</v>
      </c>
      <c r="Z84" t="b">
        <v>0</v>
      </c>
    </row>
    <row r="85" spans="1:26" x14ac:dyDescent="0.25">
      <c r="A85">
        <v>270</v>
      </c>
      <c r="B85" s="1">
        <v>42508.670972222222</v>
      </c>
      <c r="C85" t="s">
        <v>257</v>
      </c>
      <c r="D85" t="s">
        <v>58</v>
      </c>
      <c r="E85" t="s">
        <v>358</v>
      </c>
      <c r="H85">
        <v>584805.94999999995</v>
      </c>
      <c r="I85">
        <v>6914401.04</v>
      </c>
      <c r="J85">
        <v>0</v>
      </c>
      <c r="K85" t="s">
        <v>55</v>
      </c>
      <c r="L85" t="s">
        <v>276</v>
      </c>
      <c r="M85" t="s">
        <v>272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t="s">
        <v>6</v>
      </c>
      <c r="U85">
        <v>0</v>
      </c>
      <c r="W85" t="s">
        <v>348</v>
      </c>
      <c r="Y85">
        <v>621</v>
      </c>
      <c r="Z85" t="b">
        <v>0</v>
      </c>
    </row>
    <row r="87" spans="1:26" x14ac:dyDescent="0.25">
      <c r="A87">
        <v>110</v>
      </c>
      <c r="B87" s="1">
        <v>42509.559988425928</v>
      </c>
      <c r="C87" t="s">
        <v>296</v>
      </c>
      <c r="D87" t="s">
        <v>46</v>
      </c>
      <c r="E87" t="s">
        <v>359</v>
      </c>
      <c r="H87">
        <v>585025</v>
      </c>
      <c r="I87">
        <v>6914610</v>
      </c>
      <c r="J87">
        <v>0</v>
      </c>
      <c r="K87" t="s">
        <v>5</v>
      </c>
      <c r="L87" t="s">
        <v>261</v>
      </c>
      <c r="M87" t="s">
        <v>262</v>
      </c>
      <c r="N87">
        <v>2.82</v>
      </c>
      <c r="O87">
        <v>6.15</v>
      </c>
      <c r="P87">
        <v>0.94899999999999995</v>
      </c>
      <c r="Q87">
        <v>7.5</v>
      </c>
      <c r="R87">
        <v>1.91</v>
      </c>
      <c r="S87">
        <v>14.1</v>
      </c>
      <c r="T87" t="s">
        <v>6</v>
      </c>
      <c r="U87">
        <v>0.1</v>
      </c>
      <c r="W87" t="s">
        <v>349</v>
      </c>
      <c r="Y87">
        <v>701</v>
      </c>
      <c r="Z87" t="b">
        <v>0</v>
      </c>
    </row>
    <row r="88" spans="1:26" x14ac:dyDescent="0.25">
      <c r="A88">
        <v>111</v>
      </c>
      <c r="B88" s="1">
        <v>42509.576018518521</v>
      </c>
      <c r="C88" t="s">
        <v>296</v>
      </c>
      <c r="D88" t="s">
        <v>20</v>
      </c>
      <c r="E88" t="s">
        <v>359</v>
      </c>
      <c r="H88">
        <v>585009.73</v>
      </c>
      <c r="I88">
        <v>6914599.9100000001</v>
      </c>
      <c r="J88">
        <v>0</v>
      </c>
      <c r="K88" t="s">
        <v>5</v>
      </c>
      <c r="L88" t="s">
        <v>261</v>
      </c>
      <c r="M88" t="s">
        <v>262</v>
      </c>
      <c r="N88">
        <v>3.25</v>
      </c>
      <c r="O88">
        <v>5.99</v>
      </c>
      <c r="P88">
        <v>1.925</v>
      </c>
      <c r="Q88">
        <v>39.1</v>
      </c>
      <c r="R88">
        <v>6.17</v>
      </c>
      <c r="S88">
        <v>46.4</v>
      </c>
      <c r="T88" t="s">
        <v>6</v>
      </c>
      <c r="U88">
        <v>0.1</v>
      </c>
      <c r="V88" t="s">
        <v>21</v>
      </c>
      <c r="W88" t="s">
        <v>350</v>
      </c>
      <c r="Y88">
        <v>702</v>
      </c>
      <c r="Z88" t="b">
        <v>0</v>
      </c>
    </row>
    <row r="89" spans="1:26" x14ac:dyDescent="0.25">
      <c r="A89">
        <v>113</v>
      </c>
      <c r="B89" s="1">
        <v>42509.594398148147</v>
      </c>
      <c r="C89" t="s">
        <v>296</v>
      </c>
      <c r="D89" t="s">
        <v>24</v>
      </c>
      <c r="E89" t="s">
        <v>359</v>
      </c>
      <c r="H89">
        <v>585031.86</v>
      </c>
      <c r="I89">
        <v>6914581.0800000001</v>
      </c>
      <c r="J89">
        <v>0</v>
      </c>
      <c r="K89" t="s">
        <v>5</v>
      </c>
      <c r="L89" t="s">
        <v>261</v>
      </c>
      <c r="M89" t="s">
        <v>262</v>
      </c>
      <c r="N89">
        <v>1.88</v>
      </c>
      <c r="O89">
        <v>2.88</v>
      </c>
      <c r="P89">
        <v>2.6920000000000002</v>
      </c>
      <c r="Q89">
        <v>382.2</v>
      </c>
      <c r="R89">
        <v>5.38</v>
      </c>
      <c r="S89">
        <v>39.1</v>
      </c>
      <c r="T89" t="s">
        <v>6</v>
      </c>
      <c r="U89">
        <v>0.1</v>
      </c>
      <c r="V89" t="s">
        <v>25</v>
      </c>
      <c r="W89" t="s">
        <v>351</v>
      </c>
      <c r="Y89">
        <v>704</v>
      </c>
      <c r="Z89" t="b">
        <v>0</v>
      </c>
    </row>
    <row r="90" spans="1:26" x14ac:dyDescent="0.25">
      <c r="A90">
        <v>114</v>
      </c>
      <c r="B90" s="1">
        <v>42509.605219907404</v>
      </c>
      <c r="C90" t="s">
        <v>296</v>
      </c>
      <c r="D90" t="s">
        <v>22</v>
      </c>
      <c r="E90" t="s">
        <v>359</v>
      </c>
      <c r="H90">
        <v>585026.96</v>
      </c>
      <c r="I90">
        <v>6914578.0599999996</v>
      </c>
      <c r="J90">
        <v>0</v>
      </c>
      <c r="K90" t="s">
        <v>5</v>
      </c>
      <c r="L90" t="s">
        <v>261</v>
      </c>
      <c r="M90" t="s">
        <v>262</v>
      </c>
      <c r="N90">
        <v>9.84</v>
      </c>
      <c r="O90">
        <v>3.28</v>
      </c>
      <c r="P90">
        <v>2.0139999999999998</v>
      </c>
      <c r="Q90">
        <v>384.2</v>
      </c>
      <c r="R90">
        <v>0.37</v>
      </c>
      <c r="S90">
        <v>92.7</v>
      </c>
      <c r="T90" t="s">
        <v>6</v>
      </c>
      <c r="U90">
        <v>0.1</v>
      </c>
      <c r="W90" t="s">
        <v>352</v>
      </c>
      <c r="Y90">
        <v>705</v>
      </c>
      <c r="Z90" t="b">
        <v>0</v>
      </c>
    </row>
    <row r="91" spans="1:26" x14ac:dyDescent="0.25">
      <c r="A91">
        <v>115</v>
      </c>
      <c r="B91" s="1">
        <v>42509.609143518515</v>
      </c>
      <c r="C91" t="s">
        <v>296</v>
      </c>
      <c r="D91" t="s">
        <v>44</v>
      </c>
      <c r="E91" t="s">
        <v>359</v>
      </c>
      <c r="H91">
        <v>585036</v>
      </c>
      <c r="I91">
        <v>6914568</v>
      </c>
      <c r="J91">
        <v>0</v>
      </c>
      <c r="K91" t="s">
        <v>5</v>
      </c>
      <c r="L91" t="s">
        <v>261</v>
      </c>
      <c r="M91" t="s">
        <v>262</v>
      </c>
      <c r="N91">
        <v>7.15</v>
      </c>
      <c r="O91">
        <v>5.72</v>
      </c>
      <c r="P91">
        <v>1.9139999999999999</v>
      </c>
      <c r="Q91">
        <v>247.4</v>
      </c>
      <c r="R91">
        <v>10.029999999999999</v>
      </c>
      <c r="S91">
        <v>83</v>
      </c>
      <c r="T91" t="s">
        <v>6</v>
      </c>
      <c r="U91">
        <v>0.1</v>
      </c>
      <c r="V91" t="s">
        <v>45</v>
      </c>
      <c r="W91" t="s">
        <v>353</v>
      </c>
      <c r="Y91">
        <v>706</v>
      </c>
      <c r="Z91" t="b">
        <v>0</v>
      </c>
    </row>
    <row r="92" spans="1:26" x14ac:dyDescent="0.25">
      <c r="A92">
        <v>116</v>
      </c>
      <c r="B92" s="1">
        <v>42509.617013888892</v>
      </c>
      <c r="C92" t="s">
        <v>296</v>
      </c>
      <c r="D92" t="s">
        <v>26</v>
      </c>
      <c r="E92" t="s">
        <v>359</v>
      </c>
      <c r="H92">
        <v>585029.02</v>
      </c>
      <c r="I92">
        <v>6914556.04</v>
      </c>
      <c r="J92">
        <v>0</v>
      </c>
      <c r="K92" t="s">
        <v>5</v>
      </c>
      <c r="L92" t="s">
        <v>261</v>
      </c>
      <c r="M92" t="s">
        <v>262</v>
      </c>
      <c r="N92">
        <v>9.85</v>
      </c>
      <c r="O92">
        <v>6.52</v>
      </c>
      <c r="P92">
        <v>1.9570000000000001</v>
      </c>
      <c r="Q92">
        <v>205.5</v>
      </c>
      <c r="R92">
        <v>9.33</v>
      </c>
      <c r="S92">
        <v>82.9</v>
      </c>
      <c r="T92" t="s">
        <v>6</v>
      </c>
      <c r="U92">
        <v>0.01</v>
      </c>
      <c r="W92" t="s">
        <v>354</v>
      </c>
      <c r="Y92">
        <v>707</v>
      </c>
      <c r="Z92" t="b">
        <v>0</v>
      </c>
    </row>
    <row r="93" spans="1:26" x14ac:dyDescent="0.25">
      <c r="A93">
        <v>117</v>
      </c>
      <c r="B93" s="1">
        <v>42509.620636574073</v>
      </c>
      <c r="C93" t="s">
        <v>259</v>
      </c>
      <c r="D93" t="s">
        <v>23</v>
      </c>
      <c r="E93" t="s">
        <v>359</v>
      </c>
      <c r="H93">
        <v>585029.87</v>
      </c>
      <c r="I93">
        <v>6914534.7699999996</v>
      </c>
      <c r="J93">
        <v>0</v>
      </c>
      <c r="K93" t="s">
        <v>5</v>
      </c>
      <c r="L93" t="s">
        <v>261</v>
      </c>
      <c r="M93" t="s">
        <v>262</v>
      </c>
      <c r="N93">
        <v>2.2000000000000002</v>
      </c>
      <c r="O93">
        <v>6.53</v>
      </c>
      <c r="P93">
        <v>1.79</v>
      </c>
      <c r="Q93">
        <v>207.2</v>
      </c>
      <c r="R93">
        <v>3.8</v>
      </c>
      <c r="S93">
        <v>27.8</v>
      </c>
      <c r="T93" t="s">
        <v>6</v>
      </c>
      <c r="U93">
        <v>0.5</v>
      </c>
      <c r="W93" t="s">
        <v>355</v>
      </c>
      <c r="Y93">
        <v>708</v>
      </c>
      <c r="Z93" t="b">
        <v>0</v>
      </c>
    </row>
    <row r="94" spans="1:26" x14ac:dyDescent="0.25">
      <c r="A94">
        <v>125</v>
      </c>
      <c r="B94" s="1">
        <v>42509.727349537039</v>
      </c>
      <c r="C94" t="s">
        <v>356</v>
      </c>
      <c r="D94" t="s">
        <v>75</v>
      </c>
      <c r="E94" t="s">
        <v>359</v>
      </c>
      <c r="H94">
        <v>584948</v>
      </c>
      <c r="I94">
        <v>6914682</v>
      </c>
      <c r="J94">
        <v>0</v>
      </c>
      <c r="K94" t="s">
        <v>52</v>
      </c>
      <c r="L94" t="s">
        <v>261</v>
      </c>
      <c r="M94" t="s">
        <v>262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 t="s">
        <v>6</v>
      </c>
      <c r="U94">
        <v>0</v>
      </c>
      <c r="V94" t="s">
        <v>53</v>
      </c>
      <c r="Y94">
        <v>716</v>
      </c>
      <c r="Z94" t="b">
        <v>0</v>
      </c>
    </row>
    <row r="95" spans="1:26" x14ac:dyDescent="0.25">
      <c r="A95">
        <v>126</v>
      </c>
      <c r="B95" s="1">
        <v>42509.728159722225</v>
      </c>
      <c r="C95" t="s">
        <v>356</v>
      </c>
      <c r="D95" t="s">
        <v>51</v>
      </c>
      <c r="E95" t="s">
        <v>359</v>
      </c>
      <c r="H95">
        <v>584944.68000000005</v>
      </c>
      <c r="I95">
        <v>6914659.2199999997</v>
      </c>
      <c r="J95">
        <v>0</v>
      </c>
      <c r="K95" t="s">
        <v>52</v>
      </c>
      <c r="L95" t="s">
        <v>261</v>
      </c>
      <c r="M95" t="s">
        <v>262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 t="s">
        <v>6</v>
      </c>
      <c r="U95">
        <v>0</v>
      </c>
      <c r="V95" t="s">
        <v>53</v>
      </c>
      <c r="Y95">
        <v>717</v>
      </c>
      <c r="Z95" t="b">
        <v>0</v>
      </c>
    </row>
    <row r="96" spans="1:26" x14ac:dyDescent="0.25">
      <c r="A96">
        <v>127</v>
      </c>
      <c r="B96" s="1">
        <v>42509.728761574072</v>
      </c>
      <c r="C96" t="s">
        <v>356</v>
      </c>
      <c r="D96" t="s">
        <v>73</v>
      </c>
      <c r="E96" t="s">
        <v>359</v>
      </c>
      <c r="H96">
        <v>584934</v>
      </c>
      <c r="I96">
        <v>6914645</v>
      </c>
      <c r="J96">
        <v>0</v>
      </c>
      <c r="K96" t="s">
        <v>52</v>
      </c>
      <c r="L96" t="s">
        <v>261</v>
      </c>
      <c r="M96" t="s">
        <v>262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 t="s">
        <v>6</v>
      </c>
      <c r="U96">
        <v>0</v>
      </c>
      <c r="V96" t="s">
        <v>53</v>
      </c>
      <c r="Y96">
        <v>718</v>
      </c>
      <c r="Z96" t="b">
        <v>0</v>
      </c>
    </row>
    <row r="97" spans="1:26" x14ac:dyDescent="0.25">
      <c r="A97">
        <v>128</v>
      </c>
      <c r="B97" s="1">
        <v>42509.729317129626</v>
      </c>
      <c r="C97" t="s">
        <v>356</v>
      </c>
      <c r="D97" t="s">
        <v>122</v>
      </c>
      <c r="E97" t="s">
        <v>359</v>
      </c>
      <c r="H97">
        <v>584927.38</v>
      </c>
      <c r="I97">
        <v>6914548.7800000003</v>
      </c>
      <c r="J97">
        <v>0</v>
      </c>
      <c r="K97" t="s">
        <v>52</v>
      </c>
      <c r="L97" t="s">
        <v>261</v>
      </c>
      <c r="M97" t="s">
        <v>262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 t="s">
        <v>6</v>
      </c>
      <c r="U97">
        <v>0</v>
      </c>
      <c r="V97" t="s">
        <v>53</v>
      </c>
      <c r="Y97">
        <v>719</v>
      </c>
      <c r="Z97" t="b">
        <v>0</v>
      </c>
    </row>
    <row r="98" spans="1:26" x14ac:dyDescent="0.25">
      <c r="A98">
        <v>138</v>
      </c>
      <c r="B98" s="1">
        <v>42510.597951388889</v>
      </c>
      <c r="C98" t="s">
        <v>296</v>
      </c>
      <c r="D98" t="s">
        <v>43</v>
      </c>
      <c r="E98" t="s">
        <v>359</v>
      </c>
      <c r="H98">
        <v>585004</v>
      </c>
      <c r="I98">
        <v>6914605</v>
      </c>
      <c r="J98">
        <v>6</v>
      </c>
      <c r="K98" t="s">
        <v>5</v>
      </c>
      <c r="L98" t="s">
        <v>261</v>
      </c>
      <c r="M98" t="s">
        <v>262</v>
      </c>
      <c r="N98">
        <v>11.1</v>
      </c>
      <c r="O98">
        <v>6.83</v>
      </c>
      <c r="P98">
        <v>1.1759999999999999</v>
      </c>
      <c r="Q98">
        <v>67.099999999999994</v>
      </c>
      <c r="R98">
        <v>10.23</v>
      </c>
      <c r="S98">
        <v>93.3</v>
      </c>
      <c r="T98" t="s">
        <v>6</v>
      </c>
      <c r="U98">
        <v>0.1</v>
      </c>
      <c r="W98" t="s">
        <v>357</v>
      </c>
      <c r="Y98">
        <v>765</v>
      </c>
      <c r="Z98" t="b">
        <v>0</v>
      </c>
    </row>
    <row r="100" spans="1:26" x14ac:dyDescent="0.25">
      <c r="A100">
        <v>118</v>
      </c>
      <c r="B100" s="1">
        <v>42509.646331018521</v>
      </c>
      <c r="C100" t="s">
        <v>259</v>
      </c>
      <c r="D100" t="s">
        <v>162</v>
      </c>
      <c r="E100" t="s">
        <v>345</v>
      </c>
      <c r="F100" t="s">
        <v>260</v>
      </c>
      <c r="G100" t="s">
        <v>7</v>
      </c>
      <c r="H100">
        <v>585091.88</v>
      </c>
      <c r="I100">
        <v>6914717.9100000001</v>
      </c>
      <c r="J100">
        <v>0</v>
      </c>
      <c r="K100" t="s">
        <v>41</v>
      </c>
      <c r="L100" t="s">
        <v>261</v>
      </c>
      <c r="M100" t="s">
        <v>262</v>
      </c>
      <c r="N100">
        <v>20.86</v>
      </c>
      <c r="O100">
        <v>3.46</v>
      </c>
      <c r="P100">
        <v>1.522</v>
      </c>
      <c r="Q100">
        <v>246.7</v>
      </c>
      <c r="R100">
        <v>6.22</v>
      </c>
      <c r="S100">
        <v>69.900000000000006</v>
      </c>
      <c r="T100" t="s">
        <v>6</v>
      </c>
      <c r="U100">
        <v>0</v>
      </c>
      <c r="W100" t="s">
        <v>360</v>
      </c>
      <c r="Y100">
        <v>709</v>
      </c>
      <c r="Z100" t="b">
        <v>1</v>
      </c>
    </row>
    <row r="101" spans="1:26" x14ac:dyDescent="0.25">
      <c r="A101">
        <v>119</v>
      </c>
      <c r="B101" s="1">
        <v>42509.655868055554</v>
      </c>
      <c r="C101" t="s">
        <v>259</v>
      </c>
      <c r="D101" t="s">
        <v>178</v>
      </c>
      <c r="E101" t="s">
        <v>345</v>
      </c>
      <c r="H101">
        <v>585109.56999999995</v>
      </c>
      <c r="I101">
        <v>6914763.2699999996</v>
      </c>
      <c r="J101">
        <v>0</v>
      </c>
      <c r="K101" t="s">
        <v>5</v>
      </c>
      <c r="L101" t="s">
        <v>261</v>
      </c>
      <c r="M101" t="s">
        <v>262</v>
      </c>
      <c r="N101">
        <v>16.989999999999998</v>
      </c>
      <c r="O101">
        <v>3.73</v>
      </c>
      <c r="P101">
        <v>0.86699999999999999</v>
      </c>
      <c r="Q101">
        <v>278.10000000000002</v>
      </c>
      <c r="R101">
        <v>8.51</v>
      </c>
      <c r="S101">
        <v>87.9</v>
      </c>
      <c r="T101" t="s">
        <v>6</v>
      </c>
      <c r="U101">
        <v>0.01</v>
      </c>
      <c r="W101" t="s">
        <v>361</v>
      </c>
      <c r="Y101">
        <v>710</v>
      </c>
      <c r="Z101" t="b">
        <v>0</v>
      </c>
    </row>
    <row r="102" spans="1:26" x14ac:dyDescent="0.25">
      <c r="A102">
        <v>120</v>
      </c>
      <c r="B102" s="1">
        <v>42509.66547453704</v>
      </c>
      <c r="C102" t="s">
        <v>259</v>
      </c>
      <c r="D102" t="s">
        <v>121</v>
      </c>
      <c r="E102" t="s">
        <v>345</v>
      </c>
      <c r="H102">
        <v>585143.97</v>
      </c>
      <c r="I102">
        <v>6914759.0199999996</v>
      </c>
      <c r="J102">
        <v>0</v>
      </c>
      <c r="K102" t="s">
        <v>15</v>
      </c>
      <c r="L102" t="s">
        <v>261</v>
      </c>
      <c r="M102" t="s">
        <v>262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t="s">
        <v>6</v>
      </c>
      <c r="U102">
        <v>0</v>
      </c>
      <c r="W102" t="s">
        <v>362</v>
      </c>
      <c r="Y102">
        <v>711</v>
      </c>
      <c r="Z102" t="b">
        <v>0</v>
      </c>
    </row>
    <row r="103" spans="1:26" x14ac:dyDescent="0.25">
      <c r="A103">
        <v>121</v>
      </c>
      <c r="B103" s="1">
        <v>42509.667337962965</v>
      </c>
      <c r="C103" t="s">
        <v>259</v>
      </c>
      <c r="D103" t="s">
        <v>161</v>
      </c>
      <c r="E103" t="s">
        <v>345</v>
      </c>
      <c r="H103">
        <v>585170.93999999994</v>
      </c>
      <c r="I103">
        <v>6914671.9900000002</v>
      </c>
      <c r="J103">
        <v>0</v>
      </c>
      <c r="K103" t="s">
        <v>15</v>
      </c>
      <c r="L103" t="s">
        <v>261</v>
      </c>
      <c r="M103" t="s">
        <v>262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t="s">
        <v>6</v>
      </c>
      <c r="U103">
        <v>0</v>
      </c>
      <c r="W103" t="s">
        <v>363</v>
      </c>
      <c r="Y103">
        <v>712</v>
      </c>
      <c r="Z103" t="b">
        <v>0</v>
      </c>
    </row>
    <row r="105" spans="1:26" x14ac:dyDescent="0.25">
      <c r="A105">
        <v>265</v>
      </c>
      <c r="B105" s="1">
        <v>42508.659513888888</v>
      </c>
      <c r="C105" t="s">
        <v>257</v>
      </c>
      <c r="D105" t="s">
        <v>54</v>
      </c>
      <c r="E105" t="s">
        <v>366</v>
      </c>
      <c r="H105">
        <v>584166.9</v>
      </c>
      <c r="I105">
        <v>6914936.9299999997</v>
      </c>
      <c r="J105">
        <v>0</v>
      </c>
      <c r="K105" t="s">
        <v>55</v>
      </c>
      <c r="L105" t="s">
        <v>276</v>
      </c>
      <c r="M105" t="s">
        <v>272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t="s">
        <v>6</v>
      </c>
      <c r="U105">
        <v>0</v>
      </c>
      <c r="W105" t="s">
        <v>364</v>
      </c>
      <c r="Y105">
        <v>616</v>
      </c>
      <c r="Z105" t="b">
        <v>0</v>
      </c>
    </row>
    <row r="106" spans="1:26" x14ac:dyDescent="0.25">
      <c r="A106">
        <v>266</v>
      </c>
      <c r="B106" s="1">
        <v>42508.659513888888</v>
      </c>
      <c r="C106" t="s">
        <v>257</v>
      </c>
      <c r="D106" t="s">
        <v>54</v>
      </c>
      <c r="E106" t="s">
        <v>366</v>
      </c>
      <c r="H106">
        <v>584166.9</v>
      </c>
      <c r="I106">
        <v>6914936.9299999997</v>
      </c>
      <c r="J106">
        <v>0</v>
      </c>
      <c r="K106" t="s">
        <v>55</v>
      </c>
      <c r="L106" t="s">
        <v>276</v>
      </c>
      <c r="M106" t="s">
        <v>272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t="s">
        <v>6</v>
      </c>
      <c r="U106">
        <v>0</v>
      </c>
      <c r="W106" t="s">
        <v>364</v>
      </c>
      <c r="Y106">
        <v>617</v>
      </c>
      <c r="Z106" t="b">
        <v>0</v>
      </c>
    </row>
    <row r="107" spans="1:26" x14ac:dyDescent="0.25">
      <c r="A107">
        <v>112</v>
      </c>
      <c r="B107" s="1">
        <v>42509.586157407408</v>
      </c>
      <c r="C107" t="s">
        <v>296</v>
      </c>
      <c r="D107" t="s">
        <v>54</v>
      </c>
      <c r="E107" t="s">
        <v>366</v>
      </c>
      <c r="F107" t="s">
        <v>260</v>
      </c>
      <c r="G107" t="s">
        <v>7</v>
      </c>
      <c r="H107">
        <v>584166.9</v>
      </c>
      <c r="I107">
        <v>6914936.9299999997</v>
      </c>
      <c r="J107">
        <v>0</v>
      </c>
      <c r="K107" t="s">
        <v>56</v>
      </c>
      <c r="L107" t="s">
        <v>261</v>
      </c>
      <c r="M107" t="s">
        <v>262</v>
      </c>
      <c r="N107">
        <v>8.7799999999999994</v>
      </c>
      <c r="O107">
        <v>3.56</v>
      </c>
      <c r="P107">
        <v>2.097</v>
      </c>
      <c r="Q107">
        <v>248.2</v>
      </c>
      <c r="R107">
        <v>10.08</v>
      </c>
      <c r="S107">
        <v>87.7</v>
      </c>
      <c r="T107" t="s">
        <v>6</v>
      </c>
      <c r="U107">
        <v>1</v>
      </c>
      <c r="V107" t="s">
        <v>57</v>
      </c>
      <c r="W107" t="s">
        <v>365</v>
      </c>
      <c r="Y107">
        <v>703</v>
      </c>
      <c r="Z107" t="b">
        <v>1</v>
      </c>
    </row>
    <row r="109" spans="1:26" x14ac:dyDescent="0.25">
      <c r="A109">
        <v>133</v>
      </c>
      <c r="B109" s="1">
        <v>42510.463645833333</v>
      </c>
      <c r="C109" t="s">
        <v>259</v>
      </c>
      <c r="D109" t="s">
        <v>156</v>
      </c>
      <c r="E109" t="s">
        <v>373</v>
      </c>
      <c r="H109">
        <v>583233.73</v>
      </c>
      <c r="I109">
        <v>6915430.7199999997</v>
      </c>
      <c r="J109">
        <v>0</v>
      </c>
      <c r="K109" t="s">
        <v>5</v>
      </c>
      <c r="L109" t="s">
        <v>261</v>
      </c>
      <c r="M109" t="s">
        <v>262</v>
      </c>
      <c r="N109">
        <v>0.8</v>
      </c>
      <c r="O109">
        <v>7.73</v>
      </c>
      <c r="P109">
        <v>0.17399999999999999</v>
      </c>
      <c r="Q109">
        <v>120.6</v>
      </c>
      <c r="R109">
        <v>13.94</v>
      </c>
      <c r="S109">
        <v>97.3</v>
      </c>
      <c r="T109" t="s">
        <v>6</v>
      </c>
      <c r="U109">
        <v>0.1</v>
      </c>
      <c r="V109" t="s">
        <v>367</v>
      </c>
      <c r="W109" t="s">
        <v>368</v>
      </c>
      <c r="Y109">
        <v>760</v>
      </c>
      <c r="Z109" t="b">
        <v>0</v>
      </c>
    </row>
    <row r="110" spans="1:26" x14ac:dyDescent="0.25">
      <c r="A110">
        <v>134</v>
      </c>
      <c r="B110" s="1">
        <v>42510.473437499997</v>
      </c>
      <c r="C110" t="s">
        <v>259</v>
      </c>
      <c r="D110" t="s">
        <v>157</v>
      </c>
      <c r="E110" t="s">
        <v>373</v>
      </c>
      <c r="F110" t="s">
        <v>260</v>
      </c>
      <c r="G110" t="s">
        <v>7</v>
      </c>
      <c r="H110">
        <v>583245.67000000004</v>
      </c>
      <c r="I110">
        <v>6915410.5099999998</v>
      </c>
      <c r="J110">
        <v>0</v>
      </c>
      <c r="K110" t="s">
        <v>5</v>
      </c>
      <c r="L110" t="s">
        <v>261</v>
      </c>
      <c r="M110" t="s">
        <v>262</v>
      </c>
      <c r="N110">
        <v>1.77</v>
      </c>
      <c r="O110">
        <v>7.35</v>
      </c>
      <c r="P110">
        <v>0.121</v>
      </c>
      <c r="Q110">
        <v>131</v>
      </c>
      <c r="R110">
        <v>8.9600000000000009</v>
      </c>
      <c r="S110">
        <v>64.3</v>
      </c>
      <c r="T110" t="s">
        <v>6</v>
      </c>
      <c r="U110">
        <v>0.2</v>
      </c>
      <c r="W110" t="s">
        <v>369</v>
      </c>
      <c r="Y110">
        <v>761</v>
      </c>
      <c r="Z110" t="b">
        <v>1</v>
      </c>
    </row>
    <row r="111" spans="1:26" x14ac:dyDescent="0.25">
      <c r="A111">
        <v>135</v>
      </c>
      <c r="B111" s="1">
        <v>42510.488078703704</v>
      </c>
      <c r="C111" t="s">
        <v>259</v>
      </c>
      <c r="D111" t="s">
        <v>155</v>
      </c>
      <c r="E111" t="s">
        <v>373</v>
      </c>
      <c r="H111">
        <v>583224.68000000005</v>
      </c>
      <c r="I111">
        <v>6915455.1299999999</v>
      </c>
      <c r="J111">
        <v>0</v>
      </c>
      <c r="K111" t="s">
        <v>5</v>
      </c>
      <c r="L111" t="s">
        <v>261</v>
      </c>
      <c r="M111" t="s">
        <v>262</v>
      </c>
      <c r="N111">
        <v>1.18</v>
      </c>
      <c r="O111">
        <v>7.64</v>
      </c>
      <c r="P111">
        <v>0.77</v>
      </c>
      <c r="Q111">
        <v>115.9</v>
      </c>
      <c r="R111">
        <v>14.34</v>
      </c>
      <c r="S111">
        <v>101.1</v>
      </c>
      <c r="T111" t="s">
        <v>6</v>
      </c>
      <c r="U111">
        <v>100</v>
      </c>
      <c r="W111" t="s">
        <v>370</v>
      </c>
      <c r="Y111">
        <v>762</v>
      </c>
      <c r="Z111" t="b">
        <v>0</v>
      </c>
    </row>
    <row r="112" spans="1:26" x14ac:dyDescent="0.25">
      <c r="A112">
        <v>136</v>
      </c>
      <c r="B112" s="1">
        <v>42510.515590277777</v>
      </c>
      <c r="C112" t="s">
        <v>259</v>
      </c>
      <c r="D112" t="s">
        <v>40</v>
      </c>
      <c r="E112" t="s">
        <v>373</v>
      </c>
      <c r="F112" t="s">
        <v>260</v>
      </c>
      <c r="G112" t="s">
        <v>7</v>
      </c>
      <c r="H112">
        <v>583218.00870000001</v>
      </c>
      <c r="I112">
        <v>6915104.8140000002</v>
      </c>
      <c r="J112">
        <v>0</v>
      </c>
      <c r="K112" t="s">
        <v>41</v>
      </c>
      <c r="L112" t="s">
        <v>261</v>
      </c>
      <c r="M112" t="s">
        <v>262</v>
      </c>
      <c r="N112">
        <v>3.42</v>
      </c>
      <c r="O112">
        <v>7.14</v>
      </c>
      <c r="P112">
        <v>0.66300000000000003</v>
      </c>
      <c r="Q112">
        <v>125</v>
      </c>
      <c r="R112">
        <v>8.59</v>
      </c>
      <c r="S112">
        <v>63.4</v>
      </c>
      <c r="T112" t="s">
        <v>6</v>
      </c>
      <c r="U112">
        <v>0</v>
      </c>
      <c r="V112" t="s">
        <v>42</v>
      </c>
      <c r="W112" t="s">
        <v>371</v>
      </c>
      <c r="Y112">
        <v>763</v>
      </c>
      <c r="Z112" t="b">
        <v>1</v>
      </c>
    </row>
    <row r="113" spans="1:26" x14ac:dyDescent="0.25">
      <c r="A113">
        <v>261</v>
      </c>
      <c r="B113" s="1">
        <v>42508.624675925923</v>
      </c>
      <c r="C113" t="s">
        <v>320</v>
      </c>
      <c r="D113" t="s">
        <v>158</v>
      </c>
      <c r="E113" t="s">
        <v>373</v>
      </c>
      <c r="F113" t="s">
        <v>260</v>
      </c>
      <c r="G113" t="s">
        <v>7</v>
      </c>
      <c r="H113">
        <v>583392.22</v>
      </c>
      <c r="I113">
        <v>6914738.7699999996</v>
      </c>
      <c r="J113">
        <v>0</v>
      </c>
      <c r="K113" t="s">
        <v>5</v>
      </c>
      <c r="L113" t="s">
        <v>276</v>
      </c>
      <c r="M113" t="s">
        <v>272</v>
      </c>
      <c r="N113">
        <v>0.01</v>
      </c>
      <c r="O113">
        <v>6.73</v>
      </c>
      <c r="P113">
        <v>6.391</v>
      </c>
      <c r="Q113">
        <v>113.2</v>
      </c>
      <c r="R113">
        <v>9.01</v>
      </c>
      <c r="S113">
        <v>63</v>
      </c>
      <c r="T113" t="s">
        <v>6</v>
      </c>
      <c r="U113">
        <v>0.5</v>
      </c>
      <c r="W113" t="s">
        <v>372</v>
      </c>
      <c r="Y113">
        <v>612</v>
      </c>
      <c r="Z113" t="b">
        <v>1</v>
      </c>
    </row>
    <row r="115" spans="1:26" x14ac:dyDescent="0.25">
      <c r="A115">
        <v>108</v>
      </c>
      <c r="B115" s="1">
        <v>42509.480995370373</v>
      </c>
      <c r="C115" t="s">
        <v>296</v>
      </c>
      <c r="D115" t="s">
        <v>124</v>
      </c>
      <c r="E115" t="s">
        <v>380</v>
      </c>
      <c r="H115">
        <v>584037.32449999999</v>
      </c>
      <c r="I115">
        <v>6915523.0750000002</v>
      </c>
      <c r="J115">
        <v>0</v>
      </c>
      <c r="K115" t="s">
        <v>77</v>
      </c>
      <c r="L115" t="s">
        <v>261</v>
      </c>
      <c r="M115" t="s">
        <v>262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t="s">
        <v>6</v>
      </c>
      <c r="U115">
        <v>0</v>
      </c>
      <c r="W115" t="s">
        <v>374</v>
      </c>
      <c r="Y115">
        <v>699</v>
      </c>
      <c r="Z115" t="b">
        <v>0</v>
      </c>
    </row>
    <row r="116" spans="1:26" x14ac:dyDescent="0.25">
      <c r="A116">
        <v>109</v>
      </c>
      <c r="B116" s="1">
        <v>42509.481990740744</v>
      </c>
      <c r="C116" t="s">
        <v>296</v>
      </c>
      <c r="D116" t="s">
        <v>118</v>
      </c>
      <c r="E116" t="s">
        <v>380</v>
      </c>
      <c r="H116">
        <v>584047.89</v>
      </c>
      <c r="I116">
        <v>6915526.9699999997</v>
      </c>
      <c r="J116">
        <v>0</v>
      </c>
      <c r="K116" t="s">
        <v>77</v>
      </c>
      <c r="L116" t="s">
        <v>261</v>
      </c>
      <c r="M116" t="s">
        <v>262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t="s">
        <v>6</v>
      </c>
      <c r="U116">
        <v>0</v>
      </c>
      <c r="W116" t="s">
        <v>375</v>
      </c>
      <c r="Y116">
        <v>700</v>
      </c>
      <c r="Z116" t="b">
        <v>0</v>
      </c>
    </row>
    <row r="117" spans="1:26" x14ac:dyDescent="0.25">
      <c r="A117">
        <v>104</v>
      </c>
      <c r="B117" s="1">
        <v>42509.464039351849</v>
      </c>
      <c r="C117" t="s">
        <v>296</v>
      </c>
      <c r="D117" t="s">
        <v>72</v>
      </c>
      <c r="E117" t="s">
        <v>380</v>
      </c>
      <c r="H117">
        <v>583986</v>
      </c>
      <c r="I117">
        <v>6915352.3300000001</v>
      </c>
      <c r="J117">
        <v>0</v>
      </c>
      <c r="K117" t="s">
        <v>41</v>
      </c>
      <c r="L117" t="s">
        <v>261</v>
      </c>
      <c r="M117" t="s">
        <v>262</v>
      </c>
      <c r="N117">
        <v>11.27</v>
      </c>
      <c r="O117">
        <v>6.71</v>
      </c>
      <c r="P117">
        <v>2.1309999999999998</v>
      </c>
      <c r="Q117">
        <v>-35.9</v>
      </c>
      <c r="R117">
        <v>10.32</v>
      </c>
      <c r="S117">
        <v>94.3</v>
      </c>
      <c r="T117" t="s">
        <v>6</v>
      </c>
      <c r="U117">
        <v>0</v>
      </c>
      <c r="W117" t="s">
        <v>376</v>
      </c>
      <c r="Y117">
        <v>695</v>
      </c>
      <c r="Z117" t="b">
        <v>0</v>
      </c>
    </row>
    <row r="118" spans="1:26" x14ac:dyDescent="0.25">
      <c r="A118">
        <v>105</v>
      </c>
      <c r="B118" s="1">
        <v>42509.470555555556</v>
      </c>
      <c r="C118" t="s">
        <v>296</v>
      </c>
      <c r="D118" t="s">
        <v>119</v>
      </c>
      <c r="E118" t="s">
        <v>380</v>
      </c>
      <c r="H118">
        <v>583976.72</v>
      </c>
      <c r="I118">
        <v>6915396.1200000001</v>
      </c>
      <c r="J118">
        <v>0</v>
      </c>
      <c r="K118" t="s">
        <v>15</v>
      </c>
      <c r="L118" t="s">
        <v>261</v>
      </c>
      <c r="M118" t="s">
        <v>262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t="s">
        <v>6</v>
      </c>
      <c r="U118">
        <v>0</v>
      </c>
      <c r="V118" t="s">
        <v>120</v>
      </c>
      <c r="W118" t="s">
        <v>377</v>
      </c>
      <c r="Y118">
        <v>696</v>
      </c>
      <c r="Z118" t="b">
        <v>0</v>
      </c>
    </row>
    <row r="119" spans="1:26" x14ac:dyDescent="0.25">
      <c r="A119">
        <v>106</v>
      </c>
      <c r="B119" s="1">
        <v>42509.47415509259</v>
      </c>
      <c r="C119" t="s">
        <v>296</v>
      </c>
      <c r="D119" t="s">
        <v>123</v>
      </c>
      <c r="E119" t="s">
        <v>380</v>
      </c>
      <c r="H119">
        <v>583995.26</v>
      </c>
      <c r="I119">
        <v>6915488.8700000001</v>
      </c>
      <c r="J119">
        <v>0</v>
      </c>
      <c r="K119" t="s">
        <v>5</v>
      </c>
      <c r="L119" t="s">
        <v>261</v>
      </c>
      <c r="M119" t="s">
        <v>262</v>
      </c>
      <c r="N119">
        <v>8.77</v>
      </c>
      <c r="O119">
        <v>6</v>
      </c>
      <c r="P119">
        <v>4.508</v>
      </c>
      <c r="Q119">
        <v>-35.700000000000003</v>
      </c>
      <c r="R119">
        <v>9.48</v>
      </c>
      <c r="S119">
        <v>82.7</v>
      </c>
      <c r="T119" t="s">
        <v>6</v>
      </c>
      <c r="U119">
        <v>0.1</v>
      </c>
      <c r="W119" t="s">
        <v>378</v>
      </c>
      <c r="Y119">
        <v>697</v>
      </c>
      <c r="Z119" t="b">
        <v>0</v>
      </c>
    </row>
    <row r="120" spans="1:26" x14ac:dyDescent="0.25">
      <c r="A120">
        <v>107</v>
      </c>
      <c r="B120" s="1">
        <v>42509.479479166665</v>
      </c>
      <c r="C120" t="s">
        <v>296</v>
      </c>
      <c r="D120" t="s">
        <v>76</v>
      </c>
      <c r="E120" t="s">
        <v>380</v>
      </c>
      <c r="H120">
        <v>584008</v>
      </c>
      <c r="I120">
        <v>6915508</v>
      </c>
      <c r="J120">
        <v>0</v>
      </c>
      <c r="K120" t="s">
        <v>77</v>
      </c>
      <c r="L120" t="s">
        <v>261</v>
      </c>
      <c r="M120" t="s">
        <v>262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t="s">
        <v>6</v>
      </c>
      <c r="U120">
        <v>0</v>
      </c>
      <c r="W120" t="s">
        <v>379</v>
      </c>
      <c r="Y120">
        <v>698</v>
      </c>
      <c r="Z120" t="b">
        <v>0</v>
      </c>
    </row>
    <row r="122" spans="1:26" x14ac:dyDescent="0.25">
      <c r="A122">
        <v>271</v>
      </c>
      <c r="B122" s="1">
        <v>42509.334363425929</v>
      </c>
      <c r="C122" t="s">
        <v>257</v>
      </c>
      <c r="D122" t="s">
        <v>60</v>
      </c>
      <c r="E122" t="s">
        <v>391</v>
      </c>
      <c r="H122">
        <v>584551.38</v>
      </c>
      <c r="I122">
        <v>6915567.9199999999</v>
      </c>
      <c r="J122">
        <v>0</v>
      </c>
      <c r="K122" t="s">
        <v>5</v>
      </c>
      <c r="L122" t="s">
        <v>267</v>
      </c>
      <c r="M122" t="s">
        <v>272</v>
      </c>
      <c r="N122">
        <v>2.4300000000000002</v>
      </c>
      <c r="O122">
        <v>2.57</v>
      </c>
      <c r="P122">
        <v>2.86</v>
      </c>
      <c r="Q122">
        <v>338.2</v>
      </c>
      <c r="R122">
        <v>9.57</v>
      </c>
      <c r="S122">
        <v>70.599999999999994</v>
      </c>
      <c r="T122" t="s">
        <v>6</v>
      </c>
      <c r="U122">
        <v>0.1</v>
      </c>
      <c r="W122" t="s">
        <v>381</v>
      </c>
      <c r="Y122">
        <v>673</v>
      </c>
      <c r="Z122" t="b">
        <v>0</v>
      </c>
    </row>
    <row r="123" spans="1:26" x14ac:dyDescent="0.25">
      <c r="A123">
        <v>272</v>
      </c>
      <c r="B123" s="1">
        <v>42509.416805555556</v>
      </c>
      <c r="C123" t="s">
        <v>257</v>
      </c>
      <c r="D123" t="s">
        <v>3</v>
      </c>
      <c r="E123" t="s">
        <v>391</v>
      </c>
      <c r="F123" t="s">
        <v>260</v>
      </c>
      <c r="G123" t="s">
        <v>7</v>
      </c>
      <c r="H123">
        <v>584546.19999999995</v>
      </c>
      <c r="I123">
        <v>6915450.7000000002</v>
      </c>
      <c r="J123">
        <v>0</v>
      </c>
      <c r="K123" t="s">
        <v>5</v>
      </c>
      <c r="L123" t="s">
        <v>267</v>
      </c>
      <c r="M123" t="s">
        <v>272</v>
      </c>
      <c r="N123">
        <v>4.1500000000000004</v>
      </c>
      <c r="O123">
        <v>3.12</v>
      </c>
      <c r="P123">
        <v>1.7609999999999999</v>
      </c>
      <c r="Q123">
        <v>444.8</v>
      </c>
      <c r="R123">
        <v>13.49</v>
      </c>
      <c r="S123">
        <v>100</v>
      </c>
      <c r="T123" t="s">
        <v>6</v>
      </c>
      <c r="U123">
        <v>2</v>
      </c>
      <c r="V123" t="s">
        <v>8</v>
      </c>
      <c r="W123" t="s">
        <v>382</v>
      </c>
      <c r="Y123">
        <v>674</v>
      </c>
      <c r="Z123" t="b">
        <v>1</v>
      </c>
    </row>
    <row r="124" spans="1:26" x14ac:dyDescent="0.25">
      <c r="A124">
        <v>273</v>
      </c>
      <c r="B124" s="1">
        <v>42509.438576388886</v>
      </c>
      <c r="C124" t="s">
        <v>257</v>
      </c>
      <c r="D124" t="s">
        <v>61</v>
      </c>
      <c r="E124" t="s">
        <v>391</v>
      </c>
      <c r="H124">
        <v>584584.52</v>
      </c>
      <c r="I124">
        <v>6915435.9500000002</v>
      </c>
      <c r="J124">
        <v>0</v>
      </c>
      <c r="K124" t="s">
        <v>62</v>
      </c>
      <c r="L124" t="s">
        <v>267</v>
      </c>
      <c r="M124" t="s">
        <v>272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t="s">
        <v>6</v>
      </c>
      <c r="U124">
        <v>0</v>
      </c>
      <c r="V124" t="s">
        <v>63</v>
      </c>
      <c r="W124" t="s">
        <v>383</v>
      </c>
      <c r="Y124">
        <v>675</v>
      </c>
      <c r="Z124" t="b">
        <v>0</v>
      </c>
    </row>
    <row r="125" spans="1:26" x14ac:dyDescent="0.25">
      <c r="A125">
        <v>274</v>
      </c>
      <c r="B125" s="1">
        <v>42509.447743055556</v>
      </c>
      <c r="C125" t="s">
        <v>257</v>
      </c>
      <c r="D125" t="s">
        <v>64</v>
      </c>
      <c r="E125" t="s">
        <v>391</v>
      </c>
      <c r="F125" t="s">
        <v>260</v>
      </c>
      <c r="G125" t="s">
        <v>7</v>
      </c>
      <c r="H125">
        <v>584499.55000000005</v>
      </c>
      <c r="I125">
        <v>6915422.0899999999</v>
      </c>
      <c r="J125">
        <v>0</v>
      </c>
      <c r="K125" t="s">
        <v>5</v>
      </c>
      <c r="L125" t="s">
        <v>267</v>
      </c>
      <c r="M125" t="s">
        <v>272</v>
      </c>
      <c r="N125">
        <v>5.82</v>
      </c>
      <c r="O125">
        <v>6.62</v>
      </c>
      <c r="P125">
        <v>0.55500000000000005</v>
      </c>
      <c r="Q125">
        <v>320.10000000000002</v>
      </c>
      <c r="R125">
        <v>12.59</v>
      </c>
      <c r="S125">
        <v>100</v>
      </c>
      <c r="T125" t="s">
        <v>12</v>
      </c>
      <c r="U125">
        <v>0.51700000000000002</v>
      </c>
      <c r="W125" t="s">
        <v>384</v>
      </c>
      <c r="Y125">
        <v>676</v>
      </c>
      <c r="Z125" t="b">
        <v>1</v>
      </c>
    </row>
    <row r="126" spans="1:26" x14ac:dyDescent="0.25">
      <c r="A126">
        <v>275</v>
      </c>
      <c r="B126" s="1">
        <v>42509.465914351851</v>
      </c>
      <c r="C126" t="s">
        <v>257</v>
      </c>
      <c r="D126" t="s">
        <v>70</v>
      </c>
      <c r="E126" t="s">
        <v>391</v>
      </c>
      <c r="F126" t="s">
        <v>260</v>
      </c>
      <c r="G126" t="s">
        <v>7</v>
      </c>
      <c r="H126">
        <v>584456.09</v>
      </c>
      <c r="I126">
        <v>6915414.8600000003</v>
      </c>
      <c r="J126">
        <v>0</v>
      </c>
      <c r="K126" t="s">
        <v>71</v>
      </c>
      <c r="L126" t="s">
        <v>267</v>
      </c>
      <c r="M126" t="s">
        <v>272</v>
      </c>
      <c r="N126">
        <v>6.07</v>
      </c>
      <c r="O126">
        <v>6.41</v>
      </c>
      <c r="P126">
        <v>0.96299999999999997</v>
      </c>
      <c r="Q126">
        <v>303.8</v>
      </c>
      <c r="R126">
        <v>12.96</v>
      </c>
      <c r="S126">
        <v>100</v>
      </c>
      <c r="T126" t="s">
        <v>12</v>
      </c>
      <c r="U126">
        <v>2.8570000000000002</v>
      </c>
      <c r="W126" t="s">
        <v>385</v>
      </c>
      <c r="Y126">
        <v>677</v>
      </c>
      <c r="Z126" t="b">
        <v>1</v>
      </c>
    </row>
    <row r="127" spans="1:26" x14ac:dyDescent="0.25">
      <c r="A127">
        <v>276</v>
      </c>
      <c r="B127" s="1">
        <v>42509.483958333331</v>
      </c>
      <c r="C127" t="s">
        <v>257</v>
      </c>
      <c r="D127" t="s">
        <v>74</v>
      </c>
      <c r="E127" t="s">
        <v>391</v>
      </c>
      <c r="H127">
        <v>584447</v>
      </c>
      <c r="I127">
        <v>6915426</v>
      </c>
      <c r="J127">
        <v>0</v>
      </c>
      <c r="K127" t="s">
        <v>5</v>
      </c>
      <c r="L127" t="s">
        <v>267</v>
      </c>
      <c r="M127" t="s">
        <v>272</v>
      </c>
      <c r="N127">
        <v>13.42</v>
      </c>
      <c r="O127">
        <v>7.76</v>
      </c>
      <c r="P127">
        <v>0.46899999999999997</v>
      </c>
      <c r="Q127">
        <v>272.3</v>
      </c>
      <c r="R127">
        <v>10.57</v>
      </c>
      <c r="S127">
        <v>100</v>
      </c>
      <c r="T127" t="s">
        <v>12</v>
      </c>
      <c r="U127">
        <v>0.4</v>
      </c>
      <c r="W127" t="s">
        <v>386</v>
      </c>
      <c r="Y127">
        <v>678</v>
      </c>
      <c r="Z127" t="b">
        <v>0</v>
      </c>
    </row>
    <row r="128" spans="1:26" x14ac:dyDescent="0.25">
      <c r="A128">
        <v>277</v>
      </c>
      <c r="B128" s="1">
        <v>42509.491111111114</v>
      </c>
      <c r="C128" t="s">
        <v>257</v>
      </c>
      <c r="D128" t="s">
        <v>68</v>
      </c>
      <c r="E128" t="s">
        <v>391</v>
      </c>
      <c r="F128" t="s">
        <v>260</v>
      </c>
      <c r="G128" t="s">
        <v>7</v>
      </c>
      <c r="H128">
        <v>584416.13</v>
      </c>
      <c r="I128">
        <v>6915435.7300000004</v>
      </c>
      <c r="J128">
        <v>0</v>
      </c>
      <c r="K128" t="s">
        <v>5</v>
      </c>
      <c r="L128" t="s">
        <v>267</v>
      </c>
      <c r="M128" t="s">
        <v>272</v>
      </c>
      <c r="N128">
        <v>10.91</v>
      </c>
      <c r="O128">
        <v>7.45</v>
      </c>
      <c r="P128">
        <v>0.77</v>
      </c>
      <c r="Q128">
        <v>277</v>
      </c>
      <c r="R128">
        <v>10.09</v>
      </c>
      <c r="S128">
        <v>91.3</v>
      </c>
      <c r="T128" t="s">
        <v>12</v>
      </c>
      <c r="U128">
        <v>0.82</v>
      </c>
      <c r="V128" t="s">
        <v>69</v>
      </c>
      <c r="W128" t="s">
        <v>387</v>
      </c>
      <c r="Y128">
        <v>679</v>
      </c>
      <c r="Z128" t="b">
        <v>1</v>
      </c>
    </row>
    <row r="129" spans="1:26" x14ac:dyDescent="0.25">
      <c r="A129">
        <v>278</v>
      </c>
      <c r="B129" s="1">
        <v>42509.507060185184</v>
      </c>
      <c r="C129" t="s">
        <v>257</v>
      </c>
      <c r="D129" t="s">
        <v>67</v>
      </c>
      <c r="E129" t="s">
        <v>391</v>
      </c>
      <c r="F129" t="s">
        <v>260</v>
      </c>
      <c r="G129" t="s">
        <v>7</v>
      </c>
      <c r="H129">
        <v>584375.56999999995</v>
      </c>
      <c r="I129">
        <v>6915466.1200000001</v>
      </c>
      <c r="J129">
        <v>0</v>
      </c>
      <c r="K129" t="s">
        <v>5</v>
      </c>
      <c r="L129" t="s">
        <v>267</v>
      </c>
      <c r="M129" t="s">
        <v>272</v>
      </c>
      <c r="N129">
        <v>4</v>
      </c>
      <c r="O129">
        <v>7.85</v>
      </c>
      <c r="P129">
        <v>0.36399999999999999</v>
      </c>
      <c r="Q129">
        <v>268.2</v>
      </c>
      <c r="R129">
        <v>13.19</v>
      </c>
      <c r="S129">
        <v>100</v>
      </c>
      <c r="T129" t="s">
        <v>12</v>
      </c>
      <c r="U129">
        <v>1</v>
      </c>
      <c r="W129" t="s">
        <v>388</v>
      </c>
      <c r="Y129">
        <v>680</v>
      </c>
      <c r="Z129" t="b">
        <v>1</v>
      </c>
    </row>
    <row r="130" spans="1:26" x14ac:dyDescent="0.25">
      <c r="A130">
        <v>279</v>
      </c>
      <c r="B130" s="1">
        <v>42509.521631944444</v>
      </c>
      <c r="C130" t="s">
        <v>257</v>
      </c>
      <c r="D130" t="s">
        <v>66</v>
      </c>
      <c r="E130" t="s">
        <v>391</v>
      </c>
      <c r="H130">
        <v>584343.98</v>
      </c>
      <c r="I130">
        <v>6915475.8200000003</v>
      </c>
      <c r="J130">
        <v>0</v>
      </c>
      <c r="K130" t="s">
        <v>5</v>
      </c>
      <c r="L130" t="s">
        <v>267</v>
      </c>
      <c r="M130" t="s">
        <v>272</v>
      </c>
      <c r="N130">
        <v>7.59</v>
      </c>
      <c r="O130">
        <v>7.96</v>
      </c>
      <c r="P130">
        <v>0.60599999999999998</v>
      </c>
      <c r="Q130">
        <v>230.6</v>
      </c>
      <c r="R130">
        <v>10.97</v>
      </c>
      <c r="S130">
        <v>92.1</v>
      </c>
      <c r="T130" t="s">
        <v>12</v>
      </c>
      <c r="U130">
        <v>0.48599999999999999</v>
      </c>
      <c r="W130" t="s">
        <v>389</v>
      </c>
      <c r="Y130">
        <v>681</v>
      </c>
      <c r="Z130" t="b">
        <v>1</v>
      </c>
    </row>
    <row r="131" spans="1:26" x14ac:dyDescent="0.25">
      <c r="A131">
        <v>280</v>
      </c>
      <c r="B131" s="1">
        <v>42509.546446759261</v>
      </c>
      <c r="C131" t="s">
        <v>257</v>
      </c>
      <c r="D131" t="s">
        <v>171</v>
      </c>
      <c r="E131" t="s">
        <v>391</v>
      </c>
      <c r="H131">
        <v>584499.85</v>
      </c>
      <c r="I131">
        <v>6915551.5</v>
      </c>
      <c r="J131">
        <v>0</v>
      </c>
      <c r="K131" t="s">
        <v>15</v>
      </c>
      <c r="L131" t="s">
        <v>267</v>
      </c>
      <c r="M131" t="s">
        <v>272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t="s">
        <v>12</v>
      </c>
      <c r="U131">
        <v>0</v>
      </c>
      <c r="W131" t="s">
        <v>390</v>
      </c>
      <c r="Y131">
        <v>682</v>
      </c>
      <c r="Z131" t="b">
        <v>0</v>
      </c>
    </row>
    <row r="132" spans="1:26" x14ac:dyDescent="0.25">
      <c r="A132">
        <v>281</v>
      </c>
      <c r="B132" s="1">
        <v>42509.588912037034</v>
      </c>
      <c r="C132" t="s">
        <v>257</v>
      </c>
      <c r="D132" t="s">
        <v>159</v>
      </c>
      <c r="E132" t="s">
        <v>393</v>
      </c>
      <c r="H132">
        <v>585175.98899999994</v>
      </c>
      <c r="I132">
        <v>6916290.4840000002</v>
      </c>
      <c r="J132">
        <v>0</v>
      </c>
      <c r="K132" t="s">
        <v>5</v>
      </c>
      <c r="L132" t="s">
        <v>267</v>
      </c>
      <c r="M132" t="s">
        <v>272</v>
      </c>
      <c r="N132">
        <v>0.37</v>
      </c>
      <c r="O132">
        <v>7.88</v>
      </c>
      <c r="P132">
        <v>0.111</v>
      </c>
      <c r="Q132">
        <v>250.8</v>
      </c>
      <c r="R132">
        <v>12.71</v>
      </c>
      <c r="S132">
        <v>87.8</v>
      </c>
      <c r="T132" t="s">
        <v>6</v>
      </c>
      <c r="U132">
        <v>0.1</v>
      </c>
      <c r="W132" t="s">
        <v>392</v>
      </c>
      <c r="Y132">
        <v>683</v>
      </c>
      <c r="Z132" t="b">
        <v>0</v>
      </c>
    </row>
    <row r="133" spans="1:26" x14ac:dyDescent="0.25">
      <c r="A133">
        <v>94</v>
      </c>
      <c r="B133" s="1">
        <v>42508.591377314813</v>
      </c>
      <c r="C133" t="s">
        <v>296</v>
      </c>
      <c r="D133" t="s">
        <v>100</v>
      </c>
      <c r="E133" t="s">
        <v>397</v>
      </c>
      <c r="H133">
        <v>581174.56000000006</v>
      </c>
      <c r="I133">
        <v>6914223.5199999996</v>
      </c>
      <c r="J133">
        <v>0</v>
      </c>
      <c r="K133" t="s">
        <v>15</v>
      </c>
      <c r="L133" t="s">
        <v>261</v>
      </c>
      <c r="M133" t="s">
        <v>262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t="s">
        <v>6</v>
      </c>
      <c r="U133">
        <v>0</v>
      </c>
      <c r="W133" t="s">
        <v>394</v>
      </c>
      <c r="Y133">
        <v>667</v>
      </c>
      <c r="Z133" t="b">
        <v>0</v>
      </c>
    </row>
    <row r="134" spans="1:26" x14ac:dyDescent="0.25">
      <c r="A134">
        <v>95</v>
      </c>
      <c r="B134" s="1">
        <v>42508.596400462964</v>
      </c>
      <c r="C134" t="s">
        <v>296</v>
      </c>
      <c r="D134" t="s">
        <v>99</v>
      </c>
      <c r="E134" t="s">
        <v>397</v>
      </c>
      <c r="H134">
        <v>581437.74</v>
      </c>
      <c r="I134">
        <v>6914176.6200000001</v>
      </c>
      <c r="J134">
        <v>0</v>
      </c>
      <c r="K134" t="s">
        <v>15</v>
      </c>
      <c r="L134" t="s">
        <v>261</v>
      </c>
      <c r="M134" t="s">
        <v>262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U134">
        <v>0</v>
      </c>
      <c r="W134" t="s">
        <v>395</v>
      </c>
      <c r="Y134">
        <v>668</v>
      </c>
      <c r="Z134" t="b">
        <v>0</v>
      </c>
    </row>
    <row r="135" spans="1:26" x14ac:dyDescent="0.25">
      <c r="A135">
        <v>96</v>
      </c>
      <c r="B135" s="1">
        <v>42508.610243055555</v>
      </c>
      <c r="C135" t="s">
        <v>296</v>
      </c>
      <c r="D135" t="s">
        <v>126</v>
      </c>
      <c r="E135" t="s">
        <v>397</v>
      </c>
      <c r="H135">
        <v>581682.12459999998</v>
      </c>
      <c r="I135">
        <v>6914054.0949999997</v>
      </c>
      <c r="J135">
        <v>0</v>
      </c>
      <c r="K135" t="s">
        <v>5</v>
      </c>
      <c r="L135" t="s">
        <v>261</v>
      </c>
      <c r="M135" t="s">
        <v>262</v>
      </c>
      <c r="N135">
        <v>1.1599999999999999</v>
      </c>
      <c r="O135">
        <v>6.72</v>
      </c>
      <c r="P135">
        <v>1.42</v>
      </c>
      <c r="Q135">
        <v>341</v>
      </c>
      <c r="R135">
        <v>14.06</v>
      </c>
      <c r="S135">
        <v>99.9</v>
      </c>
      <c r="T135" t="s">
        <v>6</v>
      </c>
      <c r="U135">
        <v>5</v>
      </c>
      <c r="W135" t="s">
        <v>396</v>
      </c>
      <c r="Y135">
        <v>669</v>
      </c>
      <c r="Z135" t="b">
        <v>0</v>
      </c>
    </row>
    <row r="137" spans="1:26" x14ac:dyDescent="0.25">
      <c r="A137">
        <v>97</v>
      </c>
      <c r="B137" s="1">
        <v>42508.635046296295</v>
      </c>
      <c r="C137" t="s">
        <v>296</v>
      </c>
      <c r="D137" t="s">
        <v>117</v>
      </c>
      <c r="E137" t="s">
        <v>403</v>
      </c>
      <c r="H137">
        <v>581974.26</v>
      </c>
      <c r="I137">
        <v>6913822.9900000002</v>
      </c>
      <c r="J137">
        <v>0</v>
      </c>
      <c r="K137" t="s">
        <v>5</v>
      </c>
      <c r="L137" t="s">
        <v>261</v>
      </c>
      <c r="M137" t="s">
        <v>262</v>
      </c>
      <c r="N137">
        <v>10.73</v>
      </c>
      <c r="O137">
        <v>6.37</v>
      </c>
      <c r="P137">
        <v>3.2850000000000001</v>
      </c>
      <c r="Q137">
        <v>-22.6</v>
      </c>
      <c r="R137">
        <v>10.48</v>
      </c>
      <c r="S137">
        <v>95.4</v>
      </c>
      <c r="T137" t="s">
        <v>6</v>
      </c>
      <c r="U137">
        <v>2</v>
      </c>
      <c r="W137" t="s">
        <v>398</v>
      </c>
      <c r="Y137">
        <v>670</v>
      </c>
      <c r="Z137" t="b">
        <v>1</v>
      </c>
    </row>
    <row r="138" spans="1:26" x14ac:dyDescent="0.25">
      <c r="A138">
        <v>87</v>
      </c>
      <c r="B138" s="1">
        <v>42508.378263888888</v>
      </c>
      <c r="C138" t="s">
        <v>296</v>
      </c>
      <c r="D138" t="s">
        <v>109</v>
      </c>
      <c r="E138" t="s">
        <v>403</v>
      </c>
      <c r="H138">
        <v>582420.02639999997</v>
      </c>
      <c r="I138">
        <v>6912981.9960000003</v>
      </c>
      <c r="J138">
        <v>0</v>
      </c>
      <c r="K138" t="s">
        <v>5</v>
      </c>
      <c r="L138" t="s">
        <v>261</v>
      </c>
      <c r="M138" t="s">
        <v>262</v>
      </c>
      <c r="N138">
        <v>2.11</v>
      </c>
      <c r="O138">
        <v>6.14</v>
      </c>
      <c r="P138">
        <v>0.49299999999999999</v>
      </c>
      <c r="Q138">
        <v>23.8</v>
      </c>
      <c r="R138">
        <v>3.64</v>
      </c>
      <c r="S138">
        <v>26.5</v>
      </c>
      <c r="T138" t="s">
        <v>12</v>
      </c>
      <c r="U138">
        <v>21.503</v>
      </c>
      <c r="W138" t="s">
        <v>399</v>
      </c>
      <c r="Y138">
        <v>660</v>
      </c>
      <c r="Z138" t="b">
        <v>0</v>
      </c>
    </row>
    <row r="139" spans="1:26" x14ac:dyDescent="0.25">
      <c r="A139">
        <v>88</v>
      </c>
      <c r="B139" s="1">
        <v>42508.392766203702</v>
      </c>
      <c r="C139" t="s">
        <v>296</v>
      </c>
      <c r="D139" t="s">
        <v>105</v>
      </c>
      <c r="E139" t="s">
        <v>403</v>
      </c>
      <c r="F139" t="s">
        <v>260</v>
      </c>
      <c r="G139" t="s">
        <v>7</v>
      </c>
      <c r="H139">
        <v>582376</v>
      </c>
      <c r="I139">
        <v>6913008</v>
      </c>
      <c r="J139">
        <v>0</v>
      </c>
      <c r="K139" t="s">
        <v>5</v>
      </c>
      <c r="L139" t="s">
        <v>261</v>
      </c>
      <c r="M139" t="s">
        <v>262</v>
      </c>
      <c r="N139">
        <v>3.01</v>
      </c>
      <c r="O139">
        <v>6.8</v>
      </c>
      <c r="P139">
        <v>0.49</v>
      </c>
      <c r="Q139">
        <v>-10.9</v>
      </c>
      <c r="R139">
        <v>4.63</v>
      </c>
      <c r="S139">
        <v>34</v>
      </c>
      <c r="T139" t="s">
        <v>12</v>
      </c>
      <c r="U139">
        <v>6.0190000000000001</v>
      </c>
      <c r="V139" t="s">
        <v>106</v>
      </c>
      <c r="W139" t="s">
        <v>400</v>
      </c>
      <c r="Y139">
        <v>661</v>
      </c>
      <c r="Z139" t="b">
        <v>1</v>
      </c>
    </row>
    <row r="140" spans="1:26" x14ac:dyDescent="0.25">
      <c r="A140">
        <v>89</v>
      </c>
      <c r="B140" s="1">
        <v>42508.47619212963</v>
      </c>
      <c r="C140" t="s">
        <v>296</v>
      </c>
      <c r="D140" t="s">
        <v>107</v>
      </c>
      <c r="E140" t="s">
        <v>403</v>
      </c>
      <c r="H140">
        <v>582210</v>
      </c>
      <c r="I140">
        <v>6913054</v>
      </c>
      <c r="J140">
        <v>0</v>
      </c>
      <c r="K140" t="s">
        <v>5</v>
      </c>
      <c r="L140" t="s">
        <v>261</v>
      </c>
      <c r="M140" t="s">
        <v>262</v>
      </c>
      <c r="N140">
        <v>5.08</v>
      </c>
      <c r="O140">
        <v>7.08</v>
      </c>
      <c r="P140">
        <v>0.81200000000000006</v>
      </c>
      <c r="Q140">
        <v>-75.5</v>
      </c>
      <c r="R140">
        <v>9.5</v>
      </c>
      <c r="S140">
        <v>74.7</v>
      </c>
      <c r="T140" t="s">
        <v>6</v>
      </c>
      <c r="U140">
        <v>1E-3</v>
      </c>
      <c r="V140" t="s">
        <v>108</v>
      </c>
      <c r="W140" t="s">
        <v>401</v>
      </c>
      <c r="Y140">
        <v>662</v>
      </c>
      <c r="Z140" t="b">
        <v>0</v>
      </c>
    </row>
    <row r="141" spans="1:26" x14ac:dyDescent="0.25">
      <c r="A141">
        <v>90</v>
      </c>
      <c r="B141" s="1">
        <v>42508.482175925928</v>
      </c>
      <c r="C141" t="s">
        <v>296</v>
      </c>
      <c r="D141" t="s">
        <v>101</v>
      </c>
      <c r="E141" t="s">
        <v>403</v>
      </c>
      <c r="F141" t="s">
        <v>260</v>
      </c>
      <c r="G141" t="s">
        <v>7</v>
      </c>
      <c r="H141">
        <v>582210</v>
      </c>
      <c r="I141">
        <v>6913055</v>
      </c>
      <c r="J141">
        <v>0</v>
      </c>
      <c r="K141" t="s">
        <v>5</v>
      </c>
      <c r="L141" t="s">
        <v>261</v>
      </c>
      <c r="M141" t="s">
        <v>262</v>
      </c>
      <c r="N141">
        <v>4.4000000000000004</v>
      </c>
      <c r="O141">
        <v>5.62</v>
      </c>
      <c r="P141">
        <v>1.516</v>
      </c>
      <c r="Q141">
        <v>323.5</v>
      </c>
      <c r="R141">
        <v>0.66</v>
      </c>
      <c r="S141">
        <v>5</v>
      </c>
      <c r="T141" t="s">
        <v>6</v>
      </c>
      <c r="U141">
        <v>1E-3</v>
      </c>
      <c r="W141" t="s">
        <v>402</v>
      </c>
      <c r="Y141">
        <v>663</v>
      </c>
      <c r="Z141" t="b">
        <v>1</v>
      </c>
    </row>
    <row r="143" spans="1:26" x14ac:dyDescent="0.25">
      <c r="A143">
        <v>93</v>
      </c>
      <c r="B143" s="1">
        <v>42508.579027777778</v>
      </c>
      <c r="C143" t="s">
        <v>296</v>
      </c>
      <c r="D143" t="s">
        <v>104</v>
      </c>
      <c r="E143" t="s">
        <v>406</v>
      </c>
      <c r="H143">
        <v>581345.12</v>
      </c>
      <c r="I143">
        <v>6913421.8899999997</v>
      </c>
      <c r="J143">
        <v>0</v>
      </c>
      <c r="K143" t="s">
        <v>41</v>
      </c>
      <c r="L143" t="s">
        <v>261</v>
      </c>
      <c r="M143" t="s">
        <v>262</v>
      </c>
      <c r="N143">
        <v>11.94</v>
      </c>
      <c r="O143">
        <v>2.59</v>
      </c>
      <c r="P143">
        <v>2.0569999999999999</v>
      </c>
      <c r="Q143">
        <v>464.6</v>
      </c>
      <c r="R143">
        <v>8.99</v>
      </c>
      <c r="S143">
        <v>83.7</v>
      </c>
      <c r="T143" t="s">
        <v>6</v>
      </c>
      <c r="U143">
        <v>0</v>
      </c>
      <c r="W143" t="s">
        <v>404</v>
      </c>
      <c r="Y143">
        <v>666</v>
      </c>
      <c r="Z143" t="b">
        <v>0</v>
      </c>
    </row>
    <row r="144" spans="1:26" x14ac:dyDescent="0.25">
      <c r="A144">
        <v>91</v>
      </c>
      <c r="B144" s="1">
        <v>42508.535833333335</v>
      </c>
      <c r="C144" t="s">
        <v>296</v>
      </c>
      <c r="D144" t="s">
        <v>102</v>
      </c>
      <c r="E144" t="s">
        <v>406</v>
      </c>
      <c r="H144">
        <v>581962.56999999995</v>
      </c>
      <c r="I144">
        <v>6913198.6699999999</v>
      </c>
      <c r="J144">
        <v>0</v>
      </c>
      <c r="K144" t="s">
        <v>5</v>
      </c>
      <c r="L144" t="s">
        <v>261</v>
      </c>
      <c r="M144" t="s">
        <v>262</v>
      </c>
      <c r="N144">
        <v>8.51</v>
      </c>
      <c r="O144">
        <v>6.28</v>
      </c>
      <c r="P144">
        <v>0.53400000000000003</v>
      </c>
      <c r="Q144">
        <v>-36.200000000000003</v>
      </c>
      <c r="R144">
        <v>7.89</v>
      </c>
      <c r="S144">
        <v>67.3</v>
      </c>
      <c r="T144" t="s">
        <v>6</v>
      </c>
      <c r="U144">
        <v>350</v>
      </c>
      <c r="W144" t="s">
        <v>405</v>
      </c>
      <c r="Y144">
        <v>664</v>
      </c>
      <c r="Z144" t="b">
        <v>0</v>
      </c>
    </row>
    <row r="146" spans="1:26" x14ac:dyDescent="0.25">
      <c r="A146">
        <v>92</v>
      </c>
      <c r="B146" s="1">
        <v>42508.573449074072</v>
      </c>
      <c r="C146" t="s">
        <v>296</v>
      </c>
      <c r="D146" t="s">
        <v>103</v>
      </c>
      <c r="E146" t="s">
        <v>408</v>
      </c>
      <c r="H146">
        <v>581331</v>
      </c>
      <c r="I146">
        <v>6913392</v>
      </c>
      <c r="J146">
        <v>0</v>
      </c>
      <c r="K146" t="s">
        <v>5</v>
      </c>
      <c r="L146" t="s">
        <v>261</v>
      </c>
      <c r="M146" t="s">
        <v>262</v>
      </c>
      <c r="N146">
        <v>1.83</v>
      </c>
      <c r="O146">
        <v>7.44</v>
      </c>
      <c r="P146">
        <v>0.442</v>
      </c>
      <c r="Q146">
        <v>38.9</v>
      </c>
      <c r="R146">
        <v>10.220000000000001</v>
      </c>
      <c r="S146">
        <v>73.599999999999994</v>
      </c>
      <c r="T146" t="s">
        <v>6</v>
      </c>
      <c r="U146">
        <v>0.1</v>
      </c>
      <c r="W146" t="s">
        <v>407</v>
      </c>
      <c r="Y146">
        <v>665</v>
      </c>
      <c r="Z146" t="b">
        <v>0</v>
      </c>
    </row>
    <row r="148" spans="1:26" x14ac:dyDescent="0.25">
      <c r="A148">
        <v>306</v>
      </c>
      <c r="B148" s="1">
        <v>42510.671226851853</v>
      </c>
      <c r="C148" t="s">
        <v>324</v>
      </c>
      <c r="D148" t="s">
        <v>203</v>
      </c>
      <c r="E148" t="s">
        <v>411</v>
      </c>
      <c r="H148">
        <v>592031.44999999995</v>
      </c>
      <c r="I148">
        <v>6905965.3600000003</v>
      </c>
      <c r="J148">
        <v>0</v>
      </c>
      <c r="K148" t="s">
        <v>198</v>
      </c>
      <c r="L148" t="s">
        <v>267</v>
      </c>
      <c r="M148" t="s">
        <v>268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t="s">
        <v>12</v>
      </c>
      <c r="U148">
        <v>0</v>
      </c>
      <c r="V148" t="s">
        <v>409</v>
      </c>
      <c r="W148" t="s">
        <v>410</v>
      </c>
      <c r="Y148">
        <v>755</v>
      </c>
      <c r="Z148" t="b">
        <v>0</v>
      </c>
    </row>
    <row r="150" spans="1:26" x14ac:dyDescent="0.25">
      <c r="A150">
        <v>93</v>
      </c>
      <c r="B150" s="1">
        <v>42511.564884259256</v>
      </c>
      <c r="C150" t="s">
        <v>412</v>
      </c>
      <c r="D150" t="s">
        <v>85</v>
      </c>
      <c r="E150" t="s">
        <v>427</v>
      </c>
      <c r="H150">
        <v>592205.52</v>
      </c>
      <c r="I150">
        <v>6905413.9900000002</v>
      </c>
      <c r="J150">
        <v>0</v>
      </c>
      <c r="K150" t="s">
        <v>15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U150">
        <v>0</v>
      </c>
      <c r="V150" t="s">
        <v>86</v>
      </c>
      <c r="W150" t="s">
        <v>413</v>
      </c>
      <c r="Y150">
        <v>801</v>
      </c>
      <c r="Z150" t="b">
        <v>0</v>
      </c>
    </row>
    <row r="151" spans="1:26" x14ac:dyDescent="0.25">
      <c r="A151">
        <v>94</v>
      </c>
      <c r="B151" s="1">
        <v>42511.573136574072</v>
      </c>
      <c r="C151" t="s">
        <v>412</v>
      </c>
      <c r="D151" t="s">
        <v>132</v>
      </c>
      <c r="E151" t="s">
        <v>427</v>
      </c>
      <c r="H151">
        <v>592031.75</v>
      </c>
      <c r="I151">
        <v>6905317.6799999997</v>
      </c>
      <c r="J151">
        <v>0</v>
      </c>
      <c r="K151" t="s">
        <v>5</v>
      </c>
      <c r="L151" t="s">
        <v>261</v>
      </c>
      <c r="M151" t="s">
        <v>272</v>
      </c>
      <c r="N151">
        <v>3.68</v>
      </c>
      <c r="O151">
        <v>7.84</v>
      </c>
      <c r="P151">
        <v>1.2749999999999999</v>
      </c>
      <c r="Q151">
        <v>202</v>
      </c>
      <c r="R151">
        <v>13.52</v>
      </c>
      <c r="S151">
        <v>102.7</v>
      </c>
      <c r="T151" t="s">
        <v>6</v>
      </c>
      <c r="U151">
        <v>0.01</v>
      </c>
      <c r="V151" t="s">
        <v>414</v>
      </c>
      <c r="W151" t="s">
        <v>415</v>
      </c>
      <c r="Y151">
        <v>802</v>
      </c>
      <c r="Z151" t="b">
        <v>0</v>
      </c>
    </row>
    <row r="152" spans="1:26" x14ac:dyDescent="0.25">
      <c r="A152">
        <v>95</v>
      </c>
      <c r="B152" s="1">
        <v>42511.585474537038</v>
      </c>
      <c r="C152" t="s">
        <v>412</v>
      </c>
      <c r="D152" t="s">
        <v>133</v>
      </c>
      <c r="E152" t="s">
        <v>427</v>
      </c>
      <c r="H152">
        <v>591981.29</v>
      </c>
      <c r="I152">
        <v>6905257.8899999997</v>
      </c>
      <c r="J152">
        <v>0</v>
      </c>
      <c r="K152" t="s">
        <v>5</v>
      </c>
      <c r="L152" t="s">
        <v>261</v>
      </c>
      <c r="M152" t="s">
        <v>272</v>
      </c>
      <c r="N152">
        <v>3.9</v>
      </c>
      <c r="O152">
        <v>7.67</v>
      </c>
      <c r="P152">
        <v>1.506</v>
      </c>
      <c r="Q152">
        <v>219.6</v>
      </c>
      <c r="R152">
        <v>49.6</v>
      </c>
      <c r="S152">
        <v>6.49</v>
      </c>
      <c r="T152" t="s">
        <v>6</v>
      </c>
      <c r="U152">
        <v>0.01</v>
      </c>
      <c r="W152" t="s">
        <v>416</v>
      </c>
      <c r="Y152">
        <v>803</v>
      </c>
      <c r="Z152" t="b">
        <v>0</v>
      </c>
    </row>
    <row r="153" spans="1:26" x14ac:dyDescent="0.25">
      <c r="A153">
        <v>96</v>
      </c>
      <c r="B153" s="1">
        <v>42511.595682870371</v>
      </c>
      <c r="C153" t="s">
        <v>412</v>
      </c>
      <c r="D153" t="s">
        <v>134</v>
      </c>
      <c r="E153" t="s">
        <v>427</v>
      </c>
      <c r="H153">
        <v>591963.23</v>
      </c>
      <c r="I153">
        <v>6905219.8099999996</v>
      </c>
      <c r="J153">
        <v>0</v>
      </c>
      <c r="K153" t="s">
        <v>5</v>
      </c>
      <c r="L153" t="s">
        <v>261</v>
      </c>
      <c r="M153" t="s">
        <v>272</v>
      </c>
      <c r="N153">
        <v>12.15</v>
      </c>
      <c r="O153">
        <v>8.1300000000000008</v>
      </c>
      <c r="P153">
        <v>1.1639999999999999</v>
      </c>
      <c r="Q153">
        <v>233.7</v>
      </c>
      <c r="R153">
        <v>11.02</v>
      </c>
      <c r="S153">
        <v>102.7</v>
      </c>
      <c r="T153" t="s">
        <v>6</v>
      </c>
      <c r="U153">
        <v>0.2</v>
      </c>
      <c r="V153" t="s">
        <v>417</v>
      </c>
      <c r="W153" t="s">
        <v>418</v>
      </c>
      <c r="Y153">
        <v>804</v>
      </c>
      <c r="Z153" t="b">
        <v>0</v>
      </c>
    </row>
    <row r="154" spans="1:26" x14ac:dyDescent="0.25">
      <c r="A154">
        <v>97</v>
      </c>
      <c r="B154" s="1">
        <v>42511.601655092592</v>
      </c>
      <c r="C154" t="s">
        <v>412</v>
      </c>
      <c r="D154" t="s">
        <v>130</v>
      </c>
      <c r="E154" t="s">
        <v>427</v>
      </c>
      <c r="H154">
        <v>592109.55000000005</v>
      </c>
      <c r="I154">
        <v>6905414.3300000001</v>
      </c>
      <c r="J154">
        <v>0</v>
      </c>
      <c r="K154" t="s">
        <v>5</v>
      </c>
      <c r="L154" t="s">
        <v>261</v>
      </c>
      <c r="M154" t="s">
        <v>272</v>
      </c>
      <c r="N154">
        <v>19.78</v>
      </c>
      <c r="O154">
        <v>7.76</v>
      </c>
      <c r="P154">
        <v>1.629</v>
      </c>
      <c r="Q154">
        <v>227.3</v>
      </c>
      <c r="R154">
        <v>9.4600000000000009</v>
      </c>
      <c r="S154">
        <v>103.9</v>
      </c>
      <c r="T154" t="s">
        <v>6</v>
      </c>
      <c r="U154">
        <v>0.01</v>
      </c>
      <c r="V154" t="s">
        <v>419</v>
      </c>
      <c r="W154" t="s">
        <v>420</v>
      </c>
      <c r="Y154">
        <v>805</v>
      </c>
      <c r="Z154" t="b">
        <v>0</v>
      </c>
    </row>
    <row r="155" spans="1:26" x14ac:dyDescent="0.25">
      <c r="A155">
        <v>98</v>
      </c>
      <c r="B155" s="1">
        <v>42511.604108796295</v>
      </c>
      <c r="C155" t="s">
        <v>412</v>
      </c>
      <c r="D155" t="s">
        <v>131</v>
      </c>
      <c r="E155" t="s">
        <v>427</v>
      </c>
      <c r="H155">
        <v>592133.6</v>
      </c>
      <c r="I155">
        <v>6905444.6399999997</v>
      </c>
      <c r="J155">
        <v>0</v>
      </c>
      <c r="K155" t="s">
        <v>15</v>
      </c>
      <c r="L155" t="s">
        <v>261</v>
      </c>
      <c r="M155" t="s">
        <v>272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t="s">
        <v>6</v>
      </c>
      <c r="U155">
        <v>0</v>
      </c>
      <c r="W155" t="s">
        <v>421</v>
      </c>
      <c r="Y155">
        <v>806</v>
      </c>
      <c r="Z155" t="b">
        <v>0</v>
      </c>
    </row>
    <row r="156" spans="1:26" x14ac:dyDescent="0.25">
      <c r="A156">
        <v>99</v>
      </c>
      <c r="B156" s="1">
        <v>42511.606817129628</v>
      </c>
      <c r="C156" t="s">
        <v>412</v>
      </c>
      <c r="D156" t="s">
        <v>90</v>
      </c>
      <c r="E156" t="s">
        <v>427</v>
      </c>
      <c r="H156">
        <v>592156</v>
      </c>
      <c r="I156">
        <v>6905458</v>
      </c>
      <c r="J156">
        <v>8</v>
      </c>
      <c r="K156" t="s">
        <v>41</v>
      </c>
      <c r="L156" t="s">
        <v>261</v>
      </c>
      <c r="M156" t="s">
        <v>272</v>
      </c>
      <c r="N156">
        <v>19.41</v>
      </c>
      <c r="O156">
        <v>6.6</v>
      </c>
      <c r="P156">
        <v>2.5910000000000002</v>
      </c>
      <c r="Q156">
        <v>-17.5</v>
      </c>
      <c r="R156">
        <v>6.91</v>
      </c>
      <c r="S156">
        <v>75.7</v>
      </c>
      <c r="T156" t="s">
        <v>6</v>
      </c>
      <c r="U156">
        <v>0</v>
      </c>
      <c r="W156" t="s">
        <v>422</v>
      </c>
      <c r="Y156">
        <v>807</v>
      </c>
      <c r="Z156" t="b">
        <v>0</v>
      </c>
    </row>
    <row r="157" spans="1:26" x14ac:dyDescent="0.25">
      <c r="A157">
        <v>100</v>
      </c>
      <c r="B157" s="1">
        <v>42511.609467592592</v>
      </c>
      <c r="C157" t="s">
        <v>412</v>
      </c>
      <c r="D157" t="s">
        <v>129</v>
      </c>
      <c r="E157" t="s">
        <v>427</v>
      </c>
      <c r="H157">
        <v>592167.56000000006</v>
      </c>
      <c r="I157">
        <v>6905484.5800000001</v>
      </c>
      <c r="J157">
        <v>0</v>
      </c>
      <c r="K157" t="s">
        <v>15</v>
      </c>
      <c r="L157" t="s">
        <v>261</v>
      </c>
      <c r="M157" t="s">
        <v>272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t="s">
        <v>6</v>
      </c>
      <c r="U157">
        <v>0</v>
      </c>
      <c r="W157" t="s">
        <v>423</v>
      </c>
      <c r="Y157">
        <v>808</v>
      </c>
      <c r="Z157" t="b">
        <v>0</v>
      </c>
    </row>
    <row r="158" spans="1:26" x14ac:dyDescent="0.25">
      <c r="A158">
        <v>101</v>
      </c>
      <c r="B158" s="1">
        <v>42511.611111111109</v>
      </c>
      <c r="C158" t="s">
        <v>412</v>
      </c>
      <c r="D158" t="s">
        <v>128</v>
      </c>
      <c r="E158" t="s">
        <v>427</v>
      </c>
      <c r="H158">
        <v>592180.28</v>
      </c>
      <c r="I158">
        <v>6905492.4000000004</v>
      </c>
      <c r="J158">
        <v>0</v>
      </c>
      <c r="K158" t="s">
        <v>71</v>
      </c>
      <c r="L158" t="s">
        <v>261</v>
      </c>
      <c r="M158" t="s">
        <v>272</v>
      </c>
      <c r="N158">
        <v>5.68</v>
      </c>
      <c r="O158">
        <v>7.52</v>
      </c>
      <c r="P158">
        <v>1.758</v>
      </c>
      <c r="Q158">
        <v>29</v>
      </c>
      <c r="R158">
        <v>11.88</v>
      </c>
      <c r="S158">
        <v>95.2</v>
      </c>
      <c r="T158" t="s">
        <v>6</v>
      </c>
      <c r="U158">
        <v>0.3</v>
      </c>
      <c r="V158" t="s">
        <v>424</v>
      </c>
      <c r="W158" t="s">
        <v>425</v>
      </c>
      <c r="Y158">
        <v>809</v>
      </c>
      <c r="Z158" t="b">
        <v>0</v>
      </c>
    </row>
    <row r="159" spans="1:26" x14ac:dyDescent="0.25">
      <c r="A159">
        <v>102</v>
      </c>
      <c r="B159" s="1">
        <v>42511.627314814818</v>
      </c>
      <c r="C159" t="s">
        <v>412</v>
      </c>
      <c r="D159" t="s">
        <v>93</v>
      </c>
      <c r="E159" t="s">
        <v>427</v>
      </c>
      <c r="H159">
        <v>592176</v>
      </c>
      <c r="I159">
        <v>6905500</v>
      </c>
      <c r="J159">
        <v>0</v>
      </c>
      <c r="K159" t="s">
        <v>5</v>
      </c>
      <c r="L159" t="s">
        <v>261</v>
      </c>
      <c r="M159" t="s">
        <v>272</v>
      </c>
      <c r="N159">
        <v>6.82</v>
      </c>
      <c r="O159">
        <v>7.91</v>
      </c>
      <c r="P159">
        <v>1.698</v>
      </c>
      <c r="Q159">
        <v>58.5</v>
      </c>
      <c r="R159">
        <v>13.26</v>
      </c>
      <c r="S159">
        <v>109.5</v>
      </c>
      <c r="T159" t="s">
        <v>6</v>
      </c>
      <c r="U159">
        <v>0.5</v>
      </c>
      <c r="W159" t="s">
        <v>426</v>
      </c>
      <c r="Y159">
        <v>810</v>
      </c>
      <c r="Z159" t="b">
        <v>0</v>
      </c>
    </row>
    <row r="161" spans="1:26" x14ac:dyDescent="0.25">
      <c r="A161">
        <v>172</v>
      </c>
      <c r="B161" s="1">
        <v>42512.572488425925</v>
      </c>
      <c r="C161" t="s">
        <v>428</v>
      </c>
      <c r="D161" t="s">
        <v>81</v>
      </c>
      <c r="E161" t="s">
        <v>433</v>
      </c>
      <c r="H161">
        <v>592526</v>
      </c>
      <c r="I161">
        <v>6905288.0700000003</v>
      </c>
      <c r="J161">
        <v>0</v>
      </c>
      <c r="K161" t="s">
        <v>5</v>
      </c>
      <c r="L161" t="s">
        <v>261</v>
      </c>
      <c r="M161" t="s">
        <v>262</v>
      </c>
      <c r="N161">
        <v>3.8</v>
      </c>
      <c r="O161">
        <v>8.49</v>
      </c>
      <c r="P161">
        <v>0.32200000000000001</v>
      </c>
      <c r="Q161">
        <v>34.299999999999997</v>
      </c>
      <c r="R161">
        <v>1.02</v>
      </c>
      <c r="S161">
        <v>7.7</v>
      </c>
      <c r="T161" t="s">
        <v>6</v>
      </c>
      <c r="U161">
        <v>0.6</v>
      </c>
      <c r="W161" t="s">
        <v>429</v>
      </c>
      <c r="Y161">
        <v>737</v>
      </c>
      <c r="Z161" t="b">
        <v>0</v>
      </c>
    </row>
    <row r="162" spans="1:26" x14ac:dyDescent="0.25">
      <c r="A162">
        <v>173</v>
      </c>
      <c r="B162" s="1">
        <v>42512.579814814817</v>
      </c>
      <c r="C162" t="s">
        <v>428</v>
      </c>
      <c r="D162" t="s">
        <v>82</v>
      </c>
      <c r="E162" t="s">
        <v>433</v>
      </c>
      <c r="H162">
        <v>592515.55000000005</v>
      </c>
      <c r="I162">
        <v>6905329.7400000002</v>
      </c>
      <c r="J162">
        <v>0</v>
      </c>
      <c r="K162" t="s">
        <v>5</v>
      </c>
      <c r="L162" t="s">
        <v>261</v>
      </c>
      <c r="M162" t="s">
        <v>262</v>
      </c>
      <c r="N162">
        <v>3.49</v>
      </c>
      <c r="O162">
        <v>8.16</v>
      </c>
      <c r="P162">
        <v>0.20100000000000001</v>
      </c>
      <c r="Q162">
        <v>37.299999999999997</v>
      </c>
      <c r="R162">
        <v>8.81</v>
      </c>
      <c r="S162">
        <v>66.3</v>
      </c>
      <c r="T162" t="s">
        <v>6</v>
      </c>
      <c r="U162">
        <v>5</v>
      </c>
      <c r="W162" t="s">
        <v>430</v>
      </c>
      <c r="Y162">
        <v>738</v>
      </c>
      <c r="Z162" t="b">
        <v>0</v>
      </c>
    </row>
    <row r="163" spans="1:26" x14ac:dyDescent="0.25">
      <c r="A163">
        <v>159</v>
      </c>
      <c r="B163" s="1">
        <v>42511.664641203701</v>
      </c>
      <c r="C163" t="s">
        <v>428</v>
      </c>
      <c r="D163" t="s">
        <v>127</v>
      </c>
      <c r="E163" t="s">
        <v>433</v>
      </c>
      <c r="F163" t="s">
        <v>260</v>
      </c>
      <c r="G163" t="s">
        <v>7</v>
      </c>
      <c r="H163">
        <v>592592.98</v>
      </c>
      <c r="I163">
        <v>6904925.0700000003</v>
      </c>
      <c r="J163">
        <v>0</v>
      </c>
      <c r="K163" t="s">
        <v>5</v>
      </c>
      <c r="L163" t="s">
        <v>261</v>
      </c>
      <c r="M163" t="s">
        <v>262</v>
      </c>
      <c r="N163">
        <v>11.11</v>
      </c>
      <c r="O163">
        <v>8.18</v>
      </c>
      <c r="P163">
        <v>0.60699999999999998</v>
      </c>
      <c r="Q163">
        <v>-8.6999999999999993</v>
      </c>
      <c r="R163">
        <v>9.49</v>
      </c>
      <c r="S163">
        <v>86.3</v>
      </c>
      <c r="T163" t="s">
        <v>6</v>
      </c>
      <c r="U163">
        <v>0.1</v>
      </c>
      <c r="W163" t="s">
        <v>431</v>
      </c>
      <c r="Y163">
        <v>799</v>
      </c>
      <c r="Z163" t="b">
        <v>1</v>
      </c>
    </row>
    <row r="164" spans="1:26" x14ac:dyDescent="0.25">
      <c r="A164">
        <v>160</v>
      </c>
      <c r="B164" s="1">
        <v>42511.675150462965</v>
      </c>
      <c r="C164" t="s">
        <v>428</v>
      </c>
      <c r="D164" t="s">
        <v>80</v>
      </c>
      <c r="E164" t="s">
        <v>433</v>
      </c>
      <c r="H164">
        <v>592552.87</v>
      </c>
      <c r="I164">
        <v>6905071.1600000001</v>
      </c>
      <c r="J164">
        <v>0</v>
      </c>
      <c r="K164" t="s">
        <v>5</v>
      </c>
      <c r="L164" t="s">
        <v>261</v>
      </c>
      <c r="M164" t="s">
        <v>262</v>
      </c>
      <c r="N164">
        <v>21.11</v>
      </c>
      <c r="O164">
        <v>8.33</v>
      </c>
      <c r="P164">
        <v>0.52300000000000002</v>
      </c>
      <c r="Q164">
        <v>-17.3</v>
      </c>
      <c r="R164">
        <v>7.17</v>
      </c>
      <c r="S164">
        <v>80.7</v>
      </c>
      <c r="T164" t="s">
        <v>6</v>
      </c>
      <c r="U164">
        <v>0.1</v>
      </c>
      <c r="W164" t="s">
        <v>432</v>
      </c>
      <c r="Y164">
        <v>800</v>
      </c>
      <c r="Z164" t="b">
        <v>0</v>
      </c>
    </row>
    <row r="166" spans="1:26" x14ac:dyDescent="0.25">
      <c r="A166" t="s">
        <v>235</v>
      </c>
      <c r="B166" t="s">
        <v>236</v>
      </c>
      <c r="C166" t="s">
        <v>237</v>
      </c>
      <c r="D166" t="s">
        <v>238</v>
      </c>
      <c r="E166" t="s">
        <v>234</v>
      </c>
      <c r="F166" t="s">
        <v>239</v>
      </c>
      <c r="G166" t="s">
        <v>1</v>
      </c>
      <c r="H166" t="s">
        <v>240</v>
      </c>
      <c r="I166" t="s">
        <v>241</v>
      </c>
      <c r="J166" t="s">
        <v>242</v>
      </c>
      <c r="K166" t="s">
        <v>243</v>
      </c>
      <c r="L166" t="s">
        <v>244</v>
      </c>
      <c r="M166" t="s">
        <v>245</v>
      </c>
      <c r="N166" t="s">
        <v>246</v>
      </c>
      <c r="O166" t="s">
        <v>247</v>
      </c>
      <c r="P166" t="s">
        <v>248</v>
      </c>
      <c r="Q166" t="s">
        <v>249</v>
      </c>
      <c r="R166" t="s">
        <v>250</v>
      </c>
      <c r="S166" t="s">
        <v>251</v>
      </c>
      <c r="T166" t="s">
        <v>252</v>
      </c>
      <c r="U166" t="s">
        <v>253</v>
      </c>
      <c r="V166" t="s">
        <v>2</v>
      </c>
      <c r="W166" t="s">
        <v>254</v>
      </c>
      <c r="X166" t="s">
        <v>255</v>
      </c>
      <c r="Y166" t="s">
        <v>256</v>
      </c>
      <c r="Z166" t="s">
        <v>0</v>
      </c>
    </row>
    <row r="167" spans="1:26" x14ac:dyDescent="0.25">
      <c r="A167">
        <v>305</v>
      </c>
      <c r="B167" s="1">
        <v>42510.657916666663</v>
      </c>
      <c r="C167" t="s">
        <v>324</v>
      </c>
      <c r="D167" t="s">
        <v>79</v>
      </c>
      <c r="E167" t="s">
        <v>442</v>
      </c>
      <c r="F167" t="s">
        <v>260</v>
      </c>
      <c r="G167" t="s">
        <v>7</v>
      </c>
      <c r="H167">
        <v>592642.56000000006</v>
      </c>
      <c r="I167">
        <v>6904505.4199999999</v>
      </c>
      <c r="J167">
        <v>0</v>
      </c>
      <c r="K167" t="s">
        <v>5</v>
      </c>
      <c r="L167" t="s">
        <v>267</v>
      </c>
      <c r="M167" t="s">
        <v>268</v>
      </c>
      <c r="N167">
        <v>10.86</v>
      </c>
      <c r="O167">
        <v>7.18</v>
      </c>
      <c r="P167">
        <v>1.337</v>
      </c>
      <c r="Q167">
        <v>-113.7</v>
      </c>
      <c r="R167">
        <v>7.49</v>
      </c>
      <c r="S167">
        <v>67.8</v>
      </c>
      <c r="T167" t="s">
        <v>12</v>
      </c>
      <c r="U167">
        <v>0.23300000000000001</v>
      </c>
      <c r="W167" t="s">
        <v>434</v>
      </c>
      <c r="Y167">
        <v>754</v>
      </c>
      <c r="Z167" t="b">
        <v>1</v>
      </c>
    </row>
    <row r="168" spans="1:26" x14ac:dyDescent="0.25">
      <c r="A168">
        <v>153</v>
      </c>
      <c r="B168" s="1">
        <v>42511.583645833336</v>
      </c>
      <c r="C168" t="s">
        <v>428</v>
      </c>
      <c r="D168" t="s">
        <v>84</v>
      </c>
      <c r="E168" t="s">
        <v>442</v>
      </c>
      <c r="H168">
        <v>592362.49</v>
      </c>
      <c r="I168">
        <v>6904832.6900000004</v>
      </c>
      <c r="J168">
        <v>0</v>
      </c>
      <c r="K168" t="s">
        <v>5</v>
      </c>
      <c r="L168" t="s">
        <v>261</v>
      </c>
      <c r="M168" t="s">
        <v>262</v>
      </c>
      <c r="N168">
        <v>6.87</v>
      </c>
      <c r="O168">
        <v>2.97</v>
      </c>
      <c r="P168">
        <v>1.657</v>
      </c>
      <c r="Q168">
        <v>230.4</v>
      </c>
      <c r="R168">
        <v>2.96</v>
      </c>
      <c r="S168">
        <v>24.3</v>
      </c>
      <c r="T168" t="s">
        <v>6</v>
      </c>
      <c r="U168">
        <v>0.05</v>
      </c>
      <c r="W168" t="s">
        <v>435</v>
      </c>
      <c r="Y168">
        <v>793</v>
      </c>
      <c r="Z168" t="b">
        <v>0</v>
      </c>
    </row>
    <row r="169" spans="1:26" x14ac:dyDescent="0.25">
      <c r="A169">
        <v>154</v>
      </c>
      <c r="B169" s="1">
        <v>42511.588287037041</v>
      </c>
      <c r="C169" t="s">
        <v>428</v>
      </c>
      <c r="D169" t="s">
        <v>83</v>
      </c>
      <c r="E169" t="s">
        <v>442</v>
      </c>
      <c r="H169">
        <v>592359.43000000005</v>
      </c>
      <c r="I169">
        <v>6904832.1200000001</v>
      </c>
      <c r="J169">
        <v>0</v>
      </c>
      <c r="K169" t="s">
        <v>5</v>
      </c>
      <c r="L169" t="s">
        <v>261</v>
      </c>
      <c r="M169" t="s">
        <v>262</v>
      </c>
      <c r="N169">
        <v>2.6</v>
      </c>
      <c r="O169">
        <v>5.85</v>
      </c>
      <c r="P169">
        <v>1.2869999999999999</v>
      </c>
      <c r="Q169">
        <v>92.1</v>
      </c>
      <c r="R169">
        <v>2.64</v>
      </c>
      <c r="S169">
        <v>19.5</v>
      </c>
      <c r="T169" t="s">
        <v>6</v>
      </c>
      <c r="U169">
        <v>7.0000000000000007E-2</v>
      </c>
      <c r="W169" t="s">
        <v>436</v>
      </c>
      <c r="Y169">
        <v>794</v>
      </c>
      <c r="Z169" t="b">
        <v>0</v>
      </c>
    </row>
    <row r="170" spans="1:26" x14ac:dyDescent="0.25">
      <c r="A170">
        <v>155</v>
      </c>
      <c r="B170" s="1">
        <v>42511.590671296297</v>
      </c>
      <c r="C170" t="s">
        <v>428</v>
      </c>
      <c r="D170" t="s">
        <v>92</v>
      </c>
      <c r="E170" t="s">
        <v>442</v>
      </c>
      <c r="H170">
        <v>592363</v>
      </c>
      <c r="I170">
        <v>6904841</v>
      </c>
      <c r="J170">
        <v>0</v>
      </c>
      <c r="K170" t="s">
        <v>5</v>
      </c>
      <c r="L170" t="s">
        <v>261</v>
      </c>
      <c r="M170" t="s">
        <v>262</v>
      </c>
      <c r="N170">
        <v>3.32</v>
      </c>
      <c r="O170">
        <v>5.63</v>
      </c>
      <c r="P170">
        <v>1.923</v>
      </c>
      <c r="Q170">
        <v>88.3</v>
      </c>
      <c r="R170">
        <v>5.05</v>
      </c>
      <c r="S170">
        <v>38</v>
      </c>
      <c r="T170" t="s">
        <v>6</v>
      </c>
      <c r="U170">
        <v>0.05</v>
      </c>
      <c r="W170" t="s">
        <v>437</v>
      </c>
      <c r="Y170">
        <v>795</v>
      </c>
      <c r="Z170" t="b">
        <v>0</v>
      </c>
    </row>
    <row r="171" spans="1:26" x14ac:dyDescent="0.25">
      <c r="A171">
        <v>156</v>
      </c>
      <c r="B171" s="1">
        <v>42511.59746527778</v>
      </c>
      <c r="C171" t="s">
        <v>428</v>
      </c>
      <c r="D171" t="s">
        <v>135</v>
      </c>
      <c r="E171" t="s">
        <v>442</v>
      </c>
      <c r="F171" t="s">
        <v>260</v>
      </c>
      <c r="G171" t="s">
        <v>13</v>
      </c>
      <c r="H171">
        <v>592358.17000000004</v>
      </c>
      <c r="I171">
        <v>6904841.6799999997</v>
      </c>
      <c r="J171">
        <v>0</v>
      </c>
      <c r="K171" t="s">
        <v>5</v>
      </c>
      <c r="L171" t="s">
        <v>261</v>
      </c>
      <c r="M171" t="s">
        <v>262</v>
      </c>
      <c r="N171">
        <v>9.64</v>
      </c>
      <c r="O171">
        <v>5.84</v>
      </c>
      <c r="P171">
        <v>0.90300000000000002</v>
      </c>
      <c r="Q171">
        <v>23.6</v>
      </c>
      <c r="R171">
        <v>9.5500000000000007</v>
      </c>
      <c r="S171">
        <v>84.1</v>
      </c>
      <c r="T171" t="s">
        <v>6</v>
      </c>
      <c r="U171">
        <v>0.05</v>
      </c>
      <c r="W171" t="s">
        <v>438</v>
      </c>
      <c r="Y171">
        <v>796</v>
      </c>
      <c r="Z171" t="b">
        <v>1</v>
      </c>
    </row>
    <row r="172" spans="1:26" x14ac:dyDescent="0.25">
      <c r="A172">
        <v>157</v>
      </c>
      <c r="B172" s="1">
        <v>42511.626192129632</v>
      </c>
      <c r="C172" t="s">
        <v>428</v>
      </c>
      <c r="D172" t="s">
        <v>87</v>
      </c>
      <c r="E172" t="s">
        <v>442</v>
      </c>
      <c r="H172">
        <v>592408</v>
      </c>
      <c r="I172">
        <v>6904852</v>
      </c>
      <c r="J172">
        <v>1.8</v>
      </c>
      <c r="K172" t="s">
        <v>5</v>
      </c>
      <c r="L172" t="s">
        <v>261</v>
      </c>
      <c r="M172" t="s">
        <v>262</v>
      </c>
      <c r="N172">
        <v>10.050000000000001</v>
      </c>
      <c r="O172">
        <v>7.16</v>
      </c>
      <c r="P172">
        <v>0.42299999999999999</v>
      </c>
      <c r="Q172">
        <v>4.2</v>
      </c>
      <c r="R172">
        <v>8.8800000000000008</v>
      </c>
      <c r="S172">
        <v>78.900000000000006</v>
      </c>
      <c r="T172" t="s">
        <v>6</v>
      </c>
      <c r="U172">
        <v>0.5</v>
      </c>
      <c r="W172" t="s">
        <v>439</v>
      </c>
      <c r="Y172">
        <v>797</v>
      </c>
      <c r="Z172" t="b">
        <v>0</v>
      </c>
    </row>
    <row r="173" spans="1:26" x14ac:dyDescent="0.25">
      <c r="A173">
        <v>158</v>
      </c>
      <c r="B173" s="1">
        <v>42511.640648148146</v>
      </c>
      <c r="C173" t="s">
        <v>428</v>
      </c>
      <c r="D173" t="s">
        <v>136</v>
      </c>
      <c r="E173" t="s">
        <v>442</v>
      </c>
      <c r="H173">
        <v>592462.96</v>
      </c>
      <c r="I173">
        <v>6904882.1500000004</v>
      </c>
      <c r="J173">
        <v>0</v>
      </c>
      <c r="K173" t="s">
        <v>5</v>
      </c>
      <c r="L173" t="s">
        <v>261</v>
      </c>
      <c r="M173" t="s">
        <v>262</v>
      </c>
      <c r="N173">
        <v>14.1</v>
      </c>
      <c r="O173">
        <v>7.11</v>
      </c>
      <c r="P173">
        <v>1.474</v>
      </c>
      <c r="Q173">
        <v>22.1</v>
      </c>
      <c r="R173">
        <v>1.2</v>
      </c>
      <c r="S173">
        <v>11.8</v>
      </c>
      <c r="T173" t="s">
        <v>6</v>
      </c>
      <c r="U173">
        <v>1E-3</v>
      </c>
      <c r="V173" t="s">
        <v>440</v>
      </c>
      <c r="W173" t="s">
        <v>441</v>
      </c>
      <c r="Y173">
        <v>798</v>
      </c>
      <c r="Z173" t="b">
        <v>0</v>
      </c>
    </row>
    <row r="175" spans="1:26" x14ac:dyDescent="0.25">
      <c r="A175" t="s">
        <v>235</v>
      </c>
      <c r="B175" t="s">
        <v>236</v>
      </c>
      <c r="C175" t="s">
        <v>237</v>
      </c>
      <c r="D175" t="s">
        <v>238</v>
      </c>
      <c r="E175" t="s">
        <v>234</v>
      </c>
      <c r="F175" t="s">
        <v>239</v>
      </c>
      <c r="G175" t="s">
        <v>1</v>
      </c>
      <c r="H175" t="s">
        <v>240</v>
      </c>
      <c r="I175" t="s">
        <v>241</v>
      </c>
      <c r="J175" t="s">
        <v>242</v>
      </c>
      <c r="K175" t="s">
        <v>243</v>
      </c>
      <c r="L175" t="s">
        <v>244</v>
      </c>
      <c r="M175" t="s">
        <v>245</v>
      </c>
      <c r="N175" t="s">
        <v>246</v>
      </c>
      <c r="O175" t="s">
        <v>247</v>
      </c>
      <c r="P175" t="s">
        <v>248</v>
      </c>
      <c r="Q175" t="s">
        <v>249</v>
      </c>
      <c r="R175" t="s">
        <v>250</v>
      </c>
      <c r="S175" t="s">
        <v>251</v>
      </c>
      <c r="T175" t="s">
        <v>252</v>
      </c>
      <c r="U175" t="s">
        <v>253</v>
      </c>
      <c r="V175" t="s">
        <v>2</v>
      </c>
      <c r="W175" t="s">
        <v>254</v>
      </c>
      <c r="X175" t="s">
        <v>255</v>
      </c>
      <c r="Y175" t="s">
        <v>256</v>
      </c>
      <c r="Z175" t="s">
        <v>0</v>
      </c>
    </row>
    <row r="176" spans="1:26" x14ac:dyDescent="0.25">
      <c r="A176">
        <v>320</v>
      </c>
      <c r="B176" s="1">
        <v>42512.380752314813</v>
      </c>
      <c r="C176" t="s">
        <v>452</v>
      </c>
      <c r="D176" t="s">
        <v>141</v>
      </c>
      <c r="E176" t="s">
        <v>473</v>
      </c>
      <c r="F176" t="s">
        <v>260</v>
      </c>
      <c r="G176" t="s">
        <v>13</v>
      </c>
      <c r="H176">
        <v>592367</v>
      </c>
      <c r="I176">
        <v>6902923</v>
      </c>
      <c r="J176">
        <v>0</v>
      </c>
      <c r="K176" t="s">
        <v>5</v>
      </c>
      <c r="L176" t="s">
        <v>267</v>
      </c>
      <c r="M176" t="s">
        <v>272</v>
      </c>
      <c r="N176">
        <v>2.13</v>
      </c>
      <c r="O176">
        <v>8.1</v>
      </c>
      <c r="P176">
        <v>0.76</v>
      </c>
      <c r="Q176">
        <v>176.1</v>
      </c>
      <c r="R176">
        <v>12.3</v>
      </c>
      <c r="S176">
        <v>89.5</v>
      </c>
      <c r="T176" t="s">
        <v>12</v>
      </c>
      <c r="U176">
        <v>0.25</v>
      </c>
      <c r="W176" t="s">
        <v>453</v>
      </c>
      <c r="Y176">
        <v>720</v>
      </c>
      <c r="Z176" t="b">
        <v>1</v>
      </c>
    </row>
    <row r="177" spans="1:26" x14ac:dyDescent="0.25">
      <c r="A177">
        <v>321</v>
      </c>
      <c r="B177" s="1">
        <v>42512.406215277777</v>
      </c>
      <c r="C177" t="s">
        <v>452</v>
      </c>
      <c r="D177" t="s">
        <v>218</v>
      </c>
      <c r="E177" t="s">
        <v>473</v>
      </c>
      <c r="F177" t="s">
        <v>260</v>
      </c>
      <c r="G177" t="s">
        <v>7</v>
      </c>
      <c r="H177">
        <v>592471</v>
      </c>
      <c r="I177">
        <v>6902968</v>
      </c>
      <c r="J177">
        <v>0</v>
      </c>
      <c r="K177" t="s">
        <v>5</v>
      </c>
      <c r="L177" t="s">
        <v>267</v>
      </c>
      <c r="M177" t="s">
        <v>272</v>
      </c>
      <c r="N177">
        <v>4.72</v>
      </c>
      <c r="O177">
        <v>8.1</v>
      </c>
      <c r="P177">
        <v>2.7309999999999999</v>
      </c>
      <c r="Q177">
        <v>143.69999999999999</v>
      </c>
      <c r="R177">
        <v>10.93</v>
      </c>
      <c r="S177">
        <v>85.6</v>
      </c>
      <c r="T177" t="s">
        <v>12</v>
      </c>
      <c r="U177">
        <v>0.13900000000000001</v>
      </c>
      <c r="W177" t="s">
        <v>454</v>
      </c>
      <c r="Y177">
        <v>721</v>
      </c>
      <c r="Z177" t="b">
        <v>1</v>
      </c>
    </row>
    <row r="178" spans="1:26" x14ac:dyDescent="0.25">
      <c r="A178">
        <v>322</v>
      </c>
      <c r="B178" s="1">
        <v>42512.433148148149</v>
      </c>
      <c r="C178" t="s">
        <v>452</v>
      </c>
      <c r="D178" t="s">
        <v>125</v>
      </c>
      <c r="E178" t="s">
        <v>473</v>
      </c>
      <c r="F178" t="s">
        <v>260</v>
      </c>
      <c r="G178" t="s">
        <v>13</v>
      </c>
      <c r="H178">
        <v>592543</v>
      </c>
      <c r="I178">
        <v>6903026</v>
      </c>
      <c r="J178">
        <v>0</v>
      </c>
      <c r="K178" t="s">
        <v>5</v>
      </c>
      <c r="L178" t="s">
        <v>267</v>
      </c>
      <c r="M178" t="s">
        <v>272</v>
      </c>
      <c r="N178">
        <v>5.36</v>
      </c>
      <c r="O178">
        <v>7.92</v>
      </c>
      <c r="P178">
        <v>2.8130000000000002</v>
      </c>
      <c r="Q178">
        <v>142</v>
      </c>
      <c r="R178">
        <v>9.91</v>
      </c>
      <c r="S178">
        <v>79</v>
      </c>
      <c r="T178" t="s">
        <v>12</v>
      </c>
      <c r="U178">
        <v>200</v>
      </c>
      <c r="W178" t="s">
        <v>455</v>
      </c>
      <c r="Y178">
        <v>722</v>
      </c>
      <c r="Z178" t="b">
        <v>1</v>
      </c>
    </row>
    <row r="179" spans="1:26" x14ac:dyDescent="0.25">
      <c r="A179">
        <v>323</v>
      </c>
      <c r="B179" s="1">
        <v>42512.501122685186</v>
      </c>
      <c r="C179" t="s">
        <v>452</v>
      </c>
      <c r="D179" t="s">
        <v>226</v>
      </c>
      <c r="E179" t="s">
        <v>473</v>
      </c>
      <c r="F179" t="s">
        <v>260</v>
      </c>
      <c r="G179" t="s">
        <v>13</v>
      </c>
      <c r="H179">
        <v>591811.82999999996</v>
      </c>
      <c r="I179">
        <v>6903040.9199999999</v>
      </c>
      <c r="J179">
        <v>0</v>
      </c>
      <c r="K179" t="s">
        <v>5</v>
      </c>
      <c r="L179" t="s">
        <v>267</v>
      </c>
      <c r="M179" t="s">
        <v>272</v>
      </c>
      <c r="N179">
        <v>14.12</v>
      </c>
      <c r="O179">
        <v>8.2100000000000009</v>
      </c>
      <c r="P179">
        <v>0.442</v>
      </c>
      <c r="Q179">
        <v>86.4</v>
      </c>
      <c r="R179">
        <v>8.5500000000000007</v>
      </c>
      <c r="S179">
        <v>83.314999999999998</v>
      </c>
      <c r="T179" t="s">
        <v>6</v>
      </c>
      <c r="U179">
        <v>1.5</v>
      </c>
      <c r="W179" t="s">
        <v>456</v>
      </c>
      <c r="Y179">
        <v>723</v>
      </c>
      <c r="Z179" t="b">
        <v>1</v>
      </c>
    </row>
    <row r="180" spans="1:26" x14ac:dyDescent="0.25">
      <c r="A180">
        <v>324</v>
      </c>
      <c r="B180" s="1">
        <v>42512.538900462961</v>
      </c>
      <c r="C180" t="s">
        <v>443</v>
      </c>
      <c r="D180" t="s">
        <v>191</v>
      </c>
      <c r="E180" t="s">
        <v>473</v>
      </c>
      <c r="H180">
        <v>591351</v>
      </c>
      <c r="I180">
        <v>6904781</v>
      </c>
      <c r="J180">
        <v>0</v>
      </c>
      <c r="K180" t="s">
        <v>15</v>
      </c>
      <c r="L180" t="s">
        <v>267</v>
      </c>
      <c r="M180" t="s">
        <v>272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t="s">
        <v>6</v>
      </c>
      <c r="U180">
        <v>0</v>
      </c>
      <c r="W180" t="s">
        <v>444</v>
      </c>
      <c r="Y180">
        <v>724</v>
      </c>
      <c r="Z180" t="b">
        <v>0</v>
      </c>
    </row>
    <row r="181" spans="1:26" x14ac:dyDescent="0.25">
      <c r="A181">
        <v>325</v>
      </c>
      <c r="B181" s="1">
        <v>42512.550543981481</v>
      </c>
      <c r="C181" t="s">
        <v>443</v>
      </c>
      <c r="D181" t="s">
        <v>190</v>
      </c>
      <c r="E181" t="s">
        <v>473</v>
      </c>
      <c r="H181">
        <v>591482.63</v>
      </c>
      <c r="I181">
        <v>6905029.6100000003</v>
      </c>
      <c r="J181">
        <v>0</v>
      </c>
      <c r="K181" t="s">
        <v>5</v>
      </c>
      <c r="L181" t="s">
        <v>267</v>
      </c>
      <c r="M181" t="s">
        <v>272</v>
      </c>
      <c r="N181">
        <v>0.35</v>
      </c>
      <c r="O181">
        <v>8.11</v>
      </c>
      <c r="P181">
        <v>0.51100000000000001</v>
      </c>
      <c r="Q181">
        <v>128.9</v>
      </c>
      <c r="R181">
        <v>11.63</v>
      </c>
      <c r="S181">
        <v>80.3</v>
      </c>
      <c r="T181" t="s">
        <v>12</v>
      </c>
      <c r="U181">
        <v>9.6000000000000002E-2</v>
      </c>
      <c r="W181" t="s">
        <v>445</v>
      </c>
      <c r="Y181">
        <v>725</v>
      </c>
      <c r="Z181" t="b">
        <v>0</v>
      </c>
    </row>
    <row r="182" spans="1:26" x14ac:dyDescent="0.25">
      <c r="A182">
        <v>161</v>
      </c>
      <c r="B182" s="1">
        <v>42512.368136574078</v>
      </c>
      <c r="C182" t="s">
        <v>428</v>
      </c>
      <c r="D182" t="s">
        <v>196</v>
      </c>
      <c r="E182" t="s">
        <v>473</v>
      </c>
      <c r="H182">
        <v>592297.87</v>
      </c>
      <c r="I182">
        <v>6903247.0499999998</v>
      </c>
      <c r="J182">
        <v>0</v>
      </c>
      <c r="K182" t="s">
        <v>15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t="s">
        <v>6</v>
      </c>
      <c r="U182">
        <v>0</v>
      </c>
      <c r="W182" t="s">
        <v>457</v>
      </c>
      <c r="Y182">
        <v>726</v>
      </c>
      <c r="Z182" t="b">
        <v>0</v>
      </c>
    </row>
    <row r="183" spans="1:26" x14ac:dyDescent="0.25">
      <c r="A183">
        <v>162</v>
      </c>
      <c r="B183" s="1">
        <v>42512.377962962964</v>
      </c>
      <c r="C183" t="s">
        <v>428</v>
      </c>
      <c r="D183" t="s">
        <v>78</v>
      </c>
      <c r="E183" t="s">
        <v>473</v>
      </c>
      <c r="H183">
        <v>592340</v>
      </c>
      <c r="I183">
        <v>6903259</v>
      </c>
      <c r="J183">
        <v>0</v>
      </c>
      <c r="K183" t="s">
        <v>41</v>
      </c>
      <c r="L183" t="s">
        <v>261</v>
      </c>
      <c r="M183" t="s">
        <v>262</v>
      </c>
      <c r="N183">
        <v>6.76</v>
      </c>
      <c r="O183">
        <v>7.43</v>
      </c>
      <c r="P183">
        <v>3.5939999999999999</v>
      </c>
      <c r="Q183">
        <v>185.8</v>
      </c>
      <c r="R183">
        <v>8.48</v>
      </c>
      <c r="S183">
        <v>70.400000000000006</v>
      </c>
      <c r="T183" t="s">
        <v>6</v>
      </c>
      <c r="U183">
        <v>0</v>
      </c>
      <c r="W183" t="s">
        <v>458</v>
      </c>
      <c r="Y183">
        <v>727</v>
      </c>
      <c r="Z183" t="b">
        <v>0</v>
      </c>
    </row>
    <row r="184" spans="1:26" x14ac:dyDescent="0.25">
      <c r="A184">
        <v>163</v>
      </c>
      <c r="B184" s="1">
        <v>42512.382928240739</v>
      </c>
      <c r="C184" t="s">
        <v>428</v>
      </c>
      <c r="D184" t="s">
        <v>187</v>
      </c>
      <c r="E184" t="s">
        <v>473</v>
      </c>
      <c r="H184">
        <v>592389</v>
      </c>
      <c r="I184">
        <v>6903254</v>
      </c>
      <c r="J184">
        <v>2.4</v>
      </c>
      <c r="K184" t="s">
        <v>5</v>
      </c>
      <c r="L184" t="s">
        <v>261</v>
      </c>
      <c r="M184" t="s">
        <v>262</v>
      </c>
      <c r="N184">
        <v>3.65</v>
      </c>
      <c r="O184">
        <v>7.66</v>
      </c>
      <c r="P184">
        <v>3.7269999999999999</v>
      </c>
      <c r="Q184">
        <v>186.6</v>
      </c>
      <c r="R184">
        <v>10.62</v>
      </c>
      <c r="S184">
        <v>81.400000000000006</v>
      </c>
      <c r="T184" t="s">
        <v>12</v>
      </c>
      <c r="U184">
        <v>3.1E-2</v>
      </c>
      <c r="W184" t="s">
        <v>459</v>
      </c>
      <c r="Y184">
        <v>728</v>
      </c>
      <c r="Z184" t="b">
        <v>0</v>
      </c>
    </row>
    <row r="185" spans="1:26" x14ac:dyDescent="0.25">
      <c r="A185">
        <v>164</v>
      </c>
      <c r="B185" s="1">
        <v>42512.388020833336</v>
      </c>
      <c r="C185" t="s">
        <v>428</v>
      </c>
      <c r="D185" t="s">
        <v>186</v>
      </c>
      <c r="E185" t="s">
        <v>473</v>
      </c>
      <c r="F185" t="s">
        <v>260</v>
      </c>
      <c r="G185" t="s">
        <v>7</v>
      </c>
      <c r="H185">
        <v>592454</v>
      </c>
      <c r="I185">
        <v>6903279.2699999996</v>
      </c>
      <c r="J185">
        <v>0</v>
      </c>
      <c r="K185" t="s">
        <v>5</v>
      </c>
      <c r="L185" t="s">
        <v>261</v>
      </c>
      <c r="M185" t="s">
        <v>262</v>
      </c>
      <c r="N185">
        <v>5.2</v>
      </c>
      <c r="O185">
        <v>7.74</v>
      </c>
      <c r="P185">
        <v>3.67</v>
      </c>
      <c r="Q185">
        <v>181.9</v>
      </c>
      <c r="R185">
        <v>10.029999999999999</v>
      </c>
      <c r="S185">
        <v>80</v>
      </c>
      <c r="T185" t="s">
        <v>12</v>
      </c>
      <c r="U185">
        <v>1.9E-2</v>
      </c>
      <c r="W185" t="s">
        <v>460</v>
      </c>
      <c r="Y185">
        <v>729</v>
      </c>
      <c r="Z185" t="b">
        <v>1</v>
      </c>
    </row>
    <row r="186" spans="1:26" x14ac:dyDescent="0.25">
      <c r="A186">
        <v>165</v>
      </c>
      <c r="B186" s="1">
        <v>42512.400983796295</v>
      </c>
      <c r="C186" t="s">
        <v>428</v>
      </c>
      <c r="D186" t="s">
        <v>201</v>
      </c>
      <c r="E186" t="s">
        <v>473</v>
      </c>
      <c r="H186">
        <v>592538.03</v>
      </c>
      <c r="I186">
        <v>6903383.1699999999</v>
      </c>
      <c r="J186">
        <v>0</v>
      </c>
      <c r="K186" t="s">
        <v>15</v>
      </c>
      <c r="L186" t="s">
        <v>261</v>
      </c>
      <c r="M186" t="s">
        <v>262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t="s">
        <v>12</v>
      </c>
      <c r="U186">
        <v>0</v>
      </c>
      <c r="W186" t="s">
        <v>461</v>
      </c>
      <c r="Y186">
        <v>730</v>
      </c>
      <c r="Z186" t="b">
        <v>0</v>
      </c>
    </row>
    <row r="187" spans="1:26" x14ac:dyDescent="0.25">
      <c r="A187">
        <v>166</v>
      </c>
      <c r="B187" s="1">
        <v>42512.402511574073</v>
      </c>
      <c r="C187" t="s">
        <v>428</v>
      </c>
      <c r="D187" t="s">
        <v>185</v>
      </c>
      <c r="E187" t="s">
        <v>473</v>
      </c>
      <c r="H187">
        <v>592553</v>
      </c>
      <c r="I187">
        <v>6903440</v>
      </c>
      <c r="J187">
        <v>0</v>
      </c>
      <c r="K187" t="s">
        <v>15</v>
      </c>
      <c r="L187" t="s">
        <v>261</v>
      </c>
      <c r="M187" t="s">
        <v>262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t="s">
        <v>12</v>
      </c>
      <c r="U187">
        <v>0</v>
      </c>
      <c r="W187" t="s">
        <v>462</v>
      </c>
      <c r="Y187">
        <v>731</v>
      </c>
      <c r="Z187" t="b">
        <v>0</v>
      </c>
    </row>
    <row r="188" spans="1:26" x14ac:dyDescent="0.25">
      <c r="A188">
        <v>167</v>
      </c>
      <c r="B188" s="1">
        <v>42512.40960648148</v>
      </c>
      <c r="C188" t="s">
        <v>428</v>
      </c>
      <c r="D188" t="s">
        <v>219</v>
      </c>
      <c r="E188" t="s">
        <v>473</v>
      </c>
      <c r="H188">
        <v>592635.97030000004</v>
      </c>
      <c r="I188">
        <v>6903390.977</v>
      </c>
      <c r="J188">
        <v>0</v>
      </c>
      <c r="K188" t="s">
        <v>5</v>
      </c>
      <c r="L188" t="s">
        <v>261</v>
      </c>
      <c r="M188" t="s">
        <v>262</v>
      </c>
      <c r="N188">
        <v>4.1500000000000004</v>
      </c>
      <c r="O188">
        <v>7.21</v>
      </c>
      <c r="P188">
        <v>3.4079999999999999</v>
      </c>
      <c r="Q188">
        <v>172.9</v>
      </c>
      <c r="R188">
        <v>11.11</v>
      </c>
      <c r="S188">
        <v>85.6</v>
      </c>
      <c r="T188" t="s">
        <v>6</v>
      </c>
      <c r="U188">
        <v>0.5</v>
      </c>
      <c r="W188" t="s">
        <v>463</v>
      </c>
      <c r="Y188">
        <v>732</v>
      </c>
      <c r="Z188" t="b">
        <v>0</v>
      </c>
    </row>
    <row r="189" spans="1:26" x14ac:dyDescent="0.25">
      <c r="A189">
        <v>168</v>
      </c>
      <c r="B189" s="1">
        <v>42512.440671296295</v>
      </c>
      <c r="C189" t="s">
        <v>428</v>
      </c>
      <c r="D189" t="s">
        <v>225</v>
      </c>
      <c r="E189" t="s">
        <v>473</v>
      </c>
      <c r="F189" t="s">
        <v>260</v>
      </c>
      <c r="G189" t="s">
        <v>13</v>
      </c>
      <c r="H189">
        <v>591990.14339999994</v>
      </c>
      <c r="I189">
        <v>6903317.4670000002</v>
      </c>
      <c r="J189">
        <v>0</v>
      </c>
      <c r="K189" t="s">
        <v>5</v>
      </c>
      <c r="L189" t="s">
        <v>261</v>
      </c>
      <c r="M189" t="s">
        <v>262</v>
      </c>
      <c r="N189">
        <v>7.32</v>
      </c>
      <c r="O189">
        <v>7.84</v>
      </c>
      <c r="P189">
        <v>1.62</v>
      </c>
      <c r="Q189">
        <v>129.30000000000001</v>
      </c>
      <c r="R189">
        <v>9.58</v>
      </c>
      <c r="S189">
        <v>80</v>
      </c>
      <c r="T189" t="s">
        <v>6</v>
      </c>
      <c r="U189">
        <v>0.5</v>
      </c>
      <c r="W189" t="s">
        <v>464</v>
      </c>
      <c r="Y189">
        <v>733</v>
      </c>
      <c r="Z189" t="b">
        <v>1</v>
      </c>
    </row>
    <row r="190" spans="1:26" x14ac:dyDescent="0.25">
      <c r="A190">
        <v>169</v>
      </c>
      <c r="B190" s="1">
        <v>42512.457002314812</v>
      </c>
      <c r="C190" t="s">
        <v>428</v>
      </c>
      <c r="D190" t="s">
        <v>204</v>
      </c>
      <c r="E190" t="s">
        <v>473</v>
      </c>
      <c r="F190" t="s">
        <v>260</v>
      </c>
      <c r="G190" t="s">
        <v>13</v>
      </c>
      <c r="H190">
        <v>592167.77</v>
      </c>
      <c r="I190">
        <v>6903366.9800000004</v>
      </c>
      <c r="J190">
        <v>0</v>
      </c>
      <c r="K190" t="s">
        <v>5</v>
      </c>
      <c r="L190" t="s">
        <v>261</v>
      </c>
      <c r="M190" t="s">
        <v>262</v>
      </c>
      <c r="N190">
        <v>12.56</v>
      </c>
      <c r="O190">
        <v>6.13</v>
      </c>
      <c r="P190">
        <v>2.6779999999999999</v>
      </c>
      <c r="Q190">
        <v>144.1</v>
      </c>
      <c r="R190">
        <v>4.22</v>
      </c>
      <c r="S190">
        <v>40</v>
      </c>
      <c r="T190" t="s">
        <v>6</v>
      </c>
      <c r="U190">
        <v>0.01</v>
      </c>
      <c r="W190" t="s">
        <v>465</v>
      </c>
      <c r="Y190">
        <v>734</v>
      </c>
      <c r="Z190" t="b">
        <v>1</v>
      </c>
    </row>
    <row r="191" spans="1:26" x14ac:dyDescent="0.25">
      <c r="A191">
        <v>170</v>
      </c>
      <c r="B191" s="1">
        <v>42512.509097222224</v>
      </c>
      <c r="C191" t="s">
        <v>428</v>
      </c>
      <c r="D191" t="s">
        <v>197</v>
      </c>
      <c r="E191" t="s">
        <v>473</v>
      </c>
      <c r="H191">
        <v>591082.27</v>
      </c>
      <c r="I191">
        <v>6904265.7199999997</v>
      </c>
      <c r="J191">
        <v>0</v>
      </c>
      <c r="K191" t="s">
        <v>198</v>
      </c>
      <c r="L191" t="s">
        <v>261</v>
      </c>
      <c r="M191" t="s">
        <v>262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t="s">
        <v>6</v>
      </c>
      <c r="U191">
        <v>0</v>
      </c>
      <c r="W191" t="s">
        <v>450</v>
      </c>
      <c r="Y191">
        <v>735</v>
      </c>
      <c r="Z191" t="b">
        <v>0</v>
      </c>
    </row>
    <row r="192" spans="1:26" x14ac:dyDescent="0.25">
      <c r="A192">
        <v>171</v>
      </c>
      <c r="B192" s="1">
        <v>42512.512870370374</v>
      </c>
      <c r="C192" t="s">
        <v>428</v>
      </c>
      <c r="D192" t="s">
        <v>195</v>
      </c>
      <c r="E192" t="s">
        <v>473</v>
      </c>
      <c r="F192" t="s">
        <v>260</v>
      </c>
      <c r="G192" t="s">
        <v>7</v>
      </c>
      <c r="H192">
        <v>591012.5</v>
      </c>
      <c r="I192">
        <v>6904388</v>
      </c>
      <c r="J192">
        <v>0</v>
      </c>
      <c r="K192" t="s">
        <v>5</v>
      </c>
      <c r="L192" t="s">
        <v>261</v>
      </c>
      <c r="M192" t="s">
        <v>262</v>
      </c>
      <c r="N192">
        <v>3.36</v>
      </c>
      <c r="O192">
        <v>7.46</v>
      </c>
      <c r="P192">
        <v>3.468</v>
      </c>
      <c r="Q192">
        <v>64</v>
      </c>
      <c r="R192">
        <v>10.97</v>
      </c>
      <c r="S192">
        <v>83.4</v>
      </c>
      <c r="T192" t="s">
        <v>6</v>
      </c>
      <c r="U192">
        <v>0.5</v>
      </c>
      <c r="W192" t="s">
        <v>451</v>
      </c>
      <c r="Y192">
        <v>736</v>
      </c>
      <c r="Z192" t="b">
        <v>1</v>
      </c>
    </row>
    <row r="193" spans="1:26" x14ac:dyDescent="0.25">
      <c r="A193">
        <v>303</v>
      </c>
      <c r="B193" s="1">
        <v>42510.63826388889</v>
      </c>
      <c r="C193" t="s">
        <v>324</v>
      </c>
      <c r="D193" t="s">
        <v>199</v>
      </c>
      <c r="E193" t="s">
        <v>473</v>
      </c>
      <c r="H193">
        <v>592361</v>
      </c>
      <c r="I193">
        <v>6904390</v>
      </c>
      <c r="J193">
        <v>1.8</v>
      </c>
      <c r="K193" t="s">
        <v>170</v>
      </c>
      <c r="L193" t="s">
        <v>267</v>
      </c>
      <c r="M193" t="s">
        <v>268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t="s">
        <v>6</v>
      </c>
      <c r="U193">
        <v>0</v>
      </c>
      <c r="V193" t="s">
        <v>466</v>
      </c>
      <c r="W193" t="s">
        <v>467</v>
      </c>
      <c r="Y193">
        <v>752</v>
      </c>
      <c r="Z193" t="b">
        <v>0</v>
      </c>
    </row>
    <row r="194" spans="1:26" x14ac:dyDescent="0.25">
      <c r="A194">
        <v>304</v>
      </c>
      <c r="B194" s="1">
        <v>42510.639872685184</v>
      </c>
      <c r="C194" t="s">
        <v>324</v>
      </c>
      <c r="D194" t="s">
        <v>200</v>
      </c>
      <c r="E194" t="s">
        <v>473</v>
      </c>
      <c r="H194">
        <v>592363</v>
      </c>
      <c r="I194">
        <v>6904400</v>
      </c>
      <c r="J194">
        <v>1.8</v>
      </c>
      <c r="K194" t="s">
        <v>5</v>
      </c>
      <c r="L194" t="s">
        <v>267</v>
      </c>
      <c r="M194" t="s">
        <v>268</v>
      </c>
      <c r="N194">
        <v>8.24</v>
      </c>
      <c r="O194">
        <v>6.86</v>
      </c>
      <c r="P194">
        <v>0.90400000000000003</v>
      </c>
      <c r="Q194">
        <v>236</v>
      </c>
      <c r="R194">
        <v>9.6</v>
      </c>
      <c r="S194">
        <v>81.8</v>
      </c>
      <c r="T194" t="s">
        <v>12</v>
      </c>
      <c r="U194">
        <v>6.2E-2</v>
      </c>
      <c r="V194" t="s">
        <v>468</v>
      </c>
      <c r="W194" t="s">
        <v>469</v>
      </c>
      <c r="Y194">
        <v>753</v>
      </c>
      <c r="Z194" t="b">
        <v>0</v>
      </c>
    </row>
    <row r="195" spans="1:26" x14ac:dyDescent="0.25">
      <c r="A195">
        <v>139</v>
      </c>
      <c r="B195" s="1">
        <v>42510.641122685185</v>
      </c>
      <c r="C195" t="s">
        <v>259</v>
      </c>
      <c r="D195" t="s">
        <v>184</v>
      </c>
      <c r="E195" t="s">
        <v>473</v>
      </c>
      <c r="H195">
        <v>592596.53</v>
      </c>
      <c r="I195">
        <v>6903984.0999999996</v>
      </c>
      <c r="J195">
        <v>0</v>
      </c>
      <c r="K195" t="s">
        <v>5</v>
      </c>
      <c r="L195" t="s">
        <v>261</v>
      </c>
      <c r="M195" t="s">
        <v>262</v>
      </c>
      <c r="N195">
        <v>4.46</v>
      </c>
      <c r="O195">
        <v>7.06</v>
      </c>
      <c r="P195">
        <v>3.7909999999999999</v>
      </c>
      <c r="Q195">
        <v>83.9</v>
      </c>
      <c r="R195">
        <v>5.91</v>
      </c>
      <c r="S195">
        <v>46</v>
      </c>
      <c r="T195" t="s">
        <v>6</v>
      </c>
      <c r="U195">
        <v>0.2</v>
      </c>
      <c r="W195" t="s">
        <v>470</v>
      </c>
      <c r="Y195">
        <v>766</v>
      </c>
      <c r="Z195" t="b">
        <v>0</v>
      </c>
    </row>
    <row r="196" spans="1:26" x14ac:dyDescent="0.25">
      <c r="A196">
        <v>140</v>
      </c>
      <c r="B196" s="1">
        <v>42510.644791666666</v>
      </c>
      <c r="C196" t="s">
        <v>259</v>
      </c>
      <c r="D196" t="s">
        <v>183</v>
      </c>
      <c r="E196" t="s">
        <v>473</v>
      </c>
      <c r="F196" t="s">
        <v>260</v>
      </c>
      <c r="G196" t="s">
        <v>7</v>
      </c>
      <c r="H196">
        <v>592599.66</v>
      </c>
      <c r="I196">
        <v>6903996.6699999999</v>
      </c>
      <c r="J196">
        <v>0</v>
      </c>
      <c r="K196" t="s">
        <v>5</v>
      </c>
      <c r="L196" t="s">
        <v>261</v>
      </c>
      <c r="M196" t="s">
        <v>262</v>
      </c>
      <c r="N196">
        <v>3.03</v>
      </c>
      <c r="O196">
        <v>7.03</v>
      </c>
      <c r="P196">
        <v>3.4710000000000001</v>
      </c>
      <c r="Q196">
        <v>88</v>
      </c>
      <c r="R196">
        <v>9.1300000000000008</v>
      </c>
      <c r="S196">
        <v>68.8</v>
      </c>
      <c r="T196" t="s">
        <v>6</v>
      </c>
      <c r="U196">
        <v>10</v>
      </c>
      <c r="W196" t="s">
        <v>471</v>
      </c>
      <c r="Y196">
        <v>767</v>
      </c>
      <c r="Z196" t="b">
        <v>1</v>
      </c>
    </row>
    <row r="197" spans="1:26" x14ac:dyDescent="0.25">
      <c r="A197">
        <v>141</v>
      </c>
      <c r="B197" s="1">
        <v>42510.666180555556</v>
      </c>
      <c r="C197" t="s">
        <v>259</v>
      </c>
      <c r="D197" t="s">
        <v>202</v>
      </c>
      <c r="E197" t="s">
        <v>473</v>
      </c>
      <c r="H197">
        <v>591895.86</v>
      </c>
      <c r="I197">
        <v>6903822.8700000001</v>
      </c>
      <c r="J197">
        <v>0</v>
      </c>
      <c r="K197" t="s">
        <v>15</v>
      </c>
      <c r="L197" t="s">
        <v>261</v>
      </c>
      <c r="M197" t="s">
        <v>262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t="s">
        <v>6</v>
      </c>
      <c r="U197">
        <v>0</v>
      </c>
      <c r="W197" t="s">
        <v>472</v>
      </c>
      <c r="Y197">
        <v>768</v>
      </c>
      <c r="Z197" t="b">
        <v>0</v>
      </c>
    </row>
    <row r="198" spans="1:26" x14ac:dyDescent="0.25">
      <c r="A198">
        <v>316</v>
      </c>
      <c r="B198" s="1">
        <v>42511.603935185187</v>
      </c>
      <c r="C198" t="s">
        <v>443</v>
      </c>
      <c r="D198" t="s">
        <v>193</v>
      </c>
      <c r="E198" t="s">
        <v>473</v>
      </c>
      <c r="F198" t="s">
        <v>260</v>
      </c>
      <c r="G198" t="s">
        <v>7</v>
      </c>
      <c r="H198">
        <v>592035.59</v>
      </c>
      <c r="I198">
        <v>6904422.5499999998</v>
      </c>
      <c r="J198">
        <v>0</v>
      </c>
      <c r="K198" t="s">
        <v>5</v>
      </c>
      <c r="L198" t="s">
        <v>267</v>
      </c>
      <c r="M198" t="s">
        <v>272</v>
      </c>
      <c r="N198">
        <v>2.4500000000000002</v>
      </c>
      <c r="O198">
        <v>6.62</v>
      </c>
      <c r="P198">
        <v>2.5390000000000001</v>
      </c>
      <c r="Q198">
        <v>188.8</v>
      </c>
      <c r="R198">
        <v>4.66</v>
      </c>
      <c r="S198">
        <v>34.5</v>
      </c>
      <c r="T198" t="s">
        <v>12</v>
      </c>
      <c r="U198">
        <v>0.46700000000000003</v>
      </c>
      <c r="W198" t="s">
        <v>446</v>
      </c>
      <c r="Y198">
        <v>778</v>
      </c>
      <c r="Z198" t="b">
        <v>1</v>
      </c>
    </row>
    <row r="199" spans="1:26" x14ac:dyDescent="0.25">
      <c r="A199">
        <v>317</v>
      </c>
      <c r="B199" s="1">
        <v>42511.634560185186</v>
      </c>
      <c r="C199" t="s">
        <v>443</v>
      </c>
      <c r="D199" t="s">
        <v>189</v>
      </c>
      <c r="E199" t="s">
        <v>473</v>
      </c>
      <c r="F199" t="s">
        <v>260</v>
      </c>
      <c r="G199" t="s">
        <v>13</v>
      </c>
      <c r="H199">
        <v>591899.53</v>
      </c>
      <c r="I199">
        <v>6904748.9699999997</v>
      </c>
      <c r="J199">
        <v>0</v>
      </c>
      <c r="K199" t="s">
        <v>41</v>
      </c>
      <c r="L199" t="s">
        <v>267</v>
      </c>
      <c r="M199" t="s">
        <v>272</v>
      </c>
      <c r="N199">
        <v>7.62</v>
      </c>
      <c r="O199">
        <v>6.64</v>
      </c>
      <c r="P199">
        <v>1.7729999999999999</v>
      </c>
      <c r="Q199">
        <v>71.099999999999994</v>
      </c>
      <c r="R199">
        <v>8.1300000000000008</v>
      </c>
      <c r="S199">
        <v>68.5</v>
      </c>
      <c r="T199" t="s">
        <v>12</v>
      </c>
      <c r="U199">
        <v>0</v>
      </c>
      <c r="W199" t="s">
        <v>447</v>
      </c>
      <c r="Y199">
        <v>779</v>
      </c>
      <c r="Z199" t="b">
        <v>1</v>
      </c>
    </row>
    <row r="200" spans="1:26" x14ac:dyDescent="0.25">
      <c r="A200">
        <v>318</v>
      </c>
      <c r="B200" s="1">
        <v>42511.661134259259</v>
      </c>
      <c r="C200" t="s">
        <v>443</v>
      </c>
      <c r="D200" t="s">
        <v>194</v>
      </c>
      <c r="E200" t="s">
        <v>473</v>
      </c>
      <c r="H200">
        <v>591492.14</v>
      </c>
      <c r="I200">
        <v>6904558.0700000003</v>
      </c>
      <c r="J200">
        <v>0</v>
      </c>
      <c r="K200" t="s">
        <v>5</v>
      </c>
      <c r="L200" t="s">
        <v>267</v>
      </c>
      <c r="M200" t="s">
        <v>272</v>
      </c>
      <c r="N200">
        <v>2.09</v>
      </c>
      <c r="O200">
        <v>7.61</v>
      </c>
      <c r="P200">
        <v>0.55600000000000005</v>
      </c>
      <c r="Q200">
        <v>66.3</v>
      </c>
      <c r="R200">
        <v>11.32</v>
      </c>
      <c r="S200">
        <v>82.3</v>
      </c>
      <c r="T200" t="s">
        <v>6</v>
      </c>
      <c r="U200">
        <v>1</v>
      </c>
      <c r="W200" t="s">
        <v>448</v>
      </c>
      <c r="Y200">
        <v>780</v>
      </c>
      <c r="Z200" t="b">
        <v>0</v>
      </c>
    </row>
    <row r="201" spans="1:26" x14ac:dyDescent="0.25">
      <c r="A201">
        <v>319</v>
      </c>
      <c r="B201" s="1">
        <v>42511.666620370372</v>
      </c>
      <c r="C201" t="s">
        <v>443</v>
      </c>
      <c r="D201" t="s">
        <v>192</v>
      </c>
      <c r="E201" t="s">
        <v>473</v>
      </c>
      <c r="H201">
        <v>591483.53</v>
      </c>
      <c r="I201">
        <v>6904532.75</v>
      </c>
      <c r="J201">
        <v>0</v>
      </c>
      <c r="K201" t="s">
        <v>5</v>
      </c>
      <c r="L201" t="s">
        <v>267</v>
      </c>
      <c r="M201" t="s">
        <v>272</v>
      </c>
      <c r="N201">
        <v>2.0299999999999998</v>
      </c>
      <c r="O201">
        <v>7.76</v>
      </c>
      <c r="P201">
        <v>0.371</v>
      </c>
      <c r="Q201">
        <v>73.400000000000006</v>
      </c>
      <c r="R201">
        <v>10.25</v>
      </c>
      <c r="S201">
        <v>74.3</v>
      </c>
      <c r="T201" t="s">
        <v>6</v>
      </c>
      <c r="U201">
        <v>0.5</v>
      </c>
      <c r="W201" t="s">
        <v>449</v>
      </c>
      <c r="Y201">
        <v>781</v>
      </c>
      <c r="Z201" t="b">
        <v>0</v>
      </c>
    </row>
    <row r="203" spans="1:26" x14ac:dyDescent="0.25">
      <c r="A203">
        <v>310</v>
      </c>
      <c r="B203" s="1">
        <v>42511.438807870371</v>
      </c>
      <c r="C203" t="s">
        <v>443</v>
      </c>
      <c r="D203" t="s">
        <v>215</v>
      </c>
      <c r="E203" t="s">
        <v>486</v>
      </c>
      <c r="F203" t="s">
        <v>260</v>
      </c>
      <c r="G203" t="s">
        <v>148</v>
      </c>
      <c r="H203">
        <v>593920.26</v>
      </c>
      <c r="I203">
        <v>6902991.71</v>
      </c>
      <c r="J203">
        <v>0</v>
      </c>
      <c r="K203" t="s">
        <v>5</v>
      </c>
      <c r="L203" t="s">
        <v>267</v>
      </c>
      <c r="M203" t="s">
        <v>272</v>
      </c>
      <c r="N203">
        <v>13.37</v>
      </c>
      <c r="O203">
        <v>2.94</v>
      </c>
      <c r="P203">
        <v>5.1639999999999997</v>
      </c>
      <c r="Q203">
        <v>402.3</v>
      </c>
      <c r="R203">
        <v>4.92</v>
      </c>
      <c r="S203">
        <v>47.9</v>
      </c>
      <c r="T203" t="s">
        <v>6</v>
      </c>
      <c r="U203">
        <v>0.05</v>
      </c>
      <c r="W203" t="s">
        <v>474</v>
      </c>
      <c r="Y203">
        <v>772</v>
      </c>
      <c r="Z203" t="b">
        <v>1</v>
      </c>
    </row>
    <row r="204" spans="1:26" x14ac:dyDescent="0.25">
      <c r="A204">
        <v>311</v>
      </c>
      <c r="B204" s="1">
        <v>42511.459421296298</v>
      </c>
      <c r="C204" t="s">
        <v>443</v>
      </c>
      <c r="D204" t="s">
        <v>213</v>
      </c>
      <c r="E204" t="s">
        <v>486</v>
      </c>
      <c r="H204">
        <v>593861</v>
      </c>
      <c r="I204">
        <v>6902878</v>
      </c>
      <c r="J204">
        <v>4</v>
      </c>
      <c r="K204" t="s">
        <v>15</v>
      </c>
      <c r="L204" t="s">
        <v>267</v>
      </c>
      <c r="M204" t="s">
        <v>272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t="s">
        <v>6</v>
      </c>
      <c r="U204">
        <v>0</v>
      </c>
      <c r="V204" t="s">
        <v>214</v>
      </c>
      <c r="W204" t="s">
        <v>475</v>
      </c>
      <c r="Y204">
        <v>773</v>
      </c>
      <c r="Z204" t="b">
        <v>0</v>
      </c>
    </row>
    <row r="205" spans="1:26" x14ac:dyDescent="0.25">
      <c r="A205">
        <v>312</v>
      </c>
      <c r="B205" s="1">
        <v>42511.467615740738</v>
      </c>
      <c r="C205" t="s">
        <v>443</v>
      </c>
      <c r="D205" t="s">
        <v>210</v>
      </c>
      <c r="E205" t="s">
        <v>486</v>
      </c>
      <c r="H205">
        <v>593535.76</v>
      </c>
      <c r="I205">
        <v>6903004.1600000001</v>
      </c>
      <c r="J205">
        <v>0</v>
      </c>
      <c r="K205" t="s">
        <v>211</v>
      </c>
      <c r="L205" t="s">
        <v>267</v>
      </c>
      <c r="M205" t="s">
        <v>272</v>
      </c>
      <c r="N205">
        <v>5.73</v>
      </c>
      <c r="O205">
        <v>5.61</v>
      </c>
      <c r="P205">
        <v>1.1459999999999999</v>
      </c>
      <c r="Q205">
        <v>137.69999999999999</v>
      </c>
      <c r="R205">
        <v>6.47</v>
      </c>
      <c r="S205">
        <v>51.6</v>
      </c>
      <c r="T205" t="s">
        <v>6</v>
      </c>
      <c r="U205">
        <v>0</v>
      </c>
      <c r="W205" t="s">
        <v>476</v>
      </c>
      <c r="Y205">
        <v>774</v>
      </c>
      <c r="Z205" t="b">
        <v>0</v>
      </c>
    </row>
    <row r="206" spans="1:26" x14ac:dyDescent="0.25">
      <c r="A206">
        <v>313</v>
      </c>
      <c r="B206" s="1">
        <v>42511.488425925927</v>
      </c>
      <c r="C206" t="s">
        <v>443</v>
      </c>
      <c r="D206" t="s">
        <v>208</v>
      </c>
      <c r="E206" t="s">
        <v>486</v>
      </c>
      <c r="F206" t="s">
        <v>260</v>
      </c>
      <c r="G206" t="s">
        <v>13</v>
      </c>
      <c r="H206">
        <v>593422.86</v>
      </c>
      <c r="I206">
        <v>6903046.5199999996</v>
      </c>
      <c r="J206">
        <v>0</v>
      </c>
      <c r="K206" t="s">
        <v>5</v>
      </c>
      <c r="L206" t="s">
        <v>267</v>
      </c>
      <c r="M206" t="s">
        <v>272</v>
      </c>
      <c r="N206">
        <v>11.76</v>
      </c>
      <c r="O206">
        <v>3.5</v>
      </c>
      <c r="P206">
        <v>40.090000000000003</v>
      </c>
      <c r="Q206">
        <v>249.6</v>
      </c>
      <c r="R206">
        <v>0.98</v>
      </c>
      <c r="S206">
        <v>10.6</v>
      </c>
      <c r="T206" t="s">
        <v>6</v>
      </c>
      <c r="U206">
        <v>1E-3</v>
      </c>
      <c r="W206" t="s">
        <v>477</v>
      </c>
      <c r="Y206">
        <v>775</v>
      </c>
      <c r="Z206" t="b">
        <v>1</v>
      </c>
    </row>
    <row r="207" spans="1:26" x14ac:dyDescent="0.25">
      <c r="A207">
        <v>314</v>
      </c>
      <c r="B207" s="1">
        <v>42511.535682870373</v>
      </c>
      <c r="C207" t="s">
        <v>443</v>
      </c>
      <c r="D207" t="s">
        <v>209</v>
      </c>
      <c r="E207" t="s">
        <v>486</v>
      </c>
      <c r="F207" t="s">
        <v>260</v>
      </c>
      <c r="G207" t="s">
        <v>7</v>
      </c>
      <c r="H207">
        <v>593510.31999999995</v>
      </c>
      <c r="I207">
        <v>6903086.1699999999</v>
      </c>
      <c r="J207">
        <v>0</v>
      </c>
      <c r="K207" t="s">
        <v>5</v>
      </c>
      <c r="L207" t="s">
        <v>267</v>
      </c>
      <c r="M207" t="s">
        <v>272</v>
      </c>
      <c r="N207">
        <v>11.51</v>
      </c>
      <c r="O207">
        <v>4.1900000000000004</v>
      </c>
      <c r="P207">
        <v>40.450000000000003</v>
      </c>
      <c r="Q207">
        <v>191.1</v>
      </c>
      <c r="R207">
        <v>4.1399999999999997</v>
      </c>
      <c r="S207">
        <v>44.7</v>
      </c>
      <c r="T207" t="s">
        <v>12</v>
      </c>
      <c r="U207">
        <v>0.1</v>
      </c>
      <c r="W207" t="s">
        <v>478</v>
      </c>
      <c r="Y207">
        <v>776</v>
      </c>
      <c r="Z207" t="b">
        <v>1</v>
      </c>
    </row>
    <row r="208" spans="1:26" x14ac:dyDescent="0.25">
      <c r="A208">
        <v>147</v>
      </c>
      <c r="B208" s="1">
        <v>42511.445775462962</v>
      </c>
      <c r="C208" t="s">
        <v>428</v>
      </c>
      <c r="D208" t="s">
        <v>217</v>
      </c>
      <c r="E208" t="s">
        <v>486</v>
      </c>
      <c r="F208" t="s">
        <v>260</v>
      </c>
      <c r="G208" t="s">
        <v>13</v>
      </c>
      <c r="H208">
        <v>593783.79</v>
      </c>
      <c r="I208">
        <v>6902517.7199999997</v>
      </c>
      <c r="J208">
        <v>0</v>
      </c>
      <c r="K208" t="s">
        <v>17</v>
      </c>
      <c r="L208" t="s">
        <v>261</v>
      </c>
      <c r="M208" t="s">
        <v>262</v>
      </c>
      <c r="N208">
        <v>13.81</v>
      </c>
      <c r="O208">
        <v>2.76</v>
      </c>
      <c r="P208">
        <v>3.5390000000000001</v>
      </c>
      <c r="Q208">
        <v>412.3</v>
      </c>
      <c r="R208">
        <v>14.63</v>
      </c>
      <c r="S208">
        <v>143.1</v>
      </c>
      <c r="T208" t="s">
        <v>6</v>
      </c>
      <c r="U208">
        <v>0</v>
      </c>
      <c r="V208" t="s">
        <v>479</v>
      </c>
      <c r="W208" t="s">
        <v>480</v>
      </c>
      <c r="Y208">
        <v>787</v>
      </c>
      <c r="Z208" t="b">
        <v>1</v>
      </c>
    </row>
    <row r="209" spans="1:26" x14ac:dyDescent="0.25">
      <c r="A209">
        <v>148</v>
      </c>
      <c r="B209" s="1">
        <v>42511.465891203705</v>
      </c>
      <c r="C209" t="s">
        <v>428</v>
      </c>
      <c r="D209" t="s">
        <v>212</v>
      </c>
      <c r="E209" t="s">
        <v>486</v>
      </c>
      <c r="H209">
        <v>593929</v>
      </c>
      <c r="I209">
        <v>6902628.2999999998</v>
      </c>
      <c r="J209">
        <v>0</v>
      </c>
      <c r="K209" t="s">
        <v>41</v>
      </c>
      <c r="L209" t="s">
        <v>261</v>
      </c>
      <c r="M209" t="s">
        <v>262</v>
      </c>
      <c r="N209">
        <v>17.37</v>
      </c>
      <c r="O209">
        <v>1.87</v>
      </c>
      <c r="P209">
        <v>6.9450000000000003</v>
      </c>
      <c r="Q209">
        <v>553.5</v>
      </c>
      <c r="R209">
        <v>7.05</v>
      </c>
      <c r="S209">
        <v>75.400000000000006</v>
      </c>
      <c r="T209" t="s">
        <v>6</v>
      </c>
      <c r="U209">
        <v>0</v>
      </c>
      <c r="W209" t="s">
        <v>481</v>
      </c>
      <c r="Y209">
        <v>788</v>
      </c>
      <c r="Z209" t="b">
        <v>0</v>
      </c>
    </row>
    <row r="210" spans="1:26" x14ac:dyDescent="0.25">
      <c r="A210">
        <v>149</v>
      </c>
      <c r="B210" s="1">
        <v>42511.490011574075</v>
      </c>
      <c r="C210" t="s">
        <v>428</v>
      </c>
      <c r="D210" t="s">
        <v>205</v>
      </c>
      <c r="E210" t="s">
        <v>486</v>
      </c>
      <c r="F210" t="s">
        <v>260</v>
      </c>
      <c r="G210" t="s">
        <v>13</v>
      </c>
      <c r="H210">
        <v>593864.18999999994</v>
      </c>
      <c r="I210">
        <v>6902622.0700000003</v>
      </c>
      <c r="J210">
        <v>0</v>
      </c>
      <c r="K210" t="s">
        <v>41</v>
      </c>
      <c r="L210" t="s">
        <v>261</v>
      </c>
      <c r="M210" t="s">
        <v>262</v>
      </c>
      <c r="N210">
        <v>4.9400000000000004</v>
      </c>
      <c r="O210">
        <v>5.05</v>
      </c>
      <c r="P210">
        <v>2.7389999999999999</v>
      </c>
      <c r="Q210">
        <v>335.3</v>
      </c>
      <c r="R210">
        <v>7.79</v>
      </c>
      <c r="S210">
        <v>61.4</v>
      </c>
      <c r="T210" t="s">
        <v>6</v>
      </c>
      <c r="U210">
        <v>0</v>
      </c>
      <c r="W210" t="s">
        <v>482</v>
      </c>
      <c r="Y210">
        <v>789</v>
      </c>
      <c r="Z210" t="b">
        <v>1</v>
      </c>
    </row>
    <row r="211" spans="1:26" x14ac:dyDescent="0.25">
      <c r="A211">
        <v>150</v>
      </c>
      <c r="B211" s="1">
        <v>42511.506851851853</v>
      </c>
      <c r="C211" t="s">
        <v>428</v>
      </c>
      <c r="D211" t="s">
        <v>206</v>
      </c>
      <c r="E211" t="s">
        <v>486</v>
      </c>
      <c r="H211">
        <v>593465.61</v>
      </c>
      <c r="I211">
        <v>6902506.9000000004</v>
      </c>
      <c r="J211">
        <v>0</v>
      </c>
      <c r="K211" t="s">
        <v>5</v>
      </c>
      <c r="L211" t="s">
        <v>261</v>
      </c>
      <c r="M211" t="s">
        <v>262</v>
      </c>
      <c r="N211">
        <v>12.3</v>
      </c>
      <c r="O211">
        <v>5.79</v>
      </c>
      <c r="P211">
        <v>4.9109999999999996</v>
      </c>
      <c r="Q211">
        <v>107.3</v>
      </c>
      <c r="R211">
        <v>2.31</v>
      </c>
      <c r="S211">
        <v>21.9</v>
      </c>
      <c r="T211" t="s">
        <v>12</v>
      </c>
      <c r="U211">
        <v>7.0000000000000001E-3</v>
      </c>
      <c r="W211" t="s">
        <v>483</v>
      </c>
      <c r="Y211">
        <v>790</v>
      </c>
      <c r="Z211" t="b">
        <v>0</v>
      </c>
    </row>
    <row r="212" spans="1:26" x14ac:dyDescent="0.25">
      <c r="A212">
        <v>151</v>
      </c>
      <c r="B212" s="1">
        <v>42511.528703703705</v>
      </c>
      <c r="C212" t="s">
        <v>428</v>
      </c>
      <c r="D212" t="s">
        <v>207</v>
      </c>
      <c r="E212" t="s">
        <v>486</v>
      </c>
      <c r="F212" t="s">
        <v>260</v>
      </c>
      <c r="G212" t="s">
        <v>7</v>
      </c>
      <c r="H212">
        <v>593208.6</v>
      </c>
      <c r="I212">
        <v>6902579.6799999997</v>
      </c>
      <c r="J212">
        <v>0</v>
      </c>
      <c r="K212" t="s">
        <v>5</v>
      </c>
      <c r="L212" t="s">
        <v>261</v>
      </c>
      <c r="M212" t="s">
        <v>262</v>
      </c>
      <c r="N212">
        <v>6.49</v>
      </c>
      <c r="O212">
        <v>5.49</v>
      </c>
      <c r="P212">
        <v>7.05</v>
      </c>
      <c r="Q212">
        <v>88.5</v>
      </c>
      <c r="R212">
        <v>1.45</v>
      </c>
      <c r="S212">
        <v>12.1</v>
      </c>
      <c r="T212" t="s">
        <v>12</v>
      </c>
      <c r="U212">
        <v>0.188</v>
      </c>
      <c r="W212" t="s">
        <v>484</v>
      </c>
      <c r="Y212">
        <v>791</v>
      </c>
      <c r="Z212" t="b">
        <v>1</v>
      </c>
    </row>
    <row r="213" spans="1:26" x14ac:dyDescent="0.25">
      <c r="A213">
        <v>152</v>
      </c>
      <c r="B213" s="1">
        <v>42511.544872685183</v>
      </c>
      <c r="C213" t="s">
        <v>428</v>
      </c>
      <c r="D213" t="s">
        <v>216</v>
      </c>
      <c r="E213" t="s">
        <v>486</v>
      </c>
      <c r="F213" t="s">
        <v>260</v>
      </c>
      <c r="G213" t="s">
        <v>13</v>
      </c>
      <c r="H213">
        <v>593314.17000000004</v>
      </c>
      <c r="I213">
        <v>6902990.4400000004</v>
      </c>
      <c r="J213">
        <v>0</v>
      </c>
      <c r="K213" t="s">
        <v>5</v>
      </c>
      <c r="L213" t="s">
        <v>261</v>
      </c>
      <c r="M213" t="s">
        <v>262</v>
      </c>
      <c r="N213">
        <v>6.79</v>
      </c>
      <c r="O213">
        <v>4.84</v>
      </c>
      <c r="P213">
        <v>14.5</v>
      </c>
      <c r="Q213">
        <v>105</v>
      </c>
      <c r="R213">
        <v>1.05</v>
      </c>
      <c r="S213">
        <v>9.1</v>
      </c>
      <c r="T213" t="s">
        <v>12</v>
      </c>
      <c r="U213">
        <v>3.5000000000000003E-2</v>
      </c>
      <c r="W213" t="s">
        <v>485</v>
      </c>
      <c r="Y213">
        <v>792</v>
      </c>
      <c r="Z213" t="b">
        <v>1</v>
      </c>
    </row>
    <row r="215" spans="1:26" x14ac:dyDescent="0.25">
      <c r="A215">
        <v>144</v>
      </c>
      <c r="B215" s="1">
        <v>42511.399641203701</v>
      </c>
      <c r="C215" t="s">
        <v>428</v>
      </c>
      <c r="D215" t="s">
        <v>223</v>
      </c>
      <c r="E215" t="s">
        <v>496</v>
      </c>
      <c r="H215">
        <v>594149</v>
      </c>
      <c r="I215">
        <v>6903219</v>
      </c>
      <c r="J215">
        <v>3.6</v>
      </c>
      <c r="K215" t="s">
        <v>5</v>
      </c>
      <c r="L215" t="s">
        <v>261</v>
      </c>
      <c r="M215" t="s">
        <v>262</v>
      </c>
      <c r="N215">
        <v>6.02</v>
      </c>
      <c r="O215">
        <v>2.0299999999999998</v>
      </c>
      <c r="P215">
        <v>18.809999999999999</v>
      </c>
      <c r="Q215">
        <v>491.7</v>
      </c>
      <c r="R215">
        <v>7</v>
      </c>
      <c r="S215">
        <v>58.6</v>
      </c>
      <c r="T215" t="s">
        <v>6</v>
      </c>
      <c r="U215">
        <v>1E-4</v>
      </c>
      <c r="V215" t="s">
        <v>487</v>
      </c>
      <c r="W215" t="s">
        <v>488</v>
      </c>
      <c r="Y215">
        <v>784</v>
      </c>
      <c r="Z215" t="b">
        <v>0</v>
      </c>
    </row>
    <row r="216" spans="1:26" x14ac:dyDescent="0.25">
      <c r="A216">
        <v>145</v>
      </c>
      <c r="B216" s="1">
        <v>42511.414722222224</v>
      </c>
      <c r="C216" t="s">
        <v>428</v>
      </c>
      <c r="D216" t="s">
        <v>113</v>
      </c>
      <c r="E216" t="s">
        <v>496</v>
      </c>
      <c r="H216">
        <v>594293.56000000006</v>
      </c>
      <c r="I216">
        <v>6903058.9000000004</v>
      </c>
      <c r="J216">
        <v>0</v>
      </c>
      <c r="K216" t="s">
        <v>5</v>
      </c>
      <c r="L216" t="s">
        <v>261</v>
      </c>
      <c r="M216" t="s">
        <v>262</v>
      </c>
      <c r="N216">
        <v>9.14</v>
      </c>
      <c r="O216">
        <v>4.03</v>
      </c>
      <c r="P216">
        <v>5.8529999999999998</v>
      </c>
      <c r="Q216">
        <v>320.60000000000002</v>
      </c>
      <c r="R216">
        <v>8.4</v>
      </c>
      <c r="S216">
        <v>74.3</v>
      </c>
      <c r="T216" t="s">
        <v>6</v>
      </c>
      <c r="U216">
        <v>0.03</v>
      </c>
      <c r="W216" t="s">
        <v>489</v>
      </c>
      <c r="Y216">
        <v>785</v>
      </c>
      <c r="Z216" t="b">
        <v>0</v>
      </c>
    </row>
    <row r="217" spans="1:26" x14ac:dyDescent="0.25">
      <c r="A217">
        <v>307</v>
      </c>
      <c r="B217" s="1">
        <v>42511.368437500001</v>
      </c>
      <c r="C217" t="s">
        <v>443</v>
      </c>
      <c r="D217" t="s">
        <v>110</v>
      </c>
      <c r="E217" t="s">
        <v>496</v>
      </c>
      <c r="F217" t="s">
        <v>260</v>
      </c>
      <c r="G217" t="s">
        <v>7</v>
      </c>
      <c r="H217">
        <v>594032.71</v>
      </c>
      <c r="I217">
        <v>6903423.9800000004</v>
      </c>
      <c r="J217">
        <v>0</v>
      </c>
      <c r="K217" t="s">
        <v>5</v>
      </c>
      <c r="L217" t="s">
        <v>267</v>
      </c>
      <c r="M217" t="s">
        <v>272</v>
      </c>
      <c r="N217">
        <v>3.18</v>
      </c>
      <c r="O217">
        <v>3.28</v>
      </c>
      <c r="P217">
        <v>5.7389999999999999</v>
      </c>
      <c r="Q217">
        <v>353.9</v>
      </c>
      <c r="R217">
        <v>81.3</v>
      </c>
      <c r="S217">
        <v>10.68</v>
      </c>
      <c r="T217" t="s">
        <v>12</v>
      </c>
      <c r="U217">
        <v>5</v>
      </c>
      <c r="W217" t="s">
        <v>490</v>
      </c>
      <c r="Y217">
        <v>769</v>
      </c>
      <c r="Z217" t="b">
        <v>1</v>
      </c>
    </row>
    <row r="218" spans="1:26" x14ac:dyDescent="0.25">
      <c r="A218">
        <v>308</v>
      </c>
      <c r="B218" s="1">
        <v>42511.388414351852</v>
      </c>
      <c r="C218" t="s">
        <v>443</v>
      </c>
      <c r="D218" t="s">
        <v>220</v>
      </c>
      <c r="E218" t="s">
        <v>496</v>
      </c>
      <c r="H218">
        <v>594058.42000000004</v>
      </c>
      <c r="I218">
        <v>6903411.4400000004</v>
      </c>
      <c r="J218">
        <v>0</v>
      </c>
      <c r="K218" t="s">
        <v>5</v>
      </c>
      <c r="L218" t="s">
        <v>267</v>
      </c>
      <c r="M218" t="s">
        <v>272</v>
      </c>
      <c r="N218">
        <v>5.23</v>
      </c>
      <c r="O218">
        <v>5.68</v>
      </c>
      <c r="P218">
        <v>1.994</v>
      </c>
      <c r="Q218">
        <v>103.1</v>
      </c>
      <c r="R218">
        <v>9.5</v>
      </c>
      <c r="S218">
        <v>75.2</v>
      </c>
      <c r="T218" t="s">
        <v>6</v>
      </c>
      <c r="U218">
        <v>0.02</v>
      </c>
      <c r="W218" t="s">
        <v>491</v>
      </c>
      <c r="Y218">
        <v>770</v>
      </c>
      <c r="Z218" t="b">
        <v>0</v>
      </c>
    </row>
    <row r="219" spans="1:26" x14ac:dyDescent="0.25">
      <c r="A219">
        <v>309</v>
      </c>
      <c r="B219" s="1">
        <v>42511.404756944445</v>
      </c>
      <c r="C219" t="s">
        <v>443</v>
      </c>
      <c r="D219" t="s">
        <v>222</v>
      </c>
      <c r="E219" t="s">
        <v>496</v>
      </c>
      <c r="H219">
        <v>594286.31000000006</v>
      </c>
      <c r="I219">
        <v>6903070.8399999999</v>
      </c>
      <c r="J219">
        <v>0</v>
      </c>
      <c r="K219" t="s">
        <v>5</v>
      </c>
      <c r="L219" t="s">
        <v>267</v>
      </c>
      <c r="M219" t="s">
        <v>272</v>
      </c>
      <c r="N219">
        <v>3.99</v>
      </c>
      <c r="O219">
        <v>4.7300000000000004</v>
      </c>
      <c r="P219">
        <v>5.2190000000000003</v>
      </c>
      <c r="Q219">
        <v>166</v>
      </c>
      <c r="R219">
        <v>4.43</v>
      </c>
      <c r="S219">
        <v>33.5</v>
      </c>
      <c r="T219" t="s">
        <v>12</v>
      </c>
      <c r="U219">
        <v>0.4</v>
      </c>
      <c r="W219" t="s">
        <v>492</v>
      </c>
      <c r="Y219">
        <v>771</v>
      </c>
      <c r="Z219" t="b">
        <v>0</v>
      </c>
    </row>
    <row r="220" spans="1:26" x14ac:dyDescent="0.25">
      <c r="A220">
        <v>315</v>
      </c>
      <c r="B220" s="1">
        <v>42511.562430555554</v>
      </c>
      <c r="C220" t="s">
        <v>443</v>
      </c>
      <c r="D220" t="s">
        <v>112</v>
      </c>
      <c r="E220" t="s">
        <v>496</v>
      </c>
      <c r="H220">
        <v>593767.81000000006</v>
      </c>
      <c r="I220">
        <v>6903707.0499999998</v>
      </c>
      <c r="J220">
        <v>0</v>
      </c>
      <c r="K220" t="s">
        <v>5</v>
      </c>
      <c r="L220" t="s">
        <v>267</v>
      </c>
      <c r="M220" t="s">
        <v>272</v>
      </c>
      <c r="N220">
        <v>2.44</v>
      </c>
      <c r="O220">
        <v>5.81</v>
      </c>
      <c r="P220">
        <v>0.32500000000000001</v>
      </c>
      <c r="Q220">
        <v>188.3</v>
      </c>
      <c r="R220">
        <v>11.79</v>
      </c>
      <c r="S220">
        <v>86.2</v>
      </c>
      <c r="T220" t="s">
        <v>6</v>
      </c>
      <c r="U220">
        <v>0.3</v>
      </c>
      <c r="W220" t="s">
        <v>493</v>
      </c>
      <c r="Y220">
        <v>777</v>
      </c>
      <c r="Z220" t="b">
        <v>0</v>
      </c>
    </row>
    <row r="221" spans="1:26" x14ac:dyDescent="0.25">
      <c r="A221">
        <v>142</v>
      </c>
      <c r="B221" s="1">
        <v>42511.369803240741</v>
      </c>
      <c r="C221" t="s">
        <v>428</v>
      </c>
      <c r="D221" t="s">
        <v>111</v>
      </c>
      <c r="E221" t="s">
        <v>496</v>
      </c>
      <c r="H221">
        <v>593980</v>
      </c>
      <c r="I221">
        <v>6903326</v>
      </c>
      <c r="J221">
        <v>4.2</v>
      </c>
      <c r="K221" t="s">
        <v>55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U221">
        <v>0</v>
      </c>
      <c r="W221" t="s">
        <v>494</v>
      </c>
      <c r="Y221">
        <v>782</v>
      </c>
      <c r="Z221" t="b">
        <v>0</v>
      </c>
    </row>
    <row r="222" spans="1:26" x14ac:dyDescent="0.25">
      <c r="A222">
        <v>143</v>
      </c>
      <c r="B222" s="1">
        <v>42511.3746875</v>
      </c>
      <c r="C222" t="s">
        <v>428</v>
      </c>
      <c r="D222" t="s">
        <v>221</v>
      </c>
      <c r="E222" t="s">
        <v>496</v>
      </c>
      <c r="H222">
        <v>594074</v>
      </c>
      <c r="I222">
        <v>6903361</v>
      </c>
      <c r="J222">
        <v>0</v>
      </c>
      <c r="K222" t="s">
        <v>5</v>
      </c>
      <c r="L222" t="s">
        <v>261</v>
      </c>
      <c r="M222" t="s">
        <v>262</v>
      </c>
      <c r="N222">
        <v>3.91</v>
      </c>
      <c r="O222">
        <v>5.12</v>
      </c>
      <c r="P222">
        <v>2.0270000000000001</v>
      </c>
      <c r="Q222">
        <v>112.8</v>
      </c>
      <c r="R222">
        <v>11.24</v>
      </c>
      <c r="S222">
        <v>86.4</v>
      </c>
      <c r="T222" t="s">
        <v>6</v>
      </c>
      <c r="U222">
        <v>0.1</v>
      </c>
      <c r="W222" t="s">
        <v>495</v>
      </c>
      <c r="Y222">
        <v>783</v>
      </c>
      <c r="Z222" t="b">
        <v>0</v>
      </c>
    </row>
    <row r="223" spans="1:26" x14ac:dyDescent="0.25">
      <c r="A223" t="s">
        <v>234</v>
      </c>
      <c r="B223" s="1" t="s">
        <v>235</v>
      </c>
      <c r="C223" t="s">
        <v>236</v>
      </c>
      <c r="D223" t="s">
        <v>237</v>
      </c>
      <c r="E223" t="s">
        <v>238</v>
      </c>
      <c r="F223" t="s">
        <v>239</v>
      </c>
      <c r="G223" t="s">
        <v>1</v>
      </c>
      <c r="H223" t="s">
        <v>240</v>
      </c>
      <c r="I223" t="s">
        <v>241</v>
      </c>
      <c r="J223" t="s">
        <v>242</v>
      </c>
      <c r="K223" t="s">
        <v>243</v>
      </c>
      <c r="L223" t="s">
        <v>244</v>
      </c>
      <c r="M223" t="s">
        <v>245</v>
      </c>
      <c r="N223" t="s">
        <v>246</v>
      </c>
      <c r="O223" t="s">
        <v>247</v>
      </c>
      <c r="P223" t="s">
        <v>248</v>
      </c>
      <c r="Q223" t="s">
        <v>249</v>
      </c>
      <c r="R223" t="s">
        <v>250</v>
      </c>
      <c r="S223" t="s">
        <v>251</v>
      </c>
      <c r="T223" t="s">
        <v>252</v>
      </c>
      <c r="U223" t="s">
        <v>253</v>
      </c>
      <c r="V223" t="s">
        <v>2</v>
      </c>
      <c r="W223" t="s">
        <v>254</v>
      </c>
      <c r="X223" t="s">
        <v>255</v>
      </c>
      <c r="Y223" t="s">
        <v>256</v>
      </c>
      <c r="Z223" t="s">
        <v>0</v>
      </c>
    </row>
    <row r="224" spans="1:26" x14ac:dyDescent="0.25">
      <c r="A224" t="s">
        <v>499</v>
      </c>
      <c r="B224">
        <v>286</v>
      </c>
      <c r="C224" s="1">
        <v>42509.66915509259</v>
      </c>
      <c r="D224" t="s">
        <v>154</v>
      </c>
      <c r="E224" t="s">
        <v>501</v>
      </c>
      <c r="F224" t="s">
        <v>260</v>
      </c>
      <c r="G224" t="s">
        <v>13</v>
      </c>
      <c r="H224">
        <v>584839.98</v>
      </c>
      <c r="I224">
        <v>6914188.1299999999</v>
      </c>
      <c r="J224">
        <v>0</v>
      </c>
      <c r="K224" t="s">
        <v>5</v>
      </c>
      <c r="L224" t="s">
        <v>267</v>
      </c>
      <c r="M224" t="s">
        <v>272</v>
      </c>
      <c r="N224">
        <v>14.02</v>
      </c>
      <c r="O224">
        <v>6.45</v>
      </c>
      <c r="P224">
        <v>4.1749999999999998</v>
      </c>
      <c r="Q224">
        <v>274.8</v>
      </c>
      <c r="R224">
        <v>7.78</v>
      </c>
      <c r="S224">
        <v>76.599999999999994</v>
      </c>
      <c r="T224" t="s">
        <v>12</v>
      </c>
      <c r="U224">
        <v>5.0000000000000001E-3</v>
      </c>
      <c r="W224" t="s">
        <v>500</v>
      </c>
      <c r="Y224">
        <v>688</v>
      </c>
      <c r="Z224" t="b">
        <v>1</v>
      </c>
    </row>
    <row r="225" spans="1:26" x14ac:dyDescent="0.25">
      <c r="A225">
        <v>146</v>
      </c>
      <c r="B225" s="1">
        <v>42511.43240740741</v>
      </c>
      <c r="C225" t="s">
        <v>428</v>
      </c>
      <c r="D225" t="s">
        <v>224</v>
      </c>
      <c r="E225" t="s">
        <v>498</v>
      </c>
      <c r="H225">
        <v>594362.94620000001</v>
      </c>
      <c r="I225">
        <v>6902993.3430000003</v>
      </c>
      <c r="J225">
        <v>0</v>
      </c>
      <c r="K225" t="s">
        <v>5</v>
      </c>
      <c r="L225" t="s">
        <v>261</v>
      </c>
      <c r="M225" t="s">
        <v>262</v>
      </c>
      <c r="N225">
        <v>3.78</v>
      </c>
      <c r="O225">
        <v>2.96</v>
      </c>
      <c r="P225">
        <v>6.7039999999999997</v>
      </c>
      <c r="Q225">
        <v>384.2</v>
      </c>
      <c r="R225">
        <v>5.8</v>
      </c>
      <c r="S225">
        <v>45</v>
      </c>
      <c r="T225" t="s">
        <v>6</v>
      </c>
      <c r="U225">
        <v>0.05</v>
      </c>
      <c r="W225" t="s">
        <v>497</v>
      </c>
      <c r="Y225">
        <v>786</v>
      </c>
      <c r="Z225" t="b">
        <v>0</v>
      </c>
    </row>
    <row r="227" spans="1:26" x14ac:dyDescent="0.25">
      <c r="A227" t="s">
        <v>234</v>
      </c>
      <c r="B227" t="s">
        <v>235</v>
      </c>
      <c r="C227" t="s">
        <v>236</v>
      </c>
      <c r="D227" t="s">
        <v>237</v>
      </c>
      <c r="E227" t="s">
        <v>238</v>
      </c>
      <c r="F227" t="s">
        <v>239</v>
      </c>
      <c r="G227" t="s">
        <v>1</v>
      </c>
      <c r="H227" t="s">
        <v>240</v>
      </c>
      <c r="I227" t="s">
        <v>241</v>
      </c>
      <c r="J227" t="s">
        <v>242</v>
      </c>
      <c r="K227" t="s">
        <v>243</v>
      </c>
      <c r="L227" t="s">
        <v>244</v>
      </c>
      <c r="M227" t="s">
        <v>245</v>
      </c>
      <c r="N227" t="s">
        <v>246</v>
      </c>
      <c r="O227" t="s">
        <v>247</v>
      </c>
      <c r="P227" t="s">
        <v>248</v>
      </c>
      <c r="Q227" t="s">
        <v>249</v>
      </c>
      <c r="R227" t="s">
        <v>250</v>
      </c>
      <c r="S227" t="s">
        <v>251</v>
      </c>
      <c r="T227" t="s">
        <v>252</v>
      </c>
      <c r="U227" t="s">
        <v>253</v>
      </c>
      <c r="V227" t="s">
        <v>2</v>
      </c>
      <c r="W227" t="s">
        <v>254</v>
      </c>
      <c r="X227" t="s">
        <v>255</v>
      </c>
      <c r="Y227" t="s">
        <v>256</v>
      </c>
      <c r="Z227" t="s">
        <v>0</v>
      </c>
    </row>
    <row r="228" spans="1:26" x14ac:dyDescent="0.25">
      <c r="A228" t="s">
        <v>503</v>
      </c>
      <c r="B228">
        <v>61</v>
      </c>
      <c r="C228" s="1">
        <v>42507.690358796295</v>
      </c>
      <c r="D228" t="s">
        <v>18</v>
      </c>
      <c r="E228" t="s">
        <v>282</v>
      </c>
      <c r="H228">
        <v>583248.03</v>
      </c>
      <c r="I228">
        <v>6914434.9299999997</v>
      </c>
      <c r="J228">
        <v>0</v>
      </c>
      <c r="K228" t="s">
        <v>15</v>
      </c>
      <c r="L228" t="s">
        <v>312</v>
      </c>
      <c r="M228" t="s">
        <v>313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t="s">
        <v>6</v>
      </c>
      <c r="U228">
        <v>0</v>
      </c>
      <c r="V228" t="s">
        <v>19</v>
      </c>
      <c r="W228" t="s">
        <v>504</v>
      </c>
      <c r="Y228">
        <v>624</v>
      </c>
      <c r="Z228" t="b">
        <v>0</v>
      </c>
    </row>
    <row r="229" spans="1:26" x14ac:dyDescent="0.25">
      <c r="A229" t="s">
        <v>505</v>
      </c>
      <c r="B229">
        <v>62</v>
      </c>
      <c r="C229" s="1">
        <v>42507.697708333333</v>
      </c>
      <c r="D229" t="s">
        <v>145</v>
      </c>
      <c r="E229" t="s">
        <v>282</v>
      </c>
      <c r="H229">
        <v>583308.13</v>
      </c>
      <c r="I229">
        <v>6914410.1500000004</v>
      </c>
      <c r="J229">
        <v>0</v>
      </c>
      <c r="K229" t="s">
        <v>41</v>
      </c>
      <c r="L229" t="s">
        <v>312</v>
      </c>
      <c r="M229" t="s">
        <v>313</v>
      </c>
      <c r="N229">
        <v>13.34</v>
      </c>
      <c r="O229">
        <v>2.06</v>
      </c>
      <c r="P229">
        <v>8.8360000000000003</v>
      </c>
      <c r="Q229">
        <v>501.1</v>
      </c>
      <c r="R229">
        <v>8</v>
      </c>
      <c r="S229">
        <v>78.7</v>
      </c>
      <c r="T229" t="s">
        <v>6</v>
      </c>
      <c r="U229">
        <v>0</v>
      </c>
      <c r="V229" t="s">
        <v>506</v>
      </c>
      <c r="Y229">
        <v>625</v>
      </c>
      <c r="Z229" t="b">
        <v>0</v>
      </c>
    </row>
    <row r="230" spans="1:26" x14ac:dyDescent="0.25">
      <c r="A230" t="s">
        <v>507</v>
      </c>
      <c r="B230">
        <v>326</v>
      </c>
      <c r="C230" s="1">
        <v>42513.342719907407</v>
      </c>
      <c r="D230" t="s">
        <v>49</v>
      </c>
      <c r="E230" t="s">
        <v>282</v>
      </c>
      <c r="H230">
        <v>583309</v>
      </c>
      <c r="I230">
        <v>6914474</v>
      </c>
      <c r="J230">
        <v>4</v>
      </c>
      <c r="K230" t="s">
        <v>41</v>
      </c>
      <c r="L230" t="s">
        <v>267</v>
      </c>
      <c r="M230" t="s">
        <v>272</v>
      </c>
      <c r="N230">
        <v>10.8</v>
      </c>
      <c r="O230">
        <v>1.66</v>
      </c>
      <c r="P230">
        <v>32.64</v>
      </c>
      <c r="Q230">
        <v>444.7</v>
      </c>
      <c r="R230">
        <v>1.71</v>
      </c>
      <c r="S230">
        <v>17.3</v>
      </c>
      <c r="T230" t="s">
        <v>12</v>
      </c>
      <c r="U230">
        <v>0</v>
      </c>
      <c r="W230" t="s">
        <v>508</v>
      </c>
      <c r="Y230">
        <v>811</v>
      </c>
      <c r="Z230" t="b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c1b0ee9c-2a74-4936-be73-b8d4717c1975">EVY2ES6MJQX3-14-6854</_dlc_DocId>
    <_dlc_DocIdUrl xmlns="c1b0ee9c-2a74-4936-be73-b8d4717c1975">
      <Url>https://deliver.ch2m.com/sites/TM2/_layouts/DocIdRedir.aspx?ID=EVY2ES6MJQX3-14-6854</Url>
      <Description>EVY2ES6MJQX3-14-6854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885AE-916C-4D81-BE73-BD918933B404}"/>
</file>

<file path=customXml/itemProps2.xml><?xml version="1.0" encoding="utf-8"?>
<ds:datastoreItem xmlns:ds="http://schemas.openxmlformats.org/officeDocument/2006/customXml" ds:itemID="{CF8F4FEC-C535-4F75-853A-141377BCDD0E}"/>
</file>

<file path=customXml/itemProps3.xml><?xml version="1.0" encoding="utf-8"?>
<ds:datastoreItem xmlns:ds="http://schemas.openxmlformats.org/officeDocument/2006/customXml" ds:itemID="{734885AE-916C-4D81-BE73-BD918933B404}"/>
</file>

<file path=customXml/itemProps4.xml><?xml version="1.0" encoding="utf-8"?>
<ds:datastoreItem xmlns:ds="http://schemas.openxmlformats.org/officeDocument/2006/customXml" ds:itemID="{88B6B21C-A772-488C-AB97-EF547246DD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Sheet4</vt:lpstr>
      <vt:lpstr>Table 5 - SeepSummary</vt:lpstr>
      <vt:lpstr>Sheet3</vt:lpstr>
      <vt:lpstr>Sheet2</vt:lpstr>
      <vt:lpstr>'Table 5 - SeepSummary'!Print_Area</vt:lpstr>
      <vt:lpstr>'Table 5 - SeepSummary'!Print_Titles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Campbell, Alan/VBC</dc:creator>
  <cp:lastModifiedBy>Thompson, Meagan/COS</cp:lastModifiedBy>
  <cp:lastPrinted>2016-07-28T17:32:43Z</cp:lastPrinted>
  <dcterms:created xsi:type="dcterms:W3CDTF">2016-06-29T16:12:41Z</dcterms:created>
  <dcterms:modified xsi:type="dcterms:W3CDTF">2016-07-28T17:32:54Z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1b82e895-9b4d-4cb7-9f44-86df044e08d8</vt:lpwstr>
  </property>
</Properties>
</file>