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LR Documents\Projects\16-240 Clinton Creek Water Program 2016 2017\16-240.2 June Program\Data\"/>
    </mc:Choice>
  </mc:AlternateContent>
  <bookViews>
    <workbookView xWindow="0" yWindow="0" windowWidth="20470" windowHeight="7200" tabRatio="968" activeTab="8"/>
  </bookViews>
  <sheets>
    <sheet name="E1(H)-1" sheetId="32" r:id="rId1"/>
    <sheet name="E1(H)-2" sheetId="33" r:id="rId2"/>
    <sheet name="E2-1" sheetId="34" r:id="rId3"/>
    <sheet name="E2-2" sheetId="35" r:id="rId4"/>
    <sheet name="E3(H)-1" sheetId="36" r:id="rId5"/>
    <sheet name="E3(H)-2" sheetId="37" r:id="rId6"/>
    <sheet name="E4-1" sheetId="38" r:id="rId7"/>
    <sheet name="E4-2" sheetId="59" r:id="rId8"/>
    <sheet name="E7-1 (2)" sheetId="60" r:id="rId9"/>
    <sheet name="E7-2" sheetId="39" r:id="rId10"/>
    <sheet name="GWCC5-1" sheetId="40" r:id="rId11"/>
    <sheet name="GWCC5-2" sheetId="41" r:id="rId12"/>
    <sheet name="R1-1" sheetId="42" r:id="rId13"/>
    <sheet name="R1-2" sheetId="43" r:id="rId14"/>
    <sheet name="R2-1" sheetId="44" r:id="rId15"/>
    <sheet name="R2-2" sheetId="45" r:id="rId16"/>
    <sheet name="R3-1" sheetId="46" r:id="rId17"/>
    <sheet name="R3-2" sheetId="47" r:id="rId18"/>
    <sheet name="R4-1" sheetId="48" r:id="rId19"/>
    <sheet name="R4-2" sheetId="49" r:id="rId20"/>
    <sheet name="R7-1" sheetId="50" r:id="rId21"/>
    <sheet name="R7-2" sheetId="51" r:id="rId22"/>
    <sheet name="R8-1" sheetId="52" r:id="rId23"/>
    <sheet name="R8-2" sheetId="53" r:id="rId24"/>
    <sheet name="R9-1" sheetId="55" r:id="rId25"/>
    <sheet name="R9-2" sheetId="56" r:id="rId26"/>
    <sheet name="R11-1" sheetId="57" r:id="rId27"/>
    <sheet name="R11-2" sheetId="58" r:id="rId28"/>
  </sheets>
  <definedNames>
    <definedName name="_xlnm.Print_Area" localSheetId="0">'E1(H)-1'!$A$1:$I$59</definedName>
    <definedName name="_xlnm.Print_Area" localSheetId="1">'E1(H)-2'!$A$1:$I$59</definedName>
  </definedNames>
  <calcPr calcId="152511"/>
</workbook>
</file>

<file path=xl/calcChain.xml><?xml version="1.0" encoding="utf-8"?>
<calcChain xmlns="http://schemas.openxmlformats.org/spreadsheetml/2006/main">
  <c r="D41" i="60" l="1"/>
  <c r="D40" i="60"/>
  <c r="D35" i="60"/>
  <c r="G35" i="60" s="1"/>
  <c r="H35" i="60" s="1"/>
  <c r="D34" i="60"/>
  <c r="G34" i="60" s="1"/>
  <c r="H34" i="60" s="1"/>
  <c r="D33" i="60"/>
  <c r="G33" i="60" s="1"/>
  <c r="H33" i="60" s="1"/>
  <c r="D32" i="60"/>
  <c r="G32" i="60" s="1"/>
  <c r="H32" i="60" s="1"/>
  <c r="G31" i="60"/>
  <c r="H31" i="60" s="1"/>
  <c r="D31" i="60"/>
  <c r="G30" i="60"/>
  <c r="H30" i="60" s="1"/>
  <c r="D30" i="60"/>
  <c r="D29" i="60"/>
  <c r="G29" i="60" s="1"/>
  <c r="H29" i="60" s="1"/>
  <c r="D28" i="60"/>
  <c r="G28" i="60" s="1"/>
  <c r="H28" i="60" s="1"/>
  <c r="D27" i="60"/>
  <c r="G27" i="60" s="1"/>
  <c r="H27" i="60" s="1"/>
  <c r="D26" i="60"/>
  <c r="G26" i="60" s="1"/>
  <c r="H26" i="60" s="1"/>
  <c r="D25" i="60"/>
  <c r="G25" i="60" s="1"/>
  <c r="H25" i="60" s="1"/>
  <c r="D24" i="60"/>
  <c r="G24" i="60" s="1"/>
  <c r="H24" i="60" s="1"/>
  <c r="G23" i="60"/>
  <c r="H23" i="60" s="1"/>
  <c r="D23" i="60"/>
  <c r="G22" i="60"/>
  <c r="H22" i="60" s="1"/>
  <c r="D22" i="60"/>
  <c r="D21" i="60"/>
  <c r="G21" i="60" s="1"/>
  <c r="H21" i="60" s="1"/>
  <c r="D20" i="60"/>
  <c r="G20" i="60" s="1"/>
  <c r="H20" i="60" s="1"/>
  <c r="D19" i="60"/>
  <c r="G19" i="60" s="1"/>
  <c r="H19" i="60" s="1"/>
  <c r="D18" i="60"/>
  <c r="G18" i="60" s="1"/>
  <c r="H18" i="60" s="1"/>
  <c r="D17" i="60"/>
  <c r="G17" i="60" s="1"/>
  <c r="H17" i="60" s="1"/>
  <c r="D16" i="60"/>
  <c r="G16" i="60" s="1"/>
  <c r="H16" i="60" s="1"/>
  <c r="G15" i="60"/>
  <c r="H15" i="60" s="1"/>
  <c r="H12" i="60"/>
  <c r="D16" i="39"/>
  <c r="D41" i="59"/>
  <c r="D40" i="59"/>
  <c r="D36" i="59"/>
  <c r="G36" i="59" s="1"/>
  <c r="H36" i="59" s="1"/>
  <c r="G35" i="59"/>
  <c r="H35" i="59" s="1"/>
  <c r="D35" i="59"/>
  <c r="G34" i="59"/>
  <c r="H34" i="59" s="1"/>
  <c r="D34" i="59"/>
  <c r="D33" i="59"/>
  <c r="G33" i="59" s="1"/>
  <c r="H33" i="59" s="1"/>
  <c r="H32" i="59"/>
  <c r="G32" i="59"/>
  <c r="D32" i="59"/>
  <c r="D31" i="59"/>
  <c r="G31" i="59" s="1"/>
  <c r="H31" i="59" s="1"/>
  <c r="D30" i="59"/>
  <c r="G30" i="59" s="1"/>
  <c r="H30" i="59" s="1"/>
  <c r="D29" i="59"/>
  <c r="G29" i="59" s="1"/>
  <c r="H29" i="59" s="1"/>
  <c r="D28" i="59"/>
  <c r="G28" i="59" s="1"/>
  <c r="H28" i="59" s="1"/>
  <c r="G27" i="59"/>
  <c r="H27" i="59" s="1"/>
  <c r="D27" i="59"/>
  <c r="G26" i="59"/>
  <c r="H26" i="59" s="1"/>
  <c r="D26" i="59"/>
  <c r="D25" i="59"/>
  <c r="G25" i="59" s="1"/>
  <c r="H25" i="59" s="1"/>
  <c r="H24" i="59"/>
  <c r="G24" i="59"/>
  <c r="D24" i="59"/>
  <c r="D23" i="59"/>
  <c r="G23" i="59" s="1"/>
  <c r="H23" i="59" s="1"/>
  <c r="D22" i="59"/>
  <c r="G22" i="59" s="1"/>
  <c r="H22" i="59" s="1"/>
  <c r="D21" i="59"/>
  <c r="G21" i="59" s="1"/>
  <c r="H21" i="59" s="1"/>
  <c r="D20" i="59"/>
  <c r="G20" i="59" s="1"/>
  <c r="H20" i="59" s="1"/>
  <c r="D19" i="59"/>
  <c r="G19" i="59" s="1"/>
  <c r="H19" i="59" s="1"/>
  <c r="G18" i="59"/>
  <c r="H18" i="59" s="1"/>
  <c r="D18" i="59"/>
  <c r="D17" i="59"/>
  <c r="G17" i="59" s="1"/>
  <c r="H17" i="59" s="1"/>
  <c r="G16" i="59"/>
  <c r="H16" i="59" s="1"/>
  <c r="D16" i="59"/>
  <c r="H15" i="59"/>
  <c r="G15" i="59"/>
  <c r="H12" i="59"/>
  <c r="H40" i="60" l="1"/>
  <c r="H40" i="59"/>
  <c r="D20" i="58"/>
  <c r="D21" i="58"/>
  <c r="D17" i="58"/>
  <c r="D18" i="58"/>
  <c r="D19" i="58"/>
  <c r="G21" i="58"/>
  <c r="H21" i="58" s="1"/>
  <c r="G17" i="58"/>
  <c r="H17" i="58" s="1"/>
  <c r="G18" i="58"/>
  <c r="H18" i="58" s="1"/>
  <c r="G19" i="58"/>
  <c r="H19" i="58" s="1"/>
  <c r="D41" i="58"/>
  <c r="D40" i="58"/>
  <c r="G20" i="58"/>
  <c r="H20" i="58" s="1"/>
  <c r="D16" i="58"/>
  <c r="G16" i="58" s="1"/>
  <c r="H16" i="58" s="1"/>
  <c r="G15" i="58"/>
  <c r="H15" i="58" s="1"/>
  <c r="H12" i="57"/>
  <c r="D41" i="57"/>
  <c r="D40" i="57"/>
  <c r="D21" i="57"/>
  <c r="G21" i="57" s="1"/>
  <c r="H21" i="57" s="1"/>
  <c r="D20" i="57"/>
  <c r="G20" i="57" s="1"/>
  <c r="H20" i="57" s="1"/>
  <c r="D19" i="57"/>
  <c r="G19" i="57" s="1"/>
  <c r="H19" i="57" s="1"/>
  <c r="D18" i="57"/>
  <c r="G18" i="57" s="1"/>
  <c r="H18" i="57" s="1"/>
  <c r="D17" i="57"/>
  <c r="G17" i="57" s="1"/>
  <c r="H17" i="57" s="1"/>
  <c r="D16" i="57"/>
  <c r="G16" i="57" s="1"/>
  <c r="H16" i="57" s="1"/>
  <c r="G15" i="57"/>
  <c r="H15" i="57" s="1"/>
  <c r="D41" i="56"/>
  <c r="D40" i="56"/>
  <c r="D22" i="56"/>
  <c r="G22" i="56" s="1"/>
  <c r="H22" i="56" s="1"/>
  <c r="G21" i="56"/>
  <c r="H21" i="56" s="1"/>
  <c r="D21" i="56"/>
  <c r="H20" i="56"/>
  <c r="G20" i="56"/>
  <c r="D20" i="56"/>
  <c r="G19" i="56"/>
  <c r="H19" i="56" s="1"/>
  <c r="D19" i="56"/>
  <c r="D18" i="56"/>
  <c r="G18" i="56" s="1"/>
  <c r="H18" i="56" s="1"/>
  <c r="D17" i="56"/>
  <c r="G17" i="56" s="1"/>
  <c r="H17" i="56" s="1"/>
  <c r="D16" i="56"/>
  <c r="G16" i="56" s="1"/>
  <c r="H16" i="56" s="1"/>
  <c r="G15" i="56"/>
  <c r="H15" i="56" s="1"/>
  <c r="H40" i="56" s="1"/>
  <c r="H12" i="56"/>
  <c r="D22" i="55"/>
  <c r="D17" i="55"/>
  <c r="D18" i="55"/>
  <c r="G18" i="55" s="1"/>
  <c r="H18" i="55" s="1"/>
  <c r="D19" i="55"/>
  <c r="D20" i="55"/>
  <c r="D21" i="55"/>
  <c r="G21" i="55" s="1"/>
  <c r="H21" i="55" s="1"/>
  <c r="D41" i="55"/>
  <c r="D40" i="55"/>
  <c r="G22" i="55"/>
  <c r="H22" i="55" s="1"/>
  <c r="G20" i="55"/>
  <c r="H20" i="55" s="1"/>
  <c r="G19" i="55"/>
  <c r="H19" i="55" s="1"/>
  <c r="G17" i="55"/>
  <c r="H17" i="55" s="1"/>
  <c r="D16" i="55"/>
  <c r="G16" i="55" s="1"/>
  <c r="H16" i="55" s="1"/>
  <c r="G15" i="55"/>
  <c r="H15" i="55" s="1"/>
  <c r="H12" i="55"/>
  <c r="H12" i="53"/>
  <c r="H12" i="52"/>
  <c r="D41" i="53"/>
  <c r="D40" i="53"/>
  <c r="D22" i="53"/>
  <c r="G22" i="53" s="1"/>
  <c r="H22" i="53" s="1"/>
  <c r="D21" i="53"/>
  <c r="G21" i="53" s="1"/>
  <c r="H21" i="53" s="1"/>
  <c r="G20" i="53"/>
  <c r="H20" i="53" s="1"/>
  <c r="D20" i="53"/>
  <c r="D19" i="53"/>
  <c r="G19" i="53" s="1"/>
  <c r="H19" i="53" s="1"/>
  <c r="D18" i="53"/>
  <c r="G18" i="53" s="1"/>
  <c r="H18" i="53" s="1"/>
  <c r="D17" i="53"/>
  <c r="G17" i="53" s="1"/>
  <c r="H17" i="53" s="1"/>
  <c r="D16" i="53"/>
  <c r="G16" i="53" s="1"/>
  <c r="H16" i="53" s="1"/>
  <c r="G15" i="53"/>
  <c r="H15" i="53" s="1"/>
  <c r="D41" i="52"/>
  <c r="D40" i="52"/>
  <c r="D21" i="52"/>
  <c r="G21" i="52" s="1"/>
  <c r="H21" i="52" s="1"/>
  <c r="D20" i="52"/>
  <c r="G20" i="52" s="1"/>
  <c r="H20" i="52" s="1"/>
  <c r="D19" i="52"/>
  <c r="G19" i="52" s="1"/>
  <c r="H19" i="52" s="1"/>
  <c r="D18" i="52"/>
  <c r="G18" i="52" s="1"/>
  <c r="H18" i="52" s="1"/>
  <c r="D17" i="52"/>
  <c r="G17" i="52" s="1"/>
  <c r="H17" i="52" s="1"/>
  <c r="D16" i="52"/>
  <c r="G16" i="52" s="1"/>
  <c r="H16" i="52" s="1"/>
  <c r="G15" i="52"/>
  <c r="H15" i="52" s="1"/>
  <c r="H12" i="50"/>
  <c r="D17" i="50"/>
  <c r="G17" i="50" s="1"/>
  <c r="H17" i="50" s="1"/>
  <c r="D18" i="50"/>
  <c r="G18" i="50" s="1"/>
  <c r="H18" i="50" s="1"/>
  <c r="D19" i="50"/>
  <c r="D20" i="50"/>
  <c r="D41" i="51"/>
  <c r="D40" i="51"/>
  <c r="D20" i="51"/>
  <c r="G20" i="51" s="1"/>
  <c r="H20" i="51" s="1"/>
  <c r="D19" i="51"/>
  <c r="G19" i="51" s="1"/>
  <c r="H19" i="51" s="1"/>
  <c r="D18" i="51"/>
  <c r="G18" i="51" s="1"/>
  <c r="H18" i="51" s="1"/>
  <c r="D17" i="51"/>
  <c r="G17" i="51" s="1"/>
  <c r="H17" i="51" s="1"/>
  <c r="D16" i="51"/>
  <c r="G16" i="51" s="1"/>
  <c r="H16" i="51" s="1"/>
  <c r="G15" i="51"/>
  <c r="H15" i="51" s="1"/>
  <c r="H12" i="51"/>
  <c r="D41" i="50"/>
  <c r="D40" i="50"/>
  <c r="G20" i="50"/>
  <c r="H20" i="50" s="1"/>
  <c r="G19" i="50"/>
  <c r="H19" i="50" s="1"/>
  <c r="D16" i="50"/>
  <c r="G16" i="50" s="1"/>
  <c r="H16" i="50" s="1"/>
  <c r="G15" i="50"/>
  <c r="H15" i="50" s="1"/>
  <c r="D16" i="48"/>
  <c r="D33" i="48"/>
  <c r="D34" i="48"/>
  <c r="H12" i="48"/>
  <c r="D17" i="48"/>
  <c r="D18" i="48"/>
  <c r="D19" i="48"/>
  <c r="D20" i="48"/>
  <c r="D21" i="48"/>
  <c r="D22" i="48"/>
  <c r="G22" i="48" s="1"/>
  <c r="H22" i="48" s="1"/>
  <c r="D23" i="48"/>
  <c r="G23" i="48" s="1"/>
  <c r="H23" i="48" s="1"/>
  <c r="D24" i="48"/>
  <c r="G24" i="48" s="1"/>
  <c r="H24" i="48" s="1"/>
  <c r="D25" i="48"/>
  <c r="D26" i="48"/>
  <c r="D27" i="48"/>
  <c r="D28" i="48"/>
  <c r="D29" i="48"/>
  <c r="D30" i="48"/>
  <c r="G30" i="48" s="1"/>
  <c r="H30" i="48" s="1"/>
  <c r="D31" i="48"/>
  <c r="G31" i="48" s="1"/>
  <c r="H31" i="48" s="1"/>
  <c r="D32" i="48"/>
  <c r="G32" i="48" s="1"/>
  <c r="H32" i="48" s="1"/>
  <c r="G33" i="48"/>
  <c r="H33" i="48" s="1"/>
  <c r="D41" i="49"/>
  <c r="D40" i="49"/>
  <c r="D34" i="49"/>
  <c r="G34" i="49" s="1"/>
  <c r="H34" i="49" s="1"/>
  <c r="D33" i="49"/>
  <c r="G33" i="49" s="1"/>
  <c r="H33" i="49" s="1"/>
  <c r="D32" i="49"/>
  <c r="G32" i="49" s="1"/>
  <c r="H32" i="49" s="1"/>
  <c r="D31" i="49"/>
  <c r="G31" i="49" s="1"/>
  <c r="H31" i="49" s="1"/>
  <c r="D30" i="49"/>
  <c r="G30" i="49" s="1"/>
  <c r="H30" i="49" s="1"/>
  <c r="D29" i="49"/>
  <c r="G29" i="49" s="1"/>
  <c r="H29" i="49" s="1"/>
  <c r="D28" i="49"/>
  <c r="G28" i="49" s="1"/>
  <c r="H28" i="49" s="1"/>
  <c r="D27" i="49"/>
  <c r="G27" i="49" s="1"/>
  <c r="H27" i="49" s="1"/>
  <c r="D26" i="49"/>
  <c r="G26" i="49" s="1"/>
  <c r="H26" i="49" s="1"/>
  <c r="D25" i="49"/>
  <c r="G25" i="49" s="1"/>
  <c r="H25" i="49" s="1"/>
  <c r="D24" i="49"/>
  <c r="G24" i="49" s="1"/>
  <c r="H24" i="49" s="1"/>
  <c r="D23" i="49"/>
  <c r="G23" i="49" s="1"/>
  <c r="H23" i="49" s="1"/>
  <c r="D22" i="49"/>
  <c r="G22" i="49" s="1"/>
  <c r="H22" i="49" s="1"/>
  <c r="D21" i="49"/>
  <c r="G21" i="49" s="1"/>
  <c r="H21" i="49" s="1"/>
  <c r="D20" i="49"/>
  <c r="G20" i="49" s="1"/>
  <c r="H20" i="49" s="1"/>
  <c r="D19" i="49"/>
  <c r="G19" i="49" s="1"/>
  <c r="H19" i="49" s="1"/>
  <c r="D18" i="49"/>
  <c r="G18" i="49" s="1"/>
  <c r="H18" i="49" s="1"/>
  <c r="D17" i="49"/>
  <c r="G17" i="49" s="1"/>
  <c r="H17" i="49" s="1"/>
  <c r="D16" i="49"/>
  <c r="G16" i="49" s="1"/>
  <c r="H16" i="49" s="1"/>
  <c r="G15" i="49"/>
  <c r="H15" i="49" s="1"/>
  <c r="H12" i="49"/>
  <c r="D41" i="48"/>
  <c r="D40" i="48"/>
  <c r="G34" i="48"/>
  <c r="H34" i="48" s="1"/>
  <c r="G29" i="48"/>
  <c r="H29" i="48" s="1"/>
  <c r="G28" i="48"/>
  <c r="H28" i="48" s="1"/>
  <c r="G27" i="48"/>
  <c r="H27" i="48" s="1"/>
  <c r="G26" i="48"/>
  <c r="H26" i="48" s="1"/>
  <c r="G25" i="48"/>
  <c r="H25" i="48" s="1"/>
  <c r="G21" i="48"/>
  <c r="H21" i="48" s="1"/>
  <c r="G20" i="48"/>
  <c r="H20" i="48" s="1"/>
  <c r="G19" i="48"/>
  <c r="H19" i="48" s="1"/>
  <c r="G18" i="48"/>
  <c r="H18" i="48" s="1"/>
  <c r="G17" i="48"/>
  <c r="H17" i="48" s="1"/>
  <c r="G16" i="48"/>
  <c r="H16" i="48" s="1"/>
  <c r="G15" i="48"/>
  <c r="H15" i="48" s="1"/>
  <c r="D41" i="47"/>
  <c r="D40" i="47"/>
  <c r="D34" i="47"/>
  <c r="G34" i="47" s="1"/>
  <c r="H34" i="47" s="1"/>
  <c r="D33" i="47"/>
  <c r="G33" i="47" s="1"/>
  <c r="H33" i="47" s="1"/>
  <c r="D32" i="47"/>
  <c r="G32" i="47" s="1"/>
  <c r="H32" i="47" s="1"/>
  <c r="D31" i="47"/>
  <c r="G31" i="47" s="1"/>
  <c r="H31" i="47" s="1"/>
  <c r="D30" i="47"/>
  <c r="G30" i="47" s="1"/>
  <c r="H30" i="47" s="1"/>
  <c r="D29" i="47"/>
  <c r="G29" i="47" s="1"/>
  <c r="H29" i="47" s="1"/>
  <c r="D28" i="47"/>
  <c r="G28" i="47" s="1"/>
  <c r="H28" i="47" s="1"/>
  <c r="D27" i="47"/>
  <c r="G27" i="47" s="1"/>
  <c r="H27" i="47" s="1"/>
  <c r="D26" i="47"/>
  <c r="G26" i="47" s="1"/>
  <c r="H26" i="47" s="1"/>
  <c r="D25" i="47"/>
  <c r="G25" i="47" s="1"/>
  <c r="H25" i="47" s="1"/>
  <c r="D24" i="47"/>
  <c r="G24" i="47" s="1"/>
  <c r="H24" i="47" s="1"/>
  <c r="D23" i="47"/>
  <c r="G23" i="47" s="1"/>
  <c r="H23" i="47" s="1"/>
  <c r="D22" i="47"/>
  <c r="G22" i="47" s="1"/>
  <c r="H22" i="47" s="1"/>
  <c r="D21" i="47"/>
  <c r="G21" i="47" s="1"/>
  <c r="H21" i="47" s="1"/>
  <c r="D20" i="47"/>
  <c r="G20" i="47" s="1"/>
  <c r="H20" i="47" s="1"/>
  <c r="D19" i="47"/>
  <c r="G19" i="47" s="1"/>
  <c r="H19" i="47" s="1"/>
  <c r="D18" i="47"/>
  <c r="G18" i="47" s="1"/>
  <c r="H18" i="47" s="1"/>
  <c r="D17" i="47"/>
  <c r="G17" i="47" s="1"/>
  <c r="H17" i="47" s="1"/>
  <c r="D16" i="47"/>
  <c r="G16" i="47" s="1"/>
  <c r="H16" i="47" s="1"/>
  <c r="G15" i="47"/>
  <c r="H15" i="47" s="1"/>
  <c r="H12" i="47"/>
  <c r="H12" i="46"/>
  <c r="D41" i="46"/>
  <c r="D40" i="46"/>
  <c r="D34" i="46"/>
  <c r="G34" i="46" s="1"/>
  <c r="H34" i="46" s="1"/>
  <c r="D33" i="46"/>
  <c r="G33" i="46" s="1"/>
  <c r="H33" i="46" s="1"/>
  <c r="D32" i="46"/>
  <c r="G32" i="46" s="1"/>
  <c r="H32" i="46" s="1"/>
  <c r="D31" i="46"/>
  <c r="G31" i="46" s="1"/>
  <c r="H31" i="46" s="1"/>
  <c r="D30" i="46"/>
  <c r="G30" i="46" s="1"/>
  <c r="H30" i="46" s="1"/>
  <c r="D29" i="46"/>
  <c r="G29" i="46" s="1"/>
  <c r="H29" i="46" s="1"/>
  <c r="D28" i="46"/>
  <c r="G28" i="46" s="1"/>
  <c r="H28" i="46" s="1"/>
  <c r="D27" i="46"/>
  <c r="G27" i="46" s="1"/>
  <c r="H27" i="46" s="1"/>
  <c r="D26" i="46"/>
  <c r="G26" i="46" s="1"/>
  <c r="H26" i="46" s="1"/>
  <c r="D25" i="46"/>
  <c r="G25" i="46" s="1"/>
  <c r="H25" i="46" s="1"/>
  <c r="D24" i="46"/>
  <c r="G24" i="46" s="1"/>
  <c r="H24" i="46" s="1"/>
  <c r="D23" i="46"/>
  <c r="G23" i="46" s="1"/>
  <c r="H23" i="46" s="1"/>
  <c r="D22" i="46"/>
  <c r="G22" i="46" s="1"/>
  <c r="H22" i="46" s="1"/>
  <c r="D21" i="46"/>
  <c r="G21" i="46" s="1"/>
  <c r="H21" i="46" s="1"/>
  <c r="D20" i="46"/>
  <c r="G20" i="46" s="1"/>
  <c r="H20" i="46" s="1"/>
  <c r="D19" i="46"/>
  <c r="G19" i="46" s="1"/>
  <c r="H19" i="46" s="1"/>
  <c r="D18" i="46"/>
  <c r="G18" i="46" s="1"/>
  <c r="H18" i="46" s="1"/>
  <c r="D17" i="46"/>
  <c r="G17" i="46" s="1"/>
  <c r="H17" i="46" s="1"/>
  <c r="D16" i="46"/>
  <c r="G16" i="46" s="1"/>
  <c r="H16" i="46" s="1"/>
  <c r="G15" i="46"/>
  <c r="H15" i="46" s="1"/>
  <c r="D17" i="44"/>
  <c r="G17" i="44" s="1"/>
  <c r="H17" i="44" s="1"/>
  <c r="D18" i="44"/>
  <c r="G18" i="44" s="1"/>
  <c r="H18" i="44" s="1"/>
  <c r="D19" i="44"/>
  <c r="D20" i="44"/>
  <c r="D21" i="44"/>
  <c r="G21" i="44" s="1"/>
  <c r="H21" i="44" s="1"/>
  <c r="D22" i="44"/>
  <c r="D23" i="44"/>
  <c r="D24" i="44"/>
  <c r="D25" i="44"/>
  <c r="G25" i="44" s="1"/>
  <c r="H25" i="44" s="1"/>
  <c r="D26" i="44"/>
  <c r="G26" i="44" s="1"/>
  <c r="H26" i="44" s="1"/>
  <c r="D27" i="44"/>
  <c r="D28" i="44"/>
  <c r="D29" i="44"/>
  <c r="G29" i="44" s="1"/>
  <c r="H29" i="44" s="1"/>
  <c r="D30" i="44"/>
  <c r="D31" i="44"/>
  <c r="D32" i="44"/>
  <c r="D33" i="44"/>
  <c r="G33" i="44" s="1"/>
  <c r="H33" i="44" s="1"/>
  <c r="D41" i="45"/>
  <c r="D40" i="45"/>
  <c r="D34" i="45"/>
  <c r="G34" i="45" s="1"/>
  <c r="H34" i="45" s="1"/>
  <c r="D33" i="45"/>
  <c r="G33" i="45" s="1"/>
  <c r="H33" i="45" s="1"/>
  <c r="D32" i="45"/>
  <c r="G32" i="45" s="1"/>
  <c r="H32" i="45" s="1"/>
  <c r="D31" i="45"/>
  <c r="G31" i="45" s="1"/>
  <c r="H31" i="45" s="1"/>
  <c r="D30" i="45"/>
  <c r="G30" i="45" s="1"/>
  <c r="H30" i="45" s="1"/>
  <c r="D29" i="45"/>
  <c r="G29" i="45" s="1"/>
  <c r="H29" i="45" s="1"/>
  <c r="D28" i="45"/>
  <c r="G28" i="45" s="1"/>
  <c r="H28" i="45" s="1"/>
  <c r="D27" i="45"/>
  <c r="G27" i="45" s="1"/>
  <c r="H27" i="45" s="1"/>
  <c r="D26" i="45"/>
  <c r="G26" i="45" s="1"/>
  <c r="H26" i="45" s="1"/>
  <c r="D25" i="45"/>
  <c r="G25" i="45" s="1"/>
  <c r="H25" i="45" s="1"/>
  <c r="D24" i="45"/>
  <c r="G24" i="45" s="1"/>
  <c r="H24" i="45" s="1"/>
  <c r="D23" i="45"/>
  <c r="G23" i="45" s="1"/>
  <c r="H23" i="45" s="1"/>
  <c r="D22" i="45"/>
  <c r="G22" i="45" s="1"/>
  <c r="H22" i="45" s="1"/>
  <c r="D21" i="45"/>
  <c r="G21" i="45" s="1"/>
  <c r="H21" i="45" s="1"/>
  <c r="D20" i="45"/>
  <c r="G20" i="45" s="1"/>
  <c r="H20" i="45" s="1"/>
  <c r="D19" i="45"/>
  <c r="G19" i="45" s="1"/>
  <c r="H19" i="45" s="1"/>
  <c r="D18" i="45"/>
  <c r="G18" i="45" s="1"/>
  <c r="H18" i="45" s="1"/>
  <c r="D17" i="45"/>
  <c r="G17" i="45" s="1"/>
  <c r="H17" i="45" s="1"/>
  <c r="D16" i="45"/>
  <c r="G16" i="45" s="1"/>
  <c r="H16" i="45" s="1"/>
  <c r="G15" i="45"/>
  <c r="H15" i="45" s="1"/>
  <c r="H12" i="45"/>
  <c r="D41" i="44"/>
  <c r="D40" i="44"/>
  <c r="G32" i="44"/>
  <c r="H32" i="44" s="1"/>
  <c r="G31" i="44"/>
  <c r="H31" i="44" s="1"/>
  <c r="G30" i="44"/>
  <c r="H30" i="44" s="1"/>
  <c r="G28" i="44"/>
  <c r="H28" i="44" s="1"/>
  <c r="G27" i="44"/>
  <c r="H27" i="44" s="1"/>
  <c r="G24" i="44"/>
  <c r="H24" i="44" s="1"/>
  <c r="G23" i="44"/>
  <c r="H23" i="44" s="1"/>
  <c r="G22" i="44"/>
  <c r="H22" i="44" s="1"/>
  <c r="G20" i="44"/>
  <c r="H20" i="44" s="1"/>
  <c r="G19" i="44"/>
  <c r="H19" i="44" s="1"/>
  <c r="D16" i="44"/>
  <c r="G16" i="44" s="1"/>
  <c r="H16" i="44" s="1"/>
  <c r="G15" i="44"/>
  <c r="H15" i="44" s="1"/>
  <c r="H12" i="44"/>
  <c r="D17" i="43"/>
  <c r="D18" i="43"/>
  <c r="G18" i="43" s="1"/>
  <c r="H18" i="43" s="1"/>
  <c r="D19" i="43"/>
  <c r="D20" i="43"/>
  <c r="D21" i="43"/>
  <c r="D22" i="43"/>
  <c r="D23" i="43"/>
  <c r="D24" i="43"/>
  <c r="G24" i="43" s="1"/>
  <c r="H24" i="43" s="1"/>
  <c r="D25" i="43"/>
  <c r="G25" i="43" s="1"/>
  <c r="H25" i="43" s="1"/>
  <c r="D26" i="43"/>
  <c r="G26" i="43" s="1"/>
  <c r="H26" i="43" s="1"/>
  <c r="D27" i="43"/>
  <c r="D28" i="43"/>
  <c r="D29" i="43"/>
  <c r="D30" i="43"/>
  <c r="D31" i="43"/>
  <c r="D32" i="43"/>
  <c r="G32" i="43" s="1"/>
  <c r="H32" i="43" s="1"/>
  <c r="D33" i="43"/>
  <c r="G33" i="43" s="1"/>
  <c r="H33" i="43" s="1"/>
  <c r="D34" i="43"/>
  <c r="G34" i="43" s="1"/>
  <c r="H34" i="43" s="1"/>
  <c r="D35" i="43"/>
  <c r="G35" i="42"/>
  <c r="H35" i="42" s="1"/>
  <c r="D35" i="42"/>
  <c r="D17" i="42"/>
  <c r="G17" i="42" s="1"/>
  <c r="H17" i="42" s="1"/>
  <c r="D18" i="42"/>
  <c r="D19" i="42"/>
  <c r="D20" i="42"/>
  <c r="D21" i="42"/>
  <c r="D22" i="42"/>
  <c r="D23" i="42"/>
  <c r="G23" i="42" s="1"/>
  <c r="H23" i="42" s="1"/>
  <c r="D24" i="42"/>
  <c r="G24" i="42" s="1"/>
  <c r="H24" i="42" s="1"/>
  <c r="D25" i="42"/>
  <c r="G25" i="42" s="1"/>
  <c r="H25" i="42" s="1"/>
  <c r="D26" i="42"/>
  <c r="G26" i="42" s="1"/>
  <c r="H26" i="42" s="1"/>
  <c r="D27" i="42"/>
  <c r="D28" i="42"/>
  <c r="D29" i="42"/>
  <c r="G29" i="42" s="1"/>
  <c r="H29" i="42" s="1"/>
  <c r="D30" i="42"/>
  <c r="G30" i="42" s="1"/>
  <c r="H30" i="42" s="1"/>
  <c r="D31" i="42"/>
  <c r="G31" i="42" s="1"/>
  <c r="H31" i="42" s="1"/>
  <c r="D32" i="42"/>
  <c r="G32" i="42" s="1"/>
  <c r="H32" i="42" s="1"/>
  <c r="D33" i="42"/>
  <c r="G33" i="42" s="1"/>
  <c r="H33" i="42" s="1"/>
  <c r="D34" i="42"/>
  <c r="D41" i="43"/>
  <c r="D40" i="43"/>
  <c r="G35" i="43"/>
  <c r="H35" i="43" s="1"/>
  <c r="G31" i="43"/>
  <c r="H31" i="43" s="1"/>
  <c r="G30" i="43"/>
  <c r="H30" i="43" s="1"/>
  <c r="G29" i="43"/>
  <c r="H29" i="43" s="1"/>
  <c r="G28" i="43"/>
  <c r="H28" i="43" s="1"/>
  <c r="G27" i="43"/>
  <c r="H27" i="43" s="1"/>
  <c r="G23" i="43"/>
  <c r="H23" i="43" s="1"/>
  <c r="G22" i="43"/>
  <c r="H22" i="43" s="1"/>
  <c r="G21" i="43"/>
  <c r="H21" i="43" s="1"/>
  <c r="G20" i="43"/>
  <c r="H20" i="43" s="1"/>
  <c r="G19" i="43"/>
  <c r="H19" i="43" s="1"/>
  <c r="D16" i="43"/>
  <c r="G16" i="43" s="1"/>
  <c r="H16" i="43" s="1"/>
  <c r="G15" i="43"/>
  <c r="H15" i="43" s="1"/>
  <c r="H12" i="43"/>
  <c r="H12" i="42"/>
  <c r="D41" i="42"/>
  <c r="D40" i="42"/>
  <c r="G34" i="42"/>
  <c r="H34" i="42" s="1"/>
  <c r="G28" i="42"/>
  <c r="H28" i="42" s="1"/>
  <c r="G27" i="42"/>
  <c r="H27" i="42" s="1"/>
  <c r="G22" i="42"/>
  <c r="H22" i="42" s="1"/>
  <c r="G21" i="42"/>
  <c r="H21" i="42" s="1"/>
  <c r="G20" i="42"/>
  <c r="H20" i="42" s="1"/>
  <c r="G19" i="42"/>
  <c r="H19" i="42" s="1"/>
  <c r="G18" i="42"/>
  <c r="H18" i="42" s="1"/>
  <c r="D16" i="42"/>
  <c r="G16" i="42" s="1"/>
  <c r="H16" i="42" s="1"/>
  <c r="G15" i="42"/>
  <c r="H15" i="42" s="1"/>
  <c r="D17" i="40"/>
  <c r="D18" i="40"/>
  <c r="D19" i="40"/>
  <c r="G19" i="40" s="1"/>
  <c r="H19" i="40" s="1"/>
  <c r="D20" i="40"/>
  <c r="G20" i="40" s="1"/>
  <c r="H20" i="40" s="1"/>
  <c r="D21" i="40"/>
  <c r="D22" i="40"/>
  <c r="D23" i="40"/>
  <c r="G23" i="40" s="1"/>
  <c r="H23" i="40" s="1"/>
  <c r="D24" i="40"/>
  <c r="G24" i="40" s="1"/>
  <c r="H24" i="40" s="1"/>
  <c r="D16" i="40"/>
  <c r="D41" i="41"/>
  <c r="D40" i="41"/>
  <c r="D24" i="41"/>
  <c r="G24" i="41" s="1"/>
  <c r="H24" i="41" s="1"/>
  <c r="D23" i="41"/>
  <c r="G23" i="41" s="1"/>
  <c r="H23" i="41" s="1"/>
  <c r="D22" i="41"/>
  <c r="G22" i="41" s="1"/>
  <c r="H22" i="41" s="1"/>
  <c r="D21" i="41"/>
  <c r="G21" i="41" s="1"/>
  <c r="H21" i="41" s="1"/>
  <c r="D20" i="41"/>
  <c r="G20" i="41" s="1"/>
  <c r="H20" i="41" s="1"/>
  <c r="D19" i="41"/>
  <c r="G19" i="41" s="1"/>
  <c r="H19" i="41" s="1"/>
  <c r="D18" i="41"/>
  <c r="G18" i="41" s="1"/>
  <c r="H18" i="41" s="1"/>
  <c r="D17" i="41"/>
  <c r="G17" i="41" s="1"/>
  <c r="H17" i="41" s="1"/>
  <c r="D16" i="41"/>
  <c r="G16" i="41" s="1"/>
  <c r="H16" i="41" s="1"/>
  <c r="G15" i="41"/>
  <c r="H15" i="41" s="1"/>
  <c r="H12" i="41"/>
  <c r="H12" i="40"/>
  <c r="D41" i="40"/>
  <c r="D40" i="40"/>
  <c r="G22" i="40"/>
  <c r="H22" i="40" s="1"/>
  <c r="G21" i="40"/>
  <c r="H21" i="40" s="1"/>
  <c r="G18" i="40"/>
  <c r="H18" i="40" s="1"/>
  <c r="G17" i="40"/>
  <c r="H17" i="40" s="1"/>
  <c r="G16" i="40"/>
  <c r="H16" i="40" s="1"/>
  <c r="G15" i="40"/>
  <c r="H15" i="40" s="1"/>
  <c r="H40" i="58" l="1"/>
  <c r="H40" i="57"/>
  <c r="H40" i="55"/>
  <c r="H40" i="53"/>
  <c r="H40" i="52"/>
  <c r="H40" i="51"/>
  <c r="H40" i="50"/>
  <c r="H40" i="49"/>
  <c r="H40" i="48"/>
  <c r="H40" i="46"/>
  <c r="H40" i="47"/>
  <c r="H40" i="45"/>
  <c r="H40" i="44"/>
  <c r="G17" i="43"/>
  <c r="H17" i="43" s="1"/>
  <c r="H40" i="43"/>
  <c r="H40" i="42"/>
  <c r="H40" i="41"/>
  <c r="H40" i="40"/>
  <c r="D17" i="39"/>
  <c r="G17" i="39" s="1"/>
  <c r="H17" i="39" s="1"/>
  <c r="D18" i="39"/>
  <c r="G18" i="39" s="1"/>
  <c r="H18" i="39" s="1"/>
  <c r="D19" i="39"/>
  <c r="G19" i="39" s="1"/>
  <c r="H19" i="39" s="1"/>
  <c r="D20" i="39"/>
  <c r="G20" i="39" s="1"/>
  <c r="H20" i="39" s="1"/>
  <c r="D21" i="39"/>
  <c r="G21" i="39" s="1"/>
  <c r="H21" i="39" s="1"/>
  <c r="D22" i="39"/>
  <c r="G22" i="39" s="1"/>
  <c r="H22" i="39" s="1"/>
  <c r="D23" i="39"/>
  <c r="G23" i="39" s="1"/>
  <c r="H23" i="39" s="1"/>
  <c r="D24" i="39"/>
  <c r="G24" i="39" s="1"/>
  <c r="H24" i="39" s="1"/>
  <c r="D25" i="39"/>
  <c r="G25" i="39" s="1"/>
  <c r="H25" i="39" s="1"/>
  <c r="D26" i="39"/>
  <c r="G26" i="39" s="1"/>
  <c r="H26" i="39" s="1"/>
  <c r="D27" i="39"/>
  <c r="G27" i="39" s="1"/>
  <c r="H27" i="39" s="1"/>
  <c r="D28" i="39"/>
  <c r="G28" i="39" s="1"/>
  <c r="H28" i="39" s="1"/>
  <c r="D29" i="39"/>
  <c r="G29" i="39" s="1"/>
  <c r="H29" i="39" s="1"/>
  <c r="D30" i="39"/>
  <c r="G30" i="39" s="1"/>
  <c r="H30" i="39" s="1"/>
  <c r="D31" i="39"/>
  <c r="G31" i="39" s="1"/>
  <c r="H31" i="39" s="1"/>
  <c r="D32" i="39"/>
  <c r="G32" i="39" s="1"/>
  <c r="H32" i="39" s="1"/>
  <c r="D33" i="39"/>
  <c r="G33" i="39" s="1"/>
  <c r="H33" i="39" s="1"/>
  <c r="D34" i="39"/>
  <c r="G34" i="39" s="1"/>
  <c r="H34" i="39" s="1"/>
  <c r="D35" i="39"/>
  <c r="G35" i="39" s="1"/>
  <c r="H35" i="39" s="1"/>
  <c r="G16" i="39"/>
  <c r="H16" i="39" s="1"/>
  <c r="H12" i="38"/>
  <c r="D17" i="38"/>
  <c r="D18" i="38"/>
  <c r="D19" i="38"/>
  <c r="G19" i="38" s="1"/>
  <c r="H19" i="38" s="1"/>
  <c r="D20" i="38"/>
  <c r="G20" i="38" s="1"/>
  <c r="H20" i="38" s="1"/>
  <c r="D21" i="38"/>
  <c r="G21" i="38" s="1"/>
  <c r="H21" i="38" s="1"/>
  <c r="D22" i="38"/>
  <c r="D23" i="38"/>
  <c r="G23" i="38" s="1"/>
  <c r="H23" i="38" s="1"/>
  <c r="D24" i="38"/>
  <c r="D25" i="38"/>
  <c r="D26" i="38"/>
  <c r="D27" i="38"/>
  <c r="G27" i="38" s="1"/>
  <c r="H27" i="38" s="1"/>
  <c r="D28" i="38"/>
  <c r="G28" i="38" s="1"/>
  <c r="H28" i="38" s="1"/>
  <c r="D29" i="38"/>
  <c r="G29" i="38" s="1"/>
  <c r="H29" i="38" s="1"/>
  <c r="D30" i="38"/>
  <c r="D31" i="38"/>
  <c r="G31" i="38" s="1"/>
  <c r="H31" i="38" s="1"/>
  <c r="D32" i="38"/>
  <c r="D33" i="38"/>
  <c r="D34" i="38"/>
  <c r="D35" i="38"/>
  <c r="G35" i="38" s="1"/>
  <c r="H35" i="38" s="1"/>
  <c r="D36" i="38"/>
  <c r="G36" i="38" s="1"/>
  <c r="H36" i="38" s="1"/>
  <c r="D16" i="38"/>
  <c r="D41" i="39"/>
  <c r="D40" i="39"/>
  <c r="G15" i="39"/>
  <c r="H15" i="39" s="1"/>
  <c r="H12" i="39"/>
  <c r="D41" i="38"/>
  <c r="D40" i="38"/>
  <c r="G34" i="38"/>
  <c r="H34" i="38" s="1"/>
  <c r="G33" i="38"/>
  <c r="H33" i="38" s="1"/>
  <c r="G32" i="38"/>
  <c r="H32" i="38" s="1"/>
  <c r="G30" i="38"/>
  <c r="H30" i="38" s="1"/>
  <c r="G26" i="38"/>
  <c r="H26" i="38" s="1"/>
  <c r="G25" i="38"/>
  <c r="H25" i="38" s="1"/>
  <c r="G24" i="38"/>
  <c r="H24" i="38" s="1"/>
  <c r="G22" i="38"/>
  <c r="H22" i="38" s="1"/>
  <c r="G18" i="38"/>
  <c r="H18" i="38" s="1"/>
  <c r="G17" i="38"/>
  <c r="H17" i="38" s="1"/>
  <c r="G16" i="38"/>
  <c r="H16" i="38" s="1"/>
  <c r="G15" i="38"/>
  <c r="H15" i="38" s="1"/>
  <c r="D17" i="37"/>
  <c r="D18" i="37"/>
  <c r="D19" i="37"/>
  <c r="G19" i="37" s="1"/>
  <c r="H19" i="37" s="1"/>
  <c r="D20" i="37"/>
  <c r="G20" i="37" s="1"/>
  <c r="H20" i="37" s="1"/>
  <c r="D21" i="37"/>
  <c r="D22" i="37"/>
  <c r="D23" i="37"/>
  <c r="G23" i="37" s="1"/>
  <c r="H23" i="37" s="1"/>
  <c r="D24" i="37"/>
  <c r="D25" i="37"/>
  <c r="D26" i="37"/>
  <c r="D27" i="37"/>
  <c r="G27" i="37" s="1"/>
  <c r="H27" i="37" s="1"/>
  <c r="D28" i="37"/>
  <c r="G28" i="37" s="1"/>
  <c r="H28" i="37" s="1"/>
  <c r="D29" i="37"/>
  <c r="D30" i="37"/>
  <c r="D31" i="37"/>
  <c r="G31" i="37" s="1"/>
  <c r="H31" i="37" s="1"/>
  <c r="D32" i="37"/>
  <c r="D33" i="37"/>
  <c r="D34" i="37"/>
  <c r="D35" i="37"/>
  <c r="G35" i="37" s="1"/>
  <c r="H35" i="37" s="1"/>
  <c r="D36" i="37"/>
  <c r="G36" i="37" s="1"/>
  <c r="H36" i="37" s="1"/>
  <c r="D16" i="37"/>
  <c r="H12" i="36"/>
  <c r="D36" i="36"/>
  <c r="D35" i="36"/>
  <c r="D16" i="36"/>
  <c r="G16" i="36" s="1"/>
  <c r="H16" i="36" s="1"/>
  <c r="D17" i="36"/>
  <c r="D18" i="36"/>
  <c r="D19" i="36"/>
  <c r="G19" i="36" s="1"/>
  <c r="H19" i="36" s="1"/>
  <c r="D20" i="36"/>
  <c r="G20" i="36" s="1"/>
  <c r="H20" i="36" s="1"/>
  <c r="D21" i="36"/>
  <c r="D22" i="36"/>
  <c r="D23" i="36"/>
  <c r="D24" i="36"/>
  <c r="G24" i="36" s="1"/>
  <c r="H24" i="36" s="1"/>
  <c r="D25" i="36"/>
  <c r="D26" i="36"/>
  <c r="D27" i="36"/>
  <c r="G27" i="36" s="1"/>
  <c r="H27" i="36" s="1"/>
  <c r="D28" i="36"/>
  <c r="G28" i="36" s="1"/>
  <c r="H28" i="36" s="1"/>
  <c r="D29" i="36"/>
  <c r="D30" i="36"/>
  <c r="D31" i="36"/>
  <c r="D32" i="36"/>
  <c r="G32" i="36" s="1"/>
  <c r="H32" i="36" s="1"/>
  <c r="D33" i="36"/>
  <c r="D34" i="36"/>
  <c r="G35" i="36"/>
  <c r="H35" i="36" s="1"/>
  <c r="G36" i="36"/>
  <c r="H36" i="36" s="1"/>
  <c r="D41" i="37"/>
  <c r="D40" i="37"/>
  <c r="G34" i="37"/>
  <c r="H34" i="37" s="1"/>
  <c r="G33" i="37"/>
  <c r="H33" i="37" s="1"/>
  <c r="G32" i="37"/>
  <c r="H32" i="37" s="1"/>
  <c r="G30" i="37"/>
  <c r="H30" i="37" s="1"/>
  <c r="G29" i="37"/>
  <c r="H29" i="37" s="1"/>
  <c r="G26" i="37"/>
  <c r="H26" i="37" s="1"/>
  <c r="G25" i="37"/>
  <c r="H25" i="37" s="1"/>
  <c r="G24" i="37"/>
  <c r="H24" i="37" s="1"/>
  <c r="G22" i="37"/>
  <c r="H22" i="37" s="1"/>
  <c r="G21" i="37"/>
  <c r="H21" i="37" s="1"/>
  <c r="G18" i="37"/>
  <c r="H18" i="37" s="1"/>
  <c r="G17" i="37"/>
  <c r="H17" i="37" s="1"/>
  <c r="G16" i="37"/>
  <c r="H16" i="37" s="1"/>
  <c r="G15" i="37"/>
  <c r="H15" i="37" s="1"/>
  <c r="H12" i="37"/>
  <c r="D41" i="36"/>
  <c r="D40" i="36"/>
  <c r="G34" i="36"/>
  <c r="H34" i="36" s="1"/>
  <c r="G33" i="36"/>
  <c r="H33" i="36" s="1"/>
  <c r="G31" i="36"/>
  <c r="H31" i="36" s="1"/>
  <c r="G30" i="36"/>
  <c r="H30" i="36" s="1"/>
  <c r="G29" i="36"/>
  <c r="H29" i="36" s="1"/>
  <c r="G26" i="36"/>
  <c r="H26" i="36" s="1"/>
  <c r="G25" i="36"/>
  <c r="H25" i="36" s="1"/>
  <c r="G23" i="36"/>
  <c r="H23" i="36" s="1"/>
  <c r="G22" i="36"/>
  <c r="H22" i="36" s="1"/>
  <c r="G21" i="36"/>
  <c r="H21" i="36" s="1"/>
  <c r="G18" i="36"/>
  <c r="H18" i="36" s="1"/>
  <c r="G17" i="36"/>
  <c r="H17" i="36" s="1"/>
  <c r="G15" i="36"/>
  <c r="H15" i="36" s="1"/>
  <c r="D37" i="35"/>
  <c r="G37" i="35"/>
  <c r="H37" i="35"/>
  <c r="D41" i="35"/>
  <c r="D40" i="35"/>
  <c r="D36" i="35"/>
  <c r="G36" i="35" s="1"/>
  <c r="H36" i="35" s="1"/>
  <c r="D35" i="35"/>
  <c r="G35" i="35" s="1"/>
  <c r="H35" i="35" s="1"/>
  <c r="D34" i="35"/>
  <c r="G34" i="35" s="1"/>
  <c r="H34" i="35" s="1"/>
  <c r="D33" i="35"/>
  <c r="G33" i="35" s="1"/>
  <c r="H33" i="35" s="1"/>
  <c r="D32" i="35"/>
  <c r="G32" i="35" s="1"/>
  <c r="H32" i="35" s="1"/>
  <c r="D31" i="35"/>
  <c r="G31" i="35" s="1"/>
  <c r="H31" i="35" s="1"/>
  <c r="D30" i="35"/>
  <c r="G30" i="35" s="1"/>
  <c r="H30" i="35" s="1"/>
  <c r="D29" i="35"/>
  <c r="G29" i="35" s="1"/>
  <c r="H29" i="35" s="1"/>
  <c r="D28" i="35"/>
  <c r="G28" i="35" s="1"/>
  <c r="H28" i="35" s="1"/>
  <c r="D27" i="35"/>
  <c r="G27" i="35" s="1"/>
  <c r="H27" i="35" s="1"/>
  <c r="D26" i="35"/>
  <c r="G26" i="35" s="1"/>
  <c r="H26" i="35" s="1"/>
  <c r="D25" i="35"/>
  <c r="G25" i="35" s="1"/>
  <c r="H25" i="35" s="1"/>
  <c r="D24" i="35"/>
  <c r="G24" i="35" s="1"/>
  <c r="H24" i="35" s="1"/>
  <c r="D23" i="35"/>
  <c r="G23" i="35" s="1"/>
  <c r="H23" i="35" s="1"/>
  <c r="D22" i="35"/>
  <c r="G22" i="35" s="1"/>
  <c r="H22" i="35" s="1"/>
  <c r="D21" i="35"/>
  <c r="G21" i="35" s="1"/>
  <c r="H21" i="35" s="1"/>
  <c r="D20" i="35"/>
  <c r="G20" i="35" s="1"/>
  <c r="H20" i="35" s="1"/>
  <c r="D19" i="35"/>
  <c r="G19" i="35" s="1"/>
  <c r="H19" i="35" s="1"/>
  <c r="D18" i="35"/>
  <c r="G18" i="35" s="1"/>
  <c r="H18" i="35" s="1"/>
  <c r="D17" i="35"/>
  <c r="G17" i="35" s="1"/>
  <c r="H17" i="35" s="1"/>
  <c r="D16" i="35"/>
  <c r="G16" i="35" s="1"/>
  <c r="H16" i="35" s="1"/>
  <c r="G15" i="35"/>
  <c r="H15" i="35" s="1"/>
  <c r="H12" i="35"/>
  <c r="D17" i="34"/>
  <c r="G17" i="34" s="1"/>
  <c r="H17" i="34" s="1"/>
  <c r="D18" i="34"/>
  <c r="D19" i="34"/>
  <c r="G19" i="34" s="1"/>
  <c r="H19" i="34" s="1"/>
  <c r="D20" i="34"/>
  <c r="D21" i="34"/>
  <c r="D22" i="34"/>
  <c r="D23" i="34"/>
  <c r="G23" i="34" s="1"/>
  <c r="H23" i="34" s="1"/>
  <c r="D24" i="34"/>
  <c r="G24" i="34" s="1"/>
  <c r="H24" i="34" s="1"/>
  <c r="D25" i="34"/>
  <c r="G25" i="34" s="1"/>
  <c r="H25" i="34" s="1"/>
  <c r="D26" i="34"/>
  <c r="D27" i="34"/>
  <c r="G27" i="34" s="1"/>
  <c r="H27" i="34" s="1"/>
  <c r="D28" i="34"/>
  <c r="D29" i="34"/>
  <c r="D30" i="34"/>
  <c r="D31" i="34"/>
  <c r="G31" i="34" s="1"/>
  <c r="H31" i="34" s="1"/>
  <c r="D32" i="34"/>
  <c r="G32" i="34" s="1"/>
  <c r="H32" i="34" s="1"/>
  <c r="D33" i="34"/>
  <c r="G33" i="34" s="1"/>
  <c r="H33" i="34" s="1"/>
  <c r="D34" i="34"/>
  <c r="D35" i="34"/>
  <c r="G35" i="34" s="1"/>
  <c r="H35" i="34" s="1"/>
  <c r="D36" i="34"/>
  <c r="D16" i="34"/>
  <c r="H12" i="34"/>
  <c r="D41" i="34"/>
  <c r="D40" i="34"/>
  <c r="G36" i="34"/>
  <c r="H36" i="34" s="1"/>
  <c r="G34" i="34"/>
  <c r="H34" i="34" s="1"/>
  <c r="G30" i="34"/>
  <c r="H30" i="34" s="1"/>
  <c r="G29" i="34"/>
  <c r="H29" i="34" s="1"/>
  <c r="G28" i="34"/>
  <c r="H28" i="34" s="1"/>
  <c r="G26" i="34"/>
  <c r="H26" i="34" s="1"/>
  <c r="G22" i="34"/>
  <c r="H22" i="34" s="1"/>
  <c r="G21" i="34"/>
  <c r="H21" i="34" s="1"/>
  <c r="G20" i="34"/>
  <c r="H20" i="34" s="1"/>
  <c r="G18" i="34"/>
  <c r="H18" i="34" s="1"/>
  <c r="G16" i="34"/>
  <c r="H16" i="34" s="1"/>
  <c r="G15" i="34"/>
  <c r="H15" i="34" s="1"/>
  <c r="H37" i="33"/>
  <c r="H15" i="33"/>
  <c r="D17" i="33"/>
  <c r="G17" i="33" s="1"/>
  <c r="H17" i="33" s="1"/>
  <c r="D18" i="33"/>
  <c r="D19" i="33"/>
  <c r="G19" i="33" s="1"/>
  <c r="H19" i="33" s="1"/>
  <c r="D20" i="33"/>
  <c r="D21" i="33"/>
  <c r="D22" i="33"/>
  <c r="D23" i="33"/>
  <c r="G23" i="33" s="1"/>
  <c r="H23" i="33" s="1"/>
  <c r="D24" i="33"/>
  <c r="G24" i="33" s="1"/>
  <c r="H24" i="33" s="1"/>
  <c r="D25" i="33"/>
  <c r="G25" i="33" s="1"/>
  <c r="H25" i="33" s="1"/>
  <c r="D26" i="33"/>
  <c r="D27" i="33"/>
  <c r="G27" i="33" s="1"/>
  <c r="H27" i="33" s="1"/>
  <c r="D28" i="33"/>
  <c r="D29" i="33"/>
  <c r="D30" i="33"/>
  <c r="D31" i="33"/>
  <c r="G31" i="33" s="1"/>
  <c r="H31" i="33" s="1"/>
  <c r="D32" i="33"/>
  <c r="G32" i="33" s="1"/>
  <c r="H32" i="33" s="1"/>
  <c r="D33" i="33"/>
  <c r="G33" i="33" s="1"/>
  <c r="H33" i="33" s="1"/>
  <c r="D34" i="33"/>
  <c r="D35" i="33"/>
  <c r="G35" i="33" s="1"/>
  <c r="H35" i="33" s="1"/>
  <c r="D36" i="33"/>
  <c r="D37" i="33"/>
  <c r="D16" i="33"/>
  <c r="H16" i="32"/>
  <c r="D35" i="32"/>
  <c r="D36" i="32"/>
  <c r="D17" i="32"/>
  <c r="D18" i="32"/>
  <c r="D19" i="32"/>
  <c r="D20" i="32"/>
  <c r="G20" i="32" s="1"/>
  <c r="H20" i="32" s="1"/>
  <c r="D21" i="32"/>
  <c r="G21" i="32" s="1"/>
  <c r="H21" i="32" s="1"/>
  <c r="D22" i="32"/>
  <c r="G22" i="32" s="1"/>
  <c r="H22" i="32" s="1"/>
  <c r="D23" i="32"/>
  <c r="D24" i="32"/>
  <c r="D25" i="32"/>
  <c r="D26" i="32"/>
  <c r="D27" i="32"/>
  <c r="D28" i="32"/>
  <c r="G28" i="32" s="1"/>
  <c r="H28" i="32" s="1"/>
  <c r="D29" i="32"/>
  <c r="G29" i="32" s="1"/>
  <c r="H29" i="32" s="1"/>
  <c r="D30" i="32"/>
  <c r="G30" i="32" s="1"/>
  <c r="H30" i="32" s="1"/>
  <c r="D31" i="32"/>
  <c r="D32" i="32"/>
  <c r="D33" i="32"/>
  <c r="D34" i="32"/>
  <c r="D16" i="32"/>
  <c r="G36" i="32"/>
  <c r="H36" i="32" s="1"/>
  <c r="D41" i="33"/>
  <c r="D40" i="33"/>
  <c r="G37" i="33"/>
  <c r="G36" i="33"/>
  <c r="H36" i="33" s="1"/>
  <c r="G34" i="33"/>
  <c r="H34" i="33" s="1"/>
  <c r="G30" i="33"/>
  <c r="H30" i="33" s="1"/>
  <c r="G29" i="33"/>
  <c r="H29" i="33" s="1"/>
  <c r="G28" i="33"/>
  <c r="H28" i="33" s="1"/>
  <c r="G26" i="33"/>
  <c r="H26" i="33" s="1"/>
  <c r="G22" i="33"/>
  <c r="H22" i="33" s="1"/>
  <c r="G21" i="33"/>
  <c r="H21" i="33" s="1"/>
  <c r="G20" i="33"/>
  <c r="H20" i="33" s="1"/>
  <c r="G18" i="33"/>
  <c r="H18" i="33" s="1"/>
  <c r="G16" i="33"/>
  <c r="H16" i="33" s="1"/>
  <c r="G15" i="33"/>
  <c r="H12" i="33"/>
  <c r="H12" i="32"/>
  <c r="D41" i="32"/>
  <c r="D40" i="32"/>
  <c r="G35" i="32"/>
  <c r="H35" i="32" s="1"/>
  <c r="G34" i="32"/>
  <c r="H34" i="32" s="1"/>
  <c r="G33" i="32"/>
  <c r="H33" i="32" s="1"/>
  <c r="G32" i="32"/>
  <c r="H32" i="32" s="1"/>
  <c r="G31" i="32"/>
  <c r="H31" i="32" s="1"/>
  <c r="G27" i="32"/>
  <c r="H27" i="32" s="1"/>
  <c r="G26" i="32"/>
  <c r="H26" i="32" s="1"/>
  <c r="G25" i="32"/>
  <c r="H25" i="32" s="1"/>
  <c r="G24" i="32"/>
  <c r="H24" i="32" s="1"/>
  <c r="G23" i="32"/>
  <c r="H23" i="32" s="1"/>
  <c r="G19" i="32"/>
  <c r="H19" i="32" s="1"/>
  <c r="G18" i="32"/>
  <c r="H18" i="32" s="1"/>
  <c r="G17" i="32"/>
  <c r="H17" i="32" s="1"/>
  <c r="G16" i="32"/>
  <c r="G15" i="32"/>
  <c r="H15" i="32" s="1"/>
  <c r="H40" i="39" l="1"/>
  <c r="H40" i="38"/>
  <c r="H40" i="36"/>
  <c r="H40" i="37"/>
  <c r="H40" i="35"/>
  <c r="H40" i="34"/>
  <c r="H40" i="33"/>
  <c r="H40" i="32"/>
</calcChain>
</file>

<file path=xl/sharedStrings.xml><?xml version="1.0" encoding="utf-8"?>
<sst xmlns="http://schemas.openxmlformats.org/spreadsheetml/2006/main" count="925" uniqueCount="91">
  <si>
    <t>Staff:</t>
  </si>
  <si>
    <t>Station No.</t>
  </si>
  <si>
    <t>Distance (m)</t>
  </si>
  <si>
    <t>Station Width (m)</t>
  </si>
  <si>
    <t>Depth (m)</t>
  </si>
  <si>
    <t>Mean Velocity (m/s)</t>
  </si>
  <si>
    <t>Mean Depth (m)</t>
  </si>
  <si>
    <t>ELR Project No.</t>
  </si>
  <si>
    <t>Stream Name:</t>
  </si>
  <si>
    <t xml:space="preserve">Station Name: </t>
  </si>
  <si>
    <t>Technique:</t>
  </si>
  <si>
    <t>UTM Coordinates:</t>
  </si>
  <si>
    <r>
      <t>Panel Area 
(m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</si>
  <si>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r>
      <t>Panel Discharge (m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>/s)</t>
    </r>
  </si>
  <si>
    <r>
      <t>Temp., Water/Air (</t>
    </r>
    <r>
      <rPr>
        <b/>
        <vertAlign val="superscript"/>
        <sz val="9"/>
        <color theme="1"/>
        <rFont val="Calibri"/>
        <family val="2"/>
        <scheme val="minor"/>
      </rPr>
      <t>o</t>
    </r>
    <r>
      <rPr>
        <b/>
        <sz val="9"/>
        <color theme="1"/>
        <rFont val="Calibri"/>
        <family val="2"/>
        <scheme val="minor"/>
      </rPr>
      <t>C)</t>
    </r>
  </si>
  <si>
    <t>Left Bank</t>
  </si>
  <si>
    <t>Right Bank</t>
  </si>
  <si>
    <t>Wet.Width</t>
  </si>
  <si>
    <t>end</t>
  </si>
  <si>
    <t xml:space="preserve">Date and Time: </t>
  </si>
  <si>
    <t>Site / Location:</t>
  </si>
  <si>
    <t xml:space="preserve">Crossing Number </t>
  </si>
  <si>
    <r>
      <t>Discharge (m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/s)</t>
    </r>
  </si>
  <si>
    <t>Velocity @ 60% (m/s)</t>
  </si>
  <si>
    <t>Clinton Creek Site</t>
  </si>
  <si>
    <t>AN,CH</t>
  </si>
  <si>
    <t>Clinton Creek</t>
  </si>
  <si>
    <t>E1(H)</t>
  </si>
  <si>
    <t>E3(H)</t>
  </si>
  <si>
    <t>E4</t>
  </si>
  <si>
    <t>16-240.2</t>
  </si>
  <si>
    <t>Swoffer Flow Meter</t>
  </si>
  <si>
    <t>Jun.13/2016, 13:45</t>
  </si>
  <si>
    <t>E2</t>
  </si>
  <si>
    <t>Jun.15/2016, 11:20</t>
  </si>
  <si>
    <t>Jun.18/2016, 9:00</t>
  </si>
  <si>
    <t>Jun.15/2016, 13:30</t>
  </si>
  <si>
    <t>GWCC-5</t>
  </si>
  <si>
    <t>Jun.13/2016, 16:35</t>
  </si>
  <si>
    <t>R1</t>
  </si>
  <si>
    <t>Jun.16/2016, 15:15</t>
  </si>
  <si>
    <t>R2</t>
  </si>
  <si>
    <t>Jun.16/2016, 13:30</t>
  </si>
  <si>
    <t>R3</t>
  </si>
  <si>
    <t>Jun.17/2016, 17:05</t>
  </si>
  <si>
    <t>R4</t>
  </si>
  <si>
    <t>Jun.15/2016, 12:40</t>
  </si>
  <si>
    <t>R7</t>
  </si>
  <si>
    <t>Jun.17/2016, 13:20</t>
  </si>
  <si>
    <t>R8</t>
  </si>
  <si>
    <t>Jun.16/2016, 13:10</t>
  </si>
  <si>
    <t>R9</t>
  </si>
  <si>
    <t>Jun.17/2016, 10:20</t>
  </si>
  <si>
    <t>R11</t>
  </si>
  <si>
    <t>Jun.17/2016, 18:20</t>
  </si>
  <si>
    <t>14.9/~8</t>
  </si>
  <si>
    <t>13.6/~15</t>
  </si>
  <si>
    <t>not measured/~10</t>
  </si>
  <si>
    <t>13.4/~12</t>
  </si>
  <si>
    <t>9.5/~8</t>
  </si>
  <si>
    <t>9.3/~15</t>
  </si>
  <si>
    <t>6.9/~15</t>
  </si>
  <si>
    <t>9.6/~25</t>
  </si>
  <si>
    <t>5.2/~15</t>
  </si>
  <si>
    <t>6.7/~20</t>
  </si>
  <si>
    <t>6.4/~15</t>
  </si>
  <si>
    <t>5.6/~10</t>
  </si>
  <si>
    <t>512800. 7147438</t>
  </si>
  <si>
    <t>514149. 7147189</t>
  </si>
  <si>
    <t>514170. 7147608</t>
  </si>
  <si>
    <t>515950. 7145287</t>
  </si>
  <si>
    <t>513984. 7147127</t>
  </si>
  <si>
    <t>510718. 7147525</t>
  </si>
  <si>
    <t>512023. 7148061</t>
  </si>
  <si>
    <t>513952. 7148677</t>
  </si>
  <si>
    <t>515981. 7145344</t>
  </si>
  <si>
    <t>513026. 7145669</t>
  </si>
  <si>
    <t>511885. 7147805</t>
  </si>
  <si>
    <t>512343. 7146753</t>
  </si>
  <si>
    <t>Wolverine Creek</t>
  </si>
  <si>
    <t>Groundwater Seep</t>
  </si>
  <si>
    <t>Upper Clinton Creek</t>
  </si>
  <si>
    <t>Easter Creek</t>
  </si>
  <si>
    <t>Eagle Creek</t>
  </si>
  <si>
    <t>Porcupine  Creek</t>
  </si>
  <si>
    <t>Unnamed Creek</t>
  </si>
  <si>
    <t>514165. 7147732</t>
  </si>
  <si>
    <t>E7</t>
  </si>
  <si>
    <t>Jun.15/2016, 15:15</t>
  </si>
  <si>
    <t>519400. 7142042</t>
  </si>
  <si>
    <t>11.8/~15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</si>
</sst>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2" xfId="0" applyFont="1" applyBorder="1"/>
    <xf numFmtId="164" fontId="1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65" fontId="5" fillId="0" borderId="20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0" fontId="4" fillId="0" borderId="1" xfId="0" applyFont="1" applyBorder="1" applyAlignment="1"/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 indent="1"/>
    </xf>
    <xf numFmtId="0" fontId="5" fillId="0" borderId="13" xfId="0" applyFont="1" applyBorder="1" applyAlignment="1">
      <alignment horizontal="left" indent="1"/>
    </xf>
    <xf numFmtId="0" fontId="4" fillId="0" borderId="1" xfId="0" applyFont="1" applyBorder="1" applyAlignment="1">
      <alignment horizontal="left"/>
    </xf>
    <xf numFmtId="20" fontId="5" fillId="0" borderId="1" xfId="0" applyNumberFormat="1" applyFont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5" fillId="2" borderId="13" xfId="0" applyFont="1" applyFill="1" applyBorder="1" applyAlignment="1">
      <alignment horizontal="left" indent="1"/>
    </xf>
    <xf numFmtId="165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'E1(H)-1'!$E$14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'E1(H)-1'!$B$15:$B$38</c:f>
              <c:strCach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end</c:v>
                </c:pt>
              </c:strCache>
            </c:strRef>
          </c:xVal>
          <c:yVal>
            <c:numRef>
              <c:f>'E1(H)-1'!$E$15:$E$38</c:f>
              <c:numCache>
                <c:formatCode>0.00</c:formatCode>
                <c:ptCount val="24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0.28000000000000003</c:v>
                </c:pt>
                <c:pt idx="4">
                  <c:v>0.37</c:v>
                </c:pt>
                <c:pt idx="5">
                  <c:v>0.38</c:v>
                </c:pt>
                <c:pt idx="6">
                  <c:v>0.41</c:v>
                </c:pt>
                <c:pt idx="7">
                  <c:v>0.43</c:v>
                </c:pt>
                <c:pt idx="8">
                  <c:v>0.44</c:v>
                </c:pt>
                <c:pt idx="9">
                  <c:v>0.4</c:v>
                </c:pt>
                <c:pt idx="10">
                  <c:v>0.39</c:v>
                </c:pt>
                <c:pt idx="11">
                  <c:v>0.48</c:v>
                </c:pt>
                <c:pt idx="12">
                  <c:v>0.49</c:v>
                </c:pt>
                <c:pt idx="13">
                  <c:v>0.47</c:v>
                </c:pt>
                <c:pt idx="14">
                  <c:v>0.52</c:v>
                </c:pt>
                <c:pt idx="15">
                  <c:v>0.47</c:v>
                </c:pt>
                <c:pt idx="16">
                  <c:v>0.4</c:v>
                </c:pt>
                <c:pt idx="17">
                  <c:v>0.34</c:v>
                </c:pt>
                <c:pt idx="18">
                  <c:v>0.28000000000000003</c:v>
                </c:pt>
                <c:pt idx="19">
                  <c:v>0.17</c:v>
                </c:pt>
                <c:pt idx="20">
                  <c:v>0.06</c:v>
                </c:pt>
                <c:pt idx="2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799304"/>
        <c:axId val="124415000"/>
      </c:scatterChart>
      <c:scatterChart>
        <c:scatterStyle val="lineMarker"/>
        <c:varyColors val="0"/>
        <c:ser>
          <c:idx val="2"/>
          <c:order val="1"/>
          <c:tx>
            <c:strRef>
              <c:f>'E1(H)-1'!$F$14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'E1(H)-1'!$B$15:$B$38</c:f>
              <c:strCach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end</c:v>
                </c:pt>
              </c:strCache>
            </c:strRef>
          </c:xVal>
          <c:yVal>
            <c:numRef>
              <c:f>'E1(H)-1'!$F$15:$F$38</c:f>
              <c:numCache>
                <c:formatCode>0.00</c:formatCode>
                <c:ptCount val="24"/>
                <c:pt idx="0">
                  <c:v>0</c:v>
                </c:pt>
                <c:pt idx="1">
                  <c:v>0.11</c:v>
                </c:pt>
                <c:pt idx="2">
                  <c:v>0.08</c:v>
                </c:pt>
                <c:pt idx="3">
                  <c:v>0.24</c:v>
                </c:pt>
                <c:pt idx="4">
                  <c:v>0.22</c:v>
                </c:pt>
                <c:pt idx="5">
                  <c:v>0.23</c:v>
                </c:pt>
                <c:pt idx="6">
                  <c:v>0.25</c:v>
                </c:pt>
                <c:pt idx="7">
                  <c:v>0.22</c:v>
                </c:pt>
                <c:pt idx="8">
                  <c:v>0.2</c:v>
                </c:pt>
                <c:pt idx="9">
                  <c:v>0.22</c:v>
                </c:pt>
                <c:pt idx="10">
                  <c:v>0.24</c:v>
                </c:pt>
                <c:pt idx="11">
                  <c:v>0.18</c:v>
                </c:pt>
                <c:pt idx="12">
                  <c:v>0.23</c:v>
                </c:pt>
                <c:pt idx="13">
                  <c:v>0.23</c:v>
                </c:pt>
                <c:pt idx="14">
                  <c:v>0.19</c:v>
                </c:pt>
                <c:pt idx="15">
                  <c:v>0.17</c:v>
                </c:pt>
                <c:pt idx="16">
                  <c:v>0.14000000000000001</c:v>
                </c:pt>
                <c:pt idx="17">
                  <c:v>0</c:v>
                </c:pt>
                <c:pt idx="18">
                  <c:v>0</c:v>
                </c:pt>
                <c:pt idx="19">
                  <c:v>-0.01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413040"/>
        <c:axId val="243339864"/>
      </c:scatterChart>
      <c:valAx>
        <c:axId val="72799304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124415000"/>
        <c:crossesAt val="0"/>
        <c:crossBetween val="midCat"/>
        <c:majorUnit val="1"/>
        <c:minorUnit val="0.2"/>
      </c:valAx>
      <c:valAx>
        <c:axId val="124415000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72799304"/>
        <c:crossesAt val="0"/>
        <c:crossBetween val="midCat"/>
        <c:majorUnit val="0.1"/>
      </c:valAx>
      <c:valAx>
        <c:axId val="12441304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243339864"/>
        <c:crosses val="max"/>
        <c:crossBetween val="midCat"/>
      </c:valAx>
      <c:valAx>
        <c:axId val="243339864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12441304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'E7-2'!$E$14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'E7-2'!$B$15:$B$38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'E7-2'!$E$15:$E$38</c:f>
              <c:numCache>
                <c:formatCode>0.00</c:formatCode>
                <c:ptCount val="24"/>
                <c:pt idx="0">
                  <c:v>0</c:v>
                </c:pt>
                <c:pt idx="1">
                  <c:v>0.15</c:v>
                </c:pt>
                <c:pt idx="2">
                  <c:v>0.24</c:v>
                </c:pt>
                <c:pt idx="3">
                  <c:v>0.3</c:v>
                </c:pt>
                <c:pt idx="4">
                  <c:v>0.35</c:v>
                </c:pt>
                <c:pt idx="5">
                  <c:v>0.36</c:v>
                </c:pt>
                <c:pt idx="6">
                  <c:v>0.375</c:v>
                </c:pt>
                <c:pt idx="7">
                  <c:v>0.44</c:v>
                </c:pt>
                <c:pt idx="8">
                  <c:v>0.45</c:v>
                </c:pt>
                <c:pt idx="9">
                  <c:v>0.45</c:v>
                </c:pt>
                <c:pt idx="10">
                  <c:v>0.47499999999999998</c:v>
                </c:pt>
                <c:pt idx="11">
                  <c:v>0.47499999999999998</c:v>
                </c:pt>
                <c:pt idx="12">
                  <c:v>0.45</c:v>
                </c:pt>
                <c:pt idx="13">
                  <c:v>0.49</c:v>
                </c:pt>
                <c:pt idx="14">
                  <c:v>0.43</c:v>
                </c:pt>
                <c:pt idx="15">
                  <c:v>0.4</c:v>
                </c:pt>
                <c:pt idx="16">
                  <c:v>0.38500000000000001</c:v>
                </c:pt>
                <c:pt idx="17">
                  <c:v>0.28000000000000003</c:v>
                </c:pt>
                <c:pt idx="18">
                  <c:v>0.20499999999999999</c:v>
                </c:pt>
                <c:pt idx="19">
                  <c:v>0.15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447600"/>
        <c:axId val="421447992"/>
      </c:scatterChart>
      <c:scatterChart>
        <c:scatterStyle val="lineMarker"/>
        <c:varyColors val="0"/>
        <c:ser>
          <c:idx val="2"/>
          <c:order val="1"/>
          <c:tx>
            <c:strRef>
              <c:f>'E7-2'!$F$14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'E7-2'!$B$15:$B$38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'E7-2'!$F$15:$F$38</c:f>
              <c:numCache>
                <c:formatCode>0.00</c:formatCode>
                <c:ptCount val="24"/>
                <c:pt idx="0">
                  <c:v>0</c:v>
                </c:pt>
                <c:pt idx="1">
                  <c:v>0.28999999999999998</c:v>
                </c:pt>
                <c:pt idx="2">
                  <c:v>0.33</c:v>
                </c:pt>
                <c:pt idx="3">
                  <c:v>0.36</c:v>
                </c:pt>
                <c:pt idx="4">
                  <c:v>0.81</c:v>
                </c:pt>
                <c:pt idx="5">
                  <c:v>0.75</c:v>
                </c:pt>
                <c:pt idx="6">
                  <c:v>0.8</c:v>
                </c:pt>
                <c:pt idx="7">
                  <c:v>0.69</c:v>
                </c:pt>
                <c:pt idx="8">
                  <c:v>0.62</c:v>
                </c:pt>
                <c:pt idx="9">
                  <c:v>0.74</c:v>
                </c:pt>
                <c:pt idx="10">
                  <c:v>0.84</c:v>
                </c:pt>
                <c:pt idx="11">
                  <c:v>0.98</c:v>
                </c:pt>
                <c:pt idx="12">
                  <c:v>1.06</c:v>
                </c:pt>
                <c:pt idx="13">
                  <c:v>0.93</c:v>
                </c:pt>
                <c:pt idx="14">
                  <c:v>0.96</c:v>
                </c:pt>
                <c:pt idx="15">
                  <c:v>0.7</c:v>
                </c:pt>
                <c:pt idx="16">
                  <c:v>0.6</c:v>
                </c:pt>
                <c:pt idx="17">
                  <c:v>0.53</c:v>
                </c:pt>
                <c:pt idx="18">
                  <c:v>0.42</c:v>
                </c:pt>
                <c:pt idx="19">
                  <c:v>0.3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448384"/>
        <c:axId val="421448776"/>
      </c:scatterChart>
      <c:valAx>
        <c:axId val="421447600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21447992"/>
        <c:crossesAt val="0"/>
        <c:crossBetween val="midCat"/>
        <c:majorUnit val="1"/>
        <c:minorUnit val="0.2"/>
      </c:valAx>
      <c:valAx>
        <c:axId val="421447992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447600"/>
        <c:crossesAt val="0"/>
        <c:crossBetween val="midCat"/>
        <c:majorUnit val="0.1"/>
      </c:valAx>
      <c:valAx>
        <c:axId val="421448384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21448776"/>
        <c:crosses val="max"/>
        <c:crossBetween val="midCat"/>
      </c:valAx>
      <c:valAx>
        <c:axId val="421448776"/>
        <c:scaling>
          <c:orientation val="minMax"/>
          <c:max val="1.2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448384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'GWCC5-1'!$E$14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'GWCC5-1'!$B$15:$B$38</c:f>
              <c:strCach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end</c:v>
                </c:pt>
              </c:strCache>
            </c:strRef>
          </c:xVal>
          <c:yVal>
            <c:numRef>
              <c:f>'GWCC5-1'!$E$15:$E$38</c:f>
              <c:numCache>
                <c:formatCode>0.00</c:formatCode>
                <c:ptCount val="24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0.02</c:v>
                </c:pt>
                <c:pt idx="8">
                  <c:v>0.01</c:v>
                </c:pt>
                <c:pt idx="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449952"/>
        <c:axId val="421450344"/>
      </c:scatterChart>
      <c:scatterChart>
        <c:scatterStyle val="lineMarker"/>
        <c:varyColors val="0"/>
        <c:ser>
          <c:idx val="2"/>
          <c:order val="1"/>
          <c:tx>
            <c:strRef>
              <c:f>'GWCC5-1'!$F$14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'GWCC5-1'!$B$15:$B$38</c:f>
              <c:strCach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end</c:v>
                </c:pt>
              </c:strCache>
            </c:strRef>
          </c:xVal>
          <c:yVal>
            <c:numRef>
              <c:f>'GWCC5-1'!$F$15:$F$38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0.23</c:v>
                </c:pt>
                <c:pt idx="4">
                  <c:v>0.06</c:v>
                </c:pt>
                <c:pt idx="5">
                  <c:v>0.34</c:v>
                </c:pt>
                <c:pt idx="6">
                  <c:v>0.23</c:v>
                </c:pt>
                <c:pt idx="7">
                  <c:v>0.22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450736"/>
        <c:axId val="408873840"/>
      </c:scatterChart>
      <c:valAx>
        <c:axId val="421449952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21450344"/>
        <c:crossesAt val="0"/>
        <c:crossBetween val="midCat"/>
        <c:majorUnit val="1"/>
        <c:minorUnit val="0.2"/>
      </c:valAx>
      <c:valAx>
        <c:axId val="421450344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449952"/>
        <c:crossesAt val="0"/>
        <c:crossBetween val="midCat"/>
        <c:majorUnit val="0.1"/>
      </c:valAx>
      <c:valAx>
        <c:axId val="421450736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08873840"/>
        <c:crosses val="max"/>
        <c:crossBetween val="midCat"/>
      </c:valAx>
      <c:valAx>
        <c:axId val="408873840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450736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'GWCC5-2'!$E$14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'GWCC5-2'!$B$15:$B$38</c:f>
              <c:strCach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end</c:v>
                </c:pt>
                <c:pt idx="23">
                  <c:v>end</c:v>
                </c:pt>
              </c:strCache>
            </c:strRef>
          </c:xVal>
          <c:yVal>
            <c:numRef>
              <c:f>'GWCC5-2'!$E$15:$E$38</c:f>
              <c:numCache>
                <c:formatCode>0.00</c:formatCode>
                <c:ptCount val="24"/>
                <c:pt idx="0">
                  <c:v>0</c:v>
                </c:pt>
                <c:pt idx="1">
                  <c:v>0.01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0.03</c:v>
                </c:pt>
                <c:pt idx="6">
                  <c:v>0.02</c:v>
                </c:pt>
                <c:pt idx="7">
                  <c:v>0.02</c:v>
                </c:pt>
                <c:pt idx="8">
                  <c:v>0.01</c:v>
                </c:pt>
                <c:pt idx="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569232"/>
        <c:axId val="421569624"/>
      </c:scatterChart>
      <c:scatterChart>
        <c:scatterStyle val="lineMarker"/>
        <c:varyColors val="0"/>
        <c:ser>
          <c:idx val="2"/>
          <c:order val="1"/>
          <c:tx>
            <c:strRef>
              <c:f>'GWCC5-2'!$F$14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'GWCC5-2'!$B$15:$B$38</c:f>
              <c:strCach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end</c:v>
                </c:pt>
                <c:pt idx="23">
                  <c:v>end</c:v>
                </c:pt>
              </c:strCache>
            </c:strRef>
          </c:xVal>
          <c:yVal>
            <c:numRef>
              <c:f>'GWCC5-2'!$F$15:$F$38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0.27</c:v>
                </c:pt>
                <c:pt idx="3">
                  <c:v>0.28000000000000003</c:v>
                </c:pt>
                <c:pt idx="4">
                  <c:v>0.17</c:v>
                </c:pt>
                <c:pt idx="5">
                  <c:v>0.14000000000000001</c:v>
                </c:pt>
                <c:pt idx="6">
                  <c:v>0.16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570016"/>
        <c:axId val="421570408"/>
      </c:scatterChart>
      <c:valAx>
        <c:axId val="421569232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21569624"/>
        <c:crossesAt val="0"/>
        <c:crossBetween val="midCat"/>
        <c:majorUnit val="1"/>
        <c:minorUnit val="0.2"/>
      </c:valAx>
      <c:valAx>
        <c:axId val="421569624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569232"/>
        <c:crossesAt val="0"/>
        <c:crossBetween val="midCat"/>
        <c:majorUnit val="0.1"/>
      </c:valAx>
      <c:valAx>
        <c:axId val="421570016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21570408"/>
        <c:crosses val="max"/>
        <c:crossBetween val="midCat"/>
      </c:valAx>
      <c:valAx>
        <c:axId val="421570408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570016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'R1-1'!$E$14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'R1-1'!$B$15:$B$38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'R1-1'!$E$15:$E$38</c:f>
              <c:numCache>
                <c:formatCode>0.00</c:formatCode>
                <c:ptCount val="24"/>
                <c:pt idx="0">
                  <c:v>0</c:v>
                </c:pt>
                <c:pt idx="1">
                  <c:v>0.03</c:v>
                </c:pt>
                <c:pt idx="2">
                  <c:v>0.04</c:v>
                </c:pt>
                <c:pt idx="3">
                  <c:v>0.05</c:v>
                </c:pt>
                <c:pt idx="4">
                  <c:v>5.5E-2</c:v>
                </c:pt>
                <c:pt idx="5">
                  <c:v>7.0000000000000007E-2</c:v>
                </c:pt>
                <c:pt idx="6">
                  <c:v>7.4999999999999997E-2</c:v>
                </c:pt>
                <c:pt idx="7">
                  <c:v>0.08</c:v>
                </c:pt>
                <c:pt idx="8">
                  <c:v>0.09</c:v>
                </c:pt>
                <c:pt idx="9">
                  <c:v>0.11</c:v>
                </c:pt>
                <c:pt idx="10">
                  <c:v>0.12</c:v>
                </c:pt>
                <c:pt idx="11">
                  <c:v>0.14499999999999999</c:v>
                </c:pt>
                <c:pt idx="12">
                  <c:v>0.18</c:v>
                </c:pt>
                <c:pt idx="13">
                  <c:v>0.215</c:v>
                </c:pt>
                <c:pt idx="14">
                  <c:v>0.23</c:v>
                </c:pt>
                <c:pt idx="15">
                  <c:v>0.26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0.21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571584"/>
        <c:axId val="421449168"/>
      </c:scatterChart>
      <c:scatterChart>
        <c:scatterStyle val="lineMarker"/>
        <c:varyColors val="0"/>
        <c:ser>
          <c:idx val="2"/>
          <c:order val="1"/>
          <c:tx>
            <c:strRef>
              <c:f>'R1-1'!$F$14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'R1-1'!$B$15:$B$38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'R1-1'!$F$15:$F$38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0.27</c:v>
                </c:pt>
                <c:pt idx="4">
                  <c:v>0.22</c:v>
                </c:pt>
                <c:pt idx="5">
                  <c:v>0.26</c:v>
                </c:pt>
                <c:pt idx="6">
                  <c:v>0.32</c:v>
                </c:pt>
                <c:pt idx="7">
                  <c:v>0.41</c:v>
                </c:pt>
                <c:pt idx="8">
                  <c:v>0.38</c:v>
                </c:pt>
                <c:pt idx="9">
                  <c:v>0.4</c:v>
                </c:pt>
                <c:pt idx="10">
                  <c:v>0.43</c:v>
                </c:pt>
                <c:pt idx="11">
                  <c:v>0.44</c:v>
                </c:pt>
                <c:pt idx="12">
                  <c:v>0.45</c:v>
                </c:pt>
                <c:pt idx="13">
                  <c:v>0.46</c:v>
                </c:pt>
                <c:pt idx="14">
                  <c:v>0.55000000000000004</c:v>
                </c:pt>
                <c:pt idx="15">
                  <c:v>0.57999999999999996</c:v>
                </c:pt>
                <c:pt idx="16">
                  <c:v>0.56999999999999995</c:v>
                </c:pt>
                <c:pt idx="17">
                  <c:v>0.59</c:v>
                </c:pt>
                <c:pt idx="18">
                  <c:v>0.4</c:v>
                </c:pt>
                <c:pt idx="19">
                  <c:v>0.15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475880"/>
        <c:axId val="421476272"/>
      </c:scatterChart>
      <c:valAx>
        <c:axId val="421571584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21449168"/>
        <c:crossesAt val="0"/>
        <c:crossBetween val="midCat"/>
        <c:majorUnit val="1"/>
        <c:minorUnit val="0.2"/>
      </c:valAx>
      <c:valAx>
        <c:axId val="421449168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571584"/>
        <c:crossesAt val="0"/>
        <c:crossBetween val="midCat"/>
        <c:majorUnit val="0.1"/>
      </c:valAx>
      <c:valAx>
        <c:axId val="42147588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21476272"/>
        <c:crosses val="max"/>
        <c:crossBetween val="midCat"/>
      </c:valAx>
      <c:valAx>
        <c:axId val="421476272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47588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'R1-2'!$E$14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'R1-2'!$B$15:$B$38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'R1-2'!$E$15:$E$38</c:f>
              <c:numCache>
                <c:formatCode>0.00</c:formatCode>
                <c:ptCount val="24"/>
                <c:pt idx="0">
                  <c:v>0</c:v>
                </c:pt>
                <c:pt idx="1">
                  <c:v>0.19</c:v>
                </c:pt>
                <c:pt idx="2">
                  <c:v>0.27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0.26</c:v>
                </c:pt>
                <c:pt idx="6">
                  <c:v>0.24</c:v>
                </c:pt>
                <c:pt idx="7">
                  <c:v>0.21</c:v>
                </c:pt>
                <c:pt idx="8">
                  <c:v>0.19</c:v>
                </c:pt>
                <c:pt idx="9">
                  <c:v>0.16500000000000001</c:v>
                </c:pt>
                <c:pt idx="10">
                  <c:v>0.17499999999999999</c:v>
                </c:pt>
                <c:pt idx="11">
                  <c:v>0.12</c:v>
                </c:pt>
                <c:pt idx="12">
                  <c:v>0.1</c:v>
                </c:pt>
                <c:pt idx="13">
                  <c:v>0.09</c:v>
                </c:pt>
                <c:pt idx="14">
                  <c:v>7.4999999999999997E-2</c:v>
                </c:pt>
                <c:pt idx="15">
                  <c:v>7.0000000000000007E-2</c:v>
                </c:pt>
                <c:pt idx="16">
                  <c:v>6.5000000000000002E-2</c:v>
                </c:pt>
                <c:pt idx="17">
                  <c:v>0.05</c:v>
                </c:pt>
                <c:pt idx="18">
                  <c:v>0.04</c:v>
                </c:pt>
                <c:pt idx="19">
                  <c:v>0.03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477056"/>
        <c:axId val="421477448"/>
      </c:scatterChart>
      <c:scatterChart>
        <c:scatterStyle val="lineMarker"/>
        <c:varyColors val="0"/>
        <c:ser>
          <c:idx val="2"/>
          <c:order val="1"/>
          <c:tx>
            <c:strRef>
              <c:f>'R1-2'!$F$14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'R1-2'!$B$15:$B$38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'R1-2'!$F$15:$F$38</c:f>
              <c:numCache>
                <c:formatCode>0.00</c:formatCode>
                <c:ptCount val="24"/>
                <c:pt idx="0">
                  <c:v>0</c:v>
                </c:pt>
                <c:pt idx="1">
                  <c:v>0.09</c:v>
                </c:pt>
                <c:pt idx="2">
                  <c:v>0.25</c:v>
                </c:pt>
                <c:pt idx="3">
                  <c:v>0.57999999999999996</c:v>
                </c:pt>
                <c:pt idx="4">
                  <c:v>0.57999999999999996</c:v>
                </c:pt>
                <c:pt idx="5">
                  <c:v>0.54500000000000004</c:v>
                </c:pt>
                <c:pt idx="6">
                  <c:v>0.56999999999999995</c:v>
                </c:pt>
                <c:pt idx="7">
                  <c:v>0.49</c:v>
                </c:pt>
                <c:pt idx="8">
                  <c:v>0.43</c:v>
                </c:pt>
                <c:pt idx="9">
                  <c:v>0.44</c:v>
                </c:pt>
                <c:pt idx="10">
                  <c:v>0.46</c:v>
                </c:pt>
                <c:pt idx="11">
                  <c:v>0.32</c:v>
                </c:pt>
                <c:pt idx="12">
                  <c:v>0.37</c:v>
                </c:pt>
                <c:pt idx="13">
                  <c:v>0.4</c:v>
                </c:pt>
                <c:pt idx="14">
                  <c:v>0.32</c:v>
                </c:pt>
                <c:pt idx="15">
                  <c:v>0.33</c:v>
                </c:pt>
                <c:pt idx="16">
                  <c:v>0.27</c:v>
                </c:pt>
                <c:pt idx="17">
                  <c:v>0.3</c:v>
                </c:pt>
                <c:pt idx="18">
                  <c:v>0.26</c:v>
                </c:pt>
                <c:pt idx="19">
                  <c:v>0.13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404104"/>
        <c:axId val="407404496"/>
      </c:scatterChart>
      <c:valAx>
        <c:axId val="421477056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21477448"/>
        <c:crossesAt val="0"/>
        <c:crossBetween val="midCat"/>
        <c:majorUnit val="1"/>
        <c:minorUnit val="0.2"/>
      </c:valAx>
      <c:valAx>
        <c:axId val="421477448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477056"/>
        <c:crossesAt val="0"/>
        <c:crossBetween val="midCat"/>
        <c:majorUnit val="0.1"/>
      </c:valAx>
      <c:valAx>
        <c:axId val="407404104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07404496"/>
        <c:crosses val="max"/>
        <c:crossBetween val="midCat"/>
      </c:valAx>
      <c:valAx>
        <c:axId val="407404496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07404104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'R2-1'!$E$14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'R2-1'!$B$15:$B$38</c:f>
              <c:strCach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end</c:v>
                </c:pt>
              </c:strCache>
            </c:strRef>
          </c:xVal>
          <c:yVal>
            <c:numRef>
              <c:f>'R2-1'!$E$15:$E$38</c:f>
              <c:numCache>
                <c:formatCode>0.00</c:formatCode>
                <c:ptCount val="24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0.03</c:v>
                </c:pt>
                <c:pt idx="4">
                  <c:v>0.04</c:v>
                </c:pt>
                <c:pt idx="5">
                  <c:v>0.03</c:v>
                </c:pt>
                <c:pt idx="6">
                  <c:v>4.4999999999999998E-2</c:v>
                </c:pt>
                <c:pt idx="7">
                  <c:v>6.5000000000000002E-2</c:v>
                </c:pt>
                <c:pt idx="8">
                  <c:v>0.105</c:v>
                </c:pt>
                <c:pt idx="9">
                  <c:v>0.11</c:v>
                </c:pt>
                <c:pt idx="10">
                  <c:v>0.15</c:v>
                </c:pt>
                <c:pt idx="11">
                  <c:v>0.155</c:v>
                </c:pt>
                <c:pt idx="12">
                  <c:v>0.16</c:v>
                </c:pt>
                <c:pt idx="13">
                  <c:v>0.17</c:v>
                </c:pt>
                <c:pt idx="14">
                  <c:v>0.19</c:v>
                </c:pt>
                <c:pt idx="15">
                  <c:v>0.19</c:v>
                </c:pt>
                <c:pt idx="16">
                  <c:v>0.23</c:v>
                </c:pt>
                <c:pt idx="17">
                  <c:v>0.25</c:v>
                </c:pt>
                <c:pt idx="18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405672"/>
        <c:axId val="407406064"/>
      </c:scatterChart>
      <c:scatterChart>
        <c:scatterStyle val="lineMarker"/>
        <c:varyColors val="0"/>
        <c:ser>
          <c:idx val="2"/>
          <c:order val="1"/>
          <c:tx>
            <c:strRef>
              <c:f>'R2-1'!$F$14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'R2-1'!$B$15:$B$38</c:f>
              <c:strCach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end</c:v>
                </c:pt>
              </c:strCache>
            </c:strRef>
          </c:xVal>
          <c:yVal>
            <c:numRef>
              <c:f>'R2-1'!$F$15:$F$38</c:f>
              <c:numCache>
                <c:formatCode>0.00</c:formatCode>
                <c:ptCount val="24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0.27</c:v>
                </c:pt>
                <c:pt idx="4">
                  <c:v>0.31</c:v>
                </c:pt>
                <c:pt idx="5">
                  <c:v>0.41</c:v>
                </c:pt>
                <c:pt idx="6">
                  <c:v>0.51</c:v>
                </c:pt>
                <c:pt idx="7">
                  <c:v>0.43</c:v>
                </c:pt>
                <c:pt idx="8">
                  <c:v>0.59</c:v>
                </c:pt>
                <c:pt idx="9">
                  <c:v>0.5</c:v>
                </c:pt>
                <c:pt idx="10">
                  <c:v>0.57999999999999996</c:v>
                </c:pt>
                <c:pt idx="11">
                  <c:v>0.56000000000000005</c:v>
                </c:pt>
                <c:pt idx="12">
                  <c:v>0.54</c:v>
                </c:pt>
                <c:pt idx="13">
                  <c:v>0.56999999999999995</c:v>
                </c:pt>
                <c:pt idx="14">
                  <c:v>0.6</c:v>
                </c:pt>
                <c:pt idx="15">
                  <c:v>0.57999999999999996</c:v>
                </c:pt>
                <c:pt idx="16">
                  <c:v>0.45</c:v>
                </c:pt>
                <c:pt idx="17">
                  <c:v>0.48</c:v>
                </c:pt>
                <c:pt idx="18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406456"/>
        <c:axId val="407406848"/>
      </c:scatterChart>
      <c:valAx>
        <c:axId val="407405672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07406064"/>
        <c:crossesAt val="0"/>
        <c:crossBetween val="midCat"/>
        <c:majorUnit val="1"/>
        <c:minorUnit val="0.2"/>
      </c:valAx>
      <c:valAx>
        <c:axId val="407406064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07405672"/>
        <c:crossesAt val="0"/>
        <c:crossBetween val="midCat"/>
        <c:majorUnit val="0.1"/>
      </c:valAx>
      <c:valAx>
        <c:axId val="407406456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07406848"/>
        <c:crosses val="max"/>
        <c:crossBetween val="midCat"/>
      </c:valAx>
      <c:valAx>
        <c:axId val="407406848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07406456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'R2-2'!$E$14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'R2-2'!$B$15:$B$38</c:f>
              <c:strCach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end</c:v>
                </c:pt>
              </c:strCache>
            </c:strRef>
          </c:xVal>
          <c:yVal>
            <c:numRef>
              <c:f>'R2-2'!$E$15:$E$38</c:f>
              <c:numCache>
                <c:formatCode>0.00</c:formatCode>
                <c:ptCount val="24"/>
                <c:pt idx="0">
                  <c:v>0</c:v>
                </c:pt>
                <c:pt idx="1">
                  <c:v>0.255</c:v>
                </c:pt>
                <c:pt idx="2">
                  <c:v>0.245</c:v>
                </c:pt>
                <c:pt idx="3">
                  <c:v>0.22</c:v>
                </c:pt>
                <c:pt idx="4">
                  <c:v>0.19500000000000001</c:v>
                </c:pt>
                <c:pt idx="5">
                  <c:v>0.19</c:v>
                </c:pt>
                <c:pt idx="6">
                  <c:v>0.19</c:v>
                </c:pt>
                <c:pt idx="7">
                  <c:v>0.16</c:v>
                </c:pt>
                <c:pt idx="8">
                  <c:v>0.155</c:v>
                </c:pt>
                <c:pt idx="9">
                  <c:v>0.13</c:v>
                </c:pt>
                <c:pt idx="10">
                  <c:v>0.115</c:v>
                </c:pt>
                <c:pt idx="11">
                  <c:v>0.105</c:v>
                </c:pt>
                <c:pt idx="12">
                  <c:v>0.08</c:v>
                </c:pt>
                <c:pt idx="13">
                  <c:v>0.06</c:v>
                </c:pt>
                <c:pt idx="14">
                  <c:v>0.04</c:v>
                </c:pt>
                <c:pt idx="15">
                  <c:v>0.03</c:v>
                </c:pt>
                <c:pt idx="16">
                  <c:v>0.03</c:v>
                </c:pt>
                <c:pt idx="17">
                  <c:v>0.01</c:v>
                </c:pt>
                <c:pt idx="18">
                  <c:v>0.01</c:v>
                </c:pt>
                <c:pt idx="1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407632"/>
        <c:axId val="421570800"/>
      </c:scatterChart>
      <c:scatterChart>
        <c:scatterStyle val="lineMarker"/>
        <c:varyColors val="0"/>
        <c:ser>
          <c:idx val="2"/>
          <c:order val="1"/>
          <c:tx>
            <c:strRef>
              <c:f>'R2-2'!$F$14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'R2-2'!$B$15:$B$38</c:f>
              <c:strCach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end</c:v>
                </c:pt>
              </c:strCache>
            </c:strRef>
          </c:xVal>
          <c:yVal>
            <c:numRef>
              <c:f>'R2-2'!$F$15:$F$38</c:f>
              <c:numCache>
                <c:formatCode>0.00</c:formatCode>
                <c:ptCount val="24"/>
                <c:pt idx="0">
                  <c:v>0</c:v>
                </c:pt>
                <c:pt idx="1">
                  <c:v>0.4</c:v>
                </c:pt>
                <c:pt idx="2">
                  <c:v>0.44</c:v>
                </c:pt>
                <c:pt idx="3">
                  <c:v>0.54</c:v>
                </c:pt>
                <c:pt idx="4">
                  <c:v>0.54</c:v>
                </c:pt>
                <c:pt idx="5">
                  <c:v>0.59</c:v>
                </c:pt>
                <c:pt idx="6">
                  <c:v>0.53</c:v>
                </c:pt>
                <c:pt idx="7">
                  <c:v>0.52</c:v>
                </c:pt>
                <c:pt idx="8">
                  <c:v>0.63</c:v>
                </c:pt>
                <c:pt idx="9">
                  <c:v>0.56999999999999995</c:v>
                </c:pt>
                <c:pt idx="10">
                  <c:v>0.52</c:v>
                </c:pt>
                <c:pt idx="11">
                  <c:v>0.53</c:v>
                </c:pt>
                <c:pt idx="12">
                  <c:v>0.5</c:v>
                </c:pt>
                <c:pt idx="13">
                  <c:v>0.46</c:v>
                </c:pt>
                <c:pt idx="14">
                  <c:v>0.35</c:v>
                </c:pt>
                <c:pt idx="15">
                  <c:v>0.35</c:v>
                </c:pt>
                <c:pt idx="16">
                  <c:v>0.19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477840"/>
        <c:axId val="407478232"/>
      </c:scatterChart>
      <c:valAx>
        <c:axId val="407407632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21570800"/>
        <c:crossesAt val="0"/>
        <c:crossBetween val="midCat"/>
        <c:majorUnit val="1"/>
        <c:minorUnit val="0.2"/>
      </c:valAx>
      <c:valAx>
        <c:axId val="421570800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07407632"/>
        <c:crossesAt val="0"/>
        <c:crossBetween val="midCat"/>
        <c:majorUnit val="0.1"/>
      </c:valAx>
      <c:valAx>
        <c:axId val="40747784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07478232"/>
        <c:crosses val="max"/>
        <c:crossBetween val="midCat"/>
      </c:valAx>
      <c:valAx>
        <c:axId val="407478232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0747784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'R3-1'!$E$14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'R3-1'!$B$15:$B$38</c:f>
              <c:strCach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end</c:v>
                </c:pt>
              </c:strCache>
            </c:strRef>
          </c:xVal>
          <c:yVal>
            <c:numRef>
              <c:f>'R3-1'!$E$15:$E$38</c:f>
              <c:numCache>
                <c:formatCode>0.00</c:formatCode>
                <c:ptCount val="2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0.03</c:v>
                </c:pt>
                <c:pt idx="5">
                  <c:v>0.04</c:v>
                </c:pt>
                <c:pt idx="6">
                  <c:v>4.4999999999999998E-2</c:v>
                </c:pt>
                <c:pt idx="7">
                  <c:v>5.5E-2</c:v>
                </c:pt>
                <c:pt idx="8">
                  <c:v>0.06</c:v>
                </c:pt>
                <c:pt idx="9">
                  <c:v>0.08</c:v>
                </c:pt>
                <c:pt idx="10">
                  <c:v>9.5000000000000001E-2</c:v>
                </c:pt>
                <c:pt idx="11">
                  <c:v>0.1</c:v>
                </c:pt>
                <c:pt idx="12">
                  <c:v>0.11</c:v>
                </c:pt>
                <c:pt idx="13">
                  <c:v>9.5000000000000001E-2</c:v>
                </c:pt>
                <c:pt idx="14">
                  <c:v>8.5000000000000006E-2</c:v>
                </c:pt>
                <c:pt idx="15">
                  <c:v>7.0000000000000007E-2</c:v>
                </c:pt>
                <c:pt idx="16">
                  <c:v>5.5E-2</c:v>
                </c:pt>
                <c:pt idx="17">
                  <c:v>0.04</c:v>
                </c:pt>
                <c:pt idx="18">
                  <c:v>0.02</c:v>
                </c:pt>
                <c:pt idx="1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479016"/>
        <c:axId val="407479408"/>
      </c:scatterChart>
      <c:scatterChart>
        <c:scatterStyle val="lineMarker"/>
        <c:varyColors val="0"/>
        <c:ser>
          <c:idx val="2"/>
          <c:order val="1"/>
          <c:tx>
            <c:strRef>
              <c:f>'R3-1'!$F$14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'R3-1'!$B$15:$B$38</c:f>
              <c:strCach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end</c:v>
                </c:pt>
              </c:strCache>
            </c:strRef>
          </c:xVal>
          <c:yVal>
            <c:numRef>
              <c:f>'R3-1'!$F$15:$F$38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0.04</c:v>
                </c:pt>
                <c:pt idx="4">
                  <c:v>0.16</c:v>
                </c:pt>
                <c:pt idx="5">
                  <c:v>0.2</c:v>
                </c:pt>
                <c:pt idx="6">
                  <c:v>0.25</c:v>
                </c:pt>
                <c:pt idx="7">
                  <c:v>0.41</c:v>
                </c:pt>
                <c:pt idx="8">
                  <c:v>0.46</c:v>
                </c:pt>
                <c:pt idx="9">
                  <c:v>0.57999999999999996</c:v>
                </c:pt>
                <c:pt idx="10">
                  <c:v>0.64</c:v>
                </c:pt>
                <c:pt idx="11">
                  <c:v>0.73</c:v>
                </c:pt>
                <c:pt idx="12">
                  <c:v>0.71</c:v>
                </c:pt>
                <c:pt idx="13">
                  <c:v>0.71</c:v>
                </c:pt>
                <c:pt idx="14">
                  <c:v>0.7</c:v>
                </c:pt>
                <c:pt idx="15">
                  <c:v>0.7</c:v>
                </c:pt>
                <c:pt idx="16">
                  <c:v>0.64</c:v>
                </c:pt>
                <c:pt idx="17">
                  <c:v>0.46</c:v>
                </c:pt>
                <c:pt idx="18">
                  <c:v>0.18</c:v>
                </c:pt>
                <c:pt idx="1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479800"/>
        <c:axId val="407480192"/>
      </c:scatterChart>
      <c:valAx>
        <c:axId val="407479016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07479408"/>
        <c:crossesAt val="0"/>
        <c:crossBetween val="midCat"/>
        <c:majorUnit val="1"/>
        <c:minorUnit val="0.2"/>
      </c:valAx>
      <c:valAx>
        <c:axId val="407479408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07479016"/>
        <c:crossesAt val="0"/>
        <c:crossBetween val="midCat"/>
        <c:majorUnit val="0.1"/>
      </c:valAx>
      <c:valAx>
        <c:axId val="40747980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07480192"/>
        <c:crosses val="max"/>
        <c:crossBetween val="midCat"/>
      </c:valAx>
      <c:valAx>
        <c:axId val="407480192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0747980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'R3-2'!$E$14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'R3-2'!$B$15:$B$38</c:f>
              <c:strCach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end</c:v>
                </c:pt>
              </c:strCache>
            </c:strRef>
          </c:xVal>
          <c:yVal>
            <c:numRef>
              <c:f>'R3-2'!$E$15:$E$38</c:f>
              <c:numCache>
                <c:formatCode>0.00</c:formatCode>
                <c:ptCount val="24"/>
                <c:pt idx="0">
                  <c:v>0</c:v>
                </c:pt>
                <c:pt idx="1">
                  <c:v>0.01</c:v>
                </c:pt>
                <c:pt idx="2">
                  <c:v>0.03</c:v>
                </c:pt>
                <c:pt idx="3">
                  <c:v>4.4999999999999998E-2</c:v>
                </c:pt>
                <c:pt idx="4">
                  <c:v>0.06</c:v>
                </c:pt>
                <c:pt idx="5">
                  <c:v>7.4999999999999997E-2</c:v>
                </c:pt>
                <c:pt idx="6">
                  <c:v>9.5000000000000001E-2</c:v>
                </c:pt>
                <c:pt idx="7">
                  <c:v>0.1</c:v>
                </c:pt>
                <c:pt idx="8">
                  <c:v>9.5000000000000001E-2</c:v>
                </c:pt>
                <c:pt idx="9">
                  <c:v>0.105</c:v>
                </c:pt>
                <c:pt idx="10">
                  <c:v>0.09</c:v>
                </c:pt>
                <c:pt idx="11">
                  <c:v>6.5000000000000002E-2</c:v>
                </c:pt>
                <c:pt idx="12">
                  <c:v>7.0000000000000007E-2</c:v>
                </c:pt>
                <c:pt idx="13">
                  <c:v>5.5E-2</c:v>
                </c:pt>
                <c:pt idx="14">
                  <c:v>5.5E-2</c:v>
                </c:pt>
                <c:pt idx="15">
                  <c:v>4.4999999999999998E-2</c:v>
                </c:pt>
                <c:pt idx="16">
                  <c:v>0.04</c:v>
                </c:pt>
                <c:pt idx="17">
                  <c:v>0.03</c:v>
                </c:pt>
                <c:pt idx="18">
                  <c:v>0.01</c:v>
                </c:pt>
                <c:pt idx="1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481368"/>
        <c:axId val="407404888"/>
      </c:scatterChart>
      <c:scatterChart>
        <c:scatterStyle val="lineMarker"/>
        <c:varyColors val="0"/>
        <c:ser>
          <c:idx val="2"/>
          <c:order val="1"/>
          <c:tx>
            <c:strRef>
              <c:f>'R3-2'!$F$14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'R3-2'!$B$15:$B$38</c:f>
              <c:strCach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end</c:v>
                </c:pt>
              </c:strCache>
            </c:strRef>
          </c:xVal>
          <c:yVal>
            <c:numRef>
              <c:f>'R3-2'!$F$15:$F$38</c:f>
              <c:numCache>
                <c:formatCode>0.00</c:formatCode>
                <c:ptCount val="24"/>
                <c:pt idx="0">
                  <c:v>0</c:v>
                </c:pt>
                <c:pt idx="1">
                  <c:v>0.01</c:v>
                </c:pt>
                <c:pt idx="2">
                  <c:v>0.36</c:v>
                </c:pt>
                <c:pt idx="3">
                  <c:v>0.56999999999999995</c:v>
                </c:pt>
                <c:pt idx="4">
                  <c:v>0.79</c:v>
                </c:pt>
                <c:pt idx="5">
                  <c:v>0.73</c:v>
                </c:pt>
                <c:pt idx="6">
                  <c:v>0.76</c:v>
                </c:pt>
                <c:pt idx="7">
                  <c:v>0.72</c:v>
                </c:pt>
                <c:pt idx="8">
                  <c:v>0.73</c:v>
                </c:pt>
                <c:pt idx="9">
                  <c:v>0.71</c:v>
                </c:pt>
                <c:pt idx="10">
                  <c:v>0.61</c:v>
                </c:pt>
                <c:pt idx="11">
                  <c:v>0.53</c:v>
                </c:pt>
                <c:pt idx="12">
                  <c:v>0.45</c:v>
                </c:pt>
                <c:pt idx="13">
                  <c:v>0.3</c:v>
                </c:pt>
                <c:pt idx="14">
                  <c:v>0.3</c:v>
                </c:pt>
                <c:pt idx="15">
                  <c:v>0.21</c:v>
                </c:pt>
                <c:pt idx="16">
                  <c:v>0.15</c:v>
                </c:pt>
                <c:pt idx="17">
                  <c:v>0.14000000000000001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407840"/>
        <c:axId val="414408232"/>
      </c:scatterChart>
      <c:valAx>
        <c:axId val="407481368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07404888"/>
        <c:crossesAt val="0"/>
        <c:crossBetween val="midCat"/>
        <c:majorUnit val="1"/>
        <c:minorUnit val="0.2"/>
      </c:valAx>
      <c:valAx>
        <c:axId val="407404888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07481368"/>
        <c:crossesAt val="0"/>
        <c:crossBetween val="midCat"/>
        <c:majorUnit val="0.1"/>
      </c:valAx>
      <c:valAx>
        <c:axId val="41440784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14408232"/>
        <c:crosses val="max"/>
        <c:crossBetween val="midCat"/>
      </c:valAx>
      <c:valAx>
        <c:axId val="414408232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1440784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'R4-1'!$E$14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'R4-1'!$B$15:$B$38</c:f>
              <c:strCach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end</c:v>
                </c:pt>
              </c:strCache>
            </c:strRef>
          </c:xVal>
          <c:yVal>
            <c:numRef>
              <c:f>'R4-1'!$E$15:$E$38</c:f>
              <c:numCache>
                <c:formatCode>0.00</c:formatCode>
                <c:ptCount val="24"/>
                <c:pt idx="0">
                  <c:v>5.0000000000000001E-3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2.5000000000000001E-2</c:v>
                </c:pt>
                <c:pt idx="4">
                  <c:v>0.04</c:v>
                </c:pt>
                <c:pt idx="5">
                  <c:v>0.02</c:v>
                </c:pt>
                <c:pt idx="6">
                  <c:v>0.01</c:v>
                </c:pt>
                <c:pt idx="7">
                  <c:v>2.5000000000000001E-2</c:v>
                </c:pt>
                <c:pt idx="8">
                  <c:v>0.01</c:v>
                </c:pt>
                <c:pt idx="9">
                  <c:v>0.04</c:v>
                </c:pt>
                <c:pt idx="10">
                  <c:v>0.06</c:v>
                </c:pt>
                <c:pt idx="11">
                  <c:v>0.125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0.12</c:v>
                </c:pt>
                <c:pt idx="15">
                  <c:v>0.155</c:v>
                </c:pt>
                <c:pt idx="16">
                  <c:v>0.16500000000000001</c:v>
                </c:pt>
                <c:pt idx="17">
                  <c:v>0.08</c:v>
                </c:pt>
                <c:pt idx="18">
                  <c:v>0.08</c:v>
                </c:pt>
                <c:pt idx="1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409016"/>
        <c:axId val="414409408"/>
      </c:scatterChart>
      <c:scatterChart>
        <c:scatterStyle val="lineMarker"/>
        <c:varyColors val="0"/>
        <c:ser>
          <c:idx val="2"/>
          <c:order val="1"/>
          <c:tx>
            <c:strRef>
              <c:f>'R4-1'!$F$14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'R4-1'!$B$15:$B$38</c:f>
              <c:strCach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end</c:v>
                </c:pt>
              </c:strCache>
            </c:strRef>
          </c:xVal>
          <c:yVal>
            <c:numRef>
              <c:f>'R4-1'!$F$15:$F$38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</c:v>
                </c:pt>
                <c:pt idx="4">
                  <c:v>0.16</c:v>
                </c:pt>
                <c:pt idx="5">
                  <c:v>0.15</c:v>
                </c:pt>
                <c:pt idx="6">
                  <c:v>0.16</c:v>
                </c:pt>
                <c:pt idx="7">
                  <c:v>0.18</c:v>
                </c:pt>
                <c:pt idx="8">
                  <c:v>0.12</c:v>
                </c:pt>
                <c:pt idx="9">
                  <c:v>0.31</c:v>
                </c:pt>
                <c:pt idx="10">
                  <c:v>0.39</c:v>
                </c:pt>
                <c:pt idx="11">
                  <c:v>0.48</c:v>
                </c:pt>
                <c:pt idx="12">
                  <c:v>0.28000000000000003</c:v>
                </c:pt>
                <c:pt idx="13">
                  <c:v>0.48</c:v>
                </c:pt>
                <c:pt idx="14">
                  <c:v>0.68</c:v>
                </c:pt>
                <c:pt idx="15">
                  <c:v>0.69</c:v>
                </c:pt>
                <c:pt idx="16">
                  <c:v>0.5</c:v>
                </c:pt>
                <c:pt idx="17">
                  <c:v>0.44</c:v>
                </c:pt>
                <c:pt idx="18">
                  <c:v>0.52</c:v>
                </c:pt>
                <c:pt idx="1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409800"/>
        <c:axId val="414410192"/>
      </c:scatterChart>
      <c:valAx>
        <c:axId val="414409016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14409408"/>
        <c:crossesAt val="0"/>
        <c:crossBetween val="midCat"/>
        <c:majorUnit val="1"/>
        <c:minorUnit val="0.2"/>
      </c:valAx>
      <c:valAx>
        <c:axId val="414409408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14409016"/>
        <c:crossesAt val="0"/>
        <c:crossBetween val="midCat"/>
        <c:majorUnit val="0.1"/>
      </c:valAx>
      <c:valAx>
        <c:axId val="41440980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14410192"/>
        <c:crosses val="max"/>
        <c:crossBetween val="midCat"/>
      </c:valAx>
      <c:valAx>
        <c:axId val="414410192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1440980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'E1(H)-2'!$E$14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'E1(H)-2'!$B$15:$B$38</c:f>
              <c:strCach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end</c:v>
                </c:pt>
              </c:strCache>
            </c:strRef>
          </c:xVal>
          <c:yVal>
            <c:numRef>
              <c:f>'E1(H)-2'!$E$15:$E$38</c:f>
              <c:numCache>
                <c:formatCode>0.00</c:formatCode>
                <c:ptCount val="24"/>
                <c:pt idx="0">
                  <c:v>0</c:v>
                </c:pt>
                <c:pt idx="1">
                  <c:v>0.1</c:v>
                </c:pt>
                <c:pt idx="2">
                  <c:v>0.14000000000000001</c:v>
                </c:pt>
                <c:pt idx="3">
                  <c:v>0.21</c:v>
                </c:pt>
                <c:pt idx="4">
                  <c:v>0.35</c:v>
                </c:pt>
                <c:pt idx="5">
                  <c:v>0.41</c:v>
                </c:pt>
                <c:pt idx="6">
                  <c:v>0.43</c:v>
                </c:pt>
                <c:pt idx="7">
                  <c:v>0.51</c:v>
                </c:pt>
                <c:pt idx="8">
                  <c:v>0.5</c:v>
                </c:pt>
                <c:pt idx="9">
                  <c:v>0.49</c:v>
                </c:pt>
                <c:pt idx="10">
                  <c:v>0.51</c:v>
                </c:pt>
                <c:pt idx="11">
                  <c:v>0.44</c:v>
                </c:pt>
                <c:pt idx="12">
                  <c:v>0.39</c:v>
                </c:pt>
                <c:pt idx="13">
                  <c:v>0.38</c:v>
                </c:pt>
                <c:pt idx="14">
                  <c:v>0.44</c:v>
                </c:pt>
                <c:pt idx="15">
                  <c:v>0.4</c:v>
                </c:pt>
                <c:pt idx="16">
                  <c:v>0.37</c:v>
                </c:pt>
                <c:pt idx="17">
                  <c:v>0.37</c:v>
                </c:pt>
                <c:pt idx="18">
                  <c:v>0.35</c:v>
                </c:pt>
                <c:pt idx="19">
                  <c:v>0.25</c:v>
                </c:pt>
                <c:pt idx="20">
                  <c:v>0.2</c:v>
                </c:pt>
                <c:pt idx="21">
                  <c:v>0.03</c:v>
                </c:pt>
                <c:pt idx="22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279864"/>
        <c:axId val="416280256"/>
      </c:scatterChart>
      <c:scatterChart>
        <c:scatterStyle val="lineMarker"/>
        <c:varyColors val="0"/>
        <c:ser>
          <c:idx val="2"/>
          <c:order val="1"/>
          <c:tx>
            <c:strRef>
              <c:f>'E1(H)-2'!$F$14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'E1(H)-2'!$B$15:$B$38</c:f>
              <c:strCach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end</c:v>
                </c:pt>
              </c:strCache>
            </c:strRef>
          </c:xVal>
          <c:yVal>
            <c:numRef>
              <c:f>'E1(H)-2'!$F$15:$F$38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0.06</c:v>
                </c:pt>
                <c:pt idx="6">
                  <c:v>0.18</c:v>
                </c:pt>
                <c:pt idx="7">
                  <c:v>0.2</c:v>
                </c:pt>
                <c:pt idx="8">
                  <c:v>0.25</c:v>
                </c:pt>
                <c:pt idx="9">
                  <c:v>0.22</c:v>
                </c:pt>
                <c:pt idx="10">
                  <c:v>0.18</c:v>
                </c:pt>
                <c:pt idx="11">
                  <c:v>0.25</c:v>
                </c:pt>
                <c:pt idx="12">
                  <c:v>0.24</c:v>
                </c:pt>
                <c:pt idx="13">
                  <c:v>0.23</c:v>
                </c:pt>
                <c:pt idx="14">
                  <c:v>0.18</c:v>
                </c:pt>
                <c:pt idx="15">
                  <c:v>0.2</c:v>
                </c:pt>
                <c:pt idx="16">
                  <c:v>0.25</c:v>
                </c:pt>
                <c:pt idx="17">
                  <c:v>0.22</c:v>
                </c:pt>
                <c:pt idx="18">
                  <c:v>0.23</c:v>
                </c:pt>
                <c:pt idx="19">
                  <c:v>0.18</c:v>
                </c:pt>
                <c:pt idx="20">
                  <c:v>0.06</c:v>
                </c:pt>
                <c:pt idx="21">
                  <c:v>0.01</c:v>
                </c:pt>
                <c:pt idx="22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280648"/>
        <c:axId val="416281040"/>
      </c:scatterChart>
      <c:valAx>
        <c:axId val="416279864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16280256"/>
        <c:crossesAt val="0"/>
        <c:crossBetween val="midCat"/>
        <c:majorUnit val="1"/>
        <c:minorUnit val="0.2"/>
      </c:valAx>
      <c:valAx>
        <c:axId val="416280256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16279864"/>
        <c:crossesAt val="0"/>
        <c:crossBetween val="midCat"/>
        <c:majorUnit val="0.1"/>
      </c:valAx>
      <c:valAx>
        <c:axId val="416280648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16281040"/>
        <c:crosses val="max"/>
        <c:crossBetween val="midCat"/>
      </c:valAx>
      <c:valAx>
        <c:axId val="416281040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16280648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'R4-2'!$E$14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'R4-2'!$B$15:$B$38</c:f>
              <c:strCach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end</c:v>
                </c:pt>
              </c:strCache>
            </c:strRef>
          </c:xVal>
          <c:yVal>
            <c:numRef>
              <c:f>'R4-2'!$E$15:$E$38</c:f>
              <c:numCache>
                <c:formatCode>0.00</c:formatCode>
                <c:ptCount val="24"/>
                <c:pt idx="0">
                  <c:v>0</c:v>
                </c:pt>
                <c:pt idx="1">
                  <c:v>0.08</c:v>
                </c:pt>
                <c:pt idx="2">
                  <c:v>7.0000000000000007E-2</c:v>
                </c:pt>
                <c:pt idx="3">
                  <c:v>0.14000000000000001</c:v>
                </c:pt>
                <c:pt idx="4">
                  <c:v>0.12</c:v>
                </c:pt>
                <c:pt idx="5">
                  <c:v>0.13500000000000001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0.12</c:v>
                </c:pt>
                <c:pt idx="9">
                  <c:v>7.4999999999999997E-2</c:v>
                </c:pt>
                <c:pt idx="10">
                  <c:v>4.4999999999999998E-2</c:v>
                </c:pt>
                <c:pt idx="11">
                  <c:v>0.01</c:v>
                </c:pt>
                <c:pt idx="12">
                  <c:v>0.04</c:v>
                </c:pt>
                <c:pt idx="13">
                  <c:v>0.02</c:v>
                </c:pt>
                <c:pt idx="14">
                  <c:v>3.5000000000000003E-2</c:v>
                </c:pt>
                <c:pt idx="15">
                  <c:v>0.04</c:v>
                </c:pt>
                <c:pt idx="16">
                  <c:v>0.02</c:v>
                </c:pt>
                <c:pt idx="17">
                  <c:v>0.01</c:v>
                </c:pt>
                <c:pt idx="18">
                  <c:v>5.0000000000000001E-3</c:v>
                </c:pt>
                <c:pt idx="1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410976"/>
        <c:axId val="414411368"/>
      </c:scatterChart>
      <c:scatterChart>
        <c:scatterStyle val="lineMarker"/>
        <c:varyColors val="0"/>
        <c:ser>
          <c:idx val="2"/>
          <c:order val="1"/>
          <c:tx>
            <c:strRef>
              <c:f>'R4-2'!$F$14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'R4-2'!$B$15:$B$38</c:f>
              <c:strCach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end</c:v>
                </c:pt>
              </c:strCache>
            </c:strRef>
          </c:xVal>
          <c:yVal>
            <c:numRef>
              <c:f>'R4-2'!$F$15:$F$38</c:f>
              <c:numCache>
                <c:formatCode>0.00</c:formatCode>
                <c:ptCount val="24"/>
                <c:pt idx="0">
                  <c:v>0</c:v>
                </c:pt>
                <c:pt idx="1">
                  <c:v>0.51</c:v>
                </c:pt>
                <c:pt idx="2">
                  <c:v>0.37</c:v>
                </c:pt>
                <c:pt idx="3">
                  <c:v>0.5</c:v>
                </c:pt>
                <c:pt idx="4">
                  <c:v>0.65</c:v>
                </c:pt>
                <c:pt idx="5">
                  <c:v>0.7</c:v>
                </c:pt>
                <c:pt idx="6">
                  <c:v>0.4</c:v>
                </c:pt>
                <c:pt idx="7">
                  <c:v>0.28999999999999998</c:v>
                </c:pt>
                <c:pt idx="8">
                  <c:v>0.4</c:v>
                </c:pt>
                <c:pt idx="9">
                  <c:v>0.37</c:v>
                </c:pt>
                <c:pt idx="10">
                  <c:v>0.28999999999999998</c:v>
                </c:pt>
                <c:pt idx="11">
                  <c:v>0.22</c:v>
                </c:pt>
                <c:pt idx="12">
                  <c:v>0.15</c:v>
                </c:pt>
                <c:pt idx="13">
                  <c:v>0.11</c:v>
                </c:pt>
                <c:pt idx="14">
                  <c:v>0.15</c:v>
                </c:pt>
                <c:pt idx="15">
                  <c:v>0.12</c:v>
                </c:pt>
                <c:pt idx="16">
                  <c:v>0.12</c:v>
                </c:pt>
                <c:pt idx="17">
                  <c:v>0.05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411760"/>
        <c:axId val="414412152"/>
      </c:scatterChart>
      <c:valAx>
        <c:axId val="414410976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14411368"/>
        <c:crossesAt val="0"/>
        <c:crossBetween val="midCat"/>
        <c:majorUnit val="1"/>
        <c:minorUnit val="0.2"/>
      </c:valAx>
      <c:valAx>
        <c:axId val="414411368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14410976"/>
        <c:crossesAt val="0"/>
        <c:crossBetween val="midCat"/>
        <c:majorUnit val="0.1"/>
      </c:valAx>
      <c:valAx>
        <c:axId val="41441176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14412152"/>
        <c:crosses val="max"/>
        <c:crossBetween val="midCat"/>
      </c:valAx>
      <c:valAx>
        <c:axId val="414412152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1441176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'R7-1'!$E$14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'R7-1'!$B$15:$B$38</c:f>
              <c:strCach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end</c:v>
                </c:pt>
              </c:strCache>
            </c:strRef>
          </c:xVal>
          <c:yVal>
            <c:numRef>
              <c:f>'R7-1'!$E$15:$E$38</c:f>
              <c:numCache>
                <c:formatCode>0.00</c:formatCode>
                <c:ptCount val="24"/>
                <c:pt idx="0">
                  <c:v>0</c:v>
                </c:pt>
                <c:pt idx="1">
                  <c:v>0.11</c:v>
                </c:pt>
                <c:pt idx="2">
                  <c:v>0.155</c:v>
                </c:pt>
                <c:pt idx="3">
                  <c:v>0.16</c:v>
                </c:pt>
                <c:pt idx="4">
                  <c:v>0.155</c:v>
                </c:pt>
                <c:pt idx="5">
                  <c:v>0.11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412936"/>
        <c:axId val="414413328"/>
      </c:scatterChart>
      <c:scatterChart>
        <c:scatterStyle val="lineMarker"/>
        <c:varyColors val="0"/>
        <c:ser>
          <c:idx val="2"/>
          <c:order val="1"/>
          <c:tx>
            <c:strRef>
              <c:f>'R7-1'!$F$14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'R7-1'!$B$15:$B$38</c:f>
              <c:strCach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end</c:v>
                </c:pt>
              </c:strCache>
            </c:strRef>
          </c:xVal>
          <c:yVal>
            <c:numRef>
              <c:f>'R7-1'!$F$15:$F$38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0.03</c:v>
                </c:pt>
                <c:pt idx="4">
                  <c:v>0.02</c:v>
                </c:pt>
                <c:pt idx="5">
                  <c:v>0.01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413720"/>
        <c:axId val="414414112"/>
      </c:scatterChart>
      <c:valAx>
        <c:axId val="414412936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14413328"/>
        <c:crossesAt val="0"/>
        <c:crossBetween val="midCat"/>
        <c:majorUnit val="1"/>
        <c:minorUnit val="0.2"/>
      </c:valAx>
      <c:valAx>
        <c:axId val="414413328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14412936"/>
        <c:crossesAt val="0"/>
        <c:crossBetween val="midCat"/>
        <c:majorUnit val="0.1"/>
      </c:valAx>
      <c:valAx>
        <c:axId val="41441372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14414112"/>
        <c:crosses val="max"/>
        <c:crossBetween val="midCat"/>
      </c:valAx>
      <c:valAx>
        <c:axId val="414414112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1441372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'R7-2'!$E$14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'R7-2'!$B$15:$B$38</c:f>
              <c:strCach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end</c:v>
                </c:pt>
              </c:strCache>
            </c:strRef>
          </c:xVal>
          <c:yVal>
            <c:numRef>
              <c:f>'R7-2'!$E$15:$E$38</c:f>
              <c:numCache>
                <c:formatCode>0.00</c:formatCode>
                <c:ptCount val="24"/>
                <c:pt idx="0">
                  <c:v>0.11</c:v>
                </c:pt>
                <c:pt idx="1">
                  <c:v>0.16</c:v>
                </c:pt>
                <c:pt idx="2">
                  <c:v>0.16</c:v>
                </c:pt>
                <c:pt idx="3">
                  <c:v>0.155</c:v>
                </c:pt>
                <c:pt idx="4">
                  <c:v>0.125</c:v>
                </c:pt>
                <c:pt idx="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414896"/>
        <c:axId val="414415288"/>
      </c:scatterChart>
      <c:scatterChart>
        <c:scatterStyle val="lineMarker"/>
        <c:varyColors val="0"/>
        <c:ser>
          <c:idx val="2"/>
          <c:order val="1"/>
          <c:tx>
            <c:strRef>
              <c:f>'R7-2'!$F$14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'R7-2'!$B$15:$B$38</c:f>
              <c:strCach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end</c:v>
                </c:pt>
              </c:strCache>
            </c:strRef>
          </c:xVal>
          <c:yVal>
            <c:numRef>
              <c:f>'R7-2'!$F$15:$F$38</c:f>
              <c:numCache>
                <c:formatCode>0.00</c:formatCode>
                <c:ptCount val="24"/>
                <c:pt idx="0">
                  <c:v>0.01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46912"/>
        <c:axId val="407480584"/>
      </c:scatterChart>
      <c:valAx>
        <c:axId val="414414896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14415288"/>
        <c:crossesAt val="0"/>
        <c:crossBetween val="midCat"/>
        <c:majorUnit val="1"/>
        <c:minorUnit val="0.2"/>
      </c:valAx>
      <c:valAx>
        <c:axId val="414415288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14414896"/>
        <c:crossesAt val="0"/>
        <c:crossBetween val="midCat"/>
        <c:majorUnit val="0.1"/>
      </c:valAx>
      <c:valAx>
        <c:axId val="72846912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07480584"/>
        <c:crosses val="max"/>
        <c:crossBetween val="midCat"/>
      </c:valAx>
      <c:valAx>
        <c:axId val="407480584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72846912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'R8-1'!$E$14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'R8-1'!$B$15:$B$38</c:f>
              <c:strCach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end</c:v>
                </c:pt>
              </c:strCache>
            </c:strRef>
          </c:xVal>
          <c:yVal>
            <c:numRef>
              <c:f>'R8-1'!$E$15:$E$38</c:f>
              <c:numCache>
                <c:formatCode>0.00</c:formatCode>
                <c:ptCount val="24"/>
                <c:pt idx="0">
                  <c:v>0.01</c:v>
                </c:pt>
                <c:pt idx="1">
                  <c:v>0.14000000000000001</c:v>
                </c:pt>
                <c:pt idx="2">
                  <c:v>0.12</c:v>
                </c:pt>
                <c:pt idx="3">
                  <c:v>9.5000000000000001E-2</c:v>
                </c:pt>
                <c:pt idx="4">
                  <c:v>0.09</c:v>
                </c:pt>
                <c:pt idx="5">
                  <c:v>0.09</c:v>
                </c:pt>
                <c:pt idx="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405096"/>
        <c:axId val="421405488"/>
      </c:scatterChart>
      <c:scatterChart>
        <c:scatterStyle val="lineMarker"/>
        <c:varyColors val="0"/>
        <c:ser>
          <c:idx val="2"/>
          <c:order val="1"/>
          <c:tx>
            <c:strRef>
              <c:f>'R8-1'!$F$14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'R8-1'!$B$15:$B$38</c:f>
              <c:strCach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end</c:v>
                </c:pt>
              </c:strCache>
            </c:strRef>
          </c:xVal>
          <c:yVal>
            <c:numRef>
              <c:f>'R8-1'!$F$15:$F$38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405880"/>
        <c:axId val="421406272"/>
      </c:scatterChart>
      <c:valAx>
        <c:axId val="421405096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21405488"/>
        <c:crossesAt val="0"/>
        <c:crossBetween val="midCat"/>
        <c:majorUnit val="1"/>
        <c:minorUnit val="0.2"/>
      </c:valAx>
      <c:valAx>
        <c:axId val="421405488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405096"/>
        <c:crossesAt val="0"/>
        <c:crossBetween val="midCat"/>
        <c:majorUnit val="0.1"/>
      </c:valAx>
      <c:valAx>
        <c:axId val="42140588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21406272"/>
        <c:crosses val="max"/>
        <c:crossBetween val="midCat"/>
      </c:valAx>
      <c:valAx>
        <c:axId val="421406272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40588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'R8-2'!$E$14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'R8-2'!$B$15:$B$38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end</c:v>
                </c:pt>
              </c:strCache>
            </c:strRef>
          </c:xVal>
          <c:yVal>
            <c:numRef>
              <c:f>'R8-2'!$E$15:$E$38</c:f>
              <c:numCache>
                <c:formatCode>0.00</c:formatCode>
                <c:ptCount val="24"/>
                <c:pt idx="0">
                  <c:v>0</c:v>
                </c:pt>
                <c:pt idx="1">
                  <c:v>8.5000000000000006E-2</c:v>
                </c:pt>
                <c:pt idx="2">
                  <c:v>0.1</c:v>
                </c:pt>
                <c:pt idx="3">
                  <c:v>9.5000000000000001E-2</c:v>
                </c:pt>
                <c:pt idx="4">
                  <c:v>0.125</c:v>
                </c:pt>
                <c:pt idx="5">
                  <c:v>0.14000000000000001</c:v>
                </c:pt>
                <c:pt idx="6">
                  <c:v>0.1</c:v>
                </c:pt>
                <c:pt idx="7">
                  <c:v>0.1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407448"/>
        <c:axId val="421407840"/>
      </c:scatterChart>
      <c:scatterChart>
        <c:scatterStyle val="lineMarker"/>
        <c:varyColors val="0"/>
        <c:ser>
          <c:idx val="2"/>
          <c:order val="1"/>
          <c:tx>
            <c:strRef>
              <c:f>'R8-2'!$F$14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'R8-2'!$B$15:$B$38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end</c:v>
                </c:pt>
              </c:strCache>
            </c:strRef>
          </c:xVal>
          <c:yVal>
            <c:numRef>
              <c:f>'R8-2'!$F$15:$F$38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0.02</c:v>
                </c:pt>
                <c:pt idx="4">
                  <c:v>0.02</c:v>
                </c:pt>
                <c:pt idx="5">
                  <c:v>0.01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408232"/>
        <c:axId val="421408624"/>
      </c:scatterChart>
      <c:valAx>
        <c:axId val="421407448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21407840"/>
        <c:crossesAt val="0"/>
        <c:crossBetween val="midCat"/>
        <c:majorUnit val="1"/>
        <c:minorUnit val="0.2"/>
      </c:valAx>
      <c:valAx>
        <c:axId val="421407840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407448"/>
        <c:crossesAt val="0"/>
        <c:crossBetween val="midCat"/>
        <c:majorUnit val="0.1"/>
      </c:valAx>
      <c:valAx>
        <c:axId val="421408232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21408624"/>
        <c:crosses val="max"/>
        <c:crossBetween val="midCat"/>
      </c:valAx>
      <c:valAx>
        <c:axId val="421408624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408232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'R9-1'!$E$14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'R9-1'!$B$15:$B$38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end</c:v>
                </c:pt>
              </c:strCache>
            </c:strRef>
          </c:xVal>
          <c:yVal>
            <c:numRef>
              <c:f>'R9-1'!$E$15:$E$38</c:f>
              <c:numCache>
                <c:formatCode>0.00</c:formatCode>
                <c:ptCount val="24"/>
                <c:pt idx="0">
                  <c:v>0.11</c:v>
                </c:pt>
                <c:pt idx="1">
                  <c:v>0.11</c:v>
                </c:pt>
                <c:pt idx="2">
                  <c:v>0.155</c:v>
                </c:pt>
                <c:pt idx="3">
                  <c:v>0.16</c:v>
                </c:pt>
                <c:pt idx="4">
                  <c:v>0.19</c:v>
                </c:pt>
                <c:pt idx="5">
                  <c:v>0.18</c:v>
                </c:pt>
                <c:pt idx="6">
                  <c:v>0.17</c:v>
                </c:pt>
                <c:pt idx="7">
                  <c:v>0.15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409408"/>
        <c:axId val="421409800"/>
      </c:scatterChart>
      <c:scatterChart>
        <c:scatterStyle val="lineMarker"/>
        <c:varyColors val="0"/>
        <c:ser>
          <c:idx val="2"/>
          <c:order val="1"/>
          <c:tx>
            <c:strRef>
              <c:f>'R9-1'!$F$14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'R9-1'!$B$15:$B$38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end</c:v>
                </c:pt>
              </c:strCache>
            </c:strRef>
          </c:xVal>
          <c:yVal>
            <c:numRef>
              <c:f>'R9-1'!$F$15:$F$38</c:f>
              <c:numCache>
                <c:formatCode>0.00</c:formatCode>
                <c:ptCount val="2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0.05</c:v>
                </c:pt>
                <c:pt idx="4">
                  <c:v>0.05</c:v>
                </c:pt>
                <c:pt idx="5">
                  <c:v>0.06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410192"/>
        <c:axId val="421410584"/>
      </c:scatterChart>
      <c:valAx>
        <c:axId val="421409408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21409800"/>
        <c:crossesAt val="0"/>
        <c:crossBetween val="midCat"/>
        <c:majorUnit val="1"/>
        <c:minorUnit val="0.2"/>
      </c:valAx>
      <c:valAx>
        <c:axId val="421409800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409408"/>
        <c:crossesAt val="0"/>
        <c:crossBetween val="midCat"/>
        <c:majorUnit val="0.1"/>
      </c:valAx>
      <c:valAx>
        <c:axId val="421410192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21410584"/>
        <c:crosses val="max"/>
        <c:crossBetween val="midCat"/>
      </c:valAx>
      <c:valAx>
        <c:axId val="421410584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410192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'R9-2'!$E$14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'R9-2'!$B$15:$B$38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end</c:v>
                </c:pt>
              </c:strCache>
            </c:strRef>
          </c:xVal>
          <c:yVal>
            <c:numRef>
              <c:f>'R9-2'!$E$15:$E$38</c:f>
              <c:numCache>
                <c:formatCode>0.00</c:formatCode>
                <c:ptCount val="24"/>
                <c:pt idx="0">
                  <c:v>0.11</c:v>
                </c:pt>
                <c:pt idx="1">
                  <c:v>0.11</c:v>
                </c:pt>
                <c:pt idx="2">
                  <c:v>0.155</c:v>
                </c:pt>
                <c:pt idx="3">
                  <c:v>0.16</c:v>
                </c:pt>
                <c:pt idx="4">
                  <c:v>0.19</c:v>
                </c:pt>
                <c:pt idx="5">
                  <c:v>0.18</c:v>
                </c:pt>
                <c:pt idx="6">
                  <c:v>0.17</c:v>
                </c:pt>
                <c:pt idx="7">
                  <c:v>0.15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411368"/>
        <c:axId val="421411760"/>
      </c:scatterChart>
      <c:scatterChart>
        <c:scatterStyle val="lineMarker"/>
        <c:varyColors val="0"/>
        <c:ser>
          <c:idx val="2"/>
          <c:order val="1"/>
          <c:tx>
            <c:strRef>
              <c:f>'R9-2'!$F$14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'R9-2'!$B$15:$B$38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end</c:v>
                </c:pt>
              </c:strCache>
            </c:strRef>
          </c:xVal>
          <c:yVal>
            <c:numRef>
              <c:f>'R9-2'!$F$15:$F$38</c:f>
              <c:numCache>
                <c:formatCode>0.00</c:formatCode>
                <c:ptCount val="2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0.05</c:v>
                </c:pt>
                <c:pt idx="4">
                  <c:v>0.05</c:v>
                </c:pt>
                <c:pt idx="5">
                  <c:v>0.06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412152"/>
        <c:axId val="414408624"/>
      </c:scatterChart>
      <c:valAx>
        <c:axId val="421411368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21411760"/>
        <c:crossesAt val="0"/>
        <c:crossBetween val="midCat"/>
        <c:majorUnit val="1"/>
        <c:minorUnit val="0.2"/>
      </c:valAx>
      <c:valAx>
        <c:axId val="421411760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411368"/>
        <c:crossesAt val="0"/>
        <c:crossBetween val="midCat"/>
        <c:majorUnit val="0.1"/>
      </c:valAx>
      <c:valAx>
        <c:axId val="421412152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14408624"/>
        <c:crosses val="max"/>
        <c:crossBetween val="midCat"/>
      </c:valAx>
      <c:valAx>
        <c:axId val="414408624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412152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'R11-1'!$E$14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'R11-1'!$B$15:$B$38</c:f>
              <c:strCach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end</c:v>
                </c:pt>
              </c:strCache>
            </c:strRef>
          </c:xVal>
          <c:yVal>
            <c:numRef>
              <c:f>'R11-1'!$E$15:$E$38</c:f>
              <c:numCache>
                <c:formatCode>0.00</c:formatCode>
                <c:ptCount val="24"/>
                <c:pt idx="0">
                  <c:v>0.22500000000000001</c:v>
                </c:pt>
                <c:pt idx="1">
                  <c:v>0.34</c:v>
                </c:pt>
                <c:pt idx="2">
                  <c:v>0.3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0.25</c:v>
                </c:pt>
                <c:pt idx="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223168"/>
        <c:axId val="411223560"/>
      </c:scatterChart>
      <c:scatterChart>
        <c:scatterStyle val="lineMarker"/>
        <c:varyColors val="0"/>
        <c:ser>
          <c:idx val="2"/>
          <c:order val="1"/>
          <c:tx>
            <c:strRef>
              <c:f>'R11-1'!$F$14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'R11-1'!$B$15:$B$38</c:f>
              <c:strCach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end</c:v>
                </c:pt>
              </c:strCache>
            </c:strRef>
          </c:xVal>
          <c:yVal>
            <c:numRef>
              <c:f>'R11-1'!$F$15:$F$38</c:f>
              <c:numCache>
                <c:formatCode>0.00</c:formatCode>
                <c:ptCount val="24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0.01</c:v>
                </c:pt>
                <c:pt idx="4">
                  <c:v>3.0000000000000001E-3</c:v>
                </c:pt>
                <c:pt idx="5">
                  <c:v>6.0000000000000001E-3</c:v>
                </c:pt>
                <c:pt idx="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223952"/>
        <c:axId val="411224344"/>
      </c:scatterChart>
      <c:valAx>
        <c:axId val="411223168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11223560"/>
        <c:crossesAt val="0"/>
        <c:crossBetween val="midCat"/>
        <c:majorUnit val="1"/>
        <c:minorUnit val="0.2"/>
      </c:valAx>
      <c:valAx>
        <c:axId val="411223560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11223168"/>
        <c:crossesAt val="0"/>
        <c:crossBetween val="midCat"/>
        <c:majorUnit val="0.1"/>
      </c:valAx>
      <c:valAx>
        <c:axId val="411223952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11224344"/>
        <c:crosses val="max"/>
        <c:crossBetween val="midCat"/>
      </c:valAx>
      <c:valAx>
        <c:axId val="411224344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11223952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'R11-2'!$E$14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'R11-2'!$B$15:$B$38</c:f>
              <c:strCach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end</c:v>
                </c:pt>
              </c:strCache>
            </c:strRef>
          </c:xVal>
          <c:yVal>
            <c:numRef>
              <c:f>'R11-2'!$E$15:$E$38</c:f>
              <c:numCache>
                <c:formatCode>0.00</c:formatCode>
                <c:ptCount val="24"/>
                <c:pt idx="0">
                  <c:v>0</c:v>
                </c:pt>
                <c:pt idx="1">
                  <c:v>0.25</c:v>
                </c:pt>
                <c:pt idx="2">
                  <c:v>0.27</c:v>
                </c:pt>
                <c:pt idx="3">
                  <c:v>0.3</c:v>
                </c:pt>
                <c:pt idx="4">
                  <c:v>0.34</c:v>
                </c:pt>
                <c:pt idx="5">
                  <c:v>0.35</c:v>
                </c:pt>
                <c:pt idx="6">
                  <c:v>0.22500000000000001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225128"/>
        <c:axId val="411225520"/>
      </c:scatterChart>
      <c:scatterChart>
        <c:scatterStyle val="lineMarker"/>
        <c:varyColors val="0"/>
        <c:ser>
          <c:idx val="2"/>
          <c:order val="1"/>
          <c:tx>
            <c:strRef>
              <c:f>'R11-2'!$F$14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'R11-2'!$B$15:$B$38</c:f>
              <c:strCach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end</c:v>
                </c:pt>
              </c:strCache>
            </c:strRef>
          </c:xVal>
          <c:yVal>
            <c:numRef>
              <c:f>'R11-2'!$F$15:$F$38</c:f>
              <c:numCache>
                <c:formatCode>0.00</c:formatCode>
                <c:ptCount val="24"/>
                <c:pt idx="0">
                  <c:v>0</c:v>
                </c:pt>
                <c:pt idx="1">
                  <c:v>0.05</c:v>
                </c:pt>
                <c:pt idx="2">
                  <c:v>0.04</c:v>
                </c:pt>
                <c:pt idx="3">
                  <c:v>0.14000000000000001</c:v>
                </c:pt>
                <c:pt idx="4">
                  <c:v>0.12</c:v>
                </c:pt>
                <c:pt idx="5">
                  <c:v>0.15</c:v>
                </c:pt>
                <c:pt idx="6">
                  <c:v>0.17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225912"/>
        <c:axId val="411226304"/>
      </c:scatterChart>
      <c:valAx>
        <c:axId val="411225128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11225520"/>
        <c:crossesAt val="0"/>
        <c:crossBetween val="midCat"/>
        <c:majorUnit val="1"/>
        <c:minorUnit val="0.2"/>
      </c:valAx>
      <c:valAx>
        <c:axId val="411225520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11225128"/>
        <c:crossesAt val="0"/>
        <c:crossBetween val="midCat"/>
        <c:majorUnit val="0.1"/>
      </c:valAx>
      <c:valAx>
        <c:axId val="411225912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11226304"/>
        <c:crosses val="max"/>
        <c:crossBetween val="midCat"/>
      </c:valAx>
      <c:valAx>
        <c:axId val="411226304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11225912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'E2-1'!$E$14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'E2-1'!$B$15:$B$38</c:f>
              <c:strCach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end</c:v>
                </c:pt>
              </c:strCache>
            </c:strRef>
          </c:xVal>
          <c:yVal>
            <c:numRef>
              <c:f>'E2-1'!$E$15:$E$38</c:f>
              <c:numCache>
                <c:formatCode>0.00</c:formatCode>
                <c:ptCount val="24"/>
                <c:pt idx="0">
                  <c:v>0</c:v>
                </c:pt>
                <c:pt idx="1">
                  <c:v>0.02</c:v>
                </c:pt>
                <c:pt idx="2">
                  <c:v>7.4999999999999997E-2</c:v>
                </c:pt>
                <c:pt idx="3">
                  <c:v>0.08</c:v>
                </c:pt>
                <c:pt idx="4">
                  <c:v>0.15</c:v>
                </c:pt>
                <c:pt idx="5">
                  <c:v>0.19</c:v>
                </c:pt>
                <c:pt idx="6">
                  <c:v>0.2</c:v>
                </c:pt>
                <c:pt idx="7">
                  <c:v>0.2</c:v>
                </c:pt>
                <c:pt idx="8">
                  <c:v>0.23</c:v>
                </c:pt>
                <c:pt idx="9">
                  <c:v>0.28000000000000003</c:v>
                </c:pt>
                <c:pt idx="10">
                  <c:v>0.27500000000000002</c:v>
                </c:pt>
                <c:pt idx="11">
                  <c:v>0.26</c:v>
                </c:pt>
                <c:pt idx="12">
                  <c:v>0.25</c:v>
                </c:pt>
                <c:pt idx="13">
                  <c:v>0.27500000000000002</c:v>
                </c:pt>
                <c:pt idx="14">
                  <c:v>0.27</c:v>
                </c:pt>
                <c:pt idx="15">
                  <c:v>0.19</c:v>
                </c:pt>
                <c:pt idx="16">
                  <c:v>0.22</c:v>
                </c:pt>
                <c:pt idx="17">
                  <c:v>0.26500000000000001</c:v>
                </c:pt>
                <c:pt idx="18">
                  <c:v>0.3</c:v>
                </c:pt>
                <c:pt idx="19">
                  <c:v>0.3</c:v>
                </c:pt>
                <c:pt idx="20">
                  <c:v>0.15</c:v>
                </c:pt>
                <c:pt idx="2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48088"/>
        <c:axId val="416282216"/>
      </c:scatterChart>
      <c:scatterChart>
        <c:scatterStyle val="lineMarker"/>
        <c:varyColors val="0"/>
        <c:ser>
          <c:idx val="2"/>
          <c:order val="1"/>
          <c:tx>
            <c:strRef>
              <c:f>'E2-1'!$F$14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'E2-1'!$B$15:$B$38</c:f>
              <c:strCach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end</c:v>
                </c:pt>
              </c:strCache>
            </c:strRef>
          </c:xVal>
          <c:yVal>
            <c:numRef>
              <c:f>'E2-1'!$F$15:$F$38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0.06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0.38</c:v>
                </c:pt>
                <c:pt idx="6">
                  <c:v>0.35</c:v>
                </c:pt>
                <c:pt idx="7">
                  <c:v>0.65</c:v>
                </c:pt>
                <c:pt idx="8">
                  <c:v>0.57999999999999996</c:v>
                </c:pt>
                <c:pt idx="9">
                  <c:v>0.75</c:v>
                </c:pt>
                <c:pt idx="10">
                  <c:v>0.45</c:v>
                </c:pt>
                <c:pt idx="11">
                  <c:v>0.77</c:v>
                </c:pt>
                <c:pt idx="12">
                  <c:v>0.72</c:v>
                </c:pt>
                <c:pt idx="13">
                  <c:v>0.83</c:v>
                </c:pt>
                <c:pt idx="14">
                  <c:v>0.65</c:v>
                </c:pt>
                <c:pt idx="15">
                  <c:v>0.53</c:v>
                </c:pt>
                <c:pt idx="16">
                  <c:v>0.46</c:v>
                </c:pt>
                <c:pt idx="17">
                  <c:v>0.34</c:v>
                </c:pt>
                <c:pt idx="18">
                  <c:v>0.25</c:v>
                </c:pt>
                <c:pt idx="19">
                  <c:v>0.27</c:v>
                </c:pt>
                <c:pt idx="20">
                  <c:v>0.25</c:v>
                </c:pt>
                <c:pt idx="2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6282608"/>
        <c:axId val="416283000"/>
      </c:scatterChart>
      <c:valAx>
        <c:axId val="72848088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16282216"/>
        <c:crossesAt val="0"/>
        <c:crossBetween val="midCat"/>
        <c:majorUnit val="1"/>
        <c:minorUnit val="0.2"/>
      </c:valAx>
      <c:valAx>
        <c:axId val="416282216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72848088"/>
        <c:crossesAt val="0"/>
        <c:crossBetween val="midCat"/>
        <c:majorUnit val="0.1"/>
      </c:valAx>
      <c:valAx>
        <c:axId val="416282608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16283000"/>
        <c:crosses val="max"/>
        <c:crossBetween val="midCat"/>
      </c:valAx>
      <c:valAx>
        <c:axId val="416283000"/>
        <c:scaling>
          <c:orientation val="minMax"/>
          <c:max val="1.100000000000000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16282608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'E2-2'!$E$14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'E2-2'!$B$15:$B$38</c:f>
              <c:strCach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end</c:v>
                </c:pt>
              </c:strCache>
            </c:strRef>
          </c:xVal>
          <c:yVal>
            <c:numRef>
              <c:f>'E2-2'!$E$15:$E$38</c:f>
              <c:numCache>
                <c:formatCode>0.00</c:formatCode>
                <c:ptCount val="24"/>
                <c:pt idx="0">
                  <c:v>0</c:v>
                </c:pt>
                <c:pt idx="1">
                  <c:v>0.05</c:v>
                </c:pt>
                <c:pt idx="2">
                  <c:v>0.27</c:v>
                </c:pt>
                <c:pt idx="3">
                  <c:v>0.24</c:v>
                </c:pt>
                <c:pt idx="4">
                  <c:v>0.32</c:v>
                </c:pt>
                <c:pt idx="5">
                  <c:v>0.24</c:v>
                </c:pt>
                <c:pt idx="6">
                  <c:v>0.24</c:v>
                </c:pt>
                <c:pt idx="7">
                  <c:v>0.26</c:v>
                </c:pt>
                <c:pt idx="8">
                  <c:v>0.25</c:v>
                </c:pt>
                <c:pt idx="9">
                  <c:v>0.24</c:v>
                </c:pt>
                <c:pt idx="10">
                  <c:v>0.27500000000000002</c:v>
                </c:pt>
                <c:pt idx="11">
                  <c:v>0.25</c:v>
                </c:pt>
                <c:pt idx="12">
                  <c:v>0.28000000000000003</c:v>
                </c:pt>
                <c:pt idx="13">
                  <c:v>0.245</c:v>
                </c:pt>
                <c:pt idx="14">
                  <c:v>0.25</c:v>
                </c:pt>
                <c:pt idx="15">
                  <c:v>0.22</c:v>
                </c:pt>
                <c:pt idx="16">
                  <c:v>0.18</c:v>
                </c:pt>
                <c:pt idx="17">
                  <c:v>0.18</c:v>
                </c:pt>
                <c:pt idx="18">
                  <c:v>0.15</c:v>
                </c:pt>
                <c:pt idx="19">
                  <c:v>0.09</c:v>
                </c:pt>
                <c:pt idx="20">
                  <c:v>0.08</c:v>
                </c:pt>
                <c:pt idx="21">
                  <c:v>0.01</c:v>
                </c:pt>
                <c:pt idx="22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720016"/>
        <c:axId val="421720408"/>
      </c:scatterChart>
      <c:scatterChart>
        <c:scatterStyle val="lineMarker"/>
        <c:varyColors val="0"/>
        <c:ser>
          <c:idx val="2"/>
          <c:order val="1"/>
          <c:tx>
            <c:strRef>
              <c:f>'E2-2'!$F$14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'E2-2'!$B$15:$B$38</c:f>
              <c:strCach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end</c:v>
                </c:pt>
              </c:strCache>
            </c:strRef>
          </c:xVal>
          <c:yVal>
            <c:numRef>
              <c:f>'E2-2'!$F$15:$F$38</c:f>
              <c:numCache>
                <c:formatCode>0.00</c:formatCode>
                <c:ptCount val="24"/>
                <c:pt idx="0">
                  <c:v>0</c:v>
                </c:pt>
                <c:pt idx="1">
                  <c:v>0.21</c:v>
                </c:pt>
                <c:pt idx="2">
                  <c:v>0.22</c:v>
                </c:pt>
                <c:pt idx="3">
                  <c:v>0.43</c:v>
                </c:pt>
                <c:pt idx="4">
                  <c:v>0.3</c:v>
                </c:pt>
                <c:pt idx="5">
                  <c:v>0.36</c:v>
                </c:pt>
                <c:pt idx="6">
                  <c:v>0.44</c:v>
                </c:pt>
                <c:pt idx="7">
                  <c:v>0.46</c:v>
                </c:pt>
                <c:pt idx="8">
                  <c:v>0.74</c:v>
                </c:pt>
                <c:pt idx="9">
                  <c:v>1.03</c:v>
                </c:pt>
                <c:pt idx="10">
                  <c:v>0.69</c:v>
                </c:pt>
                <c:pt idx="11">
                  <c:v>0.79</c:v>
                </c:pt>
                <c:pt idx="12">
                  <c:v>0.61</c:v>
                </c:pt>
                <c:pt idx="13">
                  <c:v>0.69</c:v>
                </c:pt>
                <c:pt idx="14">
                  <c:v>0.56000000000000005</c:v>
                </c:pt>
                <c:pt idx="15">
                  <c:v>0.6</c:v>
                </c:pt>
                <c:pt idx="16">
                  <c:v>0.4</c:v>
                </c:pt>
                <c:pt idx="17">
                  <c:v>0.38</c:v>
                </c:pt>
                <c:pt idx="18">
                  <c:v>0.15</c:v>
                </c:pt>
                <c:pt idx="19">
                  <c:v>0.15</c:v>
                </c:pt>
                <c:pt idx="20">
                  <c:v>0.03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720800"/>
        <c:axId val="421721192"/>
      </c:scatterChart>
      <c:valAx>
        <c:axId val="421720016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21720408"/>
        <c:crossesAt val="0"/>
        <c:crossBetween val="midCat"/>
        <c:majorUnit val="1"/>
        <c:minorUnit val="0.2"/>
      </c:valAx>
      <c:valAx>
        <c:axId val="421720408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720016"/>
        <c:crossesAt val="0"/>
        <c:crossBetween val="midCat"/>
        <c:majorUnit val="0.1"/>
      </c:valAx>
      <c:valAx>
        <c:axId val="42172080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21721192"/>
        <c:crosses val="max"/>
        <c:crossBetween val="midCat"/>
      </c:valAx>
      <c:valAx>
        <c:axId val="421721192"/>
        <c:scaling>
          <c:orientation val="minMax"/>
          <c:max val="1.100000000000000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72080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'E3(H)-1'!$E$14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'E3(H)-1'!$B$15:$B$38</c:f>
              <c:strCach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end</c:v>
                </c:pt>
              </c:strCache>
            </c:strRef>
          </c:xVal>
          <c:yVal>
            <c:numRef>
              <c:f>'E3(H)-1'!$E$15:$E$38</c:f>
              <c:numCache>
                <c:formatCode>0.00</c:formatCode>
                <c:ptCount val="24"/>
                <c:pt idx="0">
                  <c:v>0</c:v>
                </c:pt>
                <c:pt idx="1">
                  <c:v>0.01</c:v>
                </c:pt>
                <c:pt idx="2">
                  <c:v>0.03</c:v>
                </c:pt>
                <c:pt idx="3">
                  <c:v>0.01</c:v>
                </c:pt>
                <c:pt idx="4">
                  <c:v>5.5E-2</c:v>
                </c:pt>
                <c:pt idx="5">
                  <c:v>0.06</c:v>
                </c:pt>
                <c:pt idx="6">
                  <c:v>0.05</c:v>
                </c:pt>
                <c:pt idx="7">
                  <c:v>5.5E-2</c:v>
                </c:pt>
                <c:pt idx="8">
                  <c:v>4.4999999999999998E-2</c:v>
                </c:pt>
                <c:pt idx="9">
                  <c:v>0.09</c:v>
                </c:pt>
                <c:pt idx="10">
                  <c:v>0.05</c:v>
                </c:pt>
                <c:pt idx="11">
                  <c:v>0.06</c:v>
                </c:pt>
                <c:pt idx="12">
                  <c:v>0.09</c:v>
                </c:pt>
                <c:pt idx="13">
                  <c:v>8.5000000000000006E-2</c:v>
                </c:pt>
                <c:pt idx="14">
                  <c:v>9.5000000000000001E-2</c:v>
                </c:pt>
                <c:pt idx="15">
                  <c:v>0.09</c:v>
                </c:pt>
                <c:pt idx="16">
                  <c:v>8.5000000000000006E-2</c:v>
                </c:pt>
                <c:pt idx="17">
                  <c:v>0.14499999999999999</c:v>
                </c:pt>
                <c:pt idx="18">
                  <c:v>0.14000000000000001</c:v>
                </c:pt>
                <c:pt idx="19">
                  <c:v>0.13</c:v>
                </c:pt>
                <c:pt idx="20">
                  <c:v>0.16500000000000001</c:v>
                </c:pt>
                <c:pt idx="21">
                  <c:v>0.15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044656"/>
        <c:axId val="249045048"/>
      </c:scatterChart>
      <c:scatterChart>
        <c:scatterStyle val="lineMarker"/>
        <c:varyColors val="0"/>
        <c:ser>
          <c:idx val="2"/>
          <c:order val="1"/>
          <c:tx>
            <c:strRef>
              <c:f>'E3(H)-1'!$F$14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'E3(H)-1'!$B$15:$B$38</c:f>
              <c:strCach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end</c:v>
                </c:pt>
              </c:strCache>
            </c:strRef>
          </c:xVal>
          <c:yVal>
            <c:numRef>
              <c:f>'E3(H)-1'!$F$15:$F$38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0.12</c:v>
                </c:pt>
                <c:pt idx="5">
                  <c:v>0.21</c:v>
                </c:pt>
                <c:pt idx="6">
                  <c:v>0.28999999999999998</c:v>
                </c:pt>
                <c:pt idx="7">
                  <c:v>0.04</c:v>
                </c:pt>
                <c:pt idx="8">
                  <c:v>7.0000000000000007E-2</c:v>
                </c:pt>
                <c:pt idx="9">
                  <c:v>0.12</c:v>
                </c:pt>
                <c:pt idx="10">
                  <c:v>0.2</c:v>
                </c:pt>
                <c:pt idx="11">
                  <c:v>0.25</c:v>
                </c:pt>
                <c:pt idx="12">
                  <c:v>0.27</c:v>
                </c:pt>
                <c:pt idx="13">
                  <c:v>0.21</c:v>
                </c:pt>
                <c:pt idx="14">
                  <c:v>0.21</c:v>
                </c:pt>
                <c:pt idx="15">
                  <c:v>0.25</c:v>
                </c:pt>
                <c:pt idx="16">
                  <c:v>0.37</c:v>
                </c:pt>
                <c:pt idx="17">
                  <c:v>0.31</c:v>
                </c:pt>
                <c:pt idx="18">
                  <c:v>0.28999999999999998</c:v>
                </c:pt>
                <c:pt idx="19">
                  <c:v>0.2</c:v>
                </c:pt>
                <c:pt idx="20">
                  <c:v>0.12</c:v>
                </c:pt>
                <c:pt idx="21">
                  <c:v>0.04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045440"/>
        <c:axId val="249045832"/>
      </c:scatterChart>
      <c:valAx>
        <c:axId val="249044656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249045048"/>
        <c:crossesAt val="0"/>
        <c:crossBetween val="midCat"/>
        <c:majorUnit val="1"/>
        <c:minorUnit val="0.2"/>
      </c:valAx>
      <c:valAx>
        <c:axId val="249045048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249044656"/>
        <c:crossesAt val="0"/>
        <c:crossBetween val="midCat"/>
        <c:majorUnit val="0.1"/>
      </c:valAx>
      <c:valAx>
        <c:axId val="249045440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249045832"/>
        <c:crosses val="max"/>
        <c:crossBetween val="midCat"/>
      </c:valAx>
      <c:valAx>
        <c:axId val="249045832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249045440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'E3(H)-2'!$E$14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'E3(H)-2'!$B$15:$B$38</c:f>
              <c:strCach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end</c:v>
                </c:pt>
              </c:strCache>
            </c:strRef>
          </c:xVal>
          <c:yVal>
            <c:numRef>
              <c:f>'E3(H)-2'!$E$15:$E$38</c:f>
              <c:numCache>
                <c:formatCode>0.00</c:formatCode>
                <c:ptCount val="24"/>
                <c:pt idx="0">
                  <c:v>0.15</c:v>
                </c:pt>
                <c:pt idx="1">
                  <c:v>0.18</c:v>
                </c:pt>
                <c:pt idx="2">
                  <c:v>0.155</c:v>
                </c:pt>
                <c:pt idx="3">
                  <c:v>0.09</c:v>
                </c:pt>
                <c:pt idx="4">
                  <c:v>0.14499999999999999</c:v>
                </c:pt>
                <c:pt idx="5">
                  <c:v>0.15</c:v>
                </c:pt>
                <c:pt idx="6">
                  <c:v>0.115</c:v>
                </c:pt>
                <c:pt idx="7">
                  <c:v>0.115</c:v>
                </c:pt>
                <c:pt idx="8">
                  <c:v>0.105</c:v>
                </c:pt>
                <c:pt idx="9">
                  <c:v>9.5000000000000001E-2</c:v>
                </c:pt>
                <c:pt idx="10">
                  <c:v>0.1</c:v>
                </c:pt>
                <c:pt idx="11">
                  <c:v>0.08</c:v>
                </c:pt>
                <c:pt idx="12">
                  <c:v>5.5E-2</c:v>
                </c:pt>
                <c:pt idx="13">
                  <c:v>6.5000000000000002E-2</c:v>
                </c:pt>
                <c:pt idx="14">
                  <c:v>0.06</c:v>
                </c:pt>
                <c:pt idx="15">
                  <c:v>0.06</c:v>
                </c:pt>
                <c:pt idx="16">
                  <c:v>0.05</c:v>
                </c:pt>
                <c:pt idx="17">
                  <c:v>0.06</c:v>
                </c:pt>
                <c:pt idx="18">
                  <c:v>0.06</c:v>
                </c:pt>
                <c:pt idx="19">
                  <c:v>0.01</c:v>
                </c:pt>
                <c:pt idx="20">
                  <c:v>0.01</c:v>
                </c:pt>
                <c:pt idx="2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722760"/>
        <c:axId val="249046224"/>
      </c:scatterChart>
      <c:scatterChart>
        <c:scatterStyle val="lineMarker"/>
        <c:varyColors val="0"/>
        <c:ser>
          <c:idx val="2"/>
          <c:order val="1"/>
          <c:tx>
            <c:strRef>
              <c:f>'E3(H)-2'!$F$14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'E3(H)-2'!$B$15:$B$38</c:f>
              <c:strCach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end</c:v>
                </c:pt>
              </c:strCache>
            </c:strRef>
          </c:xVal>
          <c:yVal>
            <c:numRef>
              <c:f>'E3(H)-2'!$F$15:$F$38</c:f>
              <c:numCache>
                <c:formatCode>0.00</c:formatCode>
                <c:ptCount val="24"/>
                <c:pt idx="0">
                  <c:v>0.04</c:v>
                </c:pt>
                <c:pt idx="1">
                  <c:v>0.04</c:v>
                </c:pt>
                <c:pt idx="2">
                  <c:v>0.08</c:v>
                </c:pt>
                <c:pt idx="3">
                  <c:v>0.25</c:v>
                </c:pt>
                <c:pt idx="4">
                  <c:v>0.28000000000000003</c:v>
                </c:pt>
                <c:pt idx="5">
                  <c:v>0.34</c:v>
                </c:pt>
                <c:pt idx="6">
                  <c:v>0.43</c:v>
                </c:pt>
                <c:pt idx="7">
                  <c:v>0.33</c:v>
                </c:pt>
                <c:pt idx="8">
                  <c:v>0.21</c:v>
                </c:pt>
                <c:pt idx="9">
                  <c:v>0.23</c:v>
                </c:pt>
                <c:pt idx="10">
                  <c:v>0.32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0.1</c:v>
                </c:pt>
                <c:pt idx="14">
                  <c:v>0.1</c:v>
                </c:pt>
                <c:pt idx="15">
                  <c:v>0.01</c:v>
                </c:pt>
                <c:pt idx="16">
                  <c:v>0.01</c:v>
                </c:pt>
                <c:pt idx="17">
                  <c:v>0.23</c:v>
                </c:pt>
                <c:pt idx="18">
                  <c:v>0.1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046616"/>
        <c:axId val="249047008"/>
      </c:scatterChart>
      <c:valAx>
        <c:axId val="421722760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249046224"/>
        <c:crossesAt val="0"/>
        <c:crossBetween val="midCat"/>
        <c:majorUnit val="1"/>
        <c:minorUnit val="0.2"/>
      </c:valAx>
      <c:valAx>
        <c:axId val="249046224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21722760"/>
        <c:crossesAt val="0"/>
        <c:crossBetween val="midCat"/>
        <c:majorUnit val="0.1"/>
      </c:valAx>
      <c:valAx>
        <c:axId val="249046616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249047008"/>
        <c:crosses val="max"/>
        <c:crossBetween val="midCat"/>
      </c:valAx>
      <c:valAx>
        <c:axId val="249047008"/>
        <c:scaling>
          <c:orientation val="minMax"/>
          <c:max val="1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249046616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'E4-1'!$E$14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'E4-1'!$B$15:$B$38</c:f>
              <c:strCach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end</c:v>
                </c:pt>
              </c:strCache>
            </c:strRef>
          </c:xVal>
          <c:yVal>
            <c:numRef>
              <c:f>'E4-1'!$E$15:$E$38</c:f>
              <c:numCache>
                <c:formatCode>0.00</c:formatCode>
                <c:ptCount val="24"/>
                <c:pt idx="0">
                  <c:v>0.19</c:v>
                </c:pt>
                <c:pt idx="1">
                  <c:v>0.17</c:v>
                </c:pt>
                <c:pt idx="2">
                  <c:v>0.2</c:v>
                </c:pt>
                <c:pt idx="3">
                  <c:v>0.22</c:v>
                </c:pt>
                <c:pt idx="4">
                  <c:v>0.215</c:v>
                </c:pt>
                <c:pt idx="5">
                  <c:v>0.25</c:v>
                </c:pt>
                <c:pt idx="6">
                  <c:v>0.19</c:v>
                </c:pt>
                <c:pt idx="7">
                  <c:v>0.25</c:v>
                </c:pt>
                <c:pt idx="8">
                  <c:v>0.24</c:v>
                </c:pt>
                <c:pt idx="9">
                  <c:v>0.22</c:v>
                </c:pt>
                <c:pt idx="10">
                  <c:v>0.22</c:v>
                </c:pt>
                <c:pt idx="11">
                  <c:v>0.21</c:v>
                </c:pt>
                <c:pt idx="12">
                  <c:v>0.19</c:v>
                </c:pt>
                <c:pt idx="13">
                  <c:v>0.19</c:v>
                </c:pt>
                <c:pt idx="14">
                  <c:v>0.15</c:v>
                </c:pt>
                <c:pt idx="15">
                  <c:v>0.13500000000000001</c:v>
                </c:pt>
                <c:pt idx="16">
                  <c:v>0.15</c:v>
                </c:pt>
                <c:pt idx="17">
                  <c:v>0.19</c:v>
                </c:pt>
                <c:pt idx="18">
                  <c:v>0.1</c:v>
                </c:pt>
                <c:pt idx="19">
                  <c:v>0.09</c:v>
                </c:pt>
                <c:pt idx="20">
                  <c:v>0.01</c:v>
                </c:pt>
                <c:pt idx="21">
                  <c:v>0.03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047400"/>
        <c:axId val="249047792"/>
      </c:scatterChart>
      <c:scatterChart>
        <c:scatterStyle val="lineMarker"/>
        <c:varyColors val="0"/>
        <c:ser>
          <c:idx val="2"/>
          <c:order val="1"/>
          <c:tx>
            <c:strRef>
              <c:f>'E4-1'!$F$14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'E4-1'!$B$15:$B$38</c:f>
              <c:strCach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end</c:v>
                </c:pt>
              </c:strCache>
            </c:strRef>
          </c:xVal>
          <c:yVal>
            <c:numRef>
              <c:f>'E4-1'!$F$15:$F$38</c:f>
              <c:numCache>
                <c:formatCode>0.00</c:formatCode>
                <c:ptCount val="24"/>
                <c:pt idx="0">
                  <c:v>0.83</c:v>
                </c:pt>
                <c:pt idx="1">
                  <c:v>0.93</c:v>
                </c:pt>
                <c:pt idx="2">
                  <c:v>0.84</c:v>
                </c:pt>
                <c:pt idx="3">
                  <c:v>0.85</c:v>
                </c:pt>
                <c:pt idx="4">
                  <c:v>1</c:v>
                </c:pt>
                <c:pt idx="5">
                  <c:v>1.06</c:v>
                </c:pt>
                <c:pt idx="6">
                  <c:v>1.1000000000000001</c:v>
                </c:pt>
                <c:pt idx="7">
                  <c:v>0.8</c:v>
                </c:pt>
                <c:pt idx="8">
                  <c:v>0.89</c:v>
                </c:pt>
                <c:pt idx="9">
                  <c:v>0.94</c:v>
                </c:pt>
                <c:pt idx="10">
                  <c:v>0.81</c:v>
                </c:pt>
                <c:pt idx="11">
                  <c:v>0.8</c:v>
                </c:pt>
                <c:pt idx="12">
                  <c:v>0.61</c:v>
                </c:pt>
                <c:pt idx="13">
                  <c:v>0.75</c:v>
                </c:pt>
                <c:pt idx="14">
                  <c:v>0.97</c:v>
                </c:pt>
                <c:pt idx="15">
                  <c:v>0.45</c:v>
                </c:pt>
                <c:pt idx="16">
                  <c:v>0.56000000000000005</c:v>
                </c:pt>
                <c:pt idx="17">
                  <c:v>0.5</c:v>
                </c:pt>
                <c:pt idx="18">
                  <c:v>0.59</c:v>
                </c:pt>
                <c:pt idx="19">
                  <c:v>0.01</c:v>
                </c:pt>
                <c:pt idx="20">
                  <c:v>0</c:v>
                </c:pt>
                <c:pt idx="21">
                  <c:v>0.23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048184"/>
        <c:axId val="416281432"/>
      </c:scatterChart>
      <c:valAx>
        <c:axId val="249047400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249047792"/>
        <c:crossesAt val="0"/>
        <c:crossBetween val="midCat"/>
        <c:majorUnit val="1"/>
        <c:minorUnit val="0.2"/>
      </c:valAx>
      <c:valAx>
        <c:axId val="249047792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249047400"/>
        <c:crossesAt val="0"/>
        <c:crossBetween val="midCat"/>
        <c:majorUnit val="0.1"/>
      </c:valAx>
      <c:valAx>
        <c:axId val="249048184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16281432"/>
        <c:crosses val="max"/>
        <c:crossBetween val="midCat"/>
      </c:valAx>
      <c:valAx>
        <c:axId val="416281432"/>
        <c:scaling>
          <c:orientation val="minMax"/>
          <c:max val="1.2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249048184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'E4-2'!$E$14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'E4-2'!$B$15:$B$38</c:f>
              <c:strCach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end</c:v>
                </c:pt>
              </c:strCache>
            </c:strRef>
          </c:xVal>
          <c:yVal>
            <c:numRef>
              <c:f>'E4-2'!$E$15:$E$38</c:f>
              <c:numCache>
                <c:formatCode>0.00</c:formatCode>
                <c:ptCount val="24"/>
                <c:pt idx="0">
                  <c:v>0.03</c:v>
                </c:pt>
                <c:pt idx="1">
                  <c:v>0.01</c:v>
                </c:pt>
                <c:pt idx="2">
                  <c:v>7.4999999999999997E-2</c:v>
                </c:pt>
                <c:pt idx="3">
                  <c:v>0.15</c:v>
                </c:pt>
                <c:pt idx="4">
                  <c:v>0.09</c:v>
                </c:pt>
                <c:pt idx="5">
                  <c:v>0.15</c:v>
                </c:pt>
                <c:pt idx="6">
                  <c:v>0.12</c:v>
                </c:pt>
                <c:pt idx="7">
                  <c:v>0.15</c:v>
                </c:pt>
                <c:pt idx="8">
                  <c:v>0.15</c:v>
                </c:pt>
                <c:pt idx="9">
                  <c:v>0.17499999999999999</c:v>
                </c:pt>
                <c:pt idx="10">
                  <c:v>0.24</c:v>
                </c:pt>
                <c:pt idx="11">
                  <c:v>0.16</c:v>
                </c:pt>
                <c:pt idx="12">
                  <c:v>0.2</c:v>
                </c:pt>
                <c:pt idx="13">
                  <c:v>0.21</c:v>
                </c:pt>
                <c:pt idx="14">
                  <c:v>0.25</c:v>
                </c:pt>
                <c:pt idx="15">
                  <c:v>0.22</c:v>
                </c:pt>
                <c:pt idx="16">
                  <c:v>0.245</c:v>
                </c:pt>
                <c:pt idx="17">
                  <c:v>0.215</c:v>
                </c:pt>
                <c:pt idx="18">
                  <c:v>0.21</c:v>
                </c:pt>
                <c:pt idx="19">
                  <c:v>0.16500000000000001</c:v>
                </c:pt>
                <c:pt idx="20">
                  <c:v>0.15</c:v>
                </c:pt>
                <c:pt idx="21">
                  <c:v>0.18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872272"/>
        <c:axId val="408872664"/>
      </c:scatterChart>
      <c:scatterChart>
        <c:scatterStyle val="lineMarker"/>
        <c:varyColors val="0"/>
        <c:ser>
          <c:idx val="2"/>
          <c:order val="1"/>
          <c:tx>
            <c:strRef>
              <c:f>'E4-2'!$F$14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'E4-2'!$B$15:$B$38</c:f>
              <c:strCache>
                <c:ptCount val="2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end</c:v>
                </c:pt>
              </c:strCache>
            </c:strRef>
          </c:xVal>
          <c:yVal>
            <c:numRef>
              <c:f>'E4-2'!$F$15:$F$38</c:f>
              <c:numCache>
                <c:formatCode>0.00</c:formatCode>
                <c:ptCount val="24"/>
                <c:pt idx="0">
                  <c:v>0.19</c:v>
                </c:pt>
                <c:pt idx="1">
                  <c:v>0.16</c:v>
                </c:pt>
                <c:pt idx="2">
                  <c:v>0</c:v>
                </c:pt>
                <c:pt idx="3">
                  <c:v>0.47</c:v>
                </c:pt>
                <c:pt idx="4">
                  <c:v>0.06</c:v>
                </c:pt>
                <c:pt idx="5">
                  <c:v>0.48</c:v>
                </c:pt>
                <c:pt idx="6">
                  <c:v>0.7</c:v>
                </c:pt>
                <c:pt idx="7">
                  <c:v>0.92</c:v>
                </c:pt>
                <c:pt idx="8">
                  <c:v>0.87</c:v>
                </c:pt>
                <c:pt idx="9">
                  <c:v>0.68</c:v>
                </c:pt>
                <c:pt idx="10">
                  <c:v>0.88</c:v>
                </c:pt>
                <c:pt idx="11">
                  <c:v>0.61</c:v>
                </c:pt>
                <c:pt idx="12">
                  <c:v>1.08</c:v>
                </c:pt>
                <c:pt idx="13">
                  <c:v>0.9</c:v>
                </c:pt>
                <c:pt idx="14">
                  <c:v>0.93</c:v>
                </c:pt>
                <c:pt idx="15">
                  <c:v>1.02</c:v>
                </c:pt>
                <c:pt idx="16">
                  <c:v>0.71</c:v>
                </c:pt>
                <c:pt idx="17">
                  <c:v>0.98</c:v>
                </c:pt>
                <c:pt idx="18">
                  <c:v>0.8</c:v>
                </c:pt>
                <c:pt idx="19">
                  <c:v>1.06</c:v>
                </c:pt>
                <c:pt idx="20">
                  <c:v>0.82</c:v>
                </c:pt>
                <c:pt idx="21">
                  <c:v>0.85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873056"/>
        <c:axId val="408873448"/>
      </c:scatterChart>
      <c:valAx>
        <c:axId val="408872272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08872664"/>
        <c:crossesAt val="0"/>
        <c:crossBetween val="midCat"/>
        <c:majorUnit val="1"/>
        <c:minorUnit val="0.2"/>
      </c:valAx>
      <c:valAx>
        <c:axId val="408872664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08872272"/>
        <c:crossesAt val="0"/>
        <c:crossBetween val="midCat"/>
        <c:majorUnit val="0.1"/>
      </c:valAx>
      <c:valAx>
        <c:axId val="408873056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08873448"/>
        <c:crosses val="max"/>
        <c:crossBetween val="midCat"/>
      </c:valAx>
      <c:valAx>
        <c:axId val="408873448"/>
        <c:scaling>
          <c:orientation val="minMax"/>
          <c:max val="1.2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08873056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76194247638392"/>
          <c:y val="0.16222231023345818"/>
          <c:w val="0.73214306993555567"/>
          <c:h val="0.666667028356681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'E7-1 (2)'!$E$14</c:f>
              <c:strCache>
                <c:ptCount val="1"/>
                <c:pt idx="0">
                  <c:v>Depth (m)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strRef>
              <c:f>'E7-1 (2)'!$B$15:$B$38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'E7-1 (2)'!$E$15:$E$38</c:f>
              <c:numCache>
                <c:formatCode>0.00</c:formatCode>
                <c:ptCount val="24"/>
                <c:pt idx="0">
                  <c:v>0</c:v>
                </c:pt>
                <c:pt idx="1">
                  <c:v>0.115</c:v>
                </c:pt>
                <c:pt idx="2">
                  <c:v>0.18</c:v>
                </c:pt>
                <c:pt idx="3">
                  <c:v>0.22</c:v>
                </c:pt>
                <c:pt idx="4">
                  <c:v>0.32</c:v>
                </c:pt>
                <c:pt idx="5">
                  <c:v>0.39</c:v>
                </c:pt>
                <c:pt idx="6">
                  <c:v>0.44</c:v>
                </c:pt>
                <c:pt idx="7">
                  <c:v>0.45</c:v>
                </c:pt>
                <c:pt idx="8">
                  <c:v>0.48</c:v>
                </c:pt>
                <c:pt idx="9">
                  <c:v>0.47499999999999998</c:v>
                </c:pt>
                <c:pt idx="10">
                  <c:v>0.47499999999999998</c:v>
                </c:pt>
                <c:pt idx="11">
                  <c:v>0.48</c:v>
                </c:pt>
                <c:pt idx="12">
                  <c:v>0.45500000000000002</c:v>
                </c:pt>
                <c:pt idx="13">
                  <c:v>0.44</c:v>
                </c:pt>
                <c:pt idx="14">
                  <c:v>0.39</c:v>
                </c:pt>
                <c:pt idx="15">
                  <c:v>0.4</c:v>
                </c:pt>
                <c:pt idx="16">
                  <c:v>0.36</c:v>
                </c:pt>
                <c:pt idx="17">
                  <c:v>0.34</c:v>
                </c:pt>
                <c:pt idx="18">
                  <c:v>0.28000000000000003</c:v>
                </c:pt>
                <c:pt idx="19">
                  <c:v>0.21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874624"/>
        <c:axId val="408875016"/>
      </c:scatterChart>
      <c:scatterChart>
        <c:scatterStyle val="lineMarker"/>
        <c:varyColors val="0"/>
        <c:ser>
          <c:idx val="2"/>
          <c:order val="1"/>
          <c:tx>
            <c:strRef>
              <c:f>'E7-1 (2)'!$F$14</c:f>
              <c:strCache>
                <c:ptCount val="1"/>
                <c:pt idx="0">
                  <c:v>Velocity @ 60% (m/s)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strRef>
              <c:f>'E7-1 (2)'!$B$15:$B$38</c:f>
              <c:strCach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end</c:v>
                </c:pt>
              </c:strCache>
            </c:strRef>
          </c:xVal>
          <c:yVal>
            <c:numRef>
              <c:f>'E7-1 (2)'!$F$15:$F$38</c:f>
              <c:numCache>
                <c:formatCode>0.00</c:formatCode>
                <c:ptCount val="24"/>
                <c:pt idx="0">
                  <c:v>0</c:v>
                </c:pt>
                <c:pt idx="1">
                  <c:v>0.2</c:v>
                </c:pt>
                <c:pt idx="2">
                  <c:v>0.39</c:v>
                </c:pt>
                <c:pt idx="3">
                  <c:v>0.47</c:v>
                </c:pt>
                <c:pt idx="4">
                  <c:v>0.55000000000000004</c:v>
                </c:pt>
                <c:pt idx="5">
                  <c:v>0.51</c:v>
                </c:pt>
                <c:pt idx="6">
                  <c:v>0.68</c:v>
                </c:pt>
                <c:pt idx="7">
                  <c:v>0.87</c:v>
                </c:pt>
                <c:pt idx="8">
                  <c:v>0.88</c:v>
                </c:pt>
                <c:pt idx="9">
                  <c:v>0.97</c:v>
                </c:pt>
                <c:pt idx="10">
                  <c:v>0.89</c:v>
                </c:pt>
                <c:pt idx="11">
                  <c:v>0.75</c:v>
                </c:pt>
                <c:pt idx="12">
                  <c:v>0.75</c:v>
                </c:pt>
                <c:pt idx="13">
                  <c:v>0.67</c:v>
                </c:pt>
                <c:pt idx="14">
                  <c:v>0.83</c:v>
                </c:pt>
                <c:pt idx="15">
                  <c:v>0.84</c:v>
                </c:pt>
                <c:pt idx="16">
                  <c:v>0.66</c:v>
                </c:pt>
                <c:pt idx="17">
                  <c:v>0.48</c:v>
                </c:pt>
                <c:pt idx="18">
                  <c:v>0.35</c:v>
                </c:pt>
                <c:pt idx="19">
                  <c:v>0.35</c:v>
                </c:pt>
                <c:pt idx="2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875408"/>
        <c:axId val="421722368"/>
      </c:scatterChart>
      <c:valAx>
        <c:axId val="408874624"/>
        <c:scaling>
          <c:orientation val="minMax"/>
          <c:max val="3"/>
          <c:min val="0"/>
        </c:scaling>
        <c:delete val="1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US" sz="1000">
                    <a:latin typeface="+mn-lt"/>
                  </a:rPr>
                  <a:t>Plot</a:t>
                </a:r>
                <a:r>
                  <a:rPr lang="en-US" sz="1000" baseline="0">
                    <a:latin typeface="+mn-lt"/>
                  </a:rPr>
                  <a:t> of Channel Depth and Velocity Profile</a:t>
                </a:r>
                <a:endParaRPr lang="en-US" sz="10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29109216913055547"/>
              <c:y val="4.4667391455930183E-2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General" sourceLinked="1"/>
        <c:majorTickMark val="out"/>
        <c:minorTickMark val="none"/>
        <c:tickLblPos val="none"/>
        <c:crossAx val="408875016"/>
        <c:crossesAt val="0"/>
        <c:crossBetween val="midCat"/>
        <c:majorUnit val="1"/>
        <c:minorUnit val="0.2"/>
      </c:valAx>
      <c:valAx>
        <c:axId val="408875016"/>
        <c:scaling>
          <c:orientation val="maxMin"/>
          <c:max val="0.60000000000000064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Water Depth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(m)  </a:t>
                </a:r>
              </a:p>
            </c:rich>
          </c:tx>
          <c:layout>
            <c:manualLayout>
              <c:xMode val="edge"/>
              <c:yMode val="edge"/>
              <c:x val="3.4893216157150249E-2"/>
              <c:y val="0.34444483182090613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out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08874624"/>
        <c:crossesAt val="0"/>
        <c:crossBetween val="midCat"/>
        <c:majorUnit val="0.1"/>
      </c:valAx>
      <c:valAx>
        <c:axId val="408875408"/>
        <c:scaling>
          <c:orientation val="minMax"/>
          <c:min val="-1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21722368"/>
        <c:crosses val="max"/>
        <c:crossBetween val="midCat"/>
      </c:valAx>
      <c:valAx>
        <c:axId val="421722368"/>
        <c:scaling>
          <c:orientation val="minMax"/>
          <c:max val="1.2"/>
          <c:min val="-0.2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chemeClr val="tx1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Stream</a:t>
                </a:r>
                <a:r>
                  <a:rPr lang="en-CA" sz="900" baseline="0">
                    <a:solidFill>
                      <a:schemeClr val="tx1"/>
                    </a:solidFill>
                    <a:latin typeface="+mn-lt"/>
                  </a:rPr>
                  <a:t> Velocity </a:t>
                </a:r>
                <a:r>
                  <a:rPr lang="en-CA" sz="900">
                    <a:solidFill>
                      <a:schemeClr val="tx1"/>
                    </a:solidFill>
                    <a:latin typeface="+mn-lt"/>
                  </a:rPr>
                  <a:t> (m/s)</a:t>
                </a:r>
              </a:p>
            </c:rich>
          </c:tx>
          <c:layout>
            <c:manualLayout>
              <c:xMode val="edge"/>
              <c:yMode val="edge"/>
              <c:x val="0.92279726505640369"/>
              <c:y val="0.29555570892501137"/>
            </c:manualLayout>
          </c:layout>
          <c:overlay val="0"/>
          <c:spPr>
            <a:noFill/>
            <a:ln w="3175">
              <a:noFill/>
              <a:prstDash val="solid"/>
            </a:ln>
          </c:spPr>
        </c:title>
        <c:numFmt formatCode="0.0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  <c:crossAx val="408875408"/>
        <c:crosses val="max"/>
        <c:crossBetween val="midCat"/>
        <c:majorUnit val="0.2"/>
      </c:valAx>
      <c:spPr>
        <a:solidFill>
          <a:srgbClr val="FFFFFF"/>
        </a:solidFill>
        <a:ln w="12700">
          <a:solidFill>
            <a:schemeClr val="tx1"/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750403814715244"/>
          <c:y val="0.85548245208351092"/>
          <c:w val="0.34336454120172072"/>
          <c:h val="0.129085379381453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Footer>&amp;R
Page &amp;P </c:oddFooter>
    </c:headerFooter>
    <c:pageMargins b="1" l="0.75000000000000311" r="0.750000000000003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667808</xdr:colOff>
      <xdr:row>41</xdr:row>
      <xdr:rowOff>70909</xdr:rowOff>
    </xdr:from>
    <xdr:to>
      <xdr:col>7</xdr:col>
      <xdr:colOff>659342</xdr:colOff>
      <xdr:row>58</xdr:row>
      <xdr:rowOff>85724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696383</xdr:colOff>
      <xdr:row>41</xdr:row>
      <xdr:rowOff>80434</xdr:rowOff>
    </xdr:from>
    <xdr:to>
      <xdr:col>7</xdr:col>
      <xdr:colOff>687917</xdr:colOff>
      <xdr:row>58</xdr:row>
      <xdr:rowOff>95249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667808</xdr:colOff>
      <xdr:row>41</xdr:row>
      <xdr:rowOff>70909</xdr:rowOff>
    </xdr:from>
    <xdr:to>
      <xdr:col>7</xdr:col>
      <xdr:colOff>659342</xdr:colOff>
      <xdr:row>58</xdr:row>
      <xdr:rowOff>85724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317499</xdr:colOff>
      <xdr:row>2</xdr:row>
      <xdr:rowOff>23284</xdr:rowOff>
    </xdr:from>
    <xdr:to>
      <xdr:col>8</xdr:col>
      <xdr:colOff>876</xdr:colOff>
      <xdr:row>8</xdr:row>
      <xdr:rowOff>25400</xdr:rowOff>
    </xdr:to>
    <xdr:pic>
      <xdr:nvPicPr>
        <xdr:cNvPr id="2" name="Picture 1" descr="ELR (Final logo).e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8019" y="373804"/>
          <a:ext cx="1070217" cy="916516"/>
        </a:xfrm>
        <a:prstGeom prst="rect">
          <a:avLst/>
        </a:prstGeom>
      </xdr:spPr>
    </xdr:pic>
    <xdr:clientData/>
  </xdr:twoCellAnchor>
  <xdr:twoCellAnchor>
    <xdr:from>
      <xdr:col>2</xdr:col>
      <xdr:colOff>461434</xdr:colOff>
      <xdr:row>0</xdr:row>
      <xdr:rowOff>42332</xdr:rowOff>
    </xdr:from>
    <xdr:to>
      <xdr:col>6</xdr:col>
      <xdr:colOff>317501</xdr:colOff>
      <xdr:row>1</xdr:row>
      <xdr:rowOff>158749</xdr:rowOff>
    </xdr:to>
    <xdr:sp macro="" textlink="">
      <xdr:nvSpPr>
        <xdr:cNvPr id="3" name="TextBox 2"/>
        <xdr:cNvSpPr txBox="1"/>
      </xdr:nvSpPr>
      <xdr:spPr>
        <a:xfrm>
          <a:off x="1848274" y="42332"/>
          <a:ext cx="2629747" cy="2916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CA" sz="1200" b="1">
              <a:latin typeface="+mn-lt"/>
            </a:rPr>
            <a:t>Stream</a:t>
          </a:r>
          <a:r>
            <a:rPr lang="en-CA" sz="1200" b="1" baseline="0">
              <a:latin typeface="+mn-lt"/>
            </a:rPr>
            <a:t> Flow</a:t>
          </a:r>
          <a:r>
            <a:rPr lang="en-CA" sz="1200" b="1">
              <a:latin typeface="+mn-lt"/>
            </a:rPr>
            <a:t> &amp; Discharge Calculation</a:t>
          </a:r>
        </a:p>
      </xdr:txBody>
    </xdr:sp>
    <xdr:clientData/>
  </xdr:twoCellAnchor>
  <xdr:twoCellAnchor>
    <xdr:from>
      <xdr:col>0</xdr:col>
      <xdr:colOff>667808</xdr:colOff>
      <xdr:row>41</xdr:row>
      <xdr:rowOff>70909</xdr:rowOff>
    </xdr:from>
    <xdr:to>
      <xdr:col>7</xdr:col>
      <xdr:colOff>659342</xdr:colOff>
      <xdr:row>58</xdr:row>
      <xdr:rowOff>85724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6" zoomScaleNormal="70" workbookViewId="0">
      <selection activeCell="K22" sqref="K22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38" t="s">
        <v>7</v>
      </c>
      <c r="C3" s="38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26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27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32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67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38" t="s">
        <v>15</v>
      </c>
      <c r="H10" s="21">
        <v>2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55</v>
      </c>
      <c r="E11" s="46"/>
      <c r="F11" s="47"/>
      <c r="G11" s="38" t="s">
        <v>16</v>
      </c>
      <c r="H11" s="21">
        <v>12.44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f>H11-H10</f>
        <v>10.44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2</v>
      </c>
      <c r="D15" s="24">
        <v>0.25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2.5</v>
      </c>
      <c r="D16" s="24">
        <f>ABS(C17-C15)/2</f>
        <v>0.5</v>
      </c>
      <c r="E16" s="23">
        <v>0.1</v>
      </c>
      <c r="F16" s="23">
        <v>0.11</v>
      </c>
      <c r="G16" s="24">
        <f>D16*E16</f>
        <v>0.05</v>
      </c>
      <c r="H16" s="26">
        <f>G16*F16</f>
        <v>5.5000000000000005E-3</v>
      </c>
      <c r="I16" s="17"/>
    </row>
    <row r="17" spans="1:9" ht="10.5" customHeight="1" x14ac:dyDescent="0.3">
      <c r="A17" s="16"/>
      <c r="B17" s="27">
        <v>2</v>
      </c>
      <c r="C17" s="23">
        <v>3</v>
      </c>
      <c r="D17" s="24">
        <f t="shared" ref="D17:D34" si="0">ABS(C18-C16)/2</f>
        <v>0.64999999999999991</v>
      </c>
      <c r="E17" s="23">
        <v>0.2</v>
      </c>
      <c r="F17" s="23">
        <v>0.08</v>
      </c>
      <c r="G17" s="24">
        <f t="shared" ref="G17:G35" si="1">D17*E17</f>
        <v>0.12999999999999998</v>
      </c>
      <c r="H17" s="26">
        <f t="shared" ref="H17:H35" si="2">G17*F17</f>
        <v>1.0399999999999998E-2</v>
      </c>
      <c r="I17" s="17"/>
    </row>
    <row r="18" spans="1:9" ht="10.5" customHeight="1" x14ac:dyDescent="0.3">
      <c r="A18" s="16"/>
      <c r="B18" s="27">
        <v>3</v>
      </c>
      <c r="C18" s="23">
        <v>3.8</v>
      </c>
      <c r="D18" s="24">
        <f t="shared" si="0"/>
        <v>0.5</v>
      </c>
      <c r="E18" s="23">
        <v>0.28000000000000003</v>
      </c>
      <c r="F18" s="23">
        <v>0.24</v>
      </c>
      <c r="G18" s="24">
        <f t="shared" si="1"/>
        <v>0.14000000000000001</v>
      </c>
      <c r="H18" s="26">
        <f t="shared" si="2"/>
        <v>3.3600000000000005E-2</v>
      </c>
      <c r="I18" s="17"/>
    </row>
    <row r="19" spans="1:9" ht="10.5" customHeight="1" x14ac:dyDescent="0.3">
      <c r="A19" s="16"/>
      <c r="B19" s="27">
        <v>4</v>
      </c>
      <c r="C19" s="23">
        <v>4</v>
      </c>
      <c r="D19" s="24">
        <f t="shared" si="0"/>
        <v>0.35000000000000009</v>
      </c>
      <c r="E19" s="23">
        <v>0.37</v>
      </c>
      <c r="F19" s="23">
        <v>0.22</v>
      </c>
      <c r="G19" s="24">
        <f t="shared" si="1"/>
        <v>0.12950000000000003</v>
      </c>
      <c r="H19" s="26">
        <f t="shared" si="2"/>
        <v>2.8490000000000008E-2</v>
      </c>
      <c r="I19" s="17"/>
    </row>
    <row r="20" spans="1:9" ht="10.5" customHeight="1" x14ac:dyDescent="0.3">
      <c r="A20" s="16"/>
      <c r="B20" s="27">
        <v>5</v>
      </c>
      <c r="C20" s="23">
        <v>4.5</v>
      </c>
      <c r="D20" s="24">
        <f t="shared" si="0"/>
        <v>0.5</v>
      </c>
      <c r="E20" s="23">
        <v>0.38</v>
      </c>
      <c r="F20" s="23">
        <v>0.23</v>
      </c>
      <c r="G20" s="24">
        <f t="shared" si="1"/>
        <v>0.19</v>
      </c>
      <c r="H20" s="26">
        <f t="shared" si="2"/>
        <v>4.3700000000000003E-2</v>
      </c>
      <c r="I20" s="17"/>
    </row>
    <row r="21" spans="1:9" ht="10.5" customHeight="1" x14ac:dyDescent="0.3">
      <c r="A21" s="16"/>
      <c r="B21" s="27">
        <v>6</v>
      </c>
      <c r="C21" s="23">
        <v>5</v>
      </c>
      <c r="D21" s="24">
        <f t="shared" si="0"/>
        <v>0.5</v>
      </c>
      <c r="E21" s="23">
        <v>0.41</v>
      </c>
      <c r="F21" s="23">
        <v>0.25</v>
      </c>
      <c r="G21" s="24">
        <f t="shared" si="1"/>
        <v>0.20499999999999999</v>
      </c>
      <c r="H21" s="26">
        <f t="shared" si="2"/>
        <v>5.1249999999999997E-2</v>
      </c>
      <c r="I21" s="17"/>
    </row>
    <row r="22" spans="1:9" ht="10.5" customHeight="1" x14ac:dyDescent="0.3">
      <c r="A22" s="16"/>
      <c r="B22" s="27">
        <v>7</v>
      </c>
      <c r="C22" s="23">
        <v>5.5</v>
      </c>
      <c r="D22" s="24">
        <f t="shared" si="0"/>
        <v>0.5</v>
      </c>
      <c r="E22" s="23">
        <v>0.43</v>
      </c>
      <c r="F22" s="23">
        <v>0.22</v>
      </c>
      <c r="G22" s="24">
        <f t="shared" si="1"/>
        <v>0.215</v>
      </c>
      <c r="H22" s="26">
        <f t="shared" si="2"/>
        <v>4.7300000000000002E-2</v>
      </c>
      <c r="I22" s="17"/>
    </row>
    <row r="23" spans="1:9" ht="10.5" customHeight="1" x14ac:dyDescent="0.3">
      <c r="A23" s="16"/>
      <c r="B23" s="27">
        <v>8</v>
      </c>
      <c r="C23" s="23">
        <v>6</v>
      </c>
      <c r="D23" s="24">
        <f t="shared" si="0"/>
        <v>0.5</v>
      </c>
      <c r="E23" s="23">
        <v>0.44</v>
      </c>
      <c r="F23" s="23">
        <v>0.2</v>
      </c>
      <c r="G23" s="24">
        <f t="shared" si="1"/>
        <v>0.22</v>
      </c>
      <c r="H23" s="26">
        <f t="shared" si="2"/>
        <v>4.4000000000000004E-2</v>
      </c>
      <c r="I23" s="17"/>
    </row>
    <row r="24" spans="1:9" ht="10.5" customHeight="1" x14ac:dyDescent="0.3">
      <c r="A24" s="16"/>
      <c r="B24" s="27">
        <v>9</v>
      </c>
      <c r="C24" s="23">
        <v>6.5</v>
      </c>
      <c r="D24" s="24">
        <f t="shared" si="0"/>
        <v>0.5</v>
      </c>
      <c r="E24" s="23">
        <v>0.4</v>
      </c>
      <c r="F24" s="23">
        <v>0.22</v>
      </c>
      <c r="G24" s="24">
        <f t="shared" si="1"/>
        <v>0.2</v>
      </c>
      <c r="H24" s="26">
        <f t="shared" si="2"/>
        <v>4.4000000000000004E-2</v>
      </c>
      <c r="I24" s="17"/>
    </row>
    <row r="25" spans="1:9" ht="10.5" customHeight="1" x14ac:dyDescent="0.3">
      <c r="A25" s="16"/>
      <c r="B25" s="27">
        <v>10</v>
      </c>
      <c r="C25" s="23">
        <v>7</v>
      </c>
      <c r="D25" s="24">
        <f t="shared" si="0"/>
        <v>0.5</v>
      </c>
      <c r="E25" s="23">
        <v>0.39</v>
      </c>
      <c r="F25" s="23">
        <v>0.24</v>
      </c>
      <c r="G25" s="24">
        <f t="shared" si="1"/>
        <v>0.19500000000000001</v>
      </c>
      <c r="H25" s="26">
        <f t="shared" si="2"/>
        <v>4.6800000000000001E-2</v>
      </c>
      <c r="I25" s="17"/>
    </row>
    <row r="26" spans="1:9" ht="10.5" customHeight="1" x14ac:dyDescent="0.3">
      <c r="A26" s="16"/>
      <c r="B26" s="27">
        <v>11</v>
      </c>
      <c r="C26" s="23">
        <v>7.5</v>
      </c>
      <c r="D26" s="24">
        <f t="shared" si="0"/>
        <v>0.5</v>
      </c>
      <c r="E26" s="23">
        <v>0.48</v>
      </c>
      <c r="F26" s="23">
        <v>0.18</v>
      </c>
      <c r="G26" s="24">
        <f t="shared" si="1"/>
        <v>0.24</v>
      </c>
      <c r="H26" s="26">
        <f t="shared" si="2"/>
        <v>4.3199999999999995E-2</v>
      </c>
      <c r="I26" s="17"/>
    </row>
    <row r="27" spans="1:9" ht="10.5" customHeight="1" x14ac:dyDescent="0.3">
      <c r="A27" s="16"/>
      <c r="B27" s="27">
        <v>12</v>
      </c>
      <c r="C27" s="23">
        <v>8</v>
      </c>
      <c r="D27" s="24">
        <f t="shared" si="0"/>
        <v>0.5</v>
      </c>
      <c r="E27" s="23">
        <v>0.49</v>
      </c>
      <c r="F27" s="23">
        <v>0.23</v>
      </c>
      <c r="G27" s="24">
        <f t="shared" si="1"/>
        <v>0.245</v>
      </c>
      <c r="H27" s="26">
        <f t="shared" si="2"/>
        <v>5.6350000000000004E-2</v>
      </c>
      <c r="I27" s="17"/>
    </row>
    <row r="28" spans="1:9" ht="10.5" customHeight="1" x14ac:dyDescent="0.3">
      <c r="A28" s="16"/>
      <c r="B28" s="27">
        <v>13</v>
      </c>
      <c r="C28" s="23">
        <v>8.5</v>
      </c>
      <c r="D28" s="24">
        <f t="shared" si="0"/>
        <v>0.5</v>
      </c>
      <c r="E28" s="23">
        <v>0.47</v>
      </c>
      <c r="F28" s="23">
        <v>0.23</v>
      </c>
      <c r="G28" s="24">
        <f t="shared" si="1"/>
        <v>0.23499999999999999</v>
      </c>
      <c r="H28" s="26">
        <f t="shared" si="2"/>
        <v>5.4050000000000001E-2</v>
      </c>
      <c r="I28" s="17"/>
    </row>
    <row r="29" spans="1:9" ht="10.5" customHeight="1" x14ac:dyDescent="0.3">
      <c r="A29" s="16"/>
      <c r="B29" s="27">
        <v>14</v>
      </c>
      <c r="C29" s="23">
        <v>9</v>
      </c>
      <c r="D29" s="24">
        <f t="shared" si="0"/>
        <v>0.5</v>
      </c>
      <c r="E29" s="23">
        <v>0.52</v>
      </c>
      <c r="F29" s="23">
        <v>0.19</v>
      </c>
      <c r="G29" s="24">
        <f t="shared" si="1"/>
        <v>0.26</v>
      </c>
      <c r="H29" s="26">
        <f t="shared" si="2"/>
        <v>4.9399999999999999E-2</v>
      </c>
      <c r="I29" s="17"/>
    </row>
    <row r="30" spans="1:9" ht="10.5" customHeight="1" x14ac:dyDescent="0.3">
      <c r="A30" s="16"/>
      <c r="B30" s="27">
        <v>15</v>
      </c>
      <c r="C30" s="23">
        <v>9.5</v>
      </c>
      <c r="D30" s="24">
        <f t="shared" si="0"/>
        <v>0.5</v>
      </c>
      <c r="E30" s="23">
        <v>0.47</v>
      </c>
      <c r="F30" s="23">
        <v>0.17</v>
      </c>
      <c r="G30" s="24">
        <f t="shared" si="1"/>
        <v>0.23499999999999999</v>
      </c>
      <c r="H30" s="26">
        <f t="shared" si="2"/>
        <v>3.9949999999999999E-2</v>
      </c>
      <c r="I30" s="17"/>
    </row>
    <row r="31" spans="1:9" ht="10.5" customHeight="1" x14ac:dyDescent="0.3">
      <c r="A31" s="16"/>
      <c r="B31" s="27">
        <v>16</v>
      </c>
      <c r="C31" s="23">
        <v>10</v>
      </c>
      <c r="D31" s="24">
        <f t="shared" si="0"/>
        <v>0.5</v>
      </c>
      <c r="E31" s="23">
        <v>0.4</v>
      </c>
      <c r="F31" s="23">
        <v>0.14000000000000001</v>
      </c>
      <c r="G31" s="24">
        <f t="shared" si="1"/>
        <v>0.2</v>
      </c>
      <c r="H31" s="26">
        <f t="shared" si="2"/>
        <v>2.8000000000000004E-2</v>
      </c>
      <c r="I31" s="17"/>
    </row>
    <row r="32" spans="1:9" ht="10.5" customHeight="1" x14ac:dyDescent="0.3">
      <c r="A32" s="16"/>
      <c r="B32" s="28">
        <v>17</v>
      </c>
      <c r="C32" s="29">
        <v>10.5</v>
      </c>
      <c r="D32" s="24">
        <f t="shared" si="0"/>
        <v>0.5</v>
      </c>
      <c r="E32" s="29">
        <v>0.34</v>
      </c>
      <c r="F32" s="29">
        <v>0</v>
      </c>
      <c r="G32" s="24">
        <f t="shared" si="1"/>
        <v>0.17</v>
      </c>
      <c r="H32" s="26">
        <f t="shared" si="2"/>
        <v>0</v>
      </c>
      <c r="I32" s="17"/>
    </row>
    <row r="33" spans="1:9" ht="10.5" customHeight="1" x14ac:dyDescent="0.3">
      <c r="A33" s="16"/>
      <c r="B33" s="28">
        <v>18</v>
      </c>
      <c r="C33" s="29">
        <v>11</v>
      </c>
      <c r="D33" s="24">
        <f t="shared" si="0"/>
        <v>0.5</v>
      </c>
      <c r="E33" s="29">
        <v>0.28000000000000003</v>
      </c>
      <c r="F33" s="29">
        <v>0</v>
      </c>
      <c r="G33" s="24">
        <f t="shared" si="1"/>
        <v>0.14000000000000001</v>
      </c>
      <c r="H33" s="26">
        <f t="shared" si="2"/>
        <v>0</v>
      </c>
      <c r="I33" s="17"/>
    </row>
    <row r="34" spans="1:9" ht="10.5" customHeight="1" x14ac:dyDescent="0.3">
      <c r="A34" s="16"/>
      <c r="B34" s="28">
        <v>19</v>
      </c>
      <c r="C34" s="29">
        <v>11.5</v>
      </c>
      <c r="D34" s="24">
        <f t="shared" si="0"/>
        <v>0.5</v>
      </c>
      <c r="E34" s="29">
        <v>0.17</v>
      </c>
      <c r="F34" s="29">
        <v>-0.01</v>
      </c>
      <c r="G34" s="24">
        <f t="shared" si="1"/>
        <v>8.5000000000000006E-2</v>
      </c>
      <c r="H34" s="26">
        <f t="shared" si="2"/>
        <v>-8.5000000000000006E-4</v>
      </c>
      <c r="I34" s="17"/>
    </row>
    <row r="35" spans="1:9" ht="10.5" customHeight="1" x14ac:dyDescent="0.3">
      <c r="A35" s="16"/>
      <c r="B35" s="28">
        <v>20</v>
      </c>
      <c r="C35" s="29">
        <v>12</v>
      </c>
      <c r="D35" s="24">
        <f>ABS(C36-C34)/2</f>
        <v>0.46999999999999975</v>
      </c>
      <c r="E35" s="29">
        <v>0.06</v>
      </c>
      <c r="F35" s="29">
        <v>0</v>
      </c>
      <c r="G35" s="24">
        <f t="shared" si="1"/>
        <v>2.8199999999999985E-2</v>
      </c>
      <c r="H35" s="26">
        <f t="shared" si="2"/>
        <v>0</v>
      </c>
      <c r="I35" s="17"/>
    </row>
    <row r="36" spans="1:9" ht="10.5" customHeight="1" x14ac:dyDescent="0.3">
      <c r="A36" s="16"/>
      <c r="B36" s="28">
        <v>21</v>
      </c>
      <c r="C36" s="29">
        <v>12.44</v>
      </c>
      <c r="D36" s="24">
        <f>ABS(C37-C35)/2</f>
        <v>0.21999999999999975</v>
      </c>
      <c r="E36" s="29">
        <v>0</v>
      </c>
      <c r="F36" s="29">
        <v>0</v>
      </c>
      <c r="G36" s="24">
        <f t="shared" ref="G36" si="3">D36*E36</f>
        <v>0</v>
      </c>
      <c r="H36" s="26">
        <f t="shared" ref="H36" si="4">G36*F36</f>
        <v>0</v>
      </c>
      <c r="I36" s="17"/>
    </row>
    <row r="37" spans="1:9" ht="10.5" customHeight="1" x14ac:dyDescent="0.3">
      <c r="A37" s="16"/>
      <c r="B37" s="28" t="s">
        <v>18</v>
      </c>
      <c r="C37" s="29">
        <v>12.44</v>
      </c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0.32181818181818178</v>
      </c>
      <c r="E40" s="39"/>
      <c r="F40" s="48" t="s">
        <v>22</v>
      </c>
      <c r="G40" s="48"/>
      <c r="H40" s="36">
        <f>SUM(H15:H38)</f>
        <v>0.62514000000000014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0.14272727272727273</v>
      </c>
      <c r="E41" s="39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25" zoomScaleNormal="70" workbookViewId="0">
      <selection activeCell="J38" sqref="J38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38" t="s">
        <v>7</v>
      </c>
      <c r="C3" s="38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26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87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88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54" t="s">
        <v>89</v>
      </c>
      <c r="E9" s="54"/>
      <c r="F9" s="55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38" t="s">
        <v>15</v>
      </c>
      <c r="H10" s="21">
        <v>0.5</v>
      </c>
      <c r="I10" s="18"/>
    </row>
    <row r="11" spans="1:9" ht="12" customHeight="1" x14ac:dyDescent="0.3">
      <c r="A11" s="16"/>
      <c r="B11" s="48" t="s">
        <v>14</v>
      </c>
      <c r="C11" s="48"/>
      <c r="D11" s="54" t="s">
        <v>90</v>
      </c>
      <c r="E11" s="54"/>
      <c r="F11" s="55"/>
      <c r="G11" s="38" t="s">
        <v>16</v>
      </c>
      <c r="H11" s="21">
        <v>4.5999999999999996</v>
      </c>
      <c r="I11" s="18"/>
    </row>
    <row r="12" spans="1:9" ht="12" customHeight="1" x14ac:dyDescent="0.3">
      <c r="A12" s="16"/>
      <c r="B12" s="48" t="s">
        <v>21</v>
      </c>
      <c r="C12" s="48"/>
      <c r="D12" s="51">
        <v>2</v>
      </c>
      <c r="E12" s="52"/>
      <c r="F12" s="53"/>
      <c r="G12" s="34" t="s">
        <v>17</v>
      </c>
      <c r="H12" s="35">
        <f>H11-H10</f>
        <v>4.0999999999999996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0.5</v>
      </c>
      <c r="D15" s="24">
        <v>0.1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0.7</v>
      </c>
      <c r="D16" s="24">
        <f>ABS(C17-C15)/2</f>
        <v>0.2</v>
      </c>
      <c r="E16" s="23">
        <v>0.15</v>
      </c>
      <c r="F16" s="23">
        <v>0.28999999999999998</v>
      </c>
      <c r="G16" s="24">
        <f>D16*E16</f>
        <v>0.03</v>
      </c>
      <c r="H16" s="26">
        <f>G16*F16</f>
        <v>8.6999999999999994E-3</v>
      </c>
      <c r="I16" s="17"/>
    </row>
    <row r="17" spans="1:9" ht="10.5" customHeight="1" x14ac:dyDescent="0.3">
      <c r="A17" s="16"/>
      <c r="B17" s="27">
        <v>2</v>
      </c>
      <c r="C17" s="23">
        <v>0.9</v>
      </c>
      <c r="D17" s="24">
        <f t="shared" ref="D17:D35" si="0">ABS(C18-C16)/2</f>
        <v>0.20000000000000007</v>
      </c>
      <c r="E17" s="23">
        <v>0.24</v>
      </c>
      <c r="F17" s="23">
        <v>0.33</v>
      </c>
      <c r="G17" s="24">
        <f t="shared" ref="G17:G35" si="1">D17*E17</f>
        <v>4.8000000000000015E-2</v>
      </c>
      <c r="H17" s="26">
        <f t="shared" ref="H17:H35" si="2">G17*F17</f>
        <v>1.5840000000000007E-2</v>
      </c>
      <c r="I17" s="17"/>
    </row>
    <row r="18" spans="1:9" ht="10.5" customHeight="1" x14ac:dyDescent="0.3">
      <c r="A18" s="16"/>
      <c r="B18" s="27">
        <v>3</v>
      </c>
      <c r="C18" s="23">
        <v>1.1000000000000001</v>
      </c>
      <c r="D18" s="24">
        <f t="shared" si="0"/>
        <v>0.2</v>
      </c>
      <c r="E18" s="23">
        <v>0.3</v>
      </c>
      <c r="F18" s="23">
        <v>0.36</v>
      </c>
      <c r="G18" s="24">
        <f t="shared" si="1"/>
        <v>0.06</v>
      </c>
      <c r="H18" s="26">
        <f t="shared" si="2"/>
        <v>2.1599999999999998E-2</v>
      </c>
      <c r="I18" s="17"/>
    </row>
    <row r="19" spans="1:9" ht="10.5" customHeight="1" x14ac:dyDescent="0.3">
      <c r="A19" s="16"/>
      <c r="B19" s="27">
        <v>4</v>
      </c>
      <c r="C19" s="23">
        <v>1.3</v>
      </c>
      <c r="D19" s="24">
        <f t="shared" si="0"/>
        <v>0.19999999999999996</v>
      </c>
      <c r="E19" s="23">
        <v>0.35</v>
      </c>
      <c r="F19" s="23">
        <v>0.81</v>
      </c>
      <c r="G19" s="24">
        <f t="shared" si="1"/>
        <v>6.9999999999999979E-2</v>
      </c>
      <c r="H19" s="26">
        <f t="shared" si="2"/>
        <v>5.6699999999999987E-2</v>
      </c>
      <c r="I19" s="17"/>
    </row>
    <row r="20" spans="1:9" ht="10.5" customHeight="1" x14ac:dyDescent="0.3">
      <c r="A20" s="16"/>
      <c r="B20" s="27">
        <v>5</v>
      </c>
      <c r="C20" s="23">
        <v>1.5</v>
      </c>
      <c r="D20" s="24">
        <f t="shared" si="0"/>
        <v>0.19999999999999996</v>
      </c>
      <c r="E20" s="23">
        <v>0.36</v>
      </c>
      <c r="F20" s="23">
        <v>0.75</v>
      </c>
      <c r="G20" s="24">
        <f t="shared" si="1"/>
        <v>7.1999999999999981E-2</v>
      </c>
      <c r="H20" s="26">
        <f t="shared" si="2"/>
        <v>5.3999999999999986E-2</v>
      </c>
      <c r="I20" s="17"/>
    </row>
    <row r="21" spans="1:9" ht="10.5" customHeight="1" x14ac:dyDescent="0.3">
      <c r="A21" s="16"/>
      <c r="B21" s="27">
        <v>6</v>
      </c>
      <c r="C21" s="23">
        <v>1.7</v>
      </c>
      <c r="D21" s="24">
        <f t="shared" si="0"/>
        <v>0.19999999999999996</v>
      </c>
      <c r="E21" s="23">
        <v>0.375</v>
      </c>
      <c r="F21" s="23">
        <v>0.8</v>
      </c>
      <c r="G21" s="24">
        <f t="shared" si="1"/>
        <v>7.4999999999999983E-2</v>
      </c>
      <c r="H21" s="26">
        <f t="shared" si="2"/>
        <v>5.9999999999999991E-2</v>
      </c>
      <c r="I21" s="17"/>
    </row>
    <row r="22" spans="1:9" ht="10.5" customHeight="1" x14ac:dyDescent="0.3">
      <c r="A22" s="16"/>
      <c r="B22" s="27">
        <v>7</v>
      </c>
      <c r="C22" s="23">
        <v>1.9</v>
      </c>
      <c r="D22" s="24">
        <f t="shared" si="0"/>
        <v>0.20000000000000007</v>
      </c>
      <c r="E22" s="23">
        <v>0.44</v>
      </c>
      <c r="F22" s="23">
        <v>0.69</v>
      </c>
      <c r="G22" s="24">
        <f t="shared" si="1"/>
        <v>8.8000000000000037E-2</v>
      </c>
      <c r="H22" s="26">
        <f t="shared" si="2"/>
        <v>6.0720000000000024E-2</v>
      </c>
      <c r="I22" s="17"/>
    </row>
    <row r="23" spans="1:9" ht="10.5" customHeight="1" x14ac:dyDescent="0.3">
      <c r="A23" s="16"/>
      <c r="B23" s="27">
        <v>8</v>
      </c>
      <c r="C23" s="23">
        <v>2.1</v>
      </c>
      <c r="D23" s="24">
        <f t="shared" si="0"/>
        <v>0.19999999999999996</v>
      </c>
      <c r="E23" s="23">
        <v>0.45</v>
      </c>
      <c r="F23" s="23">
        <v>0.62</v>
      </c>
      <c r="G23" s="24">
        <f t="shared" si="1"/>
        <v>8.9999999999999983E-2</v>
      </c>
      <c r="H23" s="26">
        <f t="shared" si="2"/>
        <v>5.5799999999999988E-2</v>
      </c>
      <c r="I23" s="17"/>
    </row>
    <row r="24" spans="1:9" ht="10.5" customHeight="1" x14ac:dyDescent="0.3">
      <c r="A24" s="16"/>
      <c r="B24" s="27">
        <v>9</v>
      </c>
      <c r="C24" s="23">
        <v>2.2999999999999998</v>
      </c>
      <c r="D24" s="24">
        <f t="shared" si="0"/>
        <v>0.19999999999999996</v>
      </c>
      <c r="E24" s="23">
        <v>0.45</v>
      </c>
      <c r="F24" s="23">
        <v>0.74</v>
      </c>
      <c r="G24" s="24">
        <f t="shared" si="1"/>
        <v>8.9999999999999983E-2</v>
      </c>
      <c r="H24" s="26">
        <f t="shared" si="2"/>
        <v>6.6599999999999993E-2</v>
      </c>
      <c r="I24" s="17"/>
    </row>
    <row r="25" spans="1:9" ht="10.5" customHeight="1" x14ac:dyDescent="0.3">
      <c r="A25" s="16"/>
      <c r="B25" s="27">
        <v>10</v>
      </c>
      <c r="C25" s="23">
        <v>2.5</v>
      </c>
      <c r="D25" s="24">
        <f t="shared" si="0"/>
        <v>0.20000000000000018</v>
      </c>
      <c r="E25" s="23">
        <v>0.47499999999999998</v>
      </c>
      <c r="F25" s="23">
        <v>0.84</v>
      </c>
      <c r="G25" s="24">
        <f t="shared" si="1"/>
        <v>9.5000000000000084E-2</v>
      </c>
      <c r="H25" s="26">
        <f t="shared" si="2"/>
        <v>7.9800000000000065E-2</v>
      </c>
      <c r="I25" s="17"/>
    </row>
    <row r="26" spans="1:9" ht="10.5" customHeight="1" x14ac:dyDescent="0.3">
      <c r="A26" s="16"/>
      <c r="B26" s="27">
        <v>11</v>
      </c>
      <c r="C26" s="23">
        <v>2.7</v>
      </c>
      <c r="D26" s="24">
        <f t="shared" si="0"/>
        <v>0.19999999999999996</v>
      </c>
      <c r="E26" s="23">
        <v>0.47499999999999998</v>
      </c>
      <c r="F26" s="23">
        <v>0.98</v>
      </c>
      <c r="G26" s="24">
        <f t="shared" si="1"/>
        <v>9.4999999999999973E-2</v>
      </c>
      <c r="H26" s="26">
        <f t="shared" si="2"/>
        <v>9.3099999999999974E-2</v>
      </c>
      <c r="I26" s="17"/>
    </row>
    <row r="27" spans="1:9" ht="10.5" customHeight="1" x14ac:dyDescent="0.3">
      <c r="A27" s="16"/>
      <c r="B27" s="27">
        <v>12</v>
      </c>
      <c r="C27" s="23">
        <v>2.9</v>
      </c>
      <c r="D27" s="24">
        <f t="shared" si="0"/>
        <v>0.19999999999999996</v>
      </c>
      <c r="E27" s="23">
        <v>0.45</v>
      </c>
      <c r="F27" s="23">
        <v>1.06</v>
      </c>
      <c r="G27" s="24">
        <f t="shared" si="1"/>
        <v>8.9999999999999983E-2</v>
      </c>
      <c r="H27" s="26">
        <f t="shared" si="2"/>
        <v>9.5399999999999985E-2</v>
      </c>
      <c r="I27" s="17"/>
    </row>
    <row r="28" spans="1:9" ht="10.5" customHeight="1" x14ac:dyDescent="0.3">
      <c r="A28" s="16"/>
      <c r="B28" s="27">
        <v>13</v>
      </c>
      <c r="C28" s="23">
        <v>3.1</v>
      </c>
      <c r="D28" s="24">
        <f t="shared" si="0"/>
        <v>0.19999999999999996</v>
      </c>
      <c r="E28" s="23">
        <v>0.49</v>
      </c>
      <c r="F28" s="23">
        <v>0.93</v>
      </c>
      <c r="G28" s="24">
        <f t="shared" si="1"/>
        <v>9.7999999999999976E-2</v>
      </c>
      <c r="H28" s="26">
        <f t="shared" si="2"/>
        <v>9.1139999999999985E-2</v>
      </c>
      <c r="I28" s="17"/>
    </row>
    <row r="29" spans="1:9" ht="10.5" customHeight="1" x14ac:dyDescent="0.3">
      <c r="A29" s="16"/>
      <c r="B29" s="27">
        <v>14</v>
      </c>
      <c r="C29" s="23">
        <v>3.3</v>
      </c>
      <c r="D29" s="24">
        <f t="shared" si="0"/>
        <v>0.19999999999999996</v>
      </c>
      <c r="E29" s="23">
        <v>0.43</v>
      </c>
      <c r="F29" s="23">
        <v>0.96</v>
      </c>
      <c r="G29" s="24">
        <f t="shared" si="1"/>
        <v>8.5999999999999979E-2</v>
      </c>
      <c r="H29" s="26">
        <f t="shared" si="2"/>
        <v>8.2559999999999981E-2</v>
      </c>
      <c r="I29" s="17"/>
    </row>
    <row r="30" spans="1:9" ht="10.5" customHeight="1" x14ac:dyDescent="0.3">
      <c r="A30" s="16"/>
      <c r="B30" s="27">
        <v>15</v>
      </c>
      <c r="C30" s="23">
        <v>3.5</v>
      </c>
      <c r="D30" s="24">
        <f t="shared" si="0"/>
        <v>0.20000000000000018</v>
      </c>
      <c r="E30" s="23">
        <v>0.4</v>
      </c>
      <c r="F30" s="23">
        <v>0.7</v>
      </c>
      <c r="G30" s="24">
        <f t="shared" si="1"/>
        <v>8.0000000000000071E-2</v>
      </c>
      <c r="H30" s="26">
        <f t="shared" si="2"/>
        <v>5.6000000000000043E-2</v>
      </c>
      <c r="I30" s="17"/>
    </row>
    <row r="31" spans="1:9" ht="10.5" customHeight="1" x14ac:dyDescent="0.3">
      <c r="A31" s="16"/>
      <c r="B31" s="27">
        <v>16</v>
      </c>
      <c r="C31" s="23">
        <v>3.7</v>
      </c>
      <c r="D31" s="24">
        <f t="shared" si="0"/>
        <v>0.19999999999999996</v>
      </c>
      <c r="E31" s="23">
        <v>0.38500000000000001</v>
      </c>
      <c r="F31" s="23">
        <v>0.6</v>
      </c>
      <c r="G31" s="24">
        <f t="shared" si="1"/>
        <v>7.6999999999999985E-2</v>
      </c>
      <c r="H31" s="26">
        <f t="shared" si="2"/>
        <v>4.6199999999999991E-2</v>
      </c>
      <c r="I31" s="17"/>
    </row>
    <row r="32" spans="1:9" ht="10.5" customHeight="1" x14ac:dyDescent="0.3">
      <c r="A32" s="16"/>
      <c r="B32" s="28">
        <v>17</v>
      </c>
      <c r="C32" s="29">
        <v>3.9</v>
      </c>
      <c r="D32" s="24">
        <f t="shared" si="0"/>
        <v>0.19999999999999973</v>
      </c>
      <c r="E32" s="29">
        <v>0.28000000000000003</v>
      </c>
      <c r="F32" s="29">
        <v>0.53</v>
      </c>
      <c r="G32" s="24">
        <f t="shared" si="1"/>
        <v>5.5999999999999932E-2</v>
      </c>
      <c r="H32" s="26">
        <f t="shared" si="2"/>
        <v>2.9679999999999967E-2</v>
      </c>
      <c r="I32" s="17"/>
    </row>
    <row r="33" spans="1:9" ht="10.5" customHeight="1" x14ac:dyDescent="0.3">
      <c r="A33" s="16"/>
      <c r="B33" s="28">
        <v>18</v>
      </c>
      <c r="C33" s="29">
        <v>4.0999999999999996</v>
      </c>
      <c r="D33" s="24">
        <f t="shared" si="0"/>
        <v>0.19999999999999996</v>
      </c>
      <c r="E33" s="29">
        <v>0.20499999999999999</v>
      </c>
      <c r="F33" s="29">
        <v>0.42</v>
      </c>
      <c r="G33" s="24">
        <f t="shared" si="1"/>
        <v>4.0999999999999988E-2</v>
      </c>
      <c r="H33" s="26">
        <f t="shared" si="2"/>
        <v>1.7219999999999996E-2</v>
      </c>
      <c r="I33" s="17"/>
    </row>
    <row r="34" spans="1:9" ht="10.5" customHeight="1" x14ac:dyDescent="0.3">
      <c r="A34" s="16"/>
      <c r="B34" s="28">
        <v>19</v>
      </c>
      <c r="C34" s="29">
        <v>4.3</v>
      </c>
      <c r="D34" s="24">
        <f t="shared" si="0"/>
        <v>0.25</v>
      </c>
      <c r="E34" s="29">
        <v>0.15</v>
      </c>
      <c r="F34" s="29">
        <v>0.3</v>
      </c>
      <c r="G34" s="24">
        <f t="shared" si="1"/>
        <v>3.7499999999999999E-2</v>
      </c>
      <c r="H34" s="26">
        <f t="shared" si="2"/>
        <v>1.125E-2</v>
      </c>
      <c r="I34" s="17"/>
    </row>
    <row r="35" spans="1:9" ht="10.5" customHeight="1" x14ac:dyDescent="0.3">
      <c r="A35" s="16"/>
      <c r="B35" s="28">
        <v>20</v>
      </c>
      <c r="C35" s="29">
        <v>4.5999999999999996</v>
      </c>
      <c r="D35" s="24">
        <f t="shared" si="0"/>
        <v>0.14999999999999991</v>
      </c>
      <c r="E35" s="29">
        <v>0</v>
      </c>
      <c r="F35" s="29">
        <v>0</v>
      </c>
      <c r="G35" s="24">
        <f t="shared" si="1"/>
        <v>0</v>
      </c>
      <c r="H35" s="26">
        <f t="shared" si="2"/>
        <v>0</v>
      </c>
      <c r="I35" s="17"/>
    </row>
    <row r="36" spans="1:9" ht="10.5" customHeight="1" x14ac:dyDescent="0.3">
      <c r="A36" s="16"/>
      <c r="B36" s="28" t="s">
        <v>18</v>
      </c>
      <c r="C36" s="29">
        <v>4.5999999999999996</v>
      </c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0.32642857142857151</v>
      </c>
      <c r="E40" s="39"/>
      <c r="F40" s="48" t="s">
        <v>22</v>
      </c>
      <c r="G40" s="48"/>
      <c r="H40" s="56">
        <f>SUM(H15:H38)</f>
        <v>1.00231</v>
      </c>
      <c r="I40" s="17"/>
    </row>
    <row r="41" spans="1:9" ht="11.4" customHeight="1" x14ac:dyDescent="0.3">
      <c r="A41" s="16"/>
      <c r="B41" s="48" t="s">
        <v>5</v>
      </c>
      <c r="C41" s="48"/>
      <c r="D41" s="56">
        <f>AVERAGE(F15:F38)</f>
        <v>0.60523809523809524</v>
      </c>
      <c r="E41" s="39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3" zoomScaleNormal="70" workbookViewId="0">
      <selection activeCell="D15" sqref="D15:D24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80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37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38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71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1.3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59</v>
      </c>
      <c r="E11" s="46"/>
      <c r="F11" s="47"/>
      <c r="G11" s="40" t="s">
        <v>16</v>
      </c>
      <c r="H11" s="21">
        <v>2.2000000000000002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f>H11-H10</f>
        <v>0.90000000000000013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1.3</v>
      </c>
      <c r="D15" s="24">
        <v>0.05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1.4</v>
      </c>
      <c r="D16" s="24">
        <f>ABS(C17-C15)/2</f>
        <v>9.9999999999999978E-2</v>
      </c>
      <c r="E16" s="23">
        <v>0.01</v>
      </c>
      <c r="F16" s="23">
        <v>0</v>
      </c>
      <c r="G16" s="24">
        <f>D16*E16</f>
        <v>9.999999999999998E-4</v>
      </c>
      <c r="H16" s="26">
        <f>G16*F16</f>
        <v>0</v>
      </c>
      <c r="I16" s="17"/>
    </row>
    <row r="17" spans="1:9" ht="10.5" customHeight="1" x14ac:dyDescent="0.3">
      <c r="A17" s="16"/>
      <c r="B17" s="27">
        <v>2</v>
      </c>
      <c r="C17" s="23">
        <v>1.5</v>
      </c>
      <c r="D17" s="24">
        <f t="shared" ref="D17:D24" si="0">ABS(C18-C16)/2</f>
        <v>0.10000000000000009</v>
      </c>
      <c r="E17" s="23">
        <v>0.01</v>
      </c>
      <c r="F17" s="23">
        <v>0.01</v>
      </c>
      <c r="G17" s="24">
        <f t="shared" ref="G17:G24" si="1">D17*E17</f>
        <v>1.0000000000000009E-3</v>
      </c>
      <c r="H17" s="26">
        <f t="shared" ref="H17:H24" si="2">G17*F17</f>
        <v>1.0000000000000009E-5</v>
      </c>
      <c r="I17" s="17"/>
    </row>
    <row r="18" spans="1:9" ht="10.5" customHeight="1" x14ac:dyDescent="0.3">
      <c r="A18" s="16"/>
      <c r="B18" s="27">
        <v>3</v>
      </c>
      <c r="C18" s="23">
        <v>1.6</v>
      </c>
      <c r="D18" s="24">
        <f t="shared" si="0"/>
        <v>9.9999999999999978E-2</v>
      </c>
      <c r="E18" s="23">
        <v>0.04</v>
      </c>
      <c r="F18" s="23">
        <v>0.23</v>
      </c>
      <c r="G18" s="24">
        <f t="shared" si="1"/>
        <v>3.9999999999999992E-3</v>
      </c>
      <c r="H18" s="26">
        <f t="shared" si="2"/>
        <v>9.1999999999999981E-4</v>
      </c>
      <c r="I18" s="17"/>
    </row>
    <row r="19" spans="1:9" ht="10.5" customHeight="1" x14ac:dyDescent="0.3">
      <c r="A19" s="16"/>
      <c r="B19" s="27">
        <v>4</v>
      </c>
      <c r="C19" s="23">
        <v>1.7</v>
      </c>
      <c r="D19" s="24">
        <f t="shared" si="0"/>
        <v>9.9999999999999978E-2</v>
      </c>
      <c r="E19" s="23">
        <v>0.04</v>
      </c>
      <c r="F19" s="23">
        <v>0.06</v>
      </c>
      <c r="G19" s="24">
        <f t="shared" si="1"/>
        <v>3.9999999999999992E-3</v>
      </c>
      <c r="H19" s="26">
        <f t="shared" si="2"/>
        <v>2.3999999999999995E-4</v>
      </c>
      <c r="I19" s="17"/>
    </row>
    <row r="20" spans="1:9" ht="10.5" customHeight="1" x14ac:dyDescent="0.3">
      <c r="A20" s="16"/>
      <c r="B20" s="27">
        <v>5</v>
      </c>
      <c r="C20" s="23">
        <v>1.8</v>
      </c>
      <c r="D20" s="24">
        <f t="shared" si="0"/>
        <v>9.9999999999999978E-2</v>
      </c>
      <c r="E20" s="23">
        <v>0.03</v>
      </c>
      <c r="F20" s="23">
        <v>0.34</v>
      </c>
      <c r="G20" s="24">
        <f t="shared" si="1"/>
        <v>2.9999999999999992E-3</v>
      </c>
      <c r="H20" s="26">
        <f t="shared" si="2"/>
        <v>1.0199999999999999E-3</v>
      </c>
      <c r="I20" s="17"/>
    </row>
    <row r="21" spans="1:9" ht="10.5" customHeight="1" x14ac:dyDescent="0.3">
      <c r="A21" s="16"/>
      <c r="B21" s="27">
        <v>6</v>
      </c>
      <c r="C21" s="23">
        <v>1.9</v>
      </c>
      <c r="D21" s="24">
        <f t="shared" si="0"/>
        <v>9.9999999999999978E-2</v>
      </c>
      <c r="E21" s="23">
        <v>0.03</v>
      </c>
      <c r="F21" s="23">
        <v>0.23</v>
      </c>
      <c r="G21" s="24">
        <f t="shared" si="1"/>
        <v>2.9999999999999992E-3</v>
      </c>
      <c r="H21" s="26">
        <f t="shared" si="2"/>
        <v>6.8999999999999986E-4</v>
      </c>
      <c r="I21" s="17"/>
    </row>
    <row r="22" spans="1:9" ht="10.5" customHeight="1" x14ac:dyDescent="0.3">
      <c r="A22" s="16"/>
      <c r="B22" s="27">
        <v>7</v>
      </c>
      <c r="C22" s="23">
        <v>2</v>
      </c>
      <c r="D22" s="24">
        <f t="shared" si="0"/>
        <v>0.10000000000000009</v>
      </c>
      <c r="E22" s="23">
        <v>0.02</v>
      </c>
      <c r="F22" s="23">
        <v>0.22</v>
      </c>
      <c r="G22" s="24">
        <f t="shared" si="1"/>
        <v>2.0000000000000018E-3</v>
      </c>
      <c r="H22" s="26">
        <f t="shared" si="2"/>
        <v>4.400000000000004E-4</v>
      </c>
      <c r="I22" s="17"/>
    </row>
    <row r="23" spans="1:9" ht="10.5" customHeight="1" x14ac:dyDescent="0.3">
      <c r="A23" s="16"/>
      <c r="B23" s="27">
        <v>8</v>
      </c>
      <c r="C23" s="23">
        <v>2.1</v>
      </c>
      <c r="D23" s="24">
        <f t="shared" si="0"/>
        <v>0.10000000000000009</v>
      </c>
      <c r="E23" s="23">
        <v>0.01</v>
      </c>
      <c r="F23" s="23">
        <v>0</v>
      </c>
      <c r="G23" s="24">
        <f t="shared" si="1"/>
        <v>1.0000000000000009E-3</v>
      </c>
      <c r="H23" s="26">
        <f t="shared" si="2"/>
        <v>0</v>
      </c>
      <c r="I23" s="17"/>
    </row>
    <row r="24" spans="1:9" ht="10.5" customHeight="1" x14ac:dyDescent="0.3">
      <c r="A24" s="16"/>
      <c r="B24" s="27">
        <v>9</v>
      </c>
      <c r="C24" s="23">
        <v>2.2000000000000002</v>
      </c>
      <c r="D24" s="24">
        <f t="shared" si="0"/>
        <v>5.0000000000000044E-2</v>
      </c>
      <c r="E24" s="23">
        <v>0</v>
      </c>
      <c r="F24" s="23">
        <v>0</v>
      </c>
      <c r="G24" s="24">
        <f t="shared" si="1"/>
        <v>0</v>
      </c>
      <c r="H24" s="26">
        <f t="shared" si="2"/>
        <v>0</v>
      </c>
      <c r="I24" s="17"/>
    </row>
    <row r="25" spans="1:9" ht="10.5" customHeight="1" x14ac:dyDescent="0.3">
      <c r="A25" s="16"/>
      <c r="B25" s="27" t="s">
        <v>18</v>
      </c>
      <c r="C25" s="23">
        <v>2.2000000000000002</v>
      </c>
      <c r="D25" s="24"/>
      <c r="E25" s="23"/>
      <c r="F25" s="23"/>
      <c r="G25" s="24"/>
      <c r="H25" s="26"/>
      <c r="I25" s="17"/>
    </row>
    <row r="26" spans="1:9" ht="10.5" customHeight="1" x14ac:dyDescent="0.3">
      <c r="A26" s="16"/>
      <c r="B26" s="27"/>
      <c r="C26" s="23"/>
      <c r="D26" s="24"/>
      <c r="E26" s="23"/>
      <c r="F26" s="23"/>
      <c r="G26" s="24"/>
      <c r="H26" s="26"/>
      <c r="I26" s="17"/>
    </row>
    <row r="27" spans="1:9" ht="10.5" customHeight="1" x14ac:dyDescent="0.3">
      <c r="A27" s="16"/>
      <c r="B27" s="27"/>
      <c r="C27" s="23"/>
      <c r="D27" s="24"/>
      <c r="E27" s="23"/>
      <c r="F27" s="23"/>
      <c r="G27" s="24"/>
      <c r="H27" s="26"/>
      <c r="I27" s="17"/>
    </row>
    <row r="28" spans="1:9" ht="10.5" customHeight="1" x14ac:dyDescent="0.3">
      <c r="A28" s="16"/>
      <c r="B28" s="27"/>
      <c r="C28" s="23"/>
      <c r="D28" s="24"/>
      <c r="E28" s="23"/>
      <c r="F28" s="23"/>
      <c r="G28" s="24"/>
      <c r="H28" s="26"/>
      <c r="I28" s="17"/>
    </row>
    <row r="29" spans="1:9" ht="10.5" customHeight="1" x14ac:dyDescent="0.3">
      <c r="A29" s="16"/>
      <c r="B29" s="27"/>
      <c r="C29" s="23"/>
      <c r="D29" s="24"/>
      <c r="E29" s="23"/>
      <c r="F29" s="23"/>
      <c r="G29" s="24"/>
      <c r="H29" s="26"/>
      <c r="I29" s="17"/>
    </row>
    <row r="30" spans="1:9" ht="10.5" customHeight="1" x14ac:dyDescent="0.3">
      <c r="A30" s="16"/>
      <c r="B30" s="27"/>
      <c r="C30" s="23"/>
      <c r="D30" s="24"/>
      <c r="E30" s="23"/>
      <c r="F30" s="23"/>
      <c r="G30" s="24"/>
      <c r="H30" s="26"/>
      <c r="I30" s="17"/>
    </row>
    <row r="31" spans="1:9" ht="10.5" customHeight="1" x14ac:dyDescent="0.3">
      <c r="A31" s="16"/>
      <c r="B31" s="27"/>
      <c r="C31" s="23"/>
      <c r="D31" s="24"/>
      <c r="E31" s="23"/>
      <c r="F31" s="23"/>
      <c r="G31" s="24"/>
      <c r="H31" s="26"/>
      <c r="I31" s="17"/>
    </row>
    <row r="32" spans="1:9" ht="10.5" customHeight="1" x14ac:dyDescent="0.3">
      <c r="A32" s="16"/>
      <c r="B32" s="28"/>
      <c r="C32" s="29"/>
      <c r="D32" s="24"/>
      <c r="E32" s="29"/>
      <c r="F32" s="29"/>
      <c r="G32" s="24"/>
      <c r="H32" s="26"/>
      <c r="I32" s="17"/>
    </row>
    <row r="33" spans="1:9" ht="10.5" customHeight="1" x14ac:dyDescent="0.3">
      <c r="A33" s="16"/>
      <c r="B33" s="28"/>
      <c r="C33" s="29"/>
      <c r="D33" s="24"/>
      <c r="E33" s="29"/>
      <c r="F33" s="29"/>
      <c r="G33" s="24"/>
      <c r="H33" s="26"/>
      <c r="I33" s="17"/>
    </row>
    <row r="34" spans="1:9" ht="10.5" customHeight="1" x14ac:dyDescent="0.3">
      <c r="A34" s="16"/>
      <c r="B34" s="28"/>
      <c r="C34" s="29"/>
      <c r="D34" s="24"/>
      <c r="E34" s="29"/>
      <c r="F34" s="29"/>
      <c r="G34" s="24"/>
      <c r="H34" s="26"/>
      <c r="I34" s="17"/>
    </row>
    <row r="35" spans="1:9" ht="10.5" customHeight="1" x14ac:dyDescent="0.3">
      <c r="A35" s="16"/>
      <c r="B35" s="28"/>
      <c r="C35" s="29"/>
      <c r="D35" s="24"/>
      <c r="E35" s="29"/>
      <c r="F35" s="29"/>
      <c r="G35" s="24"/>
      <c r="H35" s="26"/>
      <c r="I35" s="17"/>
    </row>
    <row r="36" spans="1:9" ht="10.5" customHeight="1" x14ac:dyDescent="0.3">
      <c r="A36" s="16"/>
      <c r="B36" s="28"/>
      <c r="C36" s="29"/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1.9E-2</v>
      </c>
      <c r="E40" s="41"/>
      <c r="F40" s="48" t="s">
        <v>22</v>
      </c>
      <c r="G40" s="48"/>
      <c r="H40" s="36">
        <f>SUM(H15:H38)</f>
        <v>3.32E-3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0.10900000000000001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6" zoomScaleNormal="70" workbookViewId="0">
      <selection activeCell="F35" sqref="F35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80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37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38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71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1.3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59</v>
      </c>
      <c r="E11" s="46"/>
      <c r="F11" s="47"/>
      <c r="G11" s="40" t="s">
        <v>16</v>
      </c>
      <c r="H11" s="21">
        <v>2.2000000000000002</v>
      </c>
      <c r="I11" s="18"/>
    </row>
    <row r="12" spans="1:9" ht="12" customHeight="1" x14ac:dyDescent="0.3">
      <c r="A12" s="16"/>
      <c r="B12" s="48" t="s">
        <v>21</v>
      </c>
      <c r="C12" s="48"/>
      <c r="D12" s="51">
        <v>2</v>
      </c>
      <c r="E12" s="52"/>
      <c r="F12" s="53"/>
      <c r="G12" s="34" t="s">
        <v>17</v>
      </c>
      <c r="H12" s="21">
        <f>H11-H10</f>
        <v>0.90000000000000013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2.2000000000000002</v>
      </c>
      <c r="D15" s="24">
        <v>0.05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2.1</v>
      </c>
      <c r="D16" s="24">
        <f>ABS(C17-C15)/2</f>
        <v>0.10000000000000009</v>
      </c>
      <c r="E16" s="23">
        <v>0.01</v>
      </c>
      <c r="F16" s="23">
        <v>0</v>
      </c>
      <c r="G16" s="24">
        <f>D16*E16</f>
        <v>1.0000000000000009E-3</v>
      </c>
      <c r="H16" s="26">
        <f>G16*F16</f>
        <v>0</v>
      </c>
      <c r="I16" s="17"/>
    </row>
    <row r="17" spans="1:9" ht="10.5" customHeight="1" x14ac:dyDescent="0.3">
      <c r="A17" s="16"/>
      <c r="B17" s="27">
        <v>2</v>
      </c>
      <c r="C17" s="23">
        <v>2</v>
      </c>
      <c r="D17" s="24">
        <f>ABS(C18-C16)/2</f>
        <v>0.10000000000000009</v>
      </c>
      <c r="E17" s="23">
        <v>0.03</v>
      </c>
      <c r="F17" s="23">
        <v>0.27</v>
      </c>
      <c r="G17" s="24">
        <f t="shared" ref="G17:G24" si="0">D17*E17</f>
        <v>3.0000000000000027E-3</v>
      </c>
      <c r="H17" s="26">
        <f t="shared" ref="H17:H24" si="1">G17*F17</f>
        <v>8.1000000000000082E-4</v>
      </c>
      <c r="I17" s="17"/>
    </row>
    <row r="18" spans="1:9" ht="10.5" customHeight="1" x14ac:dyDescent="0.3">
      <c r="A18" s="16"/>
      <c r="B18" s="27">
        <v>3</v>
      </c>
      <c r="C18" s="23">
        <v>1.9</v>
      </c>
      <c r="D18" s="24">
        <f t="shared" ref="D18:D24" si="2">ABS(C19-C17)/2</f>
        <v>9.9999999999999978E-2</v>
      </c>
      <c r="E18" s="23">
        <v>0.04</v>
      </c>
      <c r="F18" s="23">
        <v>0.28000000000000003</v>
      </c>
      <c r="G18" s="24">
        <f t="shared" si="0"/>
        <v>3.9999999999999992E-3</v>
      </c>
      <c r="H18" s="26">
        <f t="shared" si="1"/>
        <v>1.1199999999999999E-3</v>
      </c>
      <c r="I18" s="17"/>
    </row>
    <row r="19" spans="1:9" ht="10.5" customHeight="1" x14ac:dyDescent="0.3">
      <c r="A19" s="16"/>
      <c r="B19" s="27">
        <v>4</v>
      </c>
      <c r="C19" s="23">
        <v>1.8</v>
      </c>
      <c r="D19" s="24">
        <f>ABS(C20-C18)/2</f>
        <v>9.9999999999999978E-2</v>
      </c>
      <c r="E19" s="23">
        <v>0.05</v>
      </c>
      <c r="F19" s="23">
        <v>0.17</v>
      </c>
      <c r="G19" s="24">
        <f t="shared" si="0"/>
        <v>4.9999999999999992E-3</v>
      </c>
      <c r="H19" s="26">
        <f t="shared" si="1"/>
        <v>8.4999999999999995E-4</v>
      </c>
      <c r="I19" s="17"/>
    </row>
    <row r="20" spans="1:9" ht="10.5" customHeight="1" x14ac:dyDescent="0.3">
      <c r="A20" s="16"/>
      <c r="B20" s="27">
        <v>5</v>
      </c>
      <c r="C20" s="23">
        <v>1.7</v>
      </c>
      <c r="D20" s="24">
        <f t="shared" si="2"/>
        <v>9.9999999999999978E-2</v>
      </c>
      <c r="E20" s="23">
        <v>0.03</v>
      </c>
      <c r="F20" s="23">
        <v>0.14000000000000001</v>
      </c>
      <c r="G20" s="24">
        <f t="shared" si="0"/>
        <v>2.9999999999999992E-3</v>
      </c>
      <c r="H20" s="26">
        <f t="shared" si="1"/>
        <v>4.1999999999999991E-4</v>
      </c>
      <c r="I20" s="17"/>
    </row>
    <row r="21" spans="1:9" ht="10.5" customHeight="1" x14ac:dyDescent="0.3">
      <c r="A21" s="16"/>
      <c r="B21" s="27">
        <v>6</v>
      </c>
      <c r="C21" s="23">
        <v>1.6</v>
      </c>
      <c r="D21" s="24">
        <f t="shared" si="2"/>
        <v>9.9999999999999978E-2</v>
      </c>
      <c r="E21" s="23">
        <v>0.02</v>
      </c>
      <c r="F21" s="23">
        <v>0.16</v>
      </c>
      <c r="G21" s="24">
        <f t="shared" si="0"/>
        <v>1.9999999999999996E-3</v>
      </c>
      <c r="H21" s="26">
        <f t="shared" si="1"/>
        <v>3.1999999999999992E-4</v>
      </c>
      <c r="I21" s="17"/>
    </row>
    <row r="22" spans="1:9" ht="10.5" customHeight="1" x14ac:dyDescent="0.3">
      <c r="A22" s="16"/>
      <c r="B22" s="27">
        <v>7</v>
      </c>
      <c r="C22" s="23">
        <v>1.5</v>
      </c>
      <c r="D22" s="24">
        <f t="shared" si="2"/>
        <v>0.10000000000000009</v>
      </c>
      <c r="E22" s="23">
        <v>0.02</v>
      </c>
      <c r="F22" s="23">
        <v>0</v>
      </c>
      <c r="G22" s="24">
        <f t="shared" si="0"/>
        <v>2.0000000000000018E-3</v>
      </c>
      <c r="H22" s="26">
        <f t="shared" si="1"/>
        <v>0</v>
      </c>
      <c r="I22" s="17"/>
    </row>
    <row r="23" spans="1:9" ht="10.5" customHeight="1" x14ac:dyDescent="0.3">
      <c r="A23" s="16"/>
      <c r="B23" s="27">
        <v>8</v>
      </c>
      <c r="C23" s="23">
        <v>1.4</v>
      </c>
      <c r="D23" s="24">
        <f>ABS(C24-C22)/2</f>
        <v>9.9999999999999978E-2</v>
      </c>
      <c r="E23" s="23">
        <v>0.01</v>
      </c>
      <c r="F23" s="23">
        <v>0</v>
      </c>
      <c r="G23" s="24">
        <f t="shared" si="0"/>
        <v>9.999999999999998E-4</v>
      </c>
      <c r="H23" s="26">
        <f t="shared" si="1"/>
        <v>0</v>
      </c>
      <c r="I23" s="17"/>
    </row>
    <row r="24" spans="1:9" ht="10.5" customHeight="1" x14ac:dyDescent="0.3">
      <c r="A24" s="16"/>
      <c r="B24" s="27">
        <v>9</v>
      </c>
      <c r="C24" s="23">
        <v>1.3</v>
      </c>
      <c r="D24" s="24">
        <f t="shared" si="2"/>
        <v>4.9999999999999933E-2</v>
      </c>
      <c r="E24" s="23">
        <v>0</v>
      </c>
      <c r="F24" s="23">
        <v>0</v>
      </c>
      <c r="G24" s="24">
        <f t="shared" si="0"/>
        <v>0</v>
      </c>
      <c r="H24" s="26">
        <f t="shared" si="1"/>
        <v>0</v>
      </c>
      <c r="I24" s="17"/>
    </row>
    <row r="25" spans="1:9" ht="10.5" customHeight="1" x14ac:dyDescent="0.3">
      <c r="A25" s="16"/>
      <c r="B25" s="27" t="s">
        <v>18</v>
      </c>
      <c r="C25" s="23">
        <v>1.3</v>
      </c>
      <c r="D25" s="24"/>
      <c r="E25" s="23"/>
      <c r="F25" s="23"/>
      <c r="G25" s="24"/>
      <c r="H25" s="26"/>
      <c r="I25" s="17"/>
    </row>
    <row r="26" spans="1:9" ht="10.5" customHeight="1" x14ac:dyDescent="0.3">
      <c r="A26" s="16"/>
      <c r="B26" s="27"/>
      <c r="C26" s="23"/>
      <c r="D26" s="24"/>
      <c r="E26" s="23"/>
      <c r="F26" s="23"/>
      <c r="G26" s="24"/>
      <c r="H26" s="26"/>
      <c r="I26" s="17"/>
    </row>
    <row r="27" spans="1:9" ht="10.5" customHeight="1" x14ac:dyDescent="0.3">
      <c r="A27" s="16"/>
      <c r="B27" s="27"/>
      <c r="C27" s="23"/>
      <c r="D27" s="24"/>
      <c r="E27" s="23"/>
      <c r="F27" s="23"/>
      <c r="G27" s="24"/>
      <c r="H27" s="26"/>
      <c r="I27" s="17"/>
    </row>
    <row r="28" spans="1:9" ht="10.5" customHeight="1" x14ac:dyDescent="0.3">
      <c r="A28" s="16"/>
      <c r="B28" s="27"/>
      <c r="C28" s="23"/>
      <c r="D28" s="24"/>
      <c r="E28" s="23"/>
      <c r="F28" s="23"/>
      <c r="G28" s="24"/>
      <c r="H28" s="26"/>
      <c r="I28" s="17"/>
    </row>
    <row r="29" spans="1:9" ht="10.5" customHeight="1" x14ac:dyDescent="0.3">
      <c r="A29" s="16"/>
      <c r="B29" s="27"/>
      <c r="C29" s="23"/>
      <c r="D29" s="24"/>
      <c r="E29" s="23"/>
      <c r="F29" s="23"/>
      <c r="G29" s="24"/>
      <c r="H29" s="26"/>
      <c r="I29" s="17"/>
    </row>
    <row r="30" spans="1:9" ht="10.5" customHeight="1" x14ac:dyDescent="0.3">
      <c r="A30" s="16"/>
      <c r="B30" s="27"/>
      <c r="C30" s="23"/>
      <c r="D30" s="24"/>
      <c r="E30" s="23"/>
      <c r="F30" s="23"/>
      <c r="G30" s="24"/>
      <c r="H30" s="26"/>
      <c r="I30" s="17"/>
    </row>
    <row r="31" spans="1:9" ht="10.5" customHeight="1" x14ac:dyDescent="0.3">
      <c r="A31" s="16"/>
      <c r="B31" s="27"/>
      <c r="C31" s="23"/>
      <c r="D31" s="24"/>
      <c r="E31" s="23"/>
      <c r="F31" s="23"/>
      <c r="G31" s="24"/>
      <c r="H31" s="26"/>
      <c r="I31" s="17"/>
    </row>
    <row r="32" spans="1:9" ht="10.5" customHeight="1" x14ac:dyDescent="0.3">
      <c r="A32" s="16"/>
      <c r="B32" s="28"/>
      <c r="C32" s="29"/>
      <c r="D32" s="24"/>
      <c r="E32" s="29"/>
      <c r="F32" s="29"/>
      <c r="G32" s="24"/>
      <c r="H32" s="26"/>
      <c r="I32" s="17"/>
    </row>
    <row r="33" spans="1:9" ht="10.5" customHeight="1" x14ac:dyDescent="0.3">
      <c r="A33" s="16"/>
      <c r="B33" s="28"/>
      <c r="C33" s="29"/>
      <c r="D33" s="24"/>
      <c r="E33" s="29"/>
      <c r="F33" s="29"/>
      <c r="G33" s="24"/>
      <c r="H33" s="26"/>
      <c r="I33" s="17"/>
    </row>
    <row r="34" spans="1:9" ht="10.5" customHeight="1" x14ac:dyDescent="0.3">
      <c r="A34" s="16"/>
      <c r="B34" s="28"/>
      <c r="C34" s="29"/>
      <c r="D34" s="24"/>
      <c r="E34" s="29"/>
      <c r="F34" s="29"/>
      <c r="G34" s="24"/>
      <c r="H34" s="26"/>
      <c r="I34" s="17"/>
    </row>
    <row r="35" spans="1:9" ht="10.5" customHeight="1" x14ac:dyDescent="0.3">
      <c r="A35" s="16"/>
      <c r="B35" s="28"/>
      <c r="C35" s="29"/>
      <c r="D35" s="24"/>
      <c r="E35" s="29"/>
      <c r="F35" s="29"/>
      <c r="G35" s="24"/>
      <c r="H35" s="26"/>
      <c r="I35" s="17"/>
    </row>
    <row r="36" spans="1:9" ht="10.5" customHeight="1" x14ac:dyDescent="0.3">
      <c r="A36" s="16"/>
      <c r="B36" s="28"/>
      <c r="C36" s="29"/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 t="s">
        <v>18</v>
      </c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2.0999999999999998E-2</v>
      </c>
      <c r="E40" s="41"/>
      <c r="F40" s="48" t="s">
        <v>22</v>
      </c>
      <c r="G40" s="48"/>
      <c r="H40" s="36">
        <f>SUM(H15:H38)</f>
        <v>3.5200000000000006E-3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0.10200000000000001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3" zoomScaleNormal="70" workbookViewId="0">
      <selection activeCell="D15" sqref="D15:D35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81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39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40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72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0.2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60</v>
      </c>
      <c r="E11" s="46"/>
      <c r="F11" s="47"/>
      <c r="G11" s="40" t="s">
        <v>16</v>
      </c>
      <c r="H11" s="21">
        <v>6.3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f>H11-H10</f>
        <v>6.1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6.3</v>
      </c>
      <c r="D15" s="24">
        <v>0.15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6</v>
      </c>
      <c r="D16" s="24">
        <f>ABS(C17-C15)/2</f>
        <v>0.29999999999999982</v>
      </c>
      <c r="E16" s="23">
        <v>0.03</v>
      </c>
      <c r="F16" s="23">
        <v>0</v>
      </c>
      <c r="G16" s="24">
        <f>D16*E16</f>
        <v>8.9999999999999941E-3</v>
      </c>
      <c r="H16" s="26">
        <f>G16*F16</f>
        <v>0</v>
      </c>
      <c r="I16" s="17"/>
    </row>
    <row r="17" spans="1:9" ht="10.5" customHeight="1" x14ac:dyDescent="0.3">
      <c r="A17" s="16"/>
      <c r="B17" s="27">
        <v>2</v>
      </c>
      <c r="C17" s="23">
        <v>5.7</v>
      </c>
      <c r="D17" s="24">
        <f t="shared" ref="D17:D35" si="0">ABS(C18-C16)/2</f>
        <v>0.29999999999999982</v>
      </c>
      <c r="E17" s="23">
        <v>0.04</v>
      </c>
      <c r="F17" s="23">
        <v>0.25</v>
      </c>
      <c r="G17" s="24">
        <f t="shared" ref="G17:G34" si="1">D17*E17</f>
        <v>1.1999999999999993E-2</v>
      </c>
      <c r="H17" s="26">
        <f t="shared" ref="H17:H34" si="2">G17*F17</f>
        <v>2.9999999999999983E-3</v>
      </c>
      <c r="I17" s="17"/>
    </row>
    <row r="18" spans="1:9" ht="10.5" customHeight="1" x14ac:dyDescent="0.3">
      <c r="A18" s="16"/>
      <c r="B18" s="27">
        <v>3</v>
      </c>
      <c r="C18" s="23">
        <v>5.4</v>
      </c>
      <c r="D18" s="24">
        <f t="shared" si="0"/>
        <v>0.30000000000000027</v>
      </c>
      <c r="E18" s="23">
        <v>0.05</v>
      </c>
      <c r="F18" s="23">
        <v>0.27</v>
      </c>
      <c r="G18" s="24">
        <f t="shared" si="1"/>
        <v>1.5000000000000013E-2</v>
      </c>
      <c r="H18" s="26">
        <f t="shared" si="2"/>
        <v>4.0500000000000041E-3</v>
      </c>
      <c r="I18" s="17"/>
    </row>
    <row r="19" spans="1:9" ht="10.5" customHeight="1" x14ac:dyDescent="0.3">
      <c r="A19" s="16"/>
      <c r="B19" s="27">
        <v>4</v>
      </c>
      <c r="C19" s="23">
        <v>5.0999999999999996</v>
      </c>
      <c r="D19" s="24">
        <f t="shared" si="0"/>
        <v>0.30000000000000027</v>
      </c>
      <c r="E19" s="23">
        <v>5.5E-2</v>
      </c>
      <c r="F19" s="23">
        <v>0.22</v>
      </c>
      <c r="G19" s="24">
        <f t="shared" si="1"/>
        <v>1.6500000000000015E-2</v>
      </c>
      <c r="H19" s="26">
        <f t="shared" si="2"/>
        <v>3.6300000000000034E-3</v>
      </c>
      <c r="I19" s="17"/>
    </row>
    <row r="20" spans="1:9" ht="10.5" customHeight="1" x14ac:dyDescent="0.3">
      <c r="A20" s="16"/>
      <c r="B20" s="27">
        <v>5</v>
      </c>
      <c r="C20" s="23">
        <v>4.8</v>
      </c>
      <c r="D20" s="24">
        <f t="shared" si="0"/>
        <v>0.29999999999999982</v>
      </c>
      <c r="E20" s="23">
        <v>7.0000000000000007E-2</v>
      </c>
      <c r="F20" s="23">
        <v>0.26</v>
      </c>
      <c r="G20" s="24">
        <f t="shared" si="1"/>
        <v>2.0999999999999991E-2</v>
      </c>
      <c r="H20" s="26">
        <f t="shared" si="2"/>
        <v>5.4599999999999978E-3</v>
      </c>
      <c r="I20" s="17"/>
    </row>
    <row r="21" spans="1:9" ht="10.5" customHeight="1" x14ac:dyDescent="0.3">
      <c r="A21" s="16"/>
      <c r="B21" s="27">
        <v>6</v>
      </c>
      <c r="C21" s="23">
        <v>4.5</v>
      </c>
      <c r="D21" s="24">
        <f t="shared" si="0"/>
        <v>0.29999999999999982</v>
      </c>
      <c r="E21" s="23">
        <v>7.4999999999999997E-2</v>
      </c>
      <c r="F21" s="23">
        <v>0.32</v>
      </c>
      <c r="G21" s="24">
        <f t="shared" si="1"/>
        <v>2.2499999999999985E-2</v>
      </c>
      <c r="H21" s="26">
        <f t="shared" si="2"/>
        <v>7.1999999999999955E-3</v>
      </c>
      <c r="I21" s="17"/>
    </row>
    <row r="22" spans="1:9" ht="10.5" customHeight="1" x14ac:dyDescent="0.3">
      <c r="A22" s="16"/>
      <c r="B22" s="27">
        <v>7</v>
      </c>
      <c r="C22" s="23">
        <v>4.2</v>
      </c>
      <c r="D22" s="24">
        <f t="shared" si="0"/>
        <v>0.30000000000000004</v>
      </c>
      <c r="E22" s="23">
        <v>0.08</v>
      </c>
      <c r="F22" s="23">
        <v>0.41</v>
      </c>
      <c r="G22" s="24">
        <f t="shared" si="1"/>
        <v>2.4000000000000004E-2</v>
      </c>
      <c r="H22" s="26">
        <f t="shared" si="2"/>
        <v>9.8400000000000015E-3</v>
      </c>
      <c r="I22" s="17"/>
    </row>
    <row r="23" spans="1:9" ht="10.5" customHeight="1" x14ac:dyDescent="0.3">
      <c r="A23" s="16"/>
      <c r="B23" s="27">
        <v>8</v>
      </c>
      <c r="C23" s="23">
        <v>3.9</v>
      </c>
      <c r="D23" s="24">
        <f t="shared" si="0"/>
        <v>0.30000000000000004</v>
      </c>
      <c r="E23" s="23">
        <v>0.09</v>
      </c>
      <c r="F23" s="23">
        <v>0.38</v>
      </c>
      <c r="G23" s="24">
        <f t="shared" si="1"/>
        <v>2.7000000000000003E-2</v>
      </c>
      <c r="H23" s="26">
        <f t="shared" si="2"/>
        <v>1.0260000000000002E-2</v>
      </c>
      <c r="I23" s="17"/>
    </row>
    <row r="24" spans="1:9" ht="10.5" customHeight="1" x14ac:dyDescent="0.3">
      <c r="A24" s="16"/>
      <c r="B24" s="27">
        <v>9</v>
      </c>
      <c r="C24" s="23">
        <v>3.6</v>
      </c>
      <c r="D24" s="24">
        <f t="shared" si="0"/>
        <v>0.30000000000000004</v>
      </c>
      <c r="E24" s="23">
        <v>0.11</v>
      </c>
      <c r="F24" s="23">
        <v>0.4</v>
      </c>
      <c r="G24" s="24">
        <f t="shared" si="1"/>
        <v>3.3000000000000008E-2</v>
      </c>
      <c r="H24" s="26">
        <f t="shared" si="2"/>
        <v>1.3200000000000003E-2</v>
      </c>
      <c r="I24" s="17"/>
    </row>
    <row r="25" spans="1:9" ht="10.5" customHeight="1" x14ac:dyDescent="0.3">
      <c r="A25" s="16"/>
      <c r="B25" s="27">
        <v>10</v>
      </c>
      <c r="C25" s="23">
        <v>3.3</v>
      </c>
      <c r="D25" s="24">
        <f t="shared" si="0"/>
        <v>0.30000000000000004</v>
      </c>
      <c r="E25" s="23">
        <v>0.12</v>
      </c>
      <c r="F25" s="23">
        <v>0.43</v>
      </c>
      <c r="G25" s="24">
        <f t="shared" si="1"/>
        <v>3.6000000000000004E-2</v>
      </c>
      <c r="H25" s="26">
        <f t="shared" si="2"/>
        <v>1.5480000000000002E-2</v>
      </c>
      <c r="I25" s="17"/>
    </row>
    <row r="26" spans="1:9" ht="10.5" customHeight="1" x14ac:dyDescent="0.3">
      <c r="A26" s="16"/>
      <c r="B26" s="27">
        <v>11</v>
      </c>
      <c r="C26" s="23">
        <v>3</v>
      </c>
      <c r="D26" s="24">
        <f t="shared" si="0"/>
        <v>0.29999999999999982</v>
      </c>
      <c r="E26" s="23">
        <v>0.14499999999999999</v>
      </c>
      <c r="F26" s="23">
        <v>0.44</v>
      </c>
      <c r="G26" s="24">
        <f t="shared" si="1"/>
        <v>4.3499999999999969E-2</v>
      </c>
      <c r="H26" s="26">
        <f t="shared" si="2"/>
        <v>1.9139999999999987E-2</v>
      </c>
      <c r="I26" s="17"/>
    </row>
    <row r="27" spans="1:9" ht="10.5" customHeight="1" x14ac:dyDescent="0.3">
      <c r="A27" s="16"/>
      <c r="B27" s="27">
        <v>12</v>
      </c>
      <c r="C27" s="23">
        <v>2.7</v>
      </c>
      <c r="D27" s="24">
        <f t="shared" si="0"/>
        <v>0.30000000000000004</v>
      </c>
      <c r="E27" s="23">
        <v>0.18</v>
      </c>
      <c r="F27" s="23">
        <v>0.45</v>
      </c>
      <c r="G27" s="24">
        <f t="shared" si="1"/>
        <v>5.4000000000000006E-2</v>
      </c>
      <c r="H27" s="26">
        <f t="shared" si="2"/>
        <v>2.4300000000000002E-2</v>
      </c>
      <c r="I27" s="17"/>
    </row>
    <row r="28" spans="1:9" ht="10.5" customHeight="1" x14ac:dyDescent="0.3">
      <c r="A28" s="16"/>
      <c r="B28" s="27">
        <v>13</v>
      </c>
      <c r="C28" s="23">
        <v>2.4</v>
      </c>
      <c r="D28" s="24">
        <f t="shared" si="0"/>
        <v>0.30000000000000004</v>
      </c>
      <c r="E28" s="23">
        <v>0.215</v>
      </c>
      <c r="F28" s="23">
        <v>0.46</v>
      </c>
      <c r="G28" s="24">
        <f t="shared" si="1"/>
        <v>6.4500000000000002E-2</v>
      </c>
      <c r="H28" s="26">
        <f t="shared" si="2"/>
        <v>2.9670000000000002E-2</v>
      </c>
      <c r="I28" s="17"/>
    </row>
    <row r="29" spans="1:9" ht="10.5" customHeight="1" x14ac:dyDescent="0.3">
      <c r="A29" s="16"/>
      <c r="B29" s="27">
        <v>14</v>
      </c>
      <c r="C29" s="23">
        <v>2.1</v>
      </c>
      <c r="D29" s="24">
        <f t="shared" si="0"/>
        <v>0.29999999999999993</v>
      </c>
      <c r="E29" s="23">
        <v>0.23</v>
      </c>
      <c r="F29" s="23">
        <v>0.55000000000000004</v>
      </c>
      <c r="G29" s="24">
        <f t="shared" si="1"/>
        <v>6.8999999999999992E-2</v>
      </c>
      <c r="H29" s="26">
        <f t="shared" si="2"/>
        <v>3.7949999999999998E-2</v>
      </c>
      <c r="I29" s="17"/>
    </row>
    <row r="30" spans="1:9" ht="10.5" customHeight="1" x14ac:dyDescent="0.3">
      <c r="A30" s="16"/>
      <c r="B30" s="27">
        <v>15</v>
      </c>
      <c r="C30" s="23">
        <v>1.8</v>
      </c>
      <c r="D30" s="24">
        <f t="shared" si="0"/>
        <v>0.30000000000000004</v>
      </c>
      <c r="E30" s="23">
        <v>0.26</v>
      </c>
      <c r="F30" s="23">
        <v>0.57999999999999996</v>
      </c>
      <c r="G30" s="24">
        <f t="shared" si="1"/>
        <v>7.8000000000000014E-2</v>
      </c>
      <c r="H30" s="26">
        <f t="shared" si="2"/>
        <v>4.5240000000000002E-2</v>
      </c>
      <c r="I30" s="17"/>
    </row>
    <row r="31" spans="1:9" ht="10.5" customHeight="1" x14ac:dyDescent="0.3">
      <c r="A31" s="16"/>
      <c r="B31" s="27">
        <v>16</v>
      </c>
      <c r="C31" s="23">
        <v>1.5</v>
      </c>
      <c r="D31" s="24">
        <f t="shared" si="0"/>
        <v>0.30000000000000004</v>
      </c>
      <c r="E31" s="23">
        <v>0.28000000000000003</v>
      </c>
      <c r="F31" s="23">
        <v>0.56999999999999995</v>
      </c>
      <c r="G31" s="24">
        <f t="shared" si="1"/>
        <v>8.4000000000000019E-2</v>
      </c>
      <c r="H31" s="26">
        <f t="shared" si="2"/>
        <v>4.7880000000000006E-2</v>
      </c>
      <c r="I31" s="17"/>
    </row>
    <row r="32" spans="1:9" ht="10.5" customHeight="1" x14ac:dyDescent="0.3">
      <c r="A32" s="16"/>
      <c r="B32" s="28">
        <v>17</v>
      </c>
      <c r="C32" s="29">
        <v>1.2</v>
      </c>
      <c r="D32" s="24">
        <f t="shared" si="0"/>
        <v>0.3</v>
      </c>
      <c r="E32" s="29">
        <v>0.28000000000000003</v>
      </c>
      <c r="F32" s="29">
        <v>0.59</v>
      </c>
      <c r="G32" s="24">
        <f t="shared" si="1"/>
        <v>8.4000000000000005E-2</v>
      </c>
      <c r="H32" s="26">
        <f t="shared" si="2"/>
        <v>4.956E-2</v>
      </c>
      <c r="I32" s="17"/>
    </row>
    <row r="33" spans="1:9" ht="10.5" customHeight="1" x14ac:dyDescent="0.3">
      <c r="A33" s="16"/>
      <c r="B33" s="28">
        <v>18</v>
      </c>
      <c r="C33" s="29">
        <v>0.9</v>
      </c>
      <c r="D33" s="24">
        <f t="shared" si="0"/>
        <v>0.3</v>
      </c>
      <c r="E33" s="29">
        <v>0.28999999999999998</v>
      </c>
      <c r="F33" s="29">
        <v>0.4</v>
      </c>
      <c r="G33" s="24">
        <f t="shared" si="1"/>
        <v>8.6999999999999994E-2</v>
      </c>
      <c r="H33" s="26">
        <f t="shared" si="2"/>
        <v>3.4799999999999998E-2</v>
      </c>
      <c r="I33" s="17"/>
    </row>
    <row r="34" spans="1:9" ht="10.5" customHeight="1" x14ac:dyDescent="0.3">
      <c r="A34" s="16"/>
      <c r="B34" s="28">
        <v>19</v>
      </c>
      <c r="C34" s="29">
        <v>0.6</v>
      </c>
      <c r="D34" s="24">
        <f t="shared" si="0"/>
        <v>0.35</v>
      </c>
      <c r="E34" s="29">
        <v>0.21</v>
      </c>
      <c r="F34" s="29">
        <v>0.15</v>
      </c>
      <c r="G34" s="24">
        <f t="shared" si="1"/>
        <v>7.3499999999999996E-2</v>
      </c>
      <c r="H34" s="26">
        <f t="shared" si="2"/>
        <v>1.1024999999999998E-2</v>
      </c>
      <c r="I34" s="17"/>
    </row>
    <row r="35" spans="1:9" ht="10.5" customHeight="1" x14ac:dyDescent="0.3">
      <c r="A35" s="16"/>
      <c r="B35" s="28">
        <v>20</v>
      </c>
      <c r="C35" s="29">
        <v>0.2</v>
      </c>
      <c r="D35" s="24">
        <f t="shared" si="0"/>
        <v>0.19999999999999998</v>
      </c>
      <c r="E35" s="29">
        <v>0</v>
      </c>
      <c r="F35" s="29">
        <v>0</v>
      </c>
      <c r="G35" s="24">
        <f t="shared" ref="G35" si="3">D35*E35</f>
        <v>0</v>
      </c>
      <c r="H35" s="26">
        <f t="shared" ref="H35" si="4">G35*F35</f>
        <v>0</v>
      </c>
      <c r="I35" s="17"/>
    </row>
    <row r="36" spans="1:9" ht="10.5" customHeight="1" x14ac:dyDescent="0.3">
      <c r="A36" s="16"/>
      <c r="B36" s="28" t="s">
        <v>18</v>
      </c>
      <c r="C36" s="29">
        <v>0.2</v>
      </c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0.13380952380952382</v>
      </c>
      <c r="E40" s="41"/>
      <c r="F40" s="48" t="s">
        <v>22</v>
      </c>
      <c r="G40" s="48"/>
      <c r="H40" s="36">
        <f>SUM(H15:H38)</f>
        <v>0.37168499999999999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0.33952380952380956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6" zoomScaleNormal="70" workbookViewId="0">
      <selection activeCell="J27" sqref="J27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81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39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40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72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0.2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60</v>
      </c>
      <c r="E11" s="46"/>
      <c r="F11" s="47"/>
      <c r="G11" s="40" t="s">
        <v>16</v>
      </c>
      <c r="H11" s="21">
        <v>6.3</v>
      </c>
      <c r="I11" s="18"/>
    </row>
    <row r="12" spans="1:9" ht="12" customHeight="1" x14ac:dyDescent="0.3">
      <c r="A12" s="16"/>
      <c r="B12" s="48" t="s">
        <v>21</v>
      </c>
      <c r="C12" s="48"/>
      <c r="D12" s="51">
        <v>2</v>
      </c>
      <c r="E12" s="52"/>
      <c r="F12" s="53"/>
      <c r="G12" s="34" t="s">
        <v>17</v>
      </c>
      <c r="H12" s="21">
        <f>H11-H10</f>
        <v>6.1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0.2</v>
      </c>
      <c r="D15" s="24">
        <v>0.15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0.5</v>
      </c>
      <c r="D16" s="24">
        <f>ABS(C17-C15)/2</f>
        <v>0.30000000000000004</v>
      </c>
      <c r="E16" s="23">
        <v>0.19</v>
      </c>
      <c r="F16" s="23">
        <v>0.09</v>
      </c>
      <c r="G16" s="24">
        <f>D16*E16</f>
        <v>5.7000000000000009E-2</v>
      </c>
      <c r="H16" s="26">
        <f>G16*F16</f>
        <v>5.1300000000000009E-3</v>
      </c>
      <c r="I16" s="17"/>
    </row>
    <row r="17" spans="1:9" ht="10.5" customHeight="1" x14ac:dyDescent="0.3">
      <c r="A17" s="16"/>
      <c r="B17" s="27">
        <v>2</v>
      </c>
      <c r="C17" s="23">
        <v>0.8</v>
      </c>
      <c r="D17" s="24">
        <f t="shared" ref="D17:D35" si="0">ABS(C18-C16)/2</f>
        <v>0.30000000000000004</v>
      </c>
      <c r="E17" s="23">
        <v>0.27</v>
      </c>
      <c r="F17" s="23">
        <v>0.25</v>
      </c>
      <c r="G17" s="24">
        <f t="shared" ref="G17:G35" si="1">D17*E17</f>
        <v>8.1000000000000016E-2</v>
      </c>
      <c r="H17" s="26">
        <f t="shared" ref="H17:H35" si="2">G17*F17</f>
        <v>2.0250000000000004E-2</v>
      </c>
      <c r="I17" s="17"/>
    </row>
    <row r="18" spans="1:9" ht="10.5" customHeight="1" x14ac:dyDescent="0.3">
      <c r="A18" s="16"/>
      <c r="B18" s="27">
        <v>3</v>
      </c>
      <c r="C18" s="23">
        <v>1.1000000000000001</v>
      </c>
      <c r="D18" s="24">
        <f t="shared" si="0"/>
        <v>0.29999999999999993</v>
      </c>
      <c r="E18" s="23">
        <v>0.3</v>
      </c>
      <c r="F18" s="23">
        <v>0.57999999999999996</v>
      </c>
      <c r="G18" s="24">
        <f t="shared" si="1"/>
        <v>8.9999999999999983E-2</v>
      </c>
      <c r="H18" s="26">
        <f t="shared" si="2"/>
        <v>5.2199999999999989E-2</v>
      </c>
      <c r="I18" s="17"/>
    </row>
    <row r="19" spans="1:9" ht="10.5" customHeight="1" x14ac:dyDescent="0.3">
      <c r="A19" s="16"/>
      <c r="B19" s="27">
        <v>4</v>
      </c>
      <c r="C19" s="23">
        <v>1.4</v>
      </c>
      <c r="D19" s="24">
        <f t="shared" si="0"/>
        <v>0.29999999999999993</v>
      </c>
      <c r="E19" s="23">
        <v>0.28999999999999998</v>
      </c>
      <c r="F19" s="23">
        <v>0.57999999999999996</v>
      </c>
      <c r="G19" s="24">
        <f t="shared" si="1"/>
        <v>8.699999999999998E-2</v>
      </c>
      <c r="H19" s="26">
        <f t="shared" si="2"/>
        <v>5.0459999999999984E-2</v>
      </c>
      <c r="I19" s="17"/>
    </row>
    <row r="20" spans="1:9" ht="10.5" customHeight="1" x14ac:dyDescent="0.3">
      <c r="A20" s="16"/>
      <c r="B20" s="27">
        <v>5</v>
      </c>
      <c r="C20" s="23">
        <v>1.7</v>
      </c>
      <c r="D20" s="24">
        <f t="shared" si="0"/>
        <v>0.30000000000000004</v>
      </c>
      <c r="E20" s="23">
        <v>0.26</v>
      </c>
      <c r="F20" s="23">
        <v>0.54500000000000004</v>
      </c>
      <c r="G20" s="24">
        <f t="shared" si="1"/>
        <v>7.8000000000000014E-2</v>
      </c>
      <c r="H20" s="26">
        <f t="shared" si="2"/>
        <v>4.2510000000000013E-2</v>
      </c>
      <c r="I20" s="17"/>
    </row>
    <row r="21" spans="1:9" ht="10.5" customHeight="1" x14ac:dyDescent="0.3">
      <c r="A21" s="16"/>
      <c r="B21" s="27">
        <v>6</v>
      </c>
      <c r="C21" s="23">
        <v>2</v>
      </c>
      <c r="D21" s="24">
        <f t="shared" si="0"/>
        <v>0.29999999999999993</v>
      </c>
      <c r="E21" s="23">
        <v>0.24</v>
      </c>
      <c r="F21" s="23">
        <v>0.56999999999999995</v>
      </c>
      <c r="G21" s="24">
        <f t="shared" si="1"/>
        <v>7.1999999999999981E-2</v>
      </c>
      <c r="H21" s="26">
        <f t="shared" si="2"/>
        <v>4.1039999999999986E-2</v>
      </c>
      <c r="I21" s="17"/>
    </row>
    <row r="22" spans="1:9" ht="10.5" customHeight="1" x14ac:dyDescent="0.3">
      <c r="A22" s="16"/>
      <c r="B22" s="27">
        <v>7</v>
      </c>
      <c r="C22" s="23">
        <v>2.2999999999999998</v>
      </c>
      <c r="D22" s="24">
        <f t="shared" si="0"/>
        <v>0.30000000000000004</v>
      </c>
      <c r="E22" s="23">
        <v>0.21</v>
      </c>
      <c r="F22" s="23">
        <v>0.49</v>
      </c>
      <c r="G22" s="24">
        <f t="shared" si="1"/>
        <v>6.3E-2</v>
      </c>
      <c r="H22" s="26">
        <f t="shared" si="2"/>
        <v>3.0869999999999998E-2</v>
      </c>
      <c r="I22" s="17"/>
    </row>
    <row r="23" spans="1:9" ht="10.5" customHeight="1" x14ac:dyDescent="0.3">
      <c r="A23" s="16"/>
      <c r="B23" s="27">
        <v>8</v>
      </c>
      <c r="C23" s="23">
        <v>2.6</v>
      </c>
      <c r="D23" s="24">
        <f t="shared" si="0"/>
        <v>0.30000000000000004</v>
      </c>
      <c r="E23" s="23">
        <v>0.19</v>
      </c>
      <c r="F23" s="23">
        <v>0.43</v>
      </c>
      <c r="G23" s="24">
        <f t="shared" si="1"/>
        <v>5.7000000000000009E-2</v>
      </c>
      <c r="H23" s="26">
        <f t="shared" si="2"/>
        <v>2.4510000000000004E-2</v>
      </c>
      <c r="I23" s="17"/>
    </row>
    <row r="24" spans="1:9" ht="10.5" customHeight="1" x14ac:dyDescent="0.3">
      <c r="A24" s="16"/>
      <c r="B24" s="27">
        <v>9</v>
      </c>
      <c r="C24" s="23">
        <v>2.9</v>
      </c>
      <c r="D24" s="24">
        <f t="shared" si="0"/>
        <v>0.30000000000000004</v>
      </c>
      <c r="E24" s="23">
        <v>0.16500000000000001</v>
      </c>
      <c r="F24" s="23">
        <v>0.44</v>
      </c>
      <c r="G24" s="24">
        <f t="shared" si="1"/>
        <v>4.9500000000000009E-2</v>
      </c>
      <c r="H24" s="26">
        <f t="shared" si="2"/>
        <v>2.1780000000000004E-2</v>
      </c>
      <c r="I24" s="17"/>
    </row>
    <row r="25" spans="1:9" ht="10.5" customHeight="1" x14ac:dyDescent="0.3">
      <c r="A25" s="16"/>
      <c r="B25" s="27">
        <v>10</v>
      </c>
      <c r="C25" s="23">
        <v>3.2</v>
      </c>
      <c r="D25" s="24">
        <f t="shared" si="0"/>
        <v>0.30000000000000004</v>
      </c>
      <c r="E25" s="23">
        <v>0.17499999999999999</v>
      </c>
      <c r="F25" s="23">
        <v>0.46</v>
      </c>
      <c r="G25" s="24">
        <f t="shared" si="1"/>
        <v>5.2500000000000005E-2</v>
      </c>
      <c r="H25" s="26">
        <f t="shared" si="2"/>
        <v>2.4150000000000005E-2</v>
      </c>
      <c r="I25" s="17"/>
    </row>
    <row r="26" spans="1:9" ht="10.5" customHeight="1" x14ac:dyDescent="0.3">
      <c r="A26" s="16"/>
      <c r="B26" s="27">
        <v>11</v>
      </c>
      <c r="C26" s="23">
        <v>3.5</v>
      </c>
      <c r="D26" s="24">
        <f t="shared" si="0"/>
        <v>0.29999999999999982</v>
      </c>
      <c r="E26" s="23">
        <v>0.12</v>
      </c>
      <c r="F26" s="23">
        <v>0.32</v>
      </c>
      <c r="G26" s="24">
        <f t="shared" si="1"/>
        <v>3.5999999999999976E-2</v>
      </c>
      <c r="H26" s="26">
        <f t="shared" si="2"/>
        <v>1.1519999999999992E-2</v>
      </c>
      <c r="I26" s="17"/>
    </row>
    <row r="27" spans="1:9" ht="10.5" customHeight="1" x14ac:dyDescent="0.3">
      <c r="A27" s="16"/>
      <c r="B27" s="27">
        <v>12</v>
      </c>
      <c r="C27" s="23">
        <v>3.8</v>
      </c>
      <c r="D27" s="24">
        <f t="shared" si="0"/>
        <v>0.29999999999999982</v>
      </c>
      <c r="E27" s="23">
        <v>0.1</v>
      </c>
      <c r="F27" s="23">
        <v>0.37</v>
      </c>
      <c r="G27" s="24">
        <f t="shared" si="1"/>
        <v>2.9999999999999985E-2</v>
      </c>
      <c r="H27" s="26">
        <f t="shared" si="2"/>
        <v>1.1099999999999994E-2</v>
      </c>
      <c r="I27" s="17"/>
    </row>
    <row r="28" spans="1:9" ht="10.5" customHeight="1" x14ac:dyDescent="0.3">
      <c r="A28" s="16"/>
      <c r="B28" s="27">
        <v>13</v>
      </c>
      <c r="C28" s="23">
        <v>4.0999999999999996</v>
      </c>
      <c r="D28" s="24">
        <f t="shared" si="0"/>
        <v>0.30000000000000027</v>
      </c>
      <c r="E28" s="23">
        <v>0.09</v>
      </c>
      <c r="F28" s="23">
        <v>0.4</v>
      </c>
      <c r="G28" s="24">
        <f t="shared" si="1"/>
        <v>2.7000000000000024E-2</v>
      </c>
      <c r="H28" s="26">
        <f t="shared" si="2"/>
        <v>1.0800000000000011E-2</v>
      </c>
      <c r="I28" s="17"/>
    </row>
    <row r="29" spans="1:9" ht="10.5" customHeight="1" x14ac:dyDescent="0.3">
      <c r="A29" s="16"/>
      <c r="B29" s="27">
        <v>14</v>
      </c>
      <c r="C29" s="23">
        <v>4.4000000000000004</v>
      </c>
      <c r="D29" s="24">
        <f t="shared" si="0"/>
        <v>0.30000000000000027</v>
      </c>
      <c r="E29" s="23">
        <v>7.4999999999999997E-2</v>
      </c>
      <c r="F29" s="23">
        <v>0.32</v>
      </c>
      <c r="G29" s="24">
        <f t="shared" si="1"/>
        <v>2.250000000000002E-2</v>
      </c>
      <c r="H29" s="26">
        <f t="shared" si="2"/>
        <v>7.2000000000000067E-3</v>
      </c>
      <c r="I29" s="17"/>
    </row>
    <row r="30" spans="1:9" ht="10.5" customHeight="1" x14ac:dyDescent="0.3">
      <c r="A30" s="16"/>
      <c r="B30" s="27">
        <v>15</v>
      </c>
      <c r="C30" s="23">
        <v>4.7</v>
      </c>
      <c r="D30" s="24">
        <f t="shared" si="0"/>
        <v>0.29999999999999982</v>
      </c>
      <c r="E30" s="23">
        <v>7.0000000000000007E-2</v>
      </c>
      <c r="F30" s="23">
        <v>0.33</v>
      </c>
      <c r="G30" s="24">
        <f t="shared" si="1"/>
        <v>2.0999999999999991E-2</v>
      </c>
      <c r="H30" s="26">
        <f t="shared" si="2"/>
        <v>6.9299999999999969E-3</v>
      </c>
      <c r="I30" s="17"/>
    </row>
    <row r="31" spans="1:9" ht="10.5" customHeight="1" x14ac:dyDescent="0.3">
      <c r="A31" s="16"/>
      <c r="B31" s="27">
        <v>16</v>
      </c>
      <c r="C31" s="23">
        <v>5</v>
      </c>
      <c r="D31" s="24">
        <f t="shared" si="0"/>
        <v>0.29999999999999982</v>
      </c>
      <c r="E31" s="23">
        <v>6.5000000000000002E-2</v>
      </c>
      <c r="F31" s="23">
        <v>0.27</v>
      </c>
      <c r="G31" s="24">
        <f t="shared" si="1"/>
        <v>1.949999999999999E-2</v>
      </c>
      <c r="H31" s="26">
        <f t="shared" si="2"/>
        <v>5.2649999999999971E-3</v>
      </c>
      <c r="I31" s="17"/>
    </row>
    <row r="32" spans="1:9" ht="10.5" customHeight="1" x14ac:dyDescent="0.3">
      <c r="A32" s="16"/>
      <c r="B32" s="28">
        <v>17</v>
      </c>
      <c r="C32" s="29">
        <v>5.3</v>
      </c>
      <c r="D32" s="24">
        <f t="shared" si="0"/>
        <v>0.29999999999999982</v>
      </c>
      <c r="E32" s="29">
        <v>0.05</v>
      </c>
      <c r="F32" s="29">
        <v>0.3</v>
      </c>
      <c r="G32" s="24">
        <f t="shared" si="1"/>
        <v>1.4999999999999993E-2</v>
      </c>
      <c r="H32" s="26">
        <f t="shared" si="2"/>
        <v>4.4999999999999979E-3</v>
      </c>
      <c r="I32" s="17"/>
    </row>
    <row r="33" spans="1:9" ht="10.5" customHeight="1" x14ac:dyDescent="0.3">
      <c r="A33" s="16"/>
      <c r="B33" s="28">
        <v>18</v>
      </c>
      <c r="C33" s="29">
        <v>5.6</v>
      </c>
      <c r="D33" s="24">
        <f t="shared" si="0"/>
        <v>0.30000000000000027</v>
      </c>
      <c r="E33" s="29">
        <v>0.04</v>
      </c>
      <c r="F33" s="29">
        <v>0.26</v>
      </c>
      <c r="G33" s="24">
        <f t="shared" si="1"/>
        <v>1.2000000000000011E-2</v>
      </c>
      <c r="H33" s="26">
        <f t="shared" si="2"/>
        <v>3.120000000000003E-3</v>
      </c>
      <c r="I33" s="17"/>
    </row>
    <row r="34" spans="1:9" ht="10.5" customHeight="1" x14ac:dyDescent="0.3">
      <c r="A34" s="16"/>
      <c r="B34" s="28">
        <v>19</v>
      </c>
      <c r="C34" s="29">
        <v>5.9</v>
      </c>
      <c r="D34" s="24">
        <f t="shared" si="0"/>
        <v>0.35000000000000009</v>
      </c>
      <c r="E34" s="29">
        <v>0.03</v>
      </c>
      <c r="F34" s="29">
        <v>0.13</v>
      </c>
      <c r="G34" s="24">
        <f t="shared" si="1"/>
        <v>1.0500000000000002E-2</v>
      </c>
      <c r="H34" s="26">
        <f t="shared" si="2"/>
        <v>1.3650000000000003E-3</v>
      </c>
      <c r="I34" s="17"/>
    </row>
    <row r="35" spans="1:9" ht="10.5" customHeight="1" x14ac:dyDescent="0.3">
      <c r="A35" s="16"/>
      <c r="B35" s="28">
        <v>20</v>
      </c>
      <c r="C35" s="29">
        <v>6.3</v>
      </c>
      <c r="D35" s="24">
        <f t="shared" si="0"/>
        <v>0.19999999999999973</v>
      </c>
      <c r="E35" s="29">
        <v>0</v>
      </c>
      <c r="F35" s="29">
        <v>0</v>
      </c>
      <c r="G35" s="24">
        <f t="shared" si="1"/>
        <v>0</v>
      </c>
      <c r="H35" s="26">
        <f t="shared" si="2"/>
        <v>0</v>
      </c>
      <c r="I35" s="17"/>
    </row>
    <row r="36" spans="1:9" ht="10.5" customHeight="1" x14ac:dyDescent="0.3">
      <c r="A36" s="16"/>
      <c r="B36" s="28" t="s">
        <v>18</v>
      </c>
      <c r="C36" s="29">
        <v>6.3</v>
      </c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0.13952380952380949</v>
      </c>
      <c r="E40" s="41"/>
      <c r="F40" s="48" t="s">
        <v>22</v>
      </c>
      <c r="G40" s="48"/>
      <c r="H40" s="36">
        <f>SUM(H15:H38)</f>
        <v>0.37470000000000009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0.33976190476190476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view="pageLayout" topLeftCell="A7" zoomScaleNormal="70" workbookViewId="0">
      <selection activeCell="D15" sqref="D15:D33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82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41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42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73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2.1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61</v>
      </c>
      <c r="E11" s="46"/>
      <c r="F11" s="47"/>
      <c r="G11" s="40" t="s">
        <v>16</v>
      </c>
      <c r="H11" s="21">
        <v>0.43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f>H10-H11</f>
        <v>1.6700000000000002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0.43</v>
      </c>
      <c r="D15" s="24">
        <v>4.4999999999999998E-2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0.52</v>
      </c>
      <c r="D16" s="24">
        <f>ABS(C17-C15)/2</f>
        <v>0.09</v>
      </c>
      <c r="E16" s="23">
        <v>0.01</v>
      </c>
      <c r="F16" s="23">
        <v>0.01</v>
      </c>
      <c r="G16" s="24">
        <f>D16*E16</f>
        <v>8.9999999999999998E-4</v>
      </c>
      <c r="H16" s="26">
        <f>G16*F16</f>
        <v>9.0000000000000002E-6</v>
      </c>
      <c r="I16" s="17"/>
    </row>
    <row r="17" spans="1:9" ht="10.5" customHeight="1" x14ac:dyDescent="0.3">
      <c r="A17" s="16"/>
      <c r="B17" s="27">
        <v>2</v>
      </c>
      <c r="C17" s="23">
        <v>0.61</v>
      </c>
      <c r="D17" s="24">
        <f t="shared" ref="D17:D33" si="0">ABS(C18-C16)/2</f>
        <v>8.9999999999999969E-2</v>
      </c>
      <c r="E17" s="23">
        <v>0.01</v>
      </c>
      <c r="F17" s="23">
        <v>0.01</v>
      </c>
      <c r="G17" s="24">
        <f t="shared" ref="G17:G33" si="1">D17*E17</f>
        <v>8.9999999999999976E-4</v>
      </c>
      <c r="H17" s="26">
        <f t="shared" ref="H17:H33" si="2">G17*F17</f>
        <v>8.9999999999999985E-6</v>
      </c>
      <c r="I17" s="17"/>
    </row>
    <row r="18" spans="1:9" ht="10.5" customHeight="1" x14ac:dyDescent="0.3">
      <c r="A18" s="16"/>
      <c r="B18" s="27">
        <v>3</v>
      </c>
      <c r="C18" s="23">
        <v>0.7</v>
      </c>
      <c r="D18" s="24">
        <f t="shared" si="0"/>
        <v>9.0000000000000024E-2</v>
      </c>
      <c r="E18" s="23">
        <v>0.03</v>
      </c>
      <c r="F18" s="23">
        <v>0.27</v>
      </c>
      <c r="G18" s="24">
        <f t="shared" si="1"/>
        <v>2.7000000000000006E-3</v>
      </c>
      <c r="H18" s="26">
        <f t="shared" si="2"/>
        <v>7.2900000000000016E-4</v>
      </c>
      <c r="I18" s="17"/>
    </row>
    <row r="19" spans="1:9" ht="10.5" customHeight="1" x14ac:dyDescent="0.3">
      <c r="A19" s="16"/>
      <c r="B19" s="27">
        <v>4</v>
      </c>
      <c r="C19" s="23">
        <v>0.79</v>
      </c>
      <c r="D19" s="24">
        <f t="shared" si="0"/>
        <v>9.0000000000000024E-2</v>
      </c>
      <c r="E19" s="23">
        <v>0.04</v>
      </c>
      <c r="F19" s="23">
        <v>0.31</v>
      </c>
      <c r="G19" s="24">
        <f t="shared" si="1"/>
        <v>3.6000000000000012E-3</v>
      </c>
      <c r="H19" s="26">
        <f t="shared" si="2"/>
        <v>1.1160000000000005E-3</v>
      </c>
      <c r="I19" s="17"/>
    </row>
    <row r="20" spans="1:9" ht="10.5" customHeight="1" x14ac:dyDescent="0.3">
      <c r="A20" s="16"/>
      <c r="B20" s="27">
        <v>5</v>
      </c>
      <c r="C20" s="23">
        <v>0.88</v>
      </c>
      <c r="D20" s="24">
        <f t="shared" si="0"/>
        <v>8.9999999999999969E-2</v>
      </c>
      <c r="E20" s="23">
        <v>0.03</v>
      </c>
      <c r="F20" s="23">
        <v>0.41</v>
      </c>
      <c r="G20" s="24">
        <f t="shared" si="1"/>
        <v>2.6999999999999988E-3</v>
      </c>
      <c r="H20" s="26">
        <f t="shared" si="2"/>
        <v>1.1069999999999995E-3</v>
      </c>
      <c r="I20" s="17"/>
    </row>
    <row r="21" spans="1:9" ht="10.5" customHeight="1" x14ac:dyDescent="0.3">
      <c r="A21" s="16"/>
      <c r="B21" s="27">
        <v>6</v>
      </c>
      <c r="C21" s="23">
        <v>0.97</v>
      </c>
      <c r="D21" s="24">
        <f t="shared" si="0"/>
        <v>9.0000000000000024E-2</v>
      </c>
      <c r="E21" s="23">
        <v>4.4999999999999998E-2</v>
      </c>
      <c r="F21" s="23">
        <v>0.51</v>
      </c>
      <c r="G21" s="24">
        <f t="shared" si="1"/>
        <v>4.0500000000000006E-3</v>
      </c>
      <c r="H21" s="26">
        <f t="shared" si="2"/>
        <v>2.0655000000000005E-3</v>
      </c>
      <c r="I21" s="17"/>
    </row>
    <row r="22" spans="1:9" ht="10.5" customHeight="1" x14ac:dyDescent="0.3">
      <c r="A22" s="16"/>
      <c r="B22" s="27">
        <v>7</v>
      </c>
      <c r="C22" s="23">
        <v>1.06</v>
      </c>
      <c r="D22" s="24">
        <f t="shared" si="0"/>
        <v>8.9999999999999969E-2</v>
      </c>
      <c r="E22" s="23">
        <v>6.5000000000000002E-2</v>
      </c>
      <c r="F22" s="23">
        <v>0.43</v>
      </c>
      <c r="G22" s="24">
        <f t="shared" si="1"/>
        <v>5.8499999999999984E-3</v>
      </c>
      <c r="H22" s="26">
        <f t="shared" si="2"/>
        <v>2.5154999999999991E-3</v>
      </c>
      <c r="I22" s="17"/>
    </row>
    <row r="23" spans="1:9" ht="10.5" customHeight="1" x14ac:dyDescent="0.3">
      <c r="A23" s="16"/>
      <c r="B23" s="27">
        <v>8</v>
      </c>
      <c r="C23" s="23">
        <v>1.1499999999999999</v>
      </c>
      <c r="D23" s="24">
        <f t="shared" si="0"/>
        <v>8.9999999999999969E-2</v>
      </c>
      <c r="E23" s="23">
        <v>0.105</v>
      </c>
      <c r="F23" s="23">
        <v>0.59</v>
      </c>
      <c r="G23" s="24">
        <f t="shared" si="1"/>
        <v>9.4499999999999966E-3</v>
      </c>
      <c r="H23" s="26">
        <f t="shared" si="2"/>
        <v>5.575499999999998E-3</v>
      </c>
      <c r="I23" s="17"/>
    </row>
    <row r="24" spans="1:9" ht="10.5" customHeight="1" x14ac:dyDescent="0.3">
      <c r="A24" s="16"/>
      <c r="B24" s="27">
        <v>9</v>
      </c>
      <c r="C24" s="23">
        <v>1.24</v>
      </c>
      <c r="D24" s="24">
        <f t="shared" si="0"/>
        <v>9.000000000000008E-2</v>
      </c>
      <c r="E24" s="23">
        <v>0.11</v>
      </c>
      <c r="F24" s="23">
        <v>0.5</v>
      </c>
      <c r="G24" s="24">
        <f t="shared" si="1"/>
        <v>9.9000000000000095E-3</v>
      </c>
      <c r="H24" s="26">
        <f t="shared" si="2"/>
        <v>4.9500000000000047E-3</v>
      </c>
      <c r="I24" s="17"/>
    </row>
    <row r="25" spans="1:9" ht="10.5" customHeight="1" x14ac:dyDescent="0.3">
      <c r="A25" s="16"/>
      <c r="B25" s="27">
        <v>10</v>
      </c>
      <c r="C25" s="23">
        <v>1.33</v>
      </c>
      <c r="D25" s="24">
        <f t="shared" si="0"/>
        <v>8.9999999999999969E-2</v>
      </c>
      <c r="E25" s="23">
        <v>0.15</v>
      </c>
      <c r="F25" s="23">
        <v>0.57999999999999996</v>
      </c>
      <c r="G25" s="24">
        <f t="shared" si="1"/>
        <v>1.3499999999999995E-2</v>
      </c>
      <c r="H25" s="26">
        <f t="shared" si="2"/>
        <v>7.8299999999999967E-3</v>
      </c>
      <c r="I25" s="17"/>
    </row>
    <row r="26" spans="1:9" ht="10.5" customHeight="1" x14ac:dyDescent="0.3">
      <c r="A26" s="16"/>
      <c r="B26" s="27">
        <v>11</v>
      </c>
      <c r="C26" s="23">
        <v>1.42</v>
      </c>
      <c r="D26" s="24">
        <f t="shared" si="0"/>
        <v>8.9999999999999969E-2</v>
      </c>
      <c r="E26" s="23">
        <v>0.155</v>
      </c>
      <c r="F26" s="23">
        <v>0.56000000000000005</v>
      </c>
      <c r="G26" s="24">
        <f t="shared" si="1"/>
        <v>1.3949999999999995E-2</v>
      </c>
      <c r="H26" s="26">
        <f t="shared" si="2"/>
        <v>7.8119999999999978E-3</v>
      </c>
      <c r="I26" s="17"/>
    </row>
    <row r="27" spans="1:9" ht="10.5" customHeight="1" x14ac:dyDescent="0.3">
      <c r="A27" s="16"/>
      <c r="B27" s="27">
        <v>12</v>
      </c>
      <c r="C27" s="23">
        <v>1.51</v>
      </c>
      <c r="D27" s="24">
        <f t="shared" si="0"/>
        <v>9.000000000000008E-2</v>
      </c>
      <c r="E27" s="23">
        <v>0.16</v>
      </c>
      <c r="F27" s="23">
        <v>0.54</v>
      </c>
      <c r="G27" s="24">
        <f t="shared" si="1"/>
        <v>1.4400000000000013E-2</v>
      </c>
      <c r="H27" s="26">
        <f t="shared" si="2"/>
        <v>7.7760000000000077E-3</v>
      </c>
      <c r="I27" s="17"/>
    </row>
    <row r="28" spans="1:9" ht="10.5" customHeight="1" x14ac:dyDescent="0.3">
      <c r="A28" s="16"/>
      <c r="B28" s="27">
        <v>13</v>
      </c>
      <c r="C28" s="23">
        <v>1.6</v>
      </c>
      <c r="D28" s="24">
        <f t="shared" si="0"/>
        <v>8.9999999999999969E-2</v>
      </c>
      <c r="E28" s="23">
        <v>0.17</v>
      </c>
      <c r="F28" s="23">
        <v>0.56999999999999995</v>
      </c>
      <c r="G28" s="24">
        <f t="shared" si="1"/>
        <v>1.5299999999999996E-2</v>
      </c>
      <c r="H28" s="26">
        <f t="shared" si="2"/>
        <v>8.7209999999999961E-3</v>
      </c>
      <c r="I28" s="17"/>
    </row>
    <row r="29" spans="1:9" ht="10.5" customHeight="1" x14ac:dyDescent="0.3">
      <c r="A29" s="16"/>
      <c r="B29" s="27">
        <v>14</v>
      </c>
      <c r="C29" s="23">
        <v>1.69</v>
      </c>
      <c r="D29" s="24">
        <f t="shared" si="0"/>
        <v>8.9999999999999969E-2</v>
      </c>
      <c r="E29" s="23">
        <v>0.19</v>
      </c>
      <c r="F29" s="23">
        <v>0.6</v>
      </c>
      <c r="G29" s="24">
        <f t="shared" si="1"/>
        <v>1.7099999999999994E-2</v>
      </c>
      <c r="H29" s="26">
        <f t="shared" si="2"/>
        <v>1.0259999999999997E-2</v>
      </c>
      <c r="I29" s="17"/>
    </row>
    <row r="30" spans="1:9" ht="10.5" customHeight="1" x14ac:dyDescent="0.3">
      <c r="A30" s="16"/>
      <c r="B30" s="27">
        <v>15</v>
      </c>
      <c r="C30" s="23">
        <v>1.78</v>
      </c>
      <c r="D30" s="24">
        <f t="shared" si="0"/>
        <v>9.000000000000008E-2</v>
      </c>
      <c r="E30" s="23">
        <v>0.19</v>
      </c>
      <c r="F30" s="23">
        <v>0.57999999999999996</v>
      </c>
      <c r="G30" s="24">
        <f t="shared" si="1"/>
        <v>1.7100000000000014E-2</v>
      </c>
      <c r="H30" s="26">
        <f t="shared" si="2"/>
        <v>9.9180000000000084E-3</v>
      </c>
      <c r="I30" s="17"/>
    </row>
    <row r="31" spans="1:9" ht="10.5" customHeight="1" x14ac:dyDescent="0.3">
      <c r="A31" s="16"/>
      <c r="B31" s="27">
        <v>16</v>
      </c>
      <c r="C31" s="23">
        <v>1.87</v>
      </c>
      <c r="D31" s="24">
        <f t="shared" si="0"/>
        <v>8.9999999999999969E-2</v>
      </c>
      <c r="E31" s="23">
        <v>0.23</v>
      </c>
      <c r="F31" s="23">
        <v>0.45</v>
      </c>
      <c r="G31" s="24">
        <f t="shared" si="1"/>
        <v>2.0699999999999993E-2</v>
      </c>
      <c r="H31" s="26">
        <f t="shared" si="2"/>
        <v>9.3149999999999969E-3</v>
      </c>
      <c r="I31" s="17"/>
    </row>
    <row r="32" spans="1:9" ht="10.5" customHeight="1" x14ac:dyDescent="0.3">
      <c r="A32" s="16"/>
      <c r="B32" s="28">
        <v>17</v>
      </c>
      <c r="C32" s="29">
        <v>1.96</v>
      </c>
      <c r="D32" s="24">
        <f t="shared" si="0"/>
        <v>0.11499999999999999</v>
      </c>
      <c r="E32" s="29">
        <v>0.25</v>
      </c>
      <c r="F32" s="29">
        <v>0.48</v>
      </c>
      <c r="G32" s="24">
        <f t="shared" si="1"/>
        <v>2.8749999999999998E-2</v>
      </c>
      <c r="H32" s="26">
        <f t="shared" si="2"/>
        <v>1.3799999999999998E-2</v>
      </c>
      <c r="I32" s="17"/>
    </row>
    <row r="33" spans="1:9" ht="10.5" customHeight="1" x14ac:dyDescent="0.3">
      <c r="A33" s="16"/>
      <c r="B33" s="28">
        <v>18</v>
      </c>
      <c r="C33" s="29">
        <v>2.1</v>
      </c>
      <c r="D33" s="24">
        <f t="shared" si="0"/>
        <v>7.0000000000000062E-2</v>
      </c>
      <c r="E33" s="29">
        <v>0</v>
      </c>
      <c r="F33" s="29">
        <v>0</v>
      </c>
      <c r="G33" s="24">
        <f t="shared" si="1"/>
        <v>0</v>
      </c>
      <c r="H33" s="26">
        <f t="shared" si="2"/>
        <v>0</v>
      </c>
      <c r="I33" s="17"/>
    </row>
    <row r="34" spans="1:9" ht="10.5" customHeight="1" x14ac:dyDescent="0.3">
      <c r="A34" s="16"/>
      <c r="B34" s="28" t="s">
        <v>18</v>
      </c>
      <c r="C34" s="29">
        <v>2.1</v>
      </c>
      <c r="D34" s="24"/>
      <c r="E34" s="29"/>
      <c r="F34" s="29"/>
      <c r="G34" s="24"/>
      <c r="H34" s="26"/>
      <c r="I34" s="17"/>
    </row>
    <row r="35" spans="1:9" ht="10.5" customHeight="1" x14ac:dyDescent="0.3">
      <c r="A35" s="16"/>
      <c r="B35" s="28"/>
      <c r="C35" s="29"/>
      <c r="D35" s="24"/>
      <c r="E35" s="29"/>
      <c r="F35" s="29"/>
      <c r="G35" s="24"/>
      <c r="H35" s="26"/>
      <c r="I35" s="17"/>
    </row>
    <row r="36" spans="1:9" ht="10.5" customHeight="1" x14ac:dyDescent="0.3">
      <c r="A36" s="16"/>
      <c r="B36" s="28"/>
      <c r="C36" s="29"/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0.10210526315789474</v>
      </c>
      <c r="E40" s="41"/>
      <c r="F40" s="48" t="s">
        <v>22</v>
      </c>
      <c r="G40" s="48"/>
      <c r="H40" s="36">
        <f>SUM(H15:H38)</f>
        <v>9.3508499999999981E-2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0.38947368421052636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3" zoomScaleNormal="70" workbookViewId="0">
      <selection activeCell="L19" sqref="L19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82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41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42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73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2.1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61</v>
      </c>
      <c r="E11" s="46"/>
      <c r="F11" s="47"/>
      <c r="G11" s="40" t="s">
        <v>16</v>
      </c>
      <c r="H11" s="21">
        <v>0.43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f>H10-H11</f>
        <v>1.6700000000000002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2.1</v>
      </c>
      <c r="D15" s="24">
        <v>4.4999999999999998E-2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2.0099999999999998</v>
      </c>
      <c r="D16" s="24">
        <f>ABS(C17-C15)/2</f>
        <v>9.000000000000008E-2</v>
      </c>
      <c r="E16" s="23">
        <v>0.255</v>
      </c>
      <c r="F16" s="23">
        <v>0.4</v>
      </c>
      <c r="G16" s="24">
        <f>D16*E16</f>
        <v>2.2950000000000022E-2</v>
      </c>
      <c r="H16" s="26">
        <f>G16*F16</f>
        <v>9.1800000000000093E-3</v>
      </c>
      <c r="I16" s="17"/>
    </row>
    <row r="17" spans="1:9" ht="10.5" customHeight="1" x14ac:dyDescent="0.3">
      <c r="A17" s="16"/>
      <c r="B17" s="27">
        <v>2</v>
      </c>
      <c r="C17" s="23">
        <v>1.92</v>
      </c>
      <c r="D17" s="24">
        <f>ABS(C18-C16)/2</f>
        <v>8.9999999999999858E-2</v>
      </c>
      <c r="E17" s="23">
        <v>0.245</v>
      </c>
      <c r="F17" s="23">
        <v>0.44</v>
      </c>
      <c r="G17" s="24">
        <f t="shared" ref="G17:G34" si="0">D17*E17</f>
        <v>2.2049999999999965E-2</v>
      </c>
      <c r="H17" s="26">
        <f t="shared" ref="H17:H34" si="1">G17*F17</f>
        <v>9.7019999999999849E-3</v>
      </c>
      <c r="I17" s="17"/>
    </row>
    <row r="18" spans="1:9" ht="10.5" customHeight="1" x14ac:dyDescent="0.3">
      <c r="A18" s="16"/>
      <c r="B18" s="27">
        <v>3</v>
      </c>
      <c r="C18" s="23">
        <v>1.83</v>
      </c>
      <c r="D18" s="24">
        <f t="shared" ref="D18:D32" si="2">ABS(C19-C17)/2</f>
        <v>8.9999999999999969E-2</v>
      </c>
      <c r="E18" s="23">
        <v>0.22</v>
      </c>
      <c r="F18" s="23">
        <v>0.54</v>
      </c>
      <c r="G18" s="24">
        <f t="shared" si="0"/>
        <v>1.9799999999999995E-2</v>
      </c>
      <c r="H18" s="26">
        <f t="shared" si="1"/>
        <v>1.0691999999999998E-2</v>
      </c>
      <c r="I18" s="17"/>
    </row>
    <row r="19" spans="1:9" ht="10.5" customHeight="1" x14ac:dyDescent="0.3">
      <c r="A19" s="16"/>
      <c r="B19" s="27">
        <v>4</v>
      </c>
      <c r="C19" s="23">
        <v>1.74</v>
      </c>
      <c r="D19" s="24">
        <f>ABS(C20-C18)/2</f>
        <v>9.000000000000008E-2</v>
      </c>
      <c r="E19" s="23">
        <v>0.19500000000000001</v>
      </c>
      <c r="F19" s="23">
        <v>0.54</v>
      </c>
      <c r="G19" s="24">
        <f t="shared" si="0"/>
        <v>1.7550000000000017E-2</v>
      </c>
      <c r="H19" s="26">
        <f t="shared" si="1"/>
        <v>9.4770000000000097E-3</v>
      </c>
      <c r="I19" s="17"/>
    </row>
    <row r="20" spans="1:9" ht="10.5" customHeight="1" x14ac:dyDescent="0.3">
      <c r="A20" s="16"/>
      <c r="B20" s="27">
        <v>5</v>
      </c>
      <c r="C20" s="23">
        <v>1.65</v>
      </c>
      <c r="D20" s="24">
        <f t="shared" si="2"/>
        <v>8.9999999999999969E-2</v>
      </c>
      <c r="E20" s="23">
        <v>0.19</v>
      </c>
      <c r="F20" s="23">
        <v>0.59</v>
      </c>
      <c r="G20" s="24">
        <f t="shared" si="0"/>
        <v>1.7099999999999994E-2</v>
      </c>
      <c r="H20" s="26">
        <f t="shared" si="1"/>
        <v>1.0088999999999996E-2</v>
      </c>
      <c r="I20" s="17"/>
    </row>
    <row r="21" spans="1:9" ht="10.5" customHeight="1" x14ac:dyDescent="0.3">
      <c r="A21" s="16"/>
      <c r="B21" s="27">
        <v>6</v>
      </c>
      <c r="C21" s="23">
        <v>1.56</v>
      </c>
      <c r="D21" s="24">
        <f t="shared" si="2"/>
        <v>8.9999999999999969E-2</v>
      </c>
      <c r="E21" s="23">
        <v>0.19</v>
      </c>
      <c r="F21" s="23">
        <v>0.53</v>
      </c>
      <c r="G21" s="24">
        <f t="shared" si="0"/>
        <v>1.7099999999999994E-2</v>
      </c>
      <c r="H21" s="26">
        <f t="shared" si="1"/>
        <v>9.0629999999999964E-3</v>
      </c>
      <c r="I21" s="17"/>
    </row>
    <row r="22" spans="1:9" ht="10.5" customHeight="1" x14ac:dyDescent="0.3">
      <c r="A22" s="16"/>
      <c r="B22" s="27">
        <v>7</v>
      </c>
      <c r="C22" s="23">
        <v>1.47</v>
      </c>
      <c r="D22" s="24">
        <f t="shared" si="2"/>
        <v>9.000000000000008E-2</v>
      </c>
      <c r="E22" s="23">
        <v>0.16</v>
      </c>
      <c r="F22" s="23">
        <v>0.52</v>
      </c>
      <c r="G22" s="24">
        <f t="shared" si="0"/>
        <v>1.4400000000000013E-2</v>
      </c>
      <c r="H22" s="26">
        <f t="shared" si="1"/>
        <v>7.4880000000000077E-3</v>
      </c>
      <c r="I22" s="17"/>
    </row>
    <row r="23" spans="1:9" ht="10.5" customHeight="1" x14ac:dyDescent="0.3">
      <c r="A23" s="16"/>
      <c r="B23" s="27">
        <v>8</v>
      </c>
      <c r="C23" s="23">
        <v>1.38</v>
      </c>
      <c r="D23" s="24">
        <f>ABS(C24-C22)/2</f>
        <v>8.9999999999999969E-2</v>
      </c>
      <c r="E23" s="23">
        <v>0.155</v>
      </c>
      <c r="F23" s="23">
        <v>0.63</v>
      </c>
      <c r="G23" s="24">
        <f t="shared" si="0"/>
        <v>1.3949999999999995E-2</v>
      </c>
      <c r="H23" s="26">
        <f t="shared" si="1"/>
        <v>8.7884999999999977E-3</v>
      </c>
      <c r="I23" s="17"/>
    </row>
    <row r="24" spans="1:9" ht="10.5" customHeight="1" x14ac:dyDescent="0.3">
      <c r="A24" s="16"/>
      <c r="B24" s="27">
        <v>9</v>
      </c>
      <c r="C24" s="23">
        <v>1.29</v>
      </c>
      <c r="D24" s="24">
        <f t="shared" si="2"/>
        <v>8.9999999999999969E-2</v>
      </c>
      <c r="E24" s="23">
        <v>0.13</v>
      </c>
      <c r="F24" s="23">
        <v>0.56999999999999995</v>
      </c>
      <c r="G24" s="24">
        <f t="shared" si="0"/>
        <v>1.1699999999999997E-2</v>
      </c>
      <c r="H24" s="26">
        <f t="shared" si="1"/>
        <v>6.6689999999999978E-3</v>
      </c>
      <c r="I24" s="17"/>
    </row>
    <row r="25" spans="1:9" ht="10.5" customHeight="1" x14ac:dyDescent="0.3">
      <c r="A25" s="16"/>
      <c r="B25" s="27">
        <v>10</v>
      </c>
      <c r="C25" s="23">
        <v>1.2</v>
      </c>
      <c r="D25" s="24">
        <f t="shared" si="2"/>
        <v>8.9999999999999969E-2</v>
      </c>
      <c r="E25" s="23">
        <v>0.115</v>
      </c>
      <c r="F25" s="23">
        <v>0.52</v>
      </c>
      <c r="G25" s="24">
        <f t="shared" si="0"/>
        <v>1.0349999999999996E-2</v>
      </c>
      <c r="H25" s="26">
        <f t="shared" si="1"/>
        <v>5.3819999999999979E-3</v>
      </c>
      <c r="I25" s="17"/>
    </row>
    <row r="26" spans="1:9" ht="10.5" customHeight="1" x14ac:dyDescent="0.3">
      <c r="A26" s="16"/>
      <c r="B26" s="27">
        <v>11</v>
      </c>
      <c r="C26" s="23">
        <v>1.1100000000000001</v>
      </c>
      <c r="D26" s="24">
        <f t="shared" si="2"/>
        <v>8.9999999999999969E-2</v>
      </c>
      <c r="E26" s="23">
        <v>0.105</v>
      </c>
      <c r="F26" s="23">
        <v>0.53</v>
      </c>
      <c r="G26" s="24">
        <f t="shared" si="0"/>
        <v>9.4499999999999966E-3</v>
      </c>
      <c r="H26" s="26">
        <f t="shared" si="1"/>
        <v>5.0084999999999982E-3</v>
      </c>
      <c r="I26" s="17"/>
    </row>
    <row r="27" spans="1:9" ht="10.5" customHeight="1" x14ac:dyDescent="0.3">
      <c r="A27" s="16"/>
      <c r="B27" s="27">
        <v>12</v>
      </c>
      <c r="C27" s="23">
        <v>1.02</v>
      </c>
      <c r="D27" s="24">
        <f t="shared" si="2"/>
        <v>9.0000000000000024E-2</v>
      </c>
      <c r="E27" s="23">
        <v>0.08</v>
      </c>
      <c r="F27" s="23">
        <v>0.5</v>
      </c>
      <c r="G27" s="24">
        <f t="shared" si="0"/>
        <v>7.2000000000000024E-3</v>
      </c>
      <c r="H27" s="26">
        <f t="shared" si="1"/>
        <v>3.6000000000000012E-3</v>
      </c>
      <c r="I27" s="17"/>
    </row>
    <row r="28" spans="1:9" ht="10.5" customHeight="1" x14ac:dyDescent="0.3">
      <c r="A28" s="16"/>
      <c r="B28" s="27">
        <v>13</v>
      </c>
      <c r="C28" s="23">
        <v>0.93</v>
      </c>
      <c r="D28" s="24">
        <f t="shared" si="2"/>
        <v>9.0000000000000024E-2</v>
      </c>
      <c r="E28" s="23">
        <v>0.06</v>
      </c>
      <c r="F28" s="23">
        <v>0.46</v>
      </c>
      <c r="G28" s="24">
        <f t="shared" si="0"/>
        <v>5.4000000000000012E-3</v>
      </c>
      <c r="H28" s="26">
        <f t="shared" si="1"/>
        <v>2.4840000000000005E-3</v>
      </c>
      <c r="I28" s="17"/>
    </row>
    <row r="29" spans="1:9" ht="10.5" customHeight="1" x14ac:dyDescent="0.3">
      <c r="A29" s="16"/>
      <c r="B29" s="27">
        <v>14</v>
      </c>
      <c r="C29" s="23">
        <v>0.84</v>
      </c>
      <c r="D29" s="24">
        <f t="shared" si="2"/>
        <v>9.0000000000000024E-2</v>
      </c>
      <c r="E29" s="23">
        <v>0.04</v>
      </c>
      <c r="F29" s="23">
        <v>0.35</v>
      </c>
      <c r="G29" s="24">
        <f t="shared" si="0"/>
        <v>3.6000000000000012E-3</v>
      </c>
      <c r="H29" s="26">
        <f t="shared" si="1"/>
        <v>1.2600000000000003E-3</v>
      </c>
      <c r="I29" s="17"/>
    </row>
    <row r="30" spans="1:9" ht="10.5" customHeight="1" x14ac:dyDescent="0.3">
      <c r="A30" s="16"/>
      <c r="B30" s="27">
        <v>15</v>
      </c>
      <c r="C30" s="23">
        <v>0.75</v>
      </c>
      <c r="D30" s="24">
        <f t="shared" si="2"/>
        <v>8.9999999999999969E-2</v>
      </c>
      <c r="E30" s="23">
        <v>0.03</v>
      </c>
      <c r="F30" s="23">
        <v>0.35</v>
      </c>
      <c r="G30" s="24">
        <f t="shared" si="0"/>
        <v>2.6999999999999988E-3</v>
      </c>
      <c r="H30" s="26">
        <f t="shared" si="1"/>
        <v>9.4499999999999955E-4</v>
      </c>
      <c r="I30" s="17"/>
    </row>
    <row r="31" spans="1:9" ht="10.5" customHeight="1" x14ac:dyDescent="0.3">
      <c r="A31" s="16"/>
      <c r="B31" s="27">
        <v>16</v>
      </c>
      <c r="C31" s="23">
        <v>0.66</v>
      </c>
      <c r="D31" s="24">
        <f t="shared" si="2"/>
        <v>9.0000000000000024E-2</v>
      </c>
      <c r="E31" s="23">
        <v>0.03</v>
      </c>
      <c r="F31" s="23">
        <v>0.19</v>
      </c>
      <c r="G31" s="24">
        <f t="shared" si="0"/>
        <v>2.7000000000000006E-3</v>
      </c>
      <c r="H31" s="26">
        <f t="shared" si="1"/>
        <v>5.1300000000000011E-4</v>
      </c>
      <c r="I31" s="17"/>
    </row>
    <row r="32" spans="1:9" ht="10.5" customHeight="1" x14ac:dyDescent="0.3">
      <c r="A32" s="16"/>
      <c r="B32" s="28">
        <v>17</v>
      </c>
      <c r="C32" s="29">
        <v>0.56999999999999995</v>
      </c>
      <c r="D32" s="24">
        <f t="shared" si="2"/>
        <v>0.1</v>
      </c>
      <c r="E32" s="29">
        <v>0.01</v>
      </c>
      <c r="F32" s="29">
        <v>0</v>
      </c>
      <c r="G32" s="24">
        <f t="shared" si="0"/>
        <v>1E-3</v>
      </c>
      <c r="H32" s="26">
        <f t="shared" si="1"/>
        <v>0</v>
      </c>
      <c r="I32" s="17"/>
    </row>
    <row r="33" spans="1:9" ht="10.5" customHeight="1" x14ac:dyDescent="0.3">
      <c r="A33" s="16"/>
      <c r="B33" s="28">
        <v>18</v>
      </c>
      <c r="C33" s="29">
        <v>0.46</v>
      </c>
      <c r="D33" s="24">
        <f>ABS(C34-C32)/2</f>
        <v>6.9999999999999979E-2</v>
      </c>
      <c r="E33" s="29">
        <v>0.01</v>
      </c>
      <c r="F33" s="29">
        <v>0</v>
      </c>
      <c r="G33" s="24">
        <f t="shared" si="0"/>
        <v>6.9999999999999978E-4</v>
      </c>
      <c r="H33" s="26">
        <f t="shared" si="1"/>
        <v>0</v>
      </c>
      <c r="I33" s="17"/>
    </row>
    <row r="34" spans="1:9" ht="10.5" customHeight="1" x14ac:dyDescent="0.3">
      <c r="A34" s="16"/>
      <c r="B34" s="28">
        <v>19</v>
      </c>
      <c r="C34" s="29">
        <v>0.43</v>
      </c>
      <c r="D34" s="24">
        <f>ABS(C35-C33)/2</f>
        <v>1.5000000000000013E-2</v>
      </c>
      <c r="E34" s="29">
        <v>0</v>
      </c>
      <c r="F34" s="29">
        <v>0</v>
      </c>
      <c r="G34" s="24">
        <f t="shared" si="0"/>
        <v>0</v>
      </c>
      <c r="H34" s="26">
        <f t="shared" si="1"/>
        <v>0</v>
      </c>
      <c r="I34" s="17"/>
    </row>
    <row r="35" spans="1:9" ht="10.5" customHeight="1" x14ac:dyDescent="0.3">
      <c r="A35" s="16"/>
      <c r="B35" s="28" t="s">
        <v>18</v>
      </c>
      <c r="C35" s="29">
        <v>0.43</v>
      </c>
      <c r="D35" s="24"/>
      <c r="E35" s="29"/>
      <c r="F35" s="29"/>
      <c r="G35" s="24"/>
      <c r="H35" s="26"/>
      <c r="I35" s="17"/>
    </row>
    <row r="36" spans="1:9" ht="10.5" customHeight="1" x14ac:dyDescent="0.3">
      <c r="A36" s="16"/>
      <c r="B36" s="28"/>
      <c r="C36" s="29"/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0.11099999999999995</v>
      </c>
      <c r="E40" s="41"/>
      <c r="F40" s="48" t="s">
        <v>22</v>
      </c>
      <c r="G40" s="48"/>
      <c r="H40" s="36">
        <f>SUM(H15:H38)</f>
        <v>0.100341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0.38300000000000006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6" zoomScaleNormal="70" workbookViewId="0">
      <selection activeCell="D15" sqref="D15:D34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79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43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44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74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0.4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62</v>
      </c>
      <c r="E11" s="46"/>
      <c r="F11" s="47"/>
      <c r="G11" s="40" t="s">
        <v>16</v>
      </c>
      <c r="H11" s="21">
        <v>1.96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f>H11-H10</f>
        <v>1.56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1.96</v>
      </c>
      <c r="D15" s="24">
        <v>0.04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1.88</v>
      </c>
      <c r="D16" s="24">
        <f>ABS(C17-C15)/2</f>
        <v>7.999999999999996E-2</v>
      </c>
      <c r="E16" s="23">
        <v>0.01</v>
      </c>
      <c r="F16" s="23">
        <v>0</v>
      </c>
      <c r="G16" s="24">
        <f>D16*E16</f>
        <v>7.999999999999996E-4</v>
      </c>
      <c r="H16" s="26">
        <f>G16*F16</f>
        <v>0</v>
      </c>
      <c r="I16" s="17"/>
    </row>
    <row r="17" spans="1:9" ht="10.5" customHeight="1" x14ac:dyDescent="0.3">
      <c r="A17" s="16"/>
      <c r="B17" s="27">
        <v>2</v>
      </c>
      <c r="C17" s="23">
        <v>1.8</v>
      </c>
      <c r="D17" s="24">
        <f>ABS(C18-C16)/2</f>
        <v>7.999999999999996E-2</v>
      </c>
      <c r="E17" s="23">
        <v>0.02</v>
      </c>
      <c r="F17" s="23">
        <v>0</v>
      </c>
      <c r="G17" s="24">
        <f t="shared" ref="G17:G34" si="0">D17*E17</f>
        <v>1.5999999999999992E-3</v>
      </c>
      <c r="H17" s="26">
        <f t="shared" ref="H17:H34" si="1">G17*F17</f>
        <v>0</v>
      </c>
      <c r="I17" s="17"/>
    </row>
    <row r="18" spans="1:9" ht="10.5" customHeight="1" x14ac:dyDescent="0.3">
      <c r="A18" s="16"/>
      <c r="B18" s="27">
        <v>3</v>
      </c>
      <c r="C18" s="23">
        <v>1.72</v>
      </c>
      <c r="D18" s="24">
        <f t="shared" ref="D18:D32" si="2">ABS(C19-C17)/2</f>
        <v>8.0000000000000071E-2</v>
      </c>
      <c r="E18" s="23">
        <v>0.03</v>
      </c>
      <c r="F18" s="23">
        <v>0.04</v>
      </c>
      <c r="G18" s="24">
        <f t="shared" si="0"/>
        <v>2.400000000000002E-3</v>
      </c>
      <c r="H18" s="26">
        <f t="shared" si="1"/>
        <v>9.6000000000000084E-5</v>
      </c>
      <c r="I18" s="17"/>
    </row>
    <row r="19" spans="1:9" ht="10.5" customHeight="1" x14ac:dyDescent="0.3">
      <c r="A19" s="16"/>
      <c r="B19" s="27">
        <v>4</v>
      </c>
      <c r="C19" s="23">
        <v>1.64</v>
      </c>
      <c r="D19" s="24">
        <f>ABS(C20-C18)/2</f>
        <v>7.999999999999996E-2</v>
      </c>
      <c r="E19" s="23">
        <v>0.03</v>
      </c>
      <c r="F19" s="23">
        <v>0.16</v>
      </c>
      <c r="G19" s="24">
        <f t="shared" si="0"/>
        <v>2.3999999999999989E-3</v>
      </c>
      <c r="H19" s="26">
        <f t="shared" si="1"/>
        <v>3.8399999999999985E-4</v>
      </c>
      <c r="I19" s="17"/>
    </row>
    <row r="20" spans="1:9" ht="10.5" customHeight="1" x14ac:dyDescent="0.3">
      <c r="A20" s="16"/>
      <c r="B20" s="27">
        <v>5</v>
      </c>
      <c r="C20" s="23">
        <v>1.56</v>
      </c>
      <c r="D20" s="24">
        <f t="shared" si="2"/>
        <v>7.999999999999996E-2</v>
      </c>
      <c r="E20" s="23">
        <v>0.04</v>
      </c>
      <c r="F20" s="23">
        <v>0.2</v>
      </c>
      <c r="G20" s="24">
        <f t="shared" si="0"/>
        <v>3.1999999999999984E-3</v>
      </c>
      <c r="H20" s="26">
        <f t="shared" si="1"/>
        <v>6.3999999999999973E-4</v>
      </c>
      <c r="I20" s="17"/>
    </row>
    <row r="21" spans="1:9" ht="10.5" customHeight="1" x14ac:dyDescent="0.3">
      <c r="A21" s="16"/>
      <c r="B21" s="27">
        <v>6</v>
      </c>
      <c r="C21" s="23">
        <v>1.48</v>
      </c>
      <c r="D21" s="24">
        <f t="shared" si="2"/>
        <v>8.0000000000000071E-2</v>
      </c>
      <c r="E21" s="23">
        <v>4.4999999999999998E-2</v>
      </c>
      <c r="F21" s="23">
        <v>0.25</v>
      </c>
      <c r="G21" s="24">
        <f t="shared" si="0"/>
        <v>3.6000000000000029E-3</v>
      </c>
      <c r="H21" s="26">
        <f t="shared" si="1"/>
        <v>9.0000000000000073E-4</v>
      </c>
      <c r="I21" s="17"/>
    </row>
    <row r="22" spans="1:9" ht="10.5" customHeight="1" x14ac:dyDescent="0.3">
      <c r="A22" s="16"/>
      <c r="B22" s="27">
        <v>7</v>
      </c>
      <c r="C22" s="23">
        <v>1.4</v>
      </c>
      <c r="D22" s="24">
        <f t="shared" si="2"/>
        <v>7.999999999999996E-2</v>
      </c>
      <c r="E22" s="23">
        <v>5.5E-2</v>
      </c>
      <c r="F22" s="23">
        <v>0.41</v>
      </c>
      <c r="G22" s="24">
        <f t="shared" si="0"/>
        <v>4.3999999999999977E-3</v>
      </c>
      <c r="H22" s="26">
        <f t="shared" si="1"/>
        <v>1.803999999999999E-3</v>
      </c>
      <c r="I22" s="17"/>
    </row>
    <row r="23" spans="1:9" ht="10.5" customHeight="1" x14ac:dyDescent="0.3">
      <c r="A23" s="16"/>
      <c r="B23" s="27">
        <v>8</v>
      </c>
      <c r="C23" s="23">
        <v>1.32</v>
      </c>
      <c r="D23" s="24">
        <f>ABS(C24-C22)/2</f>
        <v>7.999999999999996E-2</v>
      </c>
      <c r="E23" s="23">
        <v>0.06</v>
      </c>
      <c r="F23" s="23">
        <v>0.46</v>
      </c>
      <c r="G23" s="24">
        <f t="shared" si="0"/>
        <v>4.7999999999999978E-3</v>
      </c>
      <c r="H23" s="26">
        <f t="shared" si="1"/>
        <v>2.207999999999999E-3</v>
      </c>
      <c r="I23" s="17"/>
    </row>
    <row r="24" spans="1:9" ht="10.5" customHeight="1" x14ac:dyDescent="0.3">
      <c r="A24" s="16"/>
      <c r="B24" s="27">
        <v>9</v>
      </c>
      <c r="C24" s="23">
        <v>1.24</v>
      </c>
      <c r="D24" s="24">
        <f t="shared" si="2"/>
        <v>8.0000000000000071E-2</v>
      </c>
      <c r="E24" s="23">
        <v>0.08</v>
      </c>
      <c r="F24" s="23">
        <v>0.57999999999999996</v>
      </c>
      <c r="G24" s="24">
        <f t="shared" si="0"/>
        <v>6.4000000000000055E-3</v>
      </c>
      <c r="H24" s="26">
        <f t="shared" si="1"/>
        <v>3.7120000000000031E-3</v>
      </c>
      <c r="I24" s="17"/>
    </row>
    <row r="25" spans="1:9" ht="10.5" customHeight="1" x14ac:dyDescent="0.3">
      <c r="A25" s="16"/>
      <c r="B25" s="27">
        <v>10</v>
      </c>
      <c r="C25" s="23">
        <v>1.1599999999999999</v>
      </c>
      <c r="D25" s="24">
        <f t="shared" si="2"/>
        <v>7.999999999999996E-2</v>
      </c>
      <c r="E25" s="23">
        <v>9.5000000000000001E-2</v>
      </c>
      <c r="F25" s="23">
        <v>0.64</v>
      </c>
      <c r="G25" s="24">
        <f t="shared" si="0"/>
        <v>7.5999999999999965E-3</v>
      </c>
      <c r="H25" s="26">
        <f t="shared" si="1"/>
        <v>4.8639999999999977E-3</v>
      </c>
      <c r="I25" s="17"/>
    </row>
    <row r="26" spans="1:9" ht="10.5" customHeight="1" x14ac:dyDescent="0.3">
      <c r="A26" s="16"/>
      <c r="B26" s="27">
        <v>11</v>
      </c>
      <c r="C26" s="23">
        <v>1.08</v>
      </c>
      <c r="D26" s="24">
        <f t="shared" si="2"/>
        <v>7.999999999999996E-2</v>
      </c>
      <c r="E26" s="23">
        <v>0.1</v>
      </c>
      <c r="F26" s="23">
        <v>0.73</v>
      </c>
      <c r="G26" s="24">
        <f t="shared" si="0"/>
        <v>7.9999999999999967E-3</v>
      </c>
      <c r="H26" s="26">
        <f t="shared" si="1"/>
        <v>5.8399999999999971E-3</v>
      </c>
      <c r="I26" s="17"/>
    </row>
    <row r="27" spans="1:9" ht="10.5" customHeight="1" x14ac:dyDescent="0.3">
      <c r="A27" s="16"/>
      <c r="B27" s="27">
        <v>12</v>
      </c>
      <c r="C27" s="23">
        <v>1</v>
      </c>
      <c r="D27" s="24">
        <f t="shared" si="2"/>
        <v>8.0000000000000016E-2</v>
      </c>
      <c r="E27" s="23">
        <v>0.11</v>
      </c>
      <c r="F27" s="23">
        <v>0.71</v>
      </c>
      <c r="G27" s="24">
        <f t="shared" si="0"/>
        <v>8.8000000000000023E-3</v>
      </c>
      <c r="H27" s="26">
        <f t="shared" si="1"/>
        <v>6.2480000000000009E-3</v>
      </c>
      <c r="I27" s="17"/>
    </row>
    <row r="28" spans="1:9" ht="10.5" customHeight="1" x14ac:dyDescent="0.3">
      <c r="A28" s="16"/>
      <c r="B28" s="27">
        <v>13</v>
      </c>
      <c r="C28" s="23">
        <v>0.92</v>
      </c>
      <c r="D28" s="24">
        <f t="shared" si="2"/>
        <v>8.0000000000000016E-2</v>
      </c>
      <c r="E28" s="23">
        <v>9.5000000000000001E-2</v>
      </c>
      <c r="F28" s="23">
        <v>0.71</v>
      </c>
      <c r="G28" s="24">
        <f t="shared" si="0"/>
        <v>7.6000000000000017E-3</v>
      </c>
      <c r="H28" s="26">
        <f t="shared" si="1"/>
        <v>5.3960000000000006E-3</v>
      </c>
      <c r="I28" s="17"/>
    </row>
    <row r="29" spans="1:9" ht="10.5" customHeight="1" x14ac:dyDescent="0.3">
      <c r="A29" s="16"/>
      <c r="B29" s="27">
        <v>14</v>
      </c>
      <c r="C29" s="23">
        <v>0.84</v>
      </c>
      <c r="D29" s="24">
        <f t="shared" si="2"/>
        <v>8.0000000000000016E-2</v>
      </c>
      <c r="E29" s="23">
        <v>8.5000000000000006E-2</v>
      </c>
      <c r="F29" s="23">
        <v>0.7</v>
      </c>
      <c r="G29" s="24">
        <f t="shared" si="0"/>
        <v>6.8000000000000022E-3</v>
      </c>
      <c r="H29" s="26">
        <f t="shared" si="1"/>
        <v>4.7600000000000012E-3</v>
      </c>
      <c r="I29" s="17"/>
    </row>
    <row r="30" spans="1:9" ht="10.5" customHeight="1" x14ac:dyDescent="0.3">
      <c r="A30" s="16"/>
      <c r="B30" s="27">
        <v>15</v>
      </c>
      <c r="C30" s="23">
        <v>0.76</v>
      </c>
      <c r="D30" s="24">
        <f t="shared" si="2"/>
        <v>7.999999999999996E-2</v>
      </c>
      <c r="E30" s="23">
        <v>7.0000000000000007E-2</v>
      </c>
      <c r="F30" s="23">
        <v>0.7</v>
      </c>
      <c r="G30" s="24">
        <f t="shared" si="0"/>
        <v>5.5999999999999973E-3</v>
      </c>
      <c r="H30" s="26">
        <f t="shared" si="1"/>
        <v>3.9199999999999981E-3</v>
      </c>
      <c r="I30" s="17"/>
    </row>
    <row r="31" spans="1:9" ht="10.5" customHeight="1" x14ac:dyDescent="0.3">
      <c r="A31" s="16"/>
      <c r="B31" s="27">
        <v>16</v>
      </c>
      <c r="C31" s="23">
        <v>0.68</v>
      </c>
      <c r="D31" s="24">
        <f t="shared" si="2"/>
        <v>8.0000000000000016E-2</v>
      </c>
      <c r="E31" s="23">
        <v>5.5E-2</v>
      </c>
      <c r="F31" s="23">
        <v>0.64</v>
      </c>
      <c r="G31" s="24">
        <f t="shared" si="0"/>
        <v>4.4000000000000011E-3</v>
      </c>
      <c r="H31" s="26">
        <f t="shared" si="1"/>
        <v>2.8160000000000008E-3</v>
      </c>
      <c r="I31" s="17"/>
    </row>
    <row r="32" spans="1:9" ht="10.5" customHeight="1" x14ac:dyDescent="0.3">
      <c r="A32" s="16"/>
      <c r="B32" s="28">
        <v>17</v>
      </c>
      <c r="C32" s="29">
        <v>0.6</v>
      </c>
      <c r="D32" s="24">
        <f t="shared" si="2"/>
        <v>8.0000000000000016E-2</v>
      </c>
      <c r="E32" s="29">
        <v>0.04</v>
      </c>
      <c r="F32" s="29">
        <v>0.46</v>
      </c>
      <c r="G32" s="24">
        <f t="shared" si="0"/>
        <v>3.2000000000000006E-3</v>
      </c>
      <c r="H32" s="26">
        <f t="shared" si="1"/>
        <v>1.4720000000000004E-3</v>
      </c>
      <c r="I32" s="17"/>
    </row>
    <row r="33" spans="1:9" ht="10.5" customHeight="1" x14ac:dyDescent="0.3">
      <c r="A33" s="16"/>
      <c r="B33" s="28">
        <v>18</v>
      </c>
      <c r="C33" s="29">
        <v>0.52</v>
      </c>
      <c r="D33" s="24">
        <f>ABS(C34-C32)/2</f>
        <v>9.9999999999999978E-2</v>
      </c>
      <c r="E33" s="29">
        <v>0.02</v>
      </c>
      <c r="F33" s="29">
        <v>0.18</v>
      </c>
      <c r="G33" s="24">
        <f t="shared" si="0"/>
        <v>1.9999999999999996E-3</v>
      </c>
      <c r="H33" s="26">
        <f t="shared" si="1"/>
        <v>3.5999999999999991E-4</v>
      </c>
      <c r="I33" s="17"/>
    </row>
    <row r="34" spans="1:9" ht="10.5" customHeight="1" x14ac:dyDescent="0.3">
      <c r="A34" s="16"/>
      <c r="B34" s="28">
        <v>19</v>
      </c>
      <c r="C34" s="29">
        <v>0.4</v>
      </c>
      <c r="D34" s="24">
        <f>ABS(C35-C33)/2</f>
        <v>0.06</v>
      </c>
      <c r="E34" s="29">
        <v>0</v>
      </c>
      <c r="F34" s="29">
        <v>0</v>
      </c>
      <c r="G34" s="24">
        <f t="shared" si="0"/>
        <v>0</v>
      </c>
      <c r="H34" s="26">
        <f t="shared" si="1"/>
        <v>0</v>
      </c>
      <c r="I34" s="17"/>
    </row>
    <row r="35" spans="1:9" ht="10.5" customHeight="1" x14ac:dyDescent="0.3">
      <c r="A35" s="16"/>
      <c r="B35" s="28" t="s">
        <v>18</v>
      </c>
      <c r="C35" s="29">
        <v>0.4</v>
      </c>
      <c r="D35" s="24"/>
      <c r="E35" s="29"/>
      <c r="F35" s="29"/>
      <c r="G35" s="24"/>
      <c r="H35" s="26"/>
      <c r="I35" s="17"/>
    </row>
    <row r="36" spans="1:9" ht="10.5" customHeight="1" x14ac:dyDescent="0.3">
      <c r="A36" s="16"/>
      <c r="B36" s="28"/>
      <c r="C36" s="29"/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5.1999999999999991E-2</v>
      </c>
      <c r="E40" s="41"/>
      <c r="F40" s="48" t="s">
        <v>22</v>
      </c>
      <c r="G40" s="48"/>
      <c r="H40" s="36">
        <f>SUM(H15:H38)</f>
        <v>4.5419999999999995E-2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0.37849999999999995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9" zoomScaleNormal="70" workbookViewId="0">
      <selection activeCell="L19" sqref="L19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79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43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44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74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0.4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62</v>
      </c>
      <c r="E11" s="46"/>
      <c r="F11" s="47"/>
      <c r="G11" s="40" t="s">
        <v>16</v>
      </c>
      <c r="H11" s="21">
        <v>1.96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f>H11-H10</f>
        <v>1.56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0.4</v>
      </c>
      <c r="D15" s="24">
        <v>0.04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0.48</v>
      </c>
      <c r="D16" s="24">
        <f>ABS(C17-C15)/2</f>
        <v>8.0000000000000016E-2</v>
      </c>
      <c r="E16" s="23">
        <v>0.01</v>
      </c>
      <c r="F16" s="23">
        <v>0.01</v>
      </c>
      <c r="G16" s="24">
        <f>D16*E16</f>
        <v>8.0000000000000015E-4</v>
      </c>
      <c r="H16" s="26">
        <f>G16*F16</f>
        <v>8.0000000000000013E-6</v>
      </c>
      <c r="I16" s="17"/>
    </row>
    <row r="17" spans="1:9" ht="10.5" customHeight="1" x14ac:dyDescent="0.3">
      <c r="A17" s="16"/>
      <c r="B17" s="27">
        <v>2</v>
      </c>
      <c r="C17" s="23">
        <v>0.56000000000000005</v>
      </c>
      <c r="D17" s="24">
        <f>ABS(C18-C16)/2</f>
        <v>8.0000000000000016E-2</v>
      </c>
      <c r="E17" s="23">
        <v>0.03</v>
      </c>
      <c r="F17" s="23">
        <v>0.36</v>
      </c>
      <c r="G17" s="24">
        <f t="shared" ref="G17:G34" si="0">D17*E17</f>
        <v>2.4000000000000002E-3</v>
      </c>
      <c r="H17" s="26">
        <f t="shared" ref="H17:H34" si="1">G17*F17</f>
        <v>8.6400000000000008E-4</v>
      </c>
      <c r="I17" s="17"/>
    </row>
    <row r="18" spans="1:9" ht="10.5" customHeight="1" x14ac:dyDescent="0.3">
      <c r="A18" s="16"/>
      <c r="B18" s="27">
        <v>3</v>
      </c>
      <c r="C18" s="23">
        <v>0.64</v>
      </c>
      <c r="D18" s="24">
        <f t="shared" ref="D18:D32" si="2">ABS(C19-C17)/2</f>
        <v>7.999999999999996E-2</v>
      </c>
      <c r="E18" s="23">
        <v>4.4999999999999998E-2</v>
      </c>
      <c r="F18" s="23">
        <v>0.56999999999999995</v>
      </c>
      <c r="G18" s="24">
        <f t="shared" si="0"/>
        <v>3.5999999999999982E-3</v>
      </c>
      <c r="H18" s="26">
        <f t="shared" si="1"/>
        <v>2.0519999999999987E-3</v>
      </c>
      <c r="I18" s="17"/>
    </row>
    <row r="19" spans="1:9" ht="10.5" customHeight="1" x14ac:dyDescent="0.3">
      <c r="A19" s="16"/>
      <c r="B19" s="27">
        <v>4</v>
      </c>
      <c r="C19" s="23">
        <v>0.72</v>
      </c>
      <c r="D19" s="24">
        <f>ABS(C20-C18)/2</f>
        <v>8.0000000000000016E-2</v>
      </c>
      <c r="E19" s="23">
        <v>0.06</v>
      </c>
      <c r="F19" s="23">
        <v>0.79</v>
      </c>
      <c r="G19" s="24">
        <f t="shared" si="0"/>
        <v>4.8000000000000004E-3</v>
      </c>
      <c r="H19" s="26">
        <f t="shared" si="1"/>
        <v>3.7920000000000007E-3</v>
      </c>
      <c r="I19" s="17"/>
    </row>
    <row r="20" spans="1:9" ht="10.5" customHeight="1" x14ac:dyDescent="0.3">
      <c r="A20" s="16"/>
      <c r="B20" s="27">
        <v>5</v>
      </c>
      <c r="C20" s="23">
        <v>0.8</v>
      </c>
      <c r="D20" s="24">
        <f t="shared" si="2"/>
        <v>8.0000000000000016E-2</v>
      </c>
      <c r="E20" s="23">
        <v>7.4999999999999997E-2</v>
      </c>
      <c r="F20" s="23">
        <v>0.73</v>
      </c>
      <c r="G20" s="24">
        <f t="shared" si="0"/>
        <v>6.000000000000001E-3</v>
      </c>
      <c r="H20" s="26">
        <f t="shared" si="1"/>
        <v>4.3800000000000002E-3</v>
      </c>
      <c r="I20" s="17"/>
    </row>
    <row r="21" spans="1:9" ht="10.5" customHeight="1" x14ac:dyDescent="0.3">
      <c r="A21" s="16"/>
      <c r="B21" s="27">
        <v>6</v>
      </c>
      <c r="C21" s="23">
        <v>0.88</v>
      </c>
      <c r="D21" s="24">
        <f t="shared" si="2"/>
        <v>7.999999999999996E-2</v>
      </c>
      <c r="E21" s="23">
        <v>9.5000000000000001E-2</v>
      </c>
      <c r="F21" s="23">
        <v>0.76</v>
      </c>
      <c r="G21" s="24">
        <f t="shared" si="0"/>
        <v>7.5999999999999965E-3</v>
      </c>
      <c r="H21" s="26">
        <f t="shared" si="1"/>
        <v>5.7759999999999973E-3</v>
      </c>
      <c r="I21" s="17"/>
    </row>
    <row r="22" spans="1:9" ht="10.5" customHeight="1" x14ac:dyDescent="0.3">
      <c r="A22" s="16"/>
      <c r="B22" s="27">
        <v>7</v>
      </c>
      <c r="C22" s="23">
        <v>0.96</v>
      </c>
      <c r="D22" s="24">
        <f t="shared" si="2"/>
        <v>8.0000000000000016E-2</v>
      </c>
      <c r="E22" s="23">
        <v>0.1</v>
      </c>
      <c r="F22" s="23">
        <v>0.72</v>
      </c>
      <c r="G22" s="24">
        <f t="shared" si="0"/>
        <v>8.0000000000000019E-3</v>
      </c>
      <c r="H22" s="26">
        <f t="shared" si="1"/>
        <v>5.7600000000000012E-3</v>
      </c>
      <c r="I22" s="17"/>
    </row>
    <row r="23" spans="1:9" ht="10.5" customHeight="1" x14ac:dyDescent="0.3">
      <c r="A23" s="16"/>
      <c r="B23" s="27">
        <v>8</v>
      </c>
      <c r="C23" s="23">
        <v>1.04</v>
      </c>
      <c r="D23" s="24">
        <f>ABS(C24-C22)/2</f>
        <v>8.0000000000000071E-2</v>
      </c>
      <c r="E23" s="23">
        <v>9.5000000000000001E-2</v>
      </c>
      <c r="F23" s="23">
        <v>0.73</v>
      </c>
      <c r="G23" s="24">
        <f t="shared" si="0"/>
        <v>7.6000000000000069E-3</v>
      </c>
      <c r="H23" s="26">
        <f t="shared" si="1"/>
        <v>5.5480000000000052E-3</v>
      </c>
      <c r="I23" s="17"/>
    </row>
    <row r="24" spans="1:9" ht="10.5" customHeight="1" x14ac:dyDescent="0.3">
      <c r="A24" s="16"/>
      <c r="B24" s="27">
        <v>9</v>
      </c>
      <c r="C24" s="23">
        <v>1.1200000000000001</v>
      </c>
      <c r="D24" s="24">
        <f t="shared" si="2"/>
        <v>7.999999999999996E-2</v>
      </c>
      <c r="E24" s="23">
        <v>0.105</v>
      </c>
      <c r="F24" s="23">
        <v>0.71</v>
      </c>
      <c r="G24" s="24">
        <f t="shared" si="0"/>
        <v>8.399999999999996E-3</v>
      </c>
      <c r="H24" s="26">
        <f t="shared" si="1"/>
        <v>5.9639999999999971E-3</v>
      </c>
      <c r="I24" s="17"/>
    </row>
    <row r="25" spans="1:9" ht="10.5" customHeight="1" x14ac:dyDescent="0.3">
      <c r="A25" s="16"/>
      <c r="B25" s="27">
        <v>10</v>
      </c>
      <c r="C25" s="23">
        <v>1.2</v>
      </c>
      <c r="D25" s="24">
        <f t="shared" si="2"/>
        <v>7.999999999999996E-2</v>
      </c>
      <c r="E25" s="23">
        <v>0.09</v>
      </c>
      <c r="F25" s="23">
        <v>0.61</v>
      </c>
      <c r="G25" s="24">
        <f t="shared" si="0"/>
        <v>7.1999999999999963E-3</v>
      </c>
      <c r="H25" s="26">
        <f t="shared" si="1"/>
        <v>4.3919999999999975E-3</v>
      </c>
      <c r="I25" s="17"/>
    </row>
    <row r="26" spans="1:9" ht="10.5" customHeight="1" x14ac:dyDescent="0.3">
      <c r="A26" s="16"/>
      <c r="B26" s="27">
        <v>11</v>
      </c>
      <c r="C26" s="23">
        <v>1.28</v>
      </c>
      <c r="D26" s="24">
        <f t="shared" si="2"/>
        <v>8.0000000000000071E-2</v>
      </c>
      <c r="E26" s="23">
        <v>6.5000000000000002E-2</v>
      </c>
      <c r="F26" s="23">
        <v>0.53</v>
      </c>
      <c r="G26" s="24">
        <f t="shared" si="0"/>
        <v>5.200000000000005E-3</v>
      </c>
      <c r="H26" s="26">
        <f t="shared" si="1"/>
        <v>2.7560000000000028E-3</v>
      </c>
      <c r="I26" s="17"/>
    </row>
    <row r="27" spans="1:9" ht="10.5" customHeight="1" x14ac:dyDescent="0.3">
      <c r="A27" s="16"/>
      <c r="B27" s="27">
        <v>12</v>
      </c>
      <c r="C27" s="23">
        <v>1.36</v>
      </c>
      <c r="D27" s="24">
        <f t="shared" si="2"/>
        <v>7.999999999999996E-2</v>
      </c>
      <c r="E27" s="23">
        <v>7.0000000000000007E-2</v>
      </c>
      <c r="F27" s="23">
        <v>0.45</v>
      </c>
      <c r="G27" s="24">
        <f t="shared" si="0"/>
        <v>5.5999999999999973E-3</v>
      </c>
      <c r="H27" s="26">
        <f t="shared" si="1"/>
        <v>2.5199999999999988E-3</v>
      </c>
      <c r="I27" s="17"/>
    </row>
    <row r="28" spans="1:9" ht="10.5" customHeight="1" x14ac:dyDescent="0.3">
      <c r="A28" s="16"/>
      <c r="B28" s="27">
        <v>13</v>
      </c>
      <c r="C28" s="23">
        <v>1.44</v>
      </c>
      <c r="D28" s="24">
        <f t="shared" si="2"/>
        <v>7.999999999999996E-2</v>
      </c>
      <c r="E28" s="23">
        <v>5.5E-2</v>
      </c>
      <c r="F28" s="23">
        <v>0.3</v>
      </c>
      <c r="G28" s="24">
        <f t="shared" si="0"/>
        <v>4.3999999999999977E-3</v>
      </c>
      <c r="H28" s="26">
        <f t="shared" si="1"/>
        <v>1.3199999999999993E-3</v>
      </c>
      <c r="I28" s="17"/>
    </row>
    <row r="29" spans="1:9" ht="10.5" customHeight="1" x14ac:dyDescent="0.3">
      <c r="A29" s="16"/>
      <c r="B29" s="27">
        <v>14</v>
      </c>
      <c r="C29" s="23">
        <v>1.52</v>
      </c>
      <c r="D29" s="24">
        <f t="shared" si="2"/>
        <v>8.0000000000000071E-2</v>
      </c>
      <c r="E29" s="23">
        <v>5.5E-2</v>
      </c>
      <c r="F29" s="23">
        <v>0.3</v>
      </c>
      <c r="G29" s="24">
        <f t="shared" si="0"/>
        <v>4.4000000000000037E-3</v>
      </c>
      <c r="H29" s="26">
        <f t="shared" si="1"/>
        <v>1.3200000000000011E-3</v>
      </c>
      <c r="I29" s="17"/>
    </row>
    <row r="30" spans="1:9" ht="10.5" customHeight="1" x14ac:dyDescent="0.3">
      <c r="A30" s="16"/>
      <c r="B30" s="27">
        <v>15</v>
      </c>
      <c r="C30" s="23">
        <v>1.6</v>
      </c>
      <c r="D30" s="24">
        <f t="shared" si="2"/>
        <v>7.999999999999996E-2</v>
      </c>
      <c r="E30" s="23">
        <v>4.4999999999999998E-2</v>
      </c>
      <c r="F30" s="23">
        <v>0.21</v>
      </c>
      <c r="G30" s="24">
        <f t="shared" si="0"/>
        <v>3.5999999999999982E-3</v>
      </c>
      <c r="H30" s="26">
        <f t="shared" si="1"/>
        <v>7.5599999999999962E-4</v>
      </c>
      <c r="I30" s="17"/>
    </row>
    <row r="31" spans="1:9" ht="10.5" customHeight="1" x14ac:dyDescent="0.3">
      <c r="A31" s="16"/>
      <c r="B31" s="27">
        <v>16</v>
      </c>
      <c r="C31" s="23">
        <v>1.68</v>
      </c>
      <c r="D31" s="24">
        <f t="shared" si="2"/>
        <v>7.999999999999996E-2</v>
      </c>
      <c r="E31" s="23">
        <v>0.04</v>
      </c>
      <c r="F31" s="23">
        <v>0.15</v>
      </c>
      <c r="G31" s="24">
        <f t="shared" si="0"/>
        <v>3.1999999999999984E-3</v>
      </c>
      <c r="H31" s="26">
        <f t="shared" si="1"/>
        <v>4.7999999999999974E-4</v>
      </c>
      <c r="I31" s="17"/>
    </row>
    <row r="32" spans="1:9" ht="10.5" customHeight="1" x14ac:dyDescent="0.3">
      <c r="A32" s="16"/>
      <c r="B32" s="28">
        <v>17</v>
      </c>
      <c r="C32" s="29">
        <v>1.76</v>
      </c>
      <c r="D32" s="24">
        <f t="shared" si="2"/>
        <v>8.0000000000000071E-2</v>
      </c>
      <c r="E32" s="29">
        <v>0.03</v>
      </c>
      <c r="F32" s="29">
        <v>0.14000000000000001</v>
      </c>
      <c r="G32" s="24">
        <f t="shared" si="0"/>
        <v>2.400000000000002E-3</v>
      </c>
      <c r="H32" s="26">
        <f t="shared" si="1"/>
        <v>3.3600000000000031E-4</v>
      </c>
      <c r="I32" s="17"/>
    </row>
    <row r="33" spans="1:9" ht="10.5" customHeight="1" x14ac:dyDescent="0.3">
      <c r="A33" s="16"/>
      <c r="B33" s="28">
        <v>18</v>
      </c>
      <c r="C33" s="29">
        <v>1.84</v>
      </c>
      <c r="D33" s="24">
        <f>ABS(C34-C32)/2</f>
        <v>9.9999999999999978E-2</v>
      </c>
      <c r="E33" s="29">
        <v>0.01</v>
      </c>
      <c r="F33" s="29">
        <v>0</v>
      </c>
      <c r="G33" s="24">
        <f t="shared" si="0"/>
        <v>9.999999999999998E-4</v>
      </c>
      <c r="H33" s="26">
        <f t="shared" si="1"/>
        <v>0</v>
      </c>
      <c r="I33" s="17"/>
    </row>
    <row r="34" spans="1:9" ht="10.5" customHeight="1" x14ac:dyDescent="0.3">
      <c r="A34" s="16"/>
      <c r="B34" s="28">
        <v>19</v>
      </c>
      <c r="C34" s="29">
        <v>1.96</v>
      </c>
      <c r="D34" s="24">
        <f>ABS(C35-C33)/2</f>
        <v>5.9999999999999942E-2</v>
      </c>
      <c r="E34" s="29">
        <v>0</v>
      </c>
      <c r="F34" s="29">
        <v>0</v>
      </c>
      <c r="G34" s="24">
        <f t="shared" si="0"/>
        <v>0</v>
      </c>
      <c r="H34" s="26">
        <f t="shared" si="1"/>
        <v>0</v>
      </c>
      <c r="I34" s="17"/>
    </row>
    <row r="35" spans="1:9" ht="10.5" customHeight="1" x14ac:dyDescent="0.3">
      <c r="A35" s="16"/>
      <c r="B35" s="28" t="s">
        <v>18</v>
      </c>
      <c r="C35" s="29">
        <v>1.96</v>
      </c>
      <c r="D35" s="24"/>
      <c r="E35" s="29"/>
      <c r="F35" s="29"/>
      <c r="G35" s="24"/>
      <c r="H35" s="26"/>
      <c r="I35" s="17"/>
    </row>
    <row r="36" spans="1:9" ht="10.5" customHeight="1" x14ac:dyDescent="0.3">
      <c r="A36" s="16"/>
      <c r="B36" s="28"/>
      <c r="C36" s="29"/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5.3749999999999999E-2</v>
      </c>
      <c r="E40" s="41"/>
      <c r="F40" s="48" t="s">
        <v>22</v>
      </c>
      <c r="G40" s="48"/>
      <c r="H40" s="36">
        <f>SUM(H15:H38)</f>
        <v>4.8024000000000011E-2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0.40350000000000003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3" zoomScaleNormal="70" workbookViewId="0">
      <selection activeCell="L19" sqref="L19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83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45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46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51" t="s">
        <v>75</v>
      </c>
      <c r="E9" s="52"/>
      <c r="F9" s="53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0.24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63</v>
      </c>
      <c r="E11" s="46"/>
      <c r="F11" s="47"/>
      <c r="G11" s="40" t="s">
        <v>16</v>
      </c>
      <c r="H11" s="21">
        <v>2.1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f>H11-H10</f>
        <v>1.86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0.24</v>
      </c>
      <c r="D15" s="24">
        <v>0.03</v>
      </c>
      <c r="E15" s="25">
        <v>5.0000000000000001E-3</v>
      </c>
      <c r="F15" s="25">
        <v>0</v>
      </c>
      <c r="G15" s="24">
        <f>D15*E15</f>
        <v>1.4999999999999999E-4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0.3</v>
      </c>
      <c r="D16" s="24">
        <f>ABS(C17-C15)/2</f>
        <v>8.0000000000000016E-2</v>
      </c>
      <c r="E16" s="23">
        <v>5.0000000000000001E-3</v>
      </c>
      <c r="F16" s="23">
        <v>0</v>
      </c>
      <c r="G16" s="24">
        <f>D16*E16</f>
        <v>4.0000000000000007E-4</v>
      </c>
      <c r="H16" s="26">
        <f>G16*F16</f>
        <v>0</v>
      </c>
      <c r="I16" s="17"/>
    </row>
    <row r="17" spans="1:9" ht="10.5" customHeight="1" x14ac:dyDescent="0.3">
      <c r="A17" s="16"/>
      <c r="B17" s="27">
        <v>2</v>
      </c>
      <c r="C17" s="23">
        <v>0.4</v>
      </c>
      <c r="D17" s="24">
        <f t="shared" ref="D17:D32" si="0">ABS(C18-C16)/2</f>
        <v>0.1</v>
      </c>
      <c r="E17" s="23">
        <v>0.01</v>
      </c>
      <c r="F17" s="23">
        <v>0</v>
      </c>
      <c r="G17" s="24">
        <f t="shared" ref="G17:G34" si="1">D17*E17</f>
        <v>1E-3</v>
      </c>
      <c r="H17" s="26">
        <f t="shared" ref="H17:H34" si="2">G17*F17</f>
        <v>0</v>
      </c>
      <c r="I17" s="17"/>
    </row>
    <row r="18" spans="1:9" ht="10.5" customHeight="1" x14ac:dyDescent="0.3">
      <c r="A18" s="16"/>
      <c r="B18" s="27">
        <v>3</v>
      </c>
      <c r="C18" s="23">
        <v>0.5</v>
      </c>
      <c r="D18" s="24">
        <f t="shared" si="0"/>
        <v>9.9999999999999978E-2</v>
      </c>
      <c r="E18" s="23">
        <v>2.5000000000000001E-2</v>
      </c>
      <c r="F18" s="23">
        <v>0.12</v>
      </c>
      <c r="G18" s="24">
        <f t="shared" si="1"/>
        <v>2.4999999999999996E-3</v>
      </c>
      <c r="H18" s="26">
        <f t="shared" si="2"/>
        <v>2.9999999999999992E-4</v>
      </c>
      <c r="I18" s="17"/>
    </row>
    <row r="19" spans="1:9" ht="10.5" customHeight="1" x14ac:dyDescent="0.3">
      <c r="A19" s="16"/>
      <c r="B19" s="27">
        <v>4</v>
      </c>
      <c r="C19" s="23">
        <v>0.6</v>
      </c>
      <c r="D19" s="24">
        <f t="shared" si="0"/>
        <v>9.9999999999999978E-2</v>
      </c>
      <c r="E19" s="23">
        <v>0.04</v>
      </c>
      <c r="F19" s="23">
        <v>0.16</v>
      </c>
      <c r="G19" s="24">
        <f t="shared" si="1"/>
        <v>3.9999999999999992E-3</v>
      </c>
      <c r="H19" s="26">
        <f t="shared" si="2"/>
        <v>6.3999999999999984E-4</v>
      </c>
      <c r="I19" s="17"/>
    </row>
    <row r="20" spans="1:9" ht="10.5" customHeight="1" x14ac:dyDescent="0.3">
      <c r="A20" s="16"/>
      <c r="B20" s="27">
        <v>5</v>
      </c>
      <c r="C20" s="23">
        <v>0.7</v>
      </c>
      <c r="D20" s="24">
        <f t="shared" si="0"/>
        <v>0.10000000000000003</v>
      </c>
      <c r="E20" s="23">
        <v>0.02</v>
      </c>
      <c r="F20" s="23">
        <v>0.15</v>
      </c>
      <c r="G20" s="24">
        <f t="shared" si="1"/>
        <v>2.0000000000000009E-3</v>
      </c>
      <c r="H20" s="26">
        <f t="shared" si="2"/>
        <v>3.0000000000000014E-4</v>
      </c>
      <c r="I20" s="17"/>
    </row>
    <row r="21" spans="1:9" ht="10.5" customHeight="1" x14ac:dyDescent="0.3">
      <c r="A21" s="16"/>
      <c r="B21" s="27">
        <v>6</v>
      </c>
      <c r="C21" s="23">
        <v>0.8</v>
      </c>
      <c r="D21" s="24">
        <f t="shared" si="0"/>
        <v>0.10000000000000003</v>
      </c>
      <c r="E21" s="23">
        <v>0.01</v>
      </c>
      <c r="F21" s="23">
        <v>0.16</v>
      </c>
      <c r="G21" s="24">
        <f t="shared" si="1"/>
        <v>1.0000000000000005E-3</v>
      </c>
      <c r="H21" s="26">
        <f t="shared" si="2"/>
        <v>1.6000000000000007E-4</v>
      </c>
      <c r="I21" s="17"/>
    </row>
    <row r="22" spans="1:9" ht="10.5" customHeight="1" x14ac:dyDescent="0.3">
      <c r="A22" s="16"/>
      <c r="B22" s="27">
        <v>7</v>
      </c>
      <c r="C22" s="23">
        <v>0.9</v>
      </c>
      <c r="D22" s="24">
        <f t="shared" si="0"/>
        <v>9.9999999999999978E-2</v>
      </c>
      <c r="E22" s="23">
        <v>2.5000000000000001E-2</v>
      </c>
      <c r="F22" s="23">
        <v>0.18</v>
      </c>
      <c r="G22" s="24">
        <f t="shared" si="1"/>
        <v>2.4999999999999996E-3</v>
      </c>
      <c r="H22" s="26">
        <f t="shared" si="2"/>
        <v>4.4999999999999993E-4</v>
      </c>
      <c r="I22" s="17"/>
    </row>
    <row r="23" spans="1:9" ht="10.5" customHeight="1" x14ac:dyDescent="0.3">
      <c r="A23" s="16"/>
      <c r="B23" s="27">
        <v>8</v>
      </c>
      <c r="C23" s="23">
        <v>1</v>
      </c>
      <c r="D23" s="24">
        <f t="shared" si="0"/>
        <v>0.10000000000000003</v>
      </c>
      <c r="E23" s="23">
        <v>0.01</v>
      </c>
      <c r="F23" s="23">
        <v>0.12</v>
      </c>
      <c r="G23" s="24">
        <f t="shared" si="1"/>
        <v>1.0000000000000005E-3</v>
      </c>
      <c r="H23" s="26">
        <f t="shared" si="2"/>
        <v>1.2000000000000004E-4</v>
      </c>
      <c r="I23" s="17"/>
    </row>
    <row r="24" spans="1:9" ht="10.5" customHeight="1" x14ac:dyDescent="0.3">
      <c r="A24" s="16"/>
      <c r="B24" s="27">
        <v>9</v>
      </c>
      <c r="C24" s="23">
        <v>1.1000000000000001</v>
      </c>
      <c r="D24" s="24">
        <f t="shared" si="0"/>
        <v>9.9999999999999978E-2</v>
      </c>
      <c r="E24" s="23">
        <v>0.04</v>
      </c>
      <c r="F24" s="23">
        <v>0.31</v>
      </c>
      <c r="G24" s="24">
        <f t="shared" si="1"/>
        <v>3.9999999999999992E-3</v>
      </c>
      <c r="H24" s="26">
        <f t="shared" si="2"/>
        <v>1.2399999999999998E-3</v>
      </c>
      <c r="I24" s="17"/>
    </row>
    <row r="25" spans="1:9" ht="10.5" customHeight="1" x14ac:dyDescent="0.3">
      <c r="A25" s="16"/>
      <c r="B25" s="27">
        <v>10</v>
      </c>
      <c r="C25" s="23">
        <v>1.2</v>
      </c>
      <c r="D25" s="24">
        <f t="shared" si="0"/>
        <v>9.9999999999999978E-2</v>
      </c>
      <c r="E25" s="23">
        <v>0.06</v>
      </c>
      <c r="F25" s="23">
        <v>0.39</v>
      </c>
      <c r="G25" s="24">
        <f t="shared" si="1"/>
        <v>5.9999999999999984E-3</v>
      </c>
      <c r="H25" s="26">
        <f t="shared" si="2"/>
        <v>2.3399999999999996E-3</v>
      </c>
      <c r="I25" s="17"/>
    </row>
    <row r="26" spans="1:9" ht="10.5" customHeight="1" x14ac:dyDescent="0.3">
      <c r="A26" s="16"/>
      <c r="B26" s="27">
        <v>11</v>
      </c>
      <c r="C26" s="23">
        <v>1.3</v>
      </c>
      <c r="D26" s="24">
        <f t="shared" si="0"/>
        <v>9.9999999999999978E-2</v>
      </c>
      <c r="E26" s="23">
        <v>0.125</v>
      </c>
      <c r="F26" s="23">
        <v>0.48</v>
      </c>
      <c r="G26" s="24">
        <f t="shared" si="1"/>
        <v>1.2499999999999997E-2</v>
      </c>
      <c r="H26" s="26">
        <f t="shared" si="2"/>
        <v>5.9999999999999984E-3</v>
      </c>
      <c r="I26" s="17"/>
    </row>
    <row r="27" spans="1:9" ht="10.5" customHeight="1" x14ac:dyDescent="0.3">
      <c r="A27" s="16"/>
      <c r="B27" s="27">
        <v>12</v>
      </c>
      <c r="C27" s="23">
        <v>1.4</v>
      </c>
      <c r="D27" s="24">
        <f t="shared" si="0"/>
        <v>9.9999999999999978E-2</v>
      </c>
      <c r="E27" s="23">
        <v>0.13</v>
      </c>
      <c r="F27" s="23">
        <v>0.28000000000000003</v>
      </c>
      <c r="G27" s="24">
        <f t="shared" si="1"/>
        <v>1.2999999999999998E-2</v>
      </c>
      <c r="H27" s="26">
        <f t="shared" si="2"/>
        <v>3.6399999999999996E-3</v>
      </c>
      <c r="I27" s="17"/>
    </row>
    <row r="28" spans="1:9" ht="10.5" customHeight="1" x14ac:dyDescent="0.3">
      <c r="A28" s="16"/>
      <c r="B28" s="27">
        <v>13</v>
      </c>
      <c r="C28" s="23">
        <v>1.5</v>
      </c>
      <c r="D28" s="24">
        <f t="shared" si="0"/>
        <v>0.10000000000000009</v>
      </c>
      <c r="E28" s="23">
        <v>0.14000000000000001</v>
      </c>
      <c r="F28" s="23">
        <v>0.48</v>
      </c>
      <c r="G28" s="24">
        <f t="shared" si="1"/>
        <v>1.4000000000000014E-2</v>
      </c>
      <c r="H28" s="26">
        <f t="shared" si="2"/>
        <v>6.7200000000000064E-3</v>
      </c>
      <c r="I28" s="17"/>
    </row>
    <row r="29" spans="1:9" ht="10.5" customHeight="1" x14ac:dyDescent="0.3">
      <c r="A29" s="16"/>
      <c r="B29" s="27">
        <v>14</v>
      </c>
      <c r="C29" s="23">
        <v>1.6</v>
      </c>
      <c r="D29" s="24">
        <f t="shared" si="0"/>
        <v>9.9999999999999978E-2</v>
      </c>
      <c r="E29" s="23">
        <v>0.12</v>
      </c>
      <c r="F29" s="23">
        <v>0.68</v>
      </c>
      <c r="G29" s="24">
        <f t="shared" si="1"/>
        <v>1.1999999999999997E-2</v>
      </c>
      <c r="H29" s="26">
        <f t="shared" si="2"/>
        <v>8.1599999999999989E-3</v>
      </c>
      <c r="I29" s="17"/>
    </row>
    <row r="30" spans="1:9" ht="10.5" customHeight="1" x14ac:dyDescent="0.3">
      <c r="A30" s="16"/>
      <c r="B30" s="27">
        <v>15</v>
      </c>
      <c r="C30" s="23">
        <v>1.7</v>
      </c>
      <c r="D30" s="24">
        <f t="shared" si="0"/>
        <v>9.9999999999999978E-2</v>
      </c>
      <c r="E30" s="23">
        <v>0.155</v>
      </c>
      <c r="F30" s="23">
        <v>0.69</v>
      </c>
      <c r="G30" s="24">
        <f t="shared" si="1"/>
        <v>1.5499999999999996E-2</v>
      </c>
      <c r="H30" s="26">
        <f t="shared" si="2"/>
        <v>1.0694999999999996E-2</v>
      </c>
      <c r="I30" s="17"/>
    </row>
    <row r="31" spans="1:9" ht="10.5" customHeight="1" x14ac:dyDescent="0.3">
      <c r="A31" s="16"/>
      <c r="B31" s="27">
        <v>16</v>
      </c>
      <c r="C31" s="23">
        <v>1.8</v>
      </c>
      <c r="D31" s="24">
        <f t="shared" si="0"/>
        <v>9.9999999999999978E-2</v>
      </c>
      <c r="E31" s="23">
        <v>0.16500000000000001</v>
      </c>
      <c r="F31" s="23">
        <v>0.5</v>
      </c>
      <c r="G31" s="24">
        <f t="shared" si="1"/>
        <v>1.6499999999999997E-2</v>
      </c>
      <c r="H31" s="26">
        <f t="shared" si="2"/>
        <v>8.2499999999999987E-3</v>
      </c>
      <c r="I31" s="17"/>
    </row>
    <row r="32" spans="1:9" ht="10.5" customHeight="1" x14ac:dyDescent="0.3">
      <c r="A32" s="16"/>
      <c r="B32" s="28">
        <v>17</v>
      </c>
      <c r="C32" s="29">
        <v>1.9</v>
      </c>
      <c r="D32" s="24">
        <f t="shared" si="0"/>
        <v>9.9999999999999978E-2</v>
      </c>
      <c r="E32" s="29">
        <v>0.08</v>
      </c>
      <c r="F32" s="29">
        <v>0.44</v>
      </c>
      <c r="G32" s="24">
        <f t="shared" si="1"/>
        <v>7.9999999999999984E-3</v>
      </c>
      <c r="H32" s="26">
        <f t="shared" si="2"/>
        <v>3.5199999999999993E-3</v>
      </c>
      <c r="I32" s="17"/>
    </row>
    <row r="33" spans="1:9" ht="10.5" customHeight="1" x14ac:dyDescent="0.3">
      <c r="A33" s="16"/>
      <c r="B33" s="28">
        <v>18</v>
      </c>
      <c r="C33" s="29">
        <v>2</v>
      </c>
      <c r="D33" s="24">
        <f>ABS(C34-C32)/2</f>
        <v>0.10000000000000009</v>
      </c>
      <c r="E33" s="29">
        <v>0.08</v>
      </c>
      <c r="F33" s="29">
        <v>0.52</v>
      </c>
      <c r="G33" s="24">
        <f t="shared" si="1"/>
        <v>8.0000000000000071E-3</v>
      </c>
      <c r="H33" s="26">
        <f t="shared" si="2"/>
        <v>4.160000000000004E-3</v>
      </c>
      <c r="I33" s="17"/>
    </row>
    <row r="34" spans="1:9" ht="10.5" customHeight="1" x14ac:dyDescent="0.3">
      <c r="A34" s="16"/>
      <c r="B34" s="28">
        <v>19</v>
      </c>
      <c r="C34" s="29">
        <v>2.1</v>
      </c>
      <c r="D34" s="24">
        <f>ABS(C35-C33)/2</f>
        <v>5.0000000000000044E-2</v>
      </c>
      <c r="E34" s="29">
        <v>0</v>
      </c>
      <c r="F34" s="29">
        <v>0</v>
      </c>
      <c r="G34" s="24">
        <f t="shared" si="1"/>
        <v>0</v>
      </c>
      <c r="H34" s="26">
        <f t="shared" si="2"/>
        <v>0</v>
      </c>
      <c r="I34" s="17"/>
    </row>
    <row r="35" spans="1:9" ht="10.5" customHeight="1" x14ac:dyDescent="0.3">
      <c r="A35" s="16"/>
      <c r="B35" s="28" t="s">
        <v>18</v>
      </c>
      <c r="C35" s="29">
        <v>2.1</v>
      </c>
      <c r="D35" s="24"/>
      <c r="E35" s="29"/>
      <c r="F35" s="29"/>
      <c r="G35" s="24"/>
      <c r="H35" s="26"/>
      <c r="I35" s="17"/>
    </row>
    <row r="36" spans="1:9" ht="10.5" customHeight="1" x14ac:dyDescent="0.3">
      <c r="A36" s="16"/>
      <c r="B36" s="28"/>
      <c r="C36" s="29"/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6.2250000000000007E-2</v>
      </c>
      <c r="E40" s="41"/>
      <c r="F40" s="48" t="s">
        <v>22</v>
      </c>
      <c r="G40" s="48"/>
      <c r="H40" s="36">
        <f>SUM(H15:H38)</f>
        <v>5.6695000000000002E-2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0.28300000000000003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zoomScaleNormal="70" workbookViewId="0">
      <selection activeCell="I25" sqref="I25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38" t="s">
        <v>7</v>
      </c>
      <c r="C3" s="38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26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27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32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67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38" t="s">
        <v>15</v>
      </c>
      <c r="H10" s="21">
        <v>2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55</v>
      </c>
      <c r="E11" s="46"/>
      <c r="F11" s="47"/>
      <c r="G11" s="38" t="s">
        <v>16</v>
      </c>
      <c r="H11" s="21">
        <v>12.44</v>
      </c>
      <c r="I11" s="18"/>
    </row>
    <row r="12" spans="1:9" ht="12" customHeight="1" x14ac:dyDescent="0.3">
      <c r="A12" s="16"/>
      <c r="B12" s="48" t="s">
        <v>21</v>
      </c>
      <c r="C12" s="48"/>
      <c r="D12" s="51">
        <v>2</v>
      </c>
      <c r="E12" s="52"/>
      <c r="F12" s="53"/>
      <c r="G12" s="34" t="s">
        <v>17</v>
      </c>
      <c r="H12" s="21">
        <f>H11-H10</f>
        <v>10.44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12.44</v>
      </c>
      <c r="D15" s="24">
        <v>9.5000000000000001E-2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12.25</v>
      </c>
      <c r="D16" s="24">
        <f>ABS(C17-C15)/2</f>
        <v>0.34499999999999975</v>
      </c>
      <c r="E16" s="23">
        <v>0.1</v>
      </c>
      <c r="F16" s="23">
        <v>0</v>
      </c>
      <c r="G16" s="24">
        <f>D16*E16</f>
        <v>3.4499999999999975E-2</v>
      </c>
      <c r="H16" s="26">
        <f>G16*F16</f>
        <v>0</v>
      </c>
      <c r="I16" s="17"/>
    </row>
    <row r="17" spans="1:9" ht="10.5" customHeight="1" x14ac:dyDescent="0.3">
      <c r="A17" s="16"/>
      <c r="B17" s="27">
        <v>2</v>
      </c>
      <c r="C17" s="23">
        <v>11.75</v>
      </c>
      <c r="D17" s="24">
        <f t="shared" ref="D17:D37" si="0">ABS(C18-C16)/2</f>
        <v>0.5</v>
      </c>
      <c r="E17" s="23">
        <v>0.14000000000000001</v>
      </c>
      <c r="F17" s="23">
        <v>0</v>
      </c>
      <c r="G17" s="24">
        <f t="shared" ref="G17:G37" si="1">D17*E17</f>
        <v>7.0000000000000007E-2</v>
      </c>
      <c r="H17" s="26">
        <f t="shared" ref="H17:H36" si="2">G17*F17</f>
        <v>0</v>
      </c>
      <c r="I17" s="17"/>
    </row>
    <row r="18" spans="1:9" ht="10.5" customHeight="1" x14ac:dyDescent="0.3">
      <c r="A18" s="16"/>
      <c r="B18" s="27">
        <v>3</v>
      </c>
      <c r="C18" s="23">
        <v>11.25</v>
      </c>
      <c r="D18" s="24">
        <f t="shared" si="0"/>
        <v>0.5</v>
      </c>
      <c r="E18" s="23">
        <v>0.21</v>
      </c>
      <c r="F18" s="23">
        <v>0</v>
      </c>
      <c r="G18" s="24">
        <f t="shared" si="1"/>
        <v>0.105</v>
      </c>
      <c r="H18" s="26">
        <f t="shared" si="2"/>
        <v>0</v>
      </c>
      <c r="I18" s="17"/>
    </row>
    <row r="19" spans="1:9" ht="10.5" customHeight="1" x14ac:dyDescent="0.3">
      <c r="A19" s="16"/>
      <c r="B19" s="27">
        <v>4</v>
      </c>
      <c r="C19" s="23">
        <v>10.75</v>
      </c>
      <c r="D19" s="24">
        <f t="shared" si="0"/>
        <v>0.5</v>
      </c>
      <c r="E19" s="23">
        <v>0.35</v>
      </c>
      <c r="F19" s="23">
        <v>0</v>
      </c>
      <c r="G19" s="24">
        <f t="shared" si="1"/>
        <v>0.17499999999999999</v>
      </c>
      <c r="H19" s="26">
        <f t="shared" si="2"/>
        <v>0</v>
      </c>
      <c r="I19" s="17"/>
    </row>
    <row r="20" spans="1:9" ht="10.5" customHeight="1" x14ac:dyDescent="0.3">
      <c r="A20" s="16"/>
      <c r="B20" s="27">
        <v>5</v>
      </c>
      <c r="C20" s="23">
        <v>10.25</v>
      </c>
      <c r="D20" s="24">
        <f t="shared" si="0"/>
        <v>0.5</v>
      </c>
      <c r="E20" s="23">
        <v>0.41</v>
      </c>
      <c r="F20" s="23">
        <v>0.06</v>
      </c>
      <c r="G20" s="24">
        <f t="shared" si="1"/>
        <v>0.20499999999999999</v>
      </c>
      <c r="H20" s="26">
        <f t="shared" si="2"/>
        <v>1.2299999999999998E-2</v>
      </c>
      <c r="I20" s="17"/>
    </row>
    <row r="21" spans="1:9" ht="10.5" customHeight="1" x14ac:dyDescent="0.3">
      <c r="A21" s="16"/>
      <c r="B21" s="27">
        <v>6</v>
      </c>
      <c r="C21" s="23">
        <v>9.75</v>
      </c>
      <c r="D21" s="24">
        <f t="shared" si="0"/>
        <v>0.5</v>
      </c>
      <c r="E21" s="23">
        <v>0.43</v>
      </c>
      <c r="F21" s="23">
        <v>0.18</v>
      </c>
      <c r="G21" s="24">
        <f t="shared" si="1"/>
        <v>0.215</v>
      </c>
      <c r="H21" s="26">
        <f t="shared" si="2"/>
        <v>3.8699999999999998E-2</v>
      </c>
      <c r="I21" s="17"/>
    </row>
    <row r="22" spans="1:9" ht="10.5" customHeight="1" x14ac:dyDescent="0.3">
      <c r="A22" s="16"/>
      <c r="B22" s="27">
        <v>7</v>
      </c>
      <c r="C22" s="23">
        <v>9.25</v>
      </c>
      <c r="D22" s="24">
        <f t="shared" si="0"/>
        <v>0.5</v>
      </c>
      <c r="E22" s="23">
        <v>0.51</v>
      </c>
      <c r="F22" s="23">
        <v>0.2</v>
      </c>
      <c r="G22" s="24">
        <f t="shared" si="1"/>
        <v>0.255</v>
      </c>
      <c r="H22" s="26">
        <f t="shared" si="2"/>
        <v>5.1000000000000004E-2</v>
      </c>
      <c r="I22" s="17"/>
    </row>
    <row r="23" spans="1:9" ht="10.5" customHeight="1" x14ac:dyDescent="0.3">
      <c r="A23" s="16"/>
      <c r="B23" s="27">
        <v>8</v>
      </c>
      <c r="C23" s="23">
        <v>8.75</v>
      </c>
      <c r="D23" s="24">
        <f t="shared" si="0"/>
        <v>0.5</v>
      </c>
      <c r="E23" s="23">
        <v>0.5</v>
      </c>
      <c r="F23" s="23">
        <v>0.25</v>
      </c>
      <c r="G23" s="24">
        <f t="shared" si="1"/>
        <v>0.25</v>
      </c>
      <c r="H23" s="26">
        <f t="shared" si="2"/>
        <v>6.25E-2</v>
      </c>
      <c r="I23" s="17"/>
    </row>
    <row r="24" spans="1:9" ht="10.5" customHeight="1" x14ac:dyDescent="0.3">
      <c r="A24" s="16"/>
      <c r="B24" s="27">
        <v>9</v>
      </c>
      <c r="C24" s="23">
        <v>8.25</v>
      </c>
      <c r="D24" s="24">
        <f t="shared" si="0"/>
        <v>0.5</v>
      </c>
      <c r="E24" s="23">
        <v>0.49</v>
      </c>
      <c r="F24" s="23">
        <v>0.22</v>
      </c>
      <c r="G24" s="24">
        <f t="shared" si="1"/>
        <v>0.245</v>
      </c>
      <c r="H24" s="26">
        <f t="shared" si="2"/>
        <v>5.3899999999999997E-2</v>
      </c>
      <c r="I24" s="17"/>
    </row>
    <row r="25" spans="1:9" ht="10.5" customHeight="1" x14ac:dyDescent="0.3">
      <c r="A25" s="16"/>
      <c r="B25" s="27">
        <v>10</v>
      </c>
      <c r="C25" s="23">
        <v>7.75</v>
      </c>
      <c r="D25" s="24">
        <f t="shared" si="0"/>
        <v>0.5</v>
      </c>
      <c r="E25" s="23">
        <v>0.51</v>
      </c>
      <c r="F25" s="23">
        <v>0.18</v>
      </c>
      <c r="G25" s="24">
        <f t="shared" si="1"/>
        <v>0.255</v>
      </c>
      <c r="H25" s="26">
        <f t="shared" si="2"/>
        <v>4.5899999999999996E-2</v>
      </c>
      <c r="I25" s="17"/>
    </row>
    <row r="26" spans="1:9" ht="10.5" customHeight="1" x14ac:dyDescent="0.3">
      <c r="A26" s="16"/>
      <c r="B26" s="27">
        <v>11</v>
      </c>
      <c r="C26" s="23">
        <v>7.25</v>
      </c>
      <c r="D26" s="24">
        <f t="shared" si="0"/>
        <v>0.5</v>
      </c>
      <c r="E26" s="23">
        <v>0.44</v>
      </c>
      <c r="F26" s="23">
        <v>0.25</v>
      </c>
      <c r="G26" s="24">
        <f t="shared" si="1"/>
        <v>0.22</v>
      </c>
      <c r="H26" s="26">
        <f t="shared" si="2"/>
        <v>5.5E-2</v>
      </c>
      <c r="I26" s="17"/>
    </row>
    <row r="27" spans="1:9" ht="10.5" customHeight="1" x14ac:dyDescent="0.3">
      <c r="A27" s="16"/>
      <c r="B27" s="27">
        <v>12</v>
      </c>
      <c r="C27" s="23">
        <v>6.75</v>
      </c>
      <c r="D27" s="24">
        <f t="shared" si="0"/>
        <v>0.5</v>
      </c>
      <c r="E27" s="23">
        <v>0.39</v>
      </c>
      <c r="F27" s="23">
        <v>0.24</v>
      </c>
      <c r="G27" s="24">
        <f t="shared" si="1"/>
        <v>0.19500000000000001</v>
      </c>
      <c r="H27" s="26">
        <f t="shared" si="2"/>
        <v>4.6800000000000001E-2</v>
      </c>
      <c r="I27" s="17"/>
    </row>
    <row r="28" spans="1:9" ht="10.5" customHeight="1" x14ac:dyDescent="0.3">
      <c r="A28" s="16"/>
      <c r="B28" s="27">
        <v>13</v>
      </c>
      <c r="C28" s="23">
        <v>6.25</v>
      </c>
      <c r="D28" s="24">
        <f t="shared" si="0"/>
        <v>0.5</v>
      </c>
      <c r="E28" s="23">
        <v>0.38</v>
      </c>
      <c r="F28" s="23">
        <v>0.23</v>
      </c>
      <c r="G28" s="24">
        <f t="shared" si="1"/>
        <v>0.19</v>
      </c>
      <c r="H28" s="26">
        <f t="shared" si="2"/>
        <v>4.3700000000000003E-2</v>
      </c>
      <c r="I28" s="17"/>
    </row>
    <row r="29" spans="1:9" ht="10.5" customHeight="1" x14ac:dyDescent="0.3">
      <c r="A29" s="16"/>
      <c r="B29" s="27">
        <v>14</v>
      </c>
      <c r="C29" s="23">
        <v>5.75</v>
      </c>
      <c r="D29" s="24">
        <f t="shared" si="0"/>
        <v>0.5</v>
      </c>
      <c r="E29" s="23">
        <v>0.44</v>
      </c>
      <c r="F29" s="23">
        <v>0.18</v>
      </c>
      <c r="G29" s="24">
        <f t="shared" si="1"/>
        <v>0.22</v>
      </c>
      <c r="H29" s="26">
        <f t="shared" si="2"/>
        <v>3.9599999999999996E-2</v>
      </c>
      <c r="I29" s="17"/>
    </row>
    <row r="30" spans="1:9" ht="10.5" customHeight="1" x14ac:dyDescent="0.3">
      <c r="A30" s="16"/>
      <c r="B30" s="27">
        <v>15</v>
      </c>
      <c r="C30" s="23">
        <v>5.25</v>
      </c>
      <c r="D30" s="24">
        <f t="shared" si="0"/>
        <v>0.5</v>
      </c>
      <c r="E30" s="23">
        <v>0.4</v>
      </c>
      <c r="F30" s="23">
        <v>0.2</v>
      </c>
      <c r="G30" s="24">
        <f t="shared" si="1"/>
        <v>0.2</v>
      </c>
      <c r="H30" s="26">
        <f t="shared" si="2"/>
        <v>4.0000000000000008E-2</v>
      </c>
      <c r="I30" s="17"/>
    </row>
    <row r="31" spans="1:9" ht="10.5" customHeight="1" x14ac:dyDescent="0.3">
      <c r="A31" s="16"/>
      <c r="B31" s="27">
        <v>16</v>
      </c>
      <c r="C31" s="23">
        <v>4.75</v>
      </c>
      <c r="D31" s="24">
        <f t="shared" si="0"/>
        <v>0.5</v>
      </c>
      <c r="E31" s="23">
        <v>0.37</v>
      </c>
      <c r="F31" s="23">
        <v>0.25</v>
      </c>
      <c r="G31" s="24">
        <f t="shared" si="1"/>
        <v>0.185</v>
      </c>
      <c r="H31" s="26">
        <f t="shared" si="2"/>
        <v>4.6249999999999999E-2</v>
      </c>
      <c r="I31" s="17"/>
    </row>
    <row r="32" spans="1:9" ht="10.5" customHeight="1" x14ac:dyDescent="0.3">
      <c r="A32" s="16"/>
      <c r="B32" s="28">
        <v>17</v>
      </c>
      <c r="C32" s="29">
        <v>4.25</v>
      </c>
      <c r="D32" s="24">
        <f t="shared" si="0"/>
        <v>0.5</v>
      </c>
      <c r="E32" s="29">
        <v>0.37</v>
      </c>
      <c r="F32" s="29">
        <v>0.22</v>
      </c>
      <c r="G32" s="24">
        <f t="shared" si="1"/>
        <v>0.185</v>
      </c>
      <c r="H32" s="26">
        <f t="shared" si="2"/>
        <v>4.07E-2</v>
      </c>
      <c r="I32" s="17"/>
    </row>
    <row r="33" spans="1:9" ht="10.5" customHeight="1" x14ac:dyDescent="0.3">
      <c r="A33" s="16"/>
      <c r="B33" s="28">
        <v>18</v>
      </c>
      <c r="C33" s="29">
        <v>3.75</v>
      </c>
      <c r="D33" s="24">
        <f t="shared" si="0"/>
        <v>0.5</v>
      </c>
      <c r="E33" s="29">
        <v>0.35</v>
      </c>
      <c r="F33" s="29">
        <v>0.23</v>
      </c>
      <c r="G33" s="24">
        <f t="shared" si="1"/>
        <v>0.17499999999999999</v>
      </c>
      <c r="H33" s="26">
        <f t="shared" si="2"/>
        <v>4.0250000000000001E-2</v>
      </c>
      <c r="I33" s="17"/>
    </row>
    <row r="34" spans="1:9" ht="10.5" customHeight="1" x14ac:dyDescent="0.3">
      <c r="A34" s="16"/>
      <c r="B34" s="28">
        <v>19</v>
      </c>
      <c r="C34" s="29">
        <v>3.25</v>
      </c>
      <c r="D34" s="24">
        <f t="shared" si="0"/>
        <v>0.5</v>
      </c>
      <c r="E34" s="29">
        <v>0.25</v>
      </c>
      <c r="F34" s="29">
        <v>0.18</v>
      </c>
      <c r="G34" s="24">
        <f t="shared" si="1"/>
        <v>0.125</v>
      </c>
      <c r="H34" s="26">
        <f t="shared" si="2"/>
        <v>2.2499999999999999E-2</v>
      </c>
      <c r="I34" s="17"/>
    </row>
    <row r="35" spans="1:9" ht="10.5" customHeight="1" x14ac:dyDescent="0.3">
      <c r="A35" s="16"/>
      <c r="B35" s="28">
        <v>20</v>
      </c>
      <c r="C35" s="29">
        <v>2.75</v>
      </c>
      <c r="D35" s="24">
        <f t="shared" si="0"/>
        <v>0.5</v>
      </c>
      <c r="E35" s="29">
        <v>0.2</v>
      </c>
      <c r="F35" s="29">
        <v>0.06</v>
      </c>
      <c r="G35" s="24">
        <f t="shared" si="1"/>
        <v>0.1</v>
      </c>
      <c r="H35" s="26">
        <f t="shared" si="2"/>
        <v>6.0000000000000001E-3</v>
      </c>
      <c r="I35" s="17"/>
    </row>
    <row r="36" spans="1:9" ht="10.5" customHeight="1" x14ac:dyDescent="0.3">
      <c r="A36" s="16"/>
      <c r="B36" s="28">
        <v>21</v>
      </c>
      <c r="C36" s="29">
        <v>2.25</v>
      </c>
      <c r="D36" s="24">
        <f t="shared" si="0"/>
        <v>0.375</v>
      </c>
      <c r="E36" s="29">
        <v>0.03</v>
      </c>
      <c r="F36" s="29">
        <v>0.01</v>
      </c>
      <c r="G36" s="24">
        <f t="shared" si="1"/>
        <v>1.125E-2</v>
      </c>
      <c r="H36" s="26">
        <f t="shared" si="2"/>
        <v>1.125E-4</v>
      </c>
      <c r="I36" s="17"/>
    </row>
    <row r="37" spans="1:9" ht="10.5" customHeight="1" x14ac:dyDescent="0.3">
      <c r="A37" s="16"/>
      <c r="B37" s="28">
        <v>22</v>
      </c>
      <c r="C37" s="29">
        <v>2</v>
      </c>
      <c r="D37" s="24">
        <f t="shared" si="0"/>
        <v>0.125</v>
      </c>
      <c r="E37" s="29">
        <v>0</v>
      </c>
      <c r="F37" s="29">
        <v>0</v>
      </c>
      <c r="G37" s="24">
        <f t="shared" si="1"/>
        <v>0</v>
      </c>
      <c r="H37" s="26">
        <f>G37*F37</f>
        <v>0</v>
      </c>
      <c r="I37" s="17"/>
    </row>
    <row r="38" spans="1:9" ht="10.5" customHeight="1" x14ac:dyDescent="0.3">
      <c r="A38" s="16"/>
      <c r="B38" s="30" t="s">
        <v>18</v>
      </c>
      <c r="C38" s="31">
        <v>2</v>
      </c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0.31608695652173913</v>
      </c>
      <c r="E40" s="39"/>
      <c r="F40" s="48" t="s">
        <v>22</v>
      </c>
      <c r="G40" s="48"/>
      <c r="H40" s="36">
        <f>SUM(H15:H38)</f>
        <v>0.64521249999999997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0.13652173913043478</v>
      </c>
      <c r="E41" s="39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3" zoomScaleNormal="70" workbookViewId="0">
      <selection activeCell="L19" sqref="L19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83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45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46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51" t="s">
        <v>75</v>
      </c>
      <c r="E9" s="52"/>
      <c r="F9" s="53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0.24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63</v>
      </c>
      <c r="E11" s="46"/>
      <c r="F11" s="47"/>
      <c r="G11" s="40" t="s">
        <v>16</v>
      </c>
      <c r="H11" s="21">
        <v>2.1</v>
      </c>
      <c r="I11" s="18"/>
    </row>
    <row r="12" spans="1:9" ht="12" customHeight="1" x14ac:dyDescent="0.3">
      <c r="A12" s="16"/>
      <c r="B12" s="48" t="s">
        <v>21</v>
      </c>
      <c r="C12" s="48"/>
      <c r="D12" s="51">
        <v>2</v>
      </c>
      <c r="E12" s="52"/>
      <c r="F12" s="53"/>
      <c r="G12" s="34" t="s">
        <v>17</v>
      </c>
      <c r="H12" s="21">
        <f>H11-H10</f>
        <v>1.86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2.1</v>
      </c>
      <c r="D15" s="24">
        <v>0.05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2</v>
      </c>
      <c r="D16" s="24">
        <f>ABS(C17-C15)/2</f>
        <v>0.10000000000000009</v>
      </c>
      <c r="E16" s="23">
        <v>0.08</v>
      </c>
      <c r="F16" s="23">
        <v>0.51</v>
      </c>
      <c r="G16" s="24">
        <f>D16*E16</f>
        <v>8.0000000000000071E-3</v>
      </c>
      <c r="H16" s="26">
        <f>G16*F16</f>
        <v>4.0800000000000038E-3</v>
      </c>
      <c r="I16" s="17"/>
    </row>
    <row r="17" spans="1:9" ht="10.5" customHeight="1" x14ac:dyDescent="0.3">
      <c r="A17" s="16"/>
      <c r="B17" s="27">
        <v>2</v>
      </c>
      <c r="C17" s="23">
        <v>1.9</v>
      </c>
      <c r="D17" s="24">
        <f>ABS(C18-C16)/2</f>
        <v>9.9999999999999978E-2</v>
      </c>
      <c r="E17" s="23">
        <v>7.0000000000000007E-2</v>
      </c>
      <c r="F17" s="23">
        <v>0.37</v>
      </c>
      <c r="G17" s="24">
        <f t="shared" ref="G17:G34" si="0">D17*E17</f>
        <v>6.9999999999999993E-3</v>
      </c>
      <c r="H17" s="26">
        <f t="shared" ref="H17:H34" si="1">G17*F17</f>
        <v>2.5899999999999999E-3</v>
      </c>
      <c r="I17" s="17"/>
    </row>
    <row r="18" spans="1:9" ht="10.5" customHeight="1" x14ac:dyDescent="0.3">
      <c r="A18" s="16"/>
      <c r="B18" s="27">
        <v>3</v>
      </c>
      <c r="C18" s="23">
        <v>1.8</v>
      </c>
      <c r="D18" s="24">
        <f t="shared" ref="D18:D32" si="2">ABS(C19-C17)/2</f>
        <v>9.9999999999999978E-2</v>
      </c>
      <c r="E18" s="23">
        <v>0.14000000000000001</v>
      </c>
      <c r="F18" s="23">
        <v>0.5</v>
      </c>
      <c r="G18" s="24">
        <f t="shared" si="0"/>
        <v>1.3999999999999999E-2</v>
      </c>
      <c r="H18" s="26">
        <f t="shared" si="1"/>
        <v>6.9999999999999993E-3</v>
      </c>
      <c r="I18" s="17"/>
    </row>
    <row r="19" spans="1:9" ht="10.5" customHeight="1" x14ac:dyDescent="0.3">
      <c r="A19" s="16"/>
      <c r="B19" s="27">
        <v>4</v>
      </c>
      <c r="C19" s="23">
        <v>1.7</v>
      </c>
      <c r="D19" s="24">
        <f>ABS(C20-C18)/2</f>
        <v>9.9999999999999978E-2</v>
      </c>
      <c r="E19" s="23">
        <v>0.12</v>
      </c>
      <c r="F19" s="23">
        <v>0.65</v>
      </c>
      <c r="G19" s="24">
        <f t="shared" si="0"/>
        <v>1.1999999999999997E-2</v>
      </c>
      <c r="H19" s="26">
        <f t="shared" si="1"/>
        <v>7.7999999999999979E-3</v>
      </c>
      <c r="I19" s="17"/>
    </row>
    <row r="20" spans="1:9" ht="10.5" customHeight="1" x14ac:dyDescent="0.3">
      <c r="A20" s="16"/>
      <c r="B20" s="27">
        <v>5</v>
      </c>
      <c r="C20" s="23">
        <v>1.6</v>
      </c>
      <c r="D20" s="24">
        <f t="shared" si="2"/>
        <v>9.9999999999999978E-2</v>
      </c>
      <c r="E20" s="23">
        <v>0.13500000000000001</v>
      </c>
      <c r="F20" s="23">
        <v>0.7</v>
      </c>
      <c r="G20" s="24">
        <f t="shared" si="0"/>
        <v>1.3499999999999998E-2</v>
      </c>
      <c r="H20" s="26">
        <f t="shared" si="1"/>
        <v>9.4499999999999983E-3</v>
      </c>
      <c r="I20" s="17"/>
    </row>
    <row r="21" spans="1:9" ht="10.5" customHeight="1" x14ac:dyDescent="0.3">
      <c r="A21" s="16"/>
      <c r="B21" s="27">
        <v>6</v>
      </c>
      <c r="C21" s="23">
        <v>1.5</v>
      </c>
      <c r="D21" s="24">
        <f t="shared" si="2"/>
        <v>0.10000000000000009</v>
      </c>
      <c r="E21" s="23">
        <v>0.13</v>
      </c>
      <c r="F21" s="23">
        <v>0.4</v>
      </c>
      <c r="G21" s="24">
        <f t="shared" si="0"/>
        <v>1.3000000000000012E-2</v>
      </c>
      <c r="H21" s="26">
        <f t="shared" si="1"/>
        <v>5.200000000000005E-3</v>
      </c>
      <c r="I21" s="17"/>
    </row>
    <row r="22" spans="1:9" ht="10.5" customHeight="1" x14ac:dyDescent="0.3">
      <c r="A22" s="16"/>
      <c r="B22" s="27">
        <v>7</v>
      </c>
      <c r="C22" s="23">
        <v>1.4</v>
      </c>
      <c r="D22" s="24">
        <f t="shared" si="2"/>
        <v>9.9999999999999978E-2</v>
      </c>
      <c r="E22" s="23">
        <v>0.14000000000000001</v>
      </c>
      <c r="F22" s="23">
        <v>0.28999999999999998</v>
      </c>
      <c r="G22" s="24">
        <f t="shared" si="0"/>
        <v>1.3999999999999999E-2</v>
      </c>
      <c r="H22" s="26">
        <f t="shared" si="1"/>
        <v>4.0599999999999994E-3</v>
      </c>
      <c r="I22" s="17"/>
    </row>
    <row r="23" spans="1:9" ht="10.5" customHeight="1" x14ac:dyDescent="0.3">
      <c r="A23" s="16"/>
      <c r="B23" s="27">
        <v>8</v>
      </c>
      <c r="C23" s="23">
        <v>1.3</v>
      </c>
      <c r="D23" s="24">
        <f>ABS(C24-C22)/2</f>
        <v>9.9999999999999978E-2</v>
      </c>
      <c r="E23" s="23">
        <v>0.12</v>
      </c>
      <c r="F23" s="23">
        <v>0.4</v>
      </c>
      <c r="G23" s="24">
        <f t="shared" si="0"/>
        <v>1.1999999999999997E-2</v>
      </c>
      <c r="H23" s="26">
        <f t="shared" si="1"/>
        <v>4.7999999999999987E-3</v>
      </c>
      <c r="I23" s="17"/>
    </row>
    <row r="24" spans="1:9" ht="10.5" customHeight="1" x14ac:dyDescent="0.3">
      <c r="A24" s="16"/>
      <c r="B24" s="27">
        <v>9</v>
      </c>
      <c r="C24" s="23">
        <v>1.2</v>
      </c>
      <c r="D24" s="24">
        <f t="shared" si="2"/>
        <v>9.9999999999999978E-2</v>
      </c>
      <c r="E24" s="23">
        <v>7.4999999999999997E-2</v>
      </c>
      <c r="F24" s="23">
        <v>0.37</v>
      </c>
      <c r="G24" s="24">
        <f t="shared" si="0"/>
        <v>7.499999999999998E-3</v>
      </c>
      <c r="H24" s="26">
        <f t="shared" si="1"/>
        <v>2.7749999999999993E-3</v>
      </c>
      <c r="I24" s="17"/>
    </row>
    <row r="25" spans="1:9" ht="10.5" customHeight="1" x14ac:dyDescent="0.3">
      <c r="A25" s="16"/>
      <c r="B25" s="27">
        <v>10</v>
      </c>
      <c r="C25" s="23">
        <v>1.1000000000000001</v>
      </c>
      <c r="D25" s="24">
        <f t="shared" si="2"/>
        <v>9.9999999999999978E-2</v>
      </c>
      <c r="E25" s="23">
        <v>4.4999999999999998E-2</v>
      </c>
      <c r="F25" s="23">
        <v>0.28999999999999998</v>
      </c>
      <c r="G25" s="24">
        <f t="shared" si="0"/>
        <v>4.4999999999999988E-3</v>
      </c>
      <c r="H25" s="26">
        <f t="shared" si="1"/>
        <v>1.3049999999999995E-3</v>
      </c>
      <c r="I25" s="17"/>
    </row>
    <row r="26" spans="1:9" ht="10.5" customHeight="1" x14ac:dyDescent="0.3">
      <c r="A26" s="16"/>
      <c r="B26" s="27">
        <v>11</v>
      </c>
      <c r="C26" s="23">
        <v>1</v>
      </c>
      <c r="D26" s="24">
        <f t="shared" si="2"/>
        <v>0.10000000000000003</v>
      </c>
      <c r="E26" s="23">
        <v>0.01</v>
      </c>
      <c r="F26" s="23">
        <v>0.22</v>
      </c>
      <c r="G26" s="24">
        <f t="shared" si="0"/>
        <v>1.0000000000000005E-3</v>
      </c>
      <c r="H26" s="26">
        <f t="shared" si="1"/>
        <v>2.2000000000000009E-4</v>
      </c>
      <c r="I26" s="17"/>
    </row>
    <row r="27" spans="1:9" ht="10.5" customHeight="1" x14ac:dyDescent="0.3">
      <c r="A27" s="16"/>
      <c r="B27" s="27">
        <v>12</v>
      </c>
      <c r="C27" s="23">
        <v>0.9</v>
      </c>
      <c r="D27" s="24">
        <f t="shared" si="2"/>
        <v>9.9999999999999978E-2</v>
      </c>
      <c r="E27" s="23">
        <v>0.04</v>
      </c>
      <c r="F27" s="23">
        <v>0.15</v>
      </c>
      <c r="G27" s="24">
        <f t="shared" si="0"/>
        <v>3.9999999999999992E-3</v>
      </c>
      <c r="H27" s="26">
        <f t="shared" si="1"/>
        <v>5.9999999999999984E-4</v>
      </c>
      <c r="I27" s="17"/>
    </row>
    <row r="28" spans="1:9" ht="10.5" customHeight="1" x14ac:dyDescent="0.3">
      <c r="A28" s="16"/>
      <c r="B28" s="27">
        <v>13</v>
      </c>
      <c r="C28" s="23">
        <v>0.8</v>
      </c>
      <c r="D28" s="24">
        <f t="shared" si="2"/>
        <v>0.10000000000000003</v>
      </c>
      <c r="E28" s="23">
        <v>0.02</v>
      </c>
      <c r="F28" s="23">
        <v>0.11</v>
      </c>
      <c r="G28" s="24">
        <f t="shared" si="0"/>
        <v>2.0000000000000009E-3</v>
      </c>
      <c r="H28" s="26">
        <f t="shared" si="1"/>
        <v>2.2000000000000009E-4</v>
      </c>
      <c r="I28" s="17"/>
    </row>
    <row r="29" spans="1:9" ht="10.5" customHeight="1" x14ac:dyDescent="0.3">
      <c r="A29" s="16"/>
      <c r="B29" s="27">
        <v>14</v>
      </c>
      <c r="C29" s="23">
        <v>0.7</v>
      </c>
      <c r="D29" s="24">
        <f t="shared" si="2"/>
        <v>0.10000000000000003</v>
      </c>
      <c r="E29" s="23">
        <v>3.5000000000000003E-2</v>
      </c>
      <c r="F29" s="23">
        <v>0.15</v>
      </c>
      <c r="G29" s="24">
        <f t="shared" si="0"/>
        <v>3.5000000000000014E-3</v>
      </c>
      <c r="H29" s="26">
        <f t="shared" si="1"/>
        <v>5.2500000000000018E-4</v>
      </c>
      <c r="I29" s="17"/>
    </row>
    <row r="30" spans="1:9" ht="10.5" customHeight="1" x14ac:dyDescent="0.3">
      <c r="A30" s="16"/>
      <c r="B30" s="27">
        <v>15</v>
      </c>
      <c r="C30" s="23">
        <v>0.6</v>
      </c>
      <c r="D30" s="24">
        <f t="shared" si="2"/>
        <v>9.9999999999999978E-2</v>
      </c>
      <c r="E30" s="23">
        <v>0.04</v>
      </c>
      <c r="F30" s="23">
        <v>0.12</v>
      </c>
      <c r="G30" s="24">
        <f t="shared" si="0"/>
        <v>3.9999999999999992E-3</v>
      </c>
      <c r="H30" s="26">
        <f t="shared" si="1"/>
        <v>4.799999999999999E-4</v>
      </c>
      <c r="I30" s="17"/>
    </row>
    <row r="31" spans="1:9" ht="10.5" customHeight="1" x14ac:dyDescent="0.3">
      <c r="A31" s="16"/>
      <c r="B31" s="27">
        <v>16</v>
      </c>
      <c r="C31" s="23">
        <v>0.5</v>
      </c>
      <c r="D31" s="24">
        <f t="shared" si="2"/>
        <v>9.9999999999999978E-2</v>
      </c>
      <c r="E31" s="23">
        <v>0.02</v>
      </c>
      <c r="F31" s="23">
        <v>0.12</v>
      </c>
      <c r="G31" s="24">
        <f t="shared" si="0"/>
        <v>1.9999999999999996E-3</v>
      </c>
      <c r="H31" s="26">
        <f t="shared" si="1"/>
        <v>2.3999999999999995E-4</v>
      </c>
      <c r="I31" s="17"/>
    </row>
    <row r="32" spans="1:9" ht="10.5" customHeight="1" x14ac:dyDescent="0.3">
      <c r="A32" s="16"/>
      <c r="B32" s="28">
        <v>17</v>
      </c>
      <c r="C32" s="29">
        <v>0.4</v>
      </c>
      <c r="D32" s="24">
        <f t="shared" si="2"/>
        <v>0.1</v>
      </c>
      <c r="E32" s="29">
        <v>0.01</v>
      </c>
      <c r="F32" s="29">
        <v>0.05</v>
      </c>
      <c r="G32" s="24">
        <f t="shared" si="0"/>
        <v>1E-3</v>
      </c>
      <c r="H32" s="26">
        <f t="shared" si="1"/>
        <v>5.0000000000000002E-5</v>
      </c>
      <c r="I32" s="17"/>
    </row>
    <row r="33" spans="1:9" ht="10.5" customHeight="1" x14ac:dyDescent="0.3">
      <c r="A33" s="16"/>
      <c r="B33" s="28">
        <v>18</v>
      </c>
      <c r="C33" s="29">
        <v>0.3</v>
      </c>
      <c r="D33" s="24">
        <f>ABS(C34-C32)/2</f>
        <v>8.0000000000000016E-2</v>
      </c>
      <c r="E33" s="29">
        <v>5.0000000000000001E-3</v>
      </c>
      <c r="F33" s="29">
        <v>0</v>
      </c>
      <c r="G33" s="24">
        <f t="shared" si="0"/>
        <v>4.0000000000000007E-4</v>
      </c>
      <c r="H33" s="26">
        <f t="shared" si="1"/>
        <v>0</v>
      </c>
      <c r="I33" s="17"/>
    </row>
    <row r="34" spans="1:9" ht="10.5" customHeight="1" x14ac:dyDescent="0.3">
      <c r="A34" s="16"/>
      <c r="B34" s="28">
        <v>19</v>
      </c>
      <c r="C34" s="29">
        <v>0.24</v>
      </c>
      <c r="D34" s="24">
        <f>ABS(C35-C33)/2</f>
        <v>0.03</v>
      </c>
      <c r="E34" s="29">
        <v>0</v>
      </c>
      <c r="F34" s="29">
        <v>0</v>
      </c>
      <c r="G34" s="24">
        <f t="shared" si="0"/>
        <v>0</v>
      </c>
      <c r="H34" s="26">
        <f t="shared" si="1"/>
        <v>0</v>
      </c>
      <c r="I34" s="17"/>
    </row>
    <row r="35" spans="1:9" ht="10.5" customHeight="1" x14ac:dyDescent="0.3">
      <c r="A35" s="16"/>
      <c r="B35" s="28" t="s">
        <v>18</v>
      </c>
      <c r="C35" s="29">
        <v>0.24</v>
      </c>
      <c r="D35" s="24"/>
      <c r="E35" s="29"/>
      <c r="F35" s="29"/>
      <c r="G35" s="24"/>
      <c r="H35" s="26"/>
      <c r="I35" s="17"/>
    </row>
    <row r="36" spans="1:9" ht="10.5" customHeight="1" x14ac:dyDescent="0.3">
      <c r="A36" s="16"/>
      <c r="B36" s="28"/>
      <c r="C36" s="29"/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6.1749999999999992E-2</v>
      </c>
      <c r="E40" s="41"/>
      <c r="F40" s="48" t="s">
        <v>22</v>
      </c>
      <c r="G40" s="48"/>
      <c r="H40" s="36">
        <f>SUM(H15:H38)</f>
        <v>5.1395000000000003E-2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0.27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6" zoomScaleNormal="70" workbookViewId="0">
      <selection activeCell="L19" sqref="L19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84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47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48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76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0.5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64</v>
      </c>
      <c r="E11" s="46"/>
      <c r="F11" s="47"/>
      <c r="G11" s="40" t="s">
        <v>16</v>
      </c>
      <c r="H11" s="21">
        <v>0.12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f>H10-H11</f>
        <v>0.38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0.12</v>
      </c>
      <c r="D15" s="24">
        <v>0.04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0.2</v>
      </c>
      <c r="D16" s="24">
        <f>ABS(C17-C15)/2</f>
        <v>8.0000000000000016E-2</v>
      </c>
      <c r="E16" s="23">
        <v>0.11</v>
      </c>
      <c r="F16" s="23">
        <v>0</v>
      </c>
      <c r="G16" s="24">
        <f>D16*E16</f>
        <v>8.8000000000000023E-3</v>
      </c>
      <c r="H16" s="26">
        <f>G16*F16</f>
        <v>0</v>
      </c>
      <c r="I16" s="17"/>
    </row>
    <row r="17" spans="1:9" ht="10.5" customHeight="1" x14ac:dyDescent="0.3">
      <c r="A17" s="16"/>
      <c r="B17" s="27">
        <v>2</v>
      </c>
      <c r="C17" s="23">
        <v>0.28000000000000003</v>
      </c>
      <c r="D17" s="24">
        <f t="shared" ref="D17:D20" si="0">ABS(C18-C16)/2</f>
        <v>7.9999999999999988E-2</v>
      </c>
      <c r="E17" s="23">
        <v>0.155</v>
      </c>
      <c r="F17" s="23">
        <v>0.01</v>
      </c>
      <c r="G17" s="24">
        <f t="shared" ref="G17:G20" si="1">D17*E17</f>
        <v>1.2399999999999998E-2</v>
      </c>
      <c r="H17" s="26">
        <f t="shared" ref="H17:H20" si="2">G17*F17</f>
        <v>1.2399999999999998E-4</v>
      </c>
      <c r="I17" s="17"/>
    </row>
    <row r="18" spans="1:9" ht="10.5" customHeight="1" x14ac:dyDescent="0.3">
      <c r="A18" s="16"/>
      <c r="B18" s="27">
        <v>3</v>
      </c>
      <c r="C18" s="23">
        <v>0.36</v>
      </c>
      <c r="D18" s="24">
        <f t="shared" si="0"/>
        <v>7.9999999999999988E-2</v>
      </c>
      <c r="E18" s="23">
        <v>0.16</v>
      </c>
      <c r="F18" s="23">
        <v>0.03</v>
      </c>
      <c r="G18" s="24">
        <f t="shared" si="1"/>
        <v>1.2799999999999999E-2</v>
      </c>
      <c r="H18" s="26">
        <f t="shared" si="2"/>
        <v>3.8399999999999996E-4</v>
      </c>
      <c r="I18" s="17"/>
    </row>
    <row r="19" spans="1:9" ht="10.5" customHeight="1" x14ac:dyDescent="0.3">
      <c r="A19" s="16"/>
      <c r="B19" s="27">
        <v>4</v>
      </c>
      <c r="C19" s="23">
        <v>0.44</v>
      </c>
      <c r="D19" s="24">
        <f t="shared" si="0"/>
        <v>7.0000000000000007E-2</v>
      </c>
      <c r="E19" s="23">
        <v>0.155</v>
      </c>
      <c r="F19" s="23">
        <v>0.02</v>
      </c>
      <c r="G19" s="24">
        <f t="shared" si="1"/>
        <v>1.085E-2</v>
      </c>
      <c r="H19" s="26">
        <f t="shared" si="2"/>
        <v>2.1700000000000002E-4</v>
      </c>
      <c r="I19" s="17"/>
    </row>
    <row r="20" spans="1:9" ht="10.5" customHeight="1" x14ac:dyDescent="0.3">
      <c r="A20" s="16"/>
      <c r="B20" s="27">
        <v>5</v>
      </c>
      <c r="C20" s="23">
        <v>0.5</v>
      </c>
      <c r="D20" s="24">
        <f t="shared" si="0"/>
        <v>0.03</v>
      </c>
      <c r="E20" s="23">
        <v>0.11</v>
      </c>
      <c r="F20" s="23">
        <v>0.01</v>
      </c>
      <c r="G20" s="24">
        <f t="shared" si="1"/>
        <v>3.3E-3</v>
      </c>
      <c r="H20" s="26">
        <f t="shared" si="2"/>
        <v>3.3000000000000003E-5</v>
      </c>
      <c r="I20" s="17"/>
    </row>
    <row r="21" spans="1:9" ht="10.5" customHeight="1" x14ac:dyDescent="0.3">
      <c r="A21" s="16"/>
      <c r="B21" s="27" t="s">
        <v>18</v>
      </c>
      <c r="C21" s="23">
        <v>0.5</v>
      </c>
      <c r="D21" s="24"/>
      <c r="E21" s="23"/>
      <c r="F21" s="23"/>
      <c r="G21" s="24"/>
      <c r="H21" s="26"/>
      <c r="I21" s="17"/>
    </row>
    <row r="22" spans="1:9" ht="10.5" customHeight="1" x14ac:dyDescent="0.3">
      <c r="A22" s="16"/>
      <c r="B22" s="27"/>
      <c r="C22" s="23"/>
      <c r="D22" s="24"/>
      <c r="E22" s="23"/>
      <c r="F22" s="23"/>
      <c r="G22" s="24"/>
      <c r="H22" s="26"/>
      <c r="I22" s="17"/>
    </row>
    <row r="23" spans="1:9" ht="10.5" customHeight="1" x14ac:dyDescent="0.3">
      <c r="A23" s="16"/>
      <c r="B23" s="27"/>
      <c r="C23" s="23"/>
      <c r="D23" s="24"/>
      <c r="E23" s="23"/>
      <c r="F23" s="23"/>
      <c r="G23" s="24"/>
      <c r="H23" s="26"/>
      <c r="I23" s="17"/>
    </row>
    <row r="24" spans="1:9" ht="10.5" customHeight="1" x14ac:dyDescent="0.3">
      <c r="A24" s="16"/>
      <c r="B24" s="27"/>
      <c r="C24" s="23"/>
      <c r="D24" s="24"/>
      <c r="E24" s="23"/>
      <c r="F24" s="23"/>
      <c r="G24" s="24"/>
      <c r="H24" s="26"/>
      <c r="I24" s="17"/>
    </row>
    <row r="25" spans="1:9" ht="10.5" customHeight="1" x14ac:dyDescent="0.3">
      <c r="A25" s="16"/>
      <c r="B25" s="27"/>
      <c r="C25" s="23"/>
      <c r="D25" s="24"/>
      <c r="E25" s="23"/>
      <c r="F25" s="23"/>
      <c r="G25" s="24"/>
      <c r="H25" s="26"/>
      <c r="I25" s="17"/>
    </row>
    <row r="26" spans="1:9" ht="10.5" customHeight="1" x14ac:dyDescent="0.3">
      <c r="A26" s="16"/>
      <c r="B26" s="27"/>
      <c r="C26" s="23"/>
      <c r="D26" s="24"/>
      <c r="E26" s="23"/>
      <c r="F26" s="23"/>
      <c r="G26" s="24"/>
      <c r="H26" s="26"/>
      <c r="I26" s="17"/>
    </row>
    <row r="27" spans="1:9" ht="10.5" customHeight="1" x14ac:dyDescent="0.3">
      <c r="A27" s="16"/>
      <c r="B27" s="27"/>
      <c r="C27" s="23"/>
      <c r="D27" s="24"/>
      <c r="E27" s="23"/>
      <c r="F27" s="23"/>
      <c r="G27" s="24"/>
      <c r="H27" s="26"/>
      <c r="I27" s="17"/>
    </row>
    <row r="28" spans="1:9" ht="10.5" customHeight="1" x14ac:dyDescent="0.3">
      <c r="A28" s="16"/>
      <c r="B28" s="27"/>
      <c r="C28" s="23"/>
      <c r="D28" s="24"/>
      <c r="E28" s="23"/>
      <c r="F28" s="23"/>
      <c r="G28" s="24"/>
      <c r="H28" s="26"/>
      <c r="I28" s="17"/>
    </row>
    <row r="29" spans="1:9" ht="10.5" customHeight="1" x14ac:dyDescent="0.3">
      <c r="A29" s="16"/>
      <c r="B29" s="27"/>
      <c r="C29" s="23"/>
      <c r="D29" s="24"/>
      <c r="E29" s="23"/>
      <c r="F29" s="23"/>
      <c r="G29" s="24"/>
      <c r="H29" s="26"/>
      <c r="I29" s="17"/>
    </row>
    <row r="30" spans="1:9" ht="10.5" customHeight="1" x14ac:dyDescent="0.3">
      <c r="A30" s="16"/>
      <c r="B30" s="27"/>
      <c r="C30" s="23"/>
      <c r="D30" s="24"/>
      <c r="E30" s="23"/>
      <c r="F30" s="23"/>
      <c r="G30" s="24"/>
      <c r="H30" s="26"/>
      <c r="I30" s="17"/>
    </row>
    <row r="31" spans="1:9" ht="10.5" customHeight="1" x14ac:dyDescent="0.3">
      <c r="A31" s="16"/>
      <c r="B31" s="27"/>
      <c r="C31" s="23"/>
      <c r="D31" s="24"/>
      <c r="E31" s="23"/>
      <c r="F31" s="23"/>
      <c r="G31" s="24"/>
      <c r="H31" s="26"/>
      <c r="I31" s="17"/>
    </row>
    <row r="32" spans="1:9" ht="10.5" customHeight="1" x14ac:dyDescent="0.3">
      <c r="A32" s="16"/>
      <c r="B32" s="28"/>
      <c r="C32" s="29"/>
      <c r="D32" s="24"/>
      <c r="E32" s="29"/>
      <c r="F32" s="29"/>
      <c r="G32" s="24"/>
      <c r="H32" s="26"/>
      <c r="I32" s="17"/>
    </row>
    <row r="33" spans="1:9" ht="10.5" customHeight="1" x14ac:dyDescent="0.3">
      <c r="A33" s="16"/>
      <c r="B33" s="28"/>
      <c r="C33" s="29"/>
      <c r="D33" s="24"/>
      <c r="E33" s="29"/>
      <c r="F33" s="29"/>
      <c r="G33" s="24"/>
      <c r="H33" s="26"/>
      <c r="I33" s="17"/>
    </row>
    <row r="34" spans="1:9" ht="10.5" customHeight="1" x14ac:dyDescent="0.3">
      <c r="A34" s="16"/>
      <c r="B34" s="28"/>
      <c r="C34" s="29"/>
      <c r="D34" s="24"/>
      <c r="E34" s="29"/>
      <c r="F34" s="29"/>
      <c r="G34" s="24"/>
      <c r="H34" s="26"/>
      <c r="I34" s="17"/>
    </row>
    <row r="35" spans="1:9" ht="10.5" customHeight="1" x14ac:dyDescent="0.3">
      <c r="A35" s="16"/>
      <c r="B35" s="28"/>
      <c r="C35" s="29"/>
      <c r="D35" s="24"/>
      <c r="E35" s="29"/>
      <c r="F35" s="29"/>
      <c r="G35" s="24"/>
      <c r="H35" s="26"/>
      <c r="I35" s="17"/>
    </row>
    <row r="36" spans="1:9" ht="10.5" customHeight="1" x14ac:dyDescent="0.3">
      <c r="A36" s="16"/>
      <c r="B36" s="28"/>
      <c r="C36" s="29"/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0.115</v>
      </c>
      <c r="E40" s="41"/>
      <c r="F40" s="48" t="s">
        <v>22</v>
      </c>
      <c r="G40" s="48"/>
      <c r="H40" s="36">
        <f>SUM(H15:H38)</f>
        <v>7.5799999999999999E-4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1.1666666666666665E-2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0" zoomScaleNormal="70" workbookViewId="0">
      <selection activeCell="L19" sqref="L19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84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47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48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76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0.5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64</v>
      </c>
      <c r="E11" s="46"/>
      <c r="F11" s="47"/>
      <c r="G11" s="40" t="s">
        <v>16</v>
      </c>
      <c r="H11" s="21">
        <v>0.12</v>
      </c>
      <c r="I11" s="18"/>
    </row>
    <row r="12" spans="1:9" ht="12" customHeight="1" x14ac:dyDescent="0.3">
      <c r="A12" s="16"/>
      <c r="B12" s="48" t="s">
        <v>21</v>
      </c>
      <c r="C12" s="48"/>
      <c r="D12" s="51">
        <v>2</v>
      </c>
      <c r="E12" s="52"/>
      <c r="F12" s="53"/>
      <c r="G12" s="34" t="s">
        <v>17</v>
      </c>
      <c r="H12" s="21">
        <f>H10-H11</f>
        <v>0.38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0.5</v>
      </c>
      <c r="D15" s="24">
        <v>0.04</v>
      </c>
      <c r="E15" s="25">
        <v>0.11</v>
      </c>
      <c r="F15" s="25">
        <v>0.01</v>
      </c>
      <c r="G15" s="24">
        <f>D15*E15</f>
        <v>4.4000000000000003E-3</v>
      </c>
      <c r="H15" s="26">
        <f>G15*F15</f>
        <v>4.4000000000000006E-5</v>
      </c>
      <c r="I15" s="17"/>
    </row>
    <row r="16" spans="1:9" ht="10.5" customHeight="1" x14ac:dyDescent="0.3">
      <c r="A16" s="16"/>
      <c r="B16" s="27">
        <v>1</v>
      </c>
      <c r="C16" s="23">
        <v>0.42</v>
      </c>
      <c r="D16" s="24">
        <f>ABS(C17-C15)/2</f>
        <v>7.9999999999999988E-2</v>
      </c>
      <c r="E16" s="23">
        <v>0.16</v>
      </c>
      <c r="F16" s="23">
        <v>0.02</v>
      </c>
      <c r="G16" s="24">
        <f>D16*E16</f>
        <v>1.2799999999999999E-2</v>
      </c>
      <c r="H16" s="26">
        <f>G16*F16</f>
        <v>2.5599999999999999E-4</v>
      </c>
      <c r="I16" s="17"/>
    </row>
    <row r="17" spans="1:9" ht="10.5" customHeight="1" x14ac:dyDescent="0.3">
      <c r="A17" s="16"/>
      <c r="B17" s="27">
        <v>2</v>
      </c>
      <c r="C17" s="23">
        <v>0.34</v>
      </c>
      <c r="D17" s="24">
        <f>ABS(C18-C16)/2</f>
        <v>7.9999999999999988E-2</v>
      </c>
      <c r="E17" s="23">
        <v>0.16</v>
      </c>
      <c r="F17" s="23">
        <v>0.02</v>
      </c>
      <c r="G17" s="24">
        <f t="shared" ref="G17:G20" si="0">D17*E17</f>
        <v>1.2799999999999999E-2</v>
      </c>
      <c r="H17" s="26">
        <f t="shared" ref="H17:H20" si="1">G17*F17</f>
        <v>2.5599999999999999E-4</v>
      </c>
      <c r="I17" s="17"/>
    </row>
    <row r="18" spans="1:9" ht="10.5" customHeight="1" x14ac:dyDescent="0.3">
      <c r="A18" s="16"/>
      <c r="B18" s="27">
        <v>3</v>
      </c>
      <c r="C18" s="23">
        <v>0.26</v>
      </c>
      <c r="D18" s="24">
        <f t="shared" ref="D18:D20" si="2">ABS(C19-C17)/2</f>
        <v>8.0000000000000016E-2</v>
      </c>
      <c r="E18" s="23">
        <v>0.155</v>
      </c>
      <c r="F18" s="23">
        <v>0.02</v>
      </c>
      <c r="G18" s="24">
        <f t="shared" si="0"/>
        <v>1.2400000000000003E-2</v>
      </c>
      <c r="H18" s="26">
        <f t="shared" si="1"/>
        <v>2.4800000000000007E-4</v>
      </c>
      <c r="I18" s="17"/>
    </row>
    <row r="19" spans="1:9" ht="10.5" customHeight="1" x14ac:dyDescent="0.3">
      <c r="A19" s="16"/>
      <c r="B19" s="27">
        <v>4</v>
      </c>
      <c r="C19" s="23">
        <v>0.18</v>
      </c>
      <c r="D19" s="24">
        <f>ABS(C20-C18)/2</f>
        <v>7.0000000000000007E-2</v>
      </c>
      <c r="E19" s="23">
        <v>0.125</v>
      </c>
      <c r="F19" s="23">
        <v>0</v>
      </c>
      <c r="G19" s="24">
        <f t="shared" si="0"/>
        <v>8.7500000000000008E-3</v>
      </c>
      <c r="H19" s="26">
        <f t="shared" si="1"/>
        <v>0</v>
      </c>
      <c r="I19" s="17"/>
    </row>
    <row r="20" spans="1:9" ht="10.5" customHeight="1" x14ac:dyDescent="0.3">
      <c r="A20" s="16"/>
      <c r="B20" s="27">
        <v>5</v>
      </c>
      <c r="C20" s="23">
        <v>0.12</v>
      </c>
      <c r="D20" s="24">
        <f t="shared" si="2"/>
        <v>0.03</v>
      </c>
      <c r="E20" s="23">
        <v>0</v>
      </c>
      <c r="F20" s="23">
        <v>0</v>
      </c>
      <c r="G20" s="24">
        <f t="shared" si="0"/>
        <v>0</v>
      </c>
      <c r="H20" s="26">
        <f t="shared" si="1"/>
        <v>0</v>
      </c>
      <c r="I20" s="17"/>
    </row>
    <row r="21" spans="1:9" ht="10.5" customHeight="1" x14ac:dyDescent="0.3">
      <c r="A21" s="16"/>
      <c r="B21" s="27" t="s">
        <v>18</v>
      </c>
      <c r="C21" s="23">
        <v>0.12</v>
      </c>
      <c r="D21" s="24"/>
      <c r="E21" s="23"/>
      <c r="F21" s="23"/>
      <c r="G21" s="24"/>
      <c r="H21" s="26"/>
      <c r="I21" s="17"/>
    </row>
    <row r="22" spans="1:9" ht="10.5" customHeight="1" x14ac:dyDescent="0.3">
      <c r="A22" s="16"/>
      <c r="B22" s="27"/>
      <c r="C22" s="23"/>
      <c r="D22" s="24"/>
      <c r="E22" s="23"/>
      <c r="F22" s="23"/>
      <c r="G22" s="24"/>
      <c r="H22" s="26"/>
      <c r="I22" s="17"/>
    </row>
    <row r="23" spans="1:9" ht="10.5" customHeight="1" x14ac:dyDescent="0.3">
      <c r="A23" s="16"/>
      <c r="B23" s="27"/>
      <c r="C23" s="23"/>
      <c r="D23" s="24"/>
      <c r="E23" s="23"/>
      <c r="F23" s="23"/>
      <c r="G23" s="24"/>
      <c r="H23" s="26"/>
      <c r="I23" s="17"/>
    </row>
    <row r="24" spans="1:9" ht="10.5" customHeight="1" x14ac:dyDescent="0.3">
      <c r="A24" s="16"/>
      <c r="B24" s="27"/>
      <c r="C24" s="23"/>
      <c r="D24" s="24"/>
      <c r="E24" s="23"/>
      <c r="F24" s="23"/>
      <c r="G24" s="24"/>
      <c r="H24" s="26"/>
      <c r="I24" s="17"/>
    </row>
    <row r="25" spans="1:9" ht="10.5" customHeight="1" x14ac:dyDescent="0.3">
      <c r="A25" s="16"/>
      <c r="B25" s="27"/>
      <c r="C25" s="23"/>
      <c r="D25" s="24"/>
      <c r="E25" s="23"/>
      <c r="F25" s="23"/>
      <c r="G25" s="24"/>
      <c r="H25" s="26"/>
      <c r="I25" s="17"/>
    </row>
    <row r="26" spans="1:9" ht="10.5" customHeight="1" x14ac:dyDescent="0.3">
      <c r="A26" s="16"/>
      <c r="B26" s="27"/>
      <c r="C26" s="23"/>
      <c r="D26" s="24"/>
      <c r="E26" s="23"/>
      <c r="F26" s="23"/>
      <c r="G26" s="24"/>
      <c r="H26" s="26"/>
      <c r="I26" s="17"/>
    </row>
    <row r="27" spans="1:9" ht="10.5" customHeight="1" x14ac:dyDescent="0.3">
      <c r="A27" s="16"/>
      <c r="B27" s="27"/>
      <c r="C27" s="23"/>
      <c r="D27" s="24"/>
      <c r="E27" s="23"/>
      <c r="F27" s="23"/>
      <c r="G27" s="24"/>
      <c r="H27" s="26"/>
      <c r="I27" s="17"/>
    </row>
    <row r="28" spans="1:9" ht="10.5" customHeight="1" x14ac:dyDescent="0.3">
      <c r="A28" s="16"/>
      <c r="B28" s="27"/>
      <c r="C28" s="23"/>
      <c r="D28" s="24"/>
      <c r="E28" s="23"/>
      <c r="F28" s="23"/>
      <c r="G28" s="24"/>
      <c r="H28" s="26"/>
      <c r="I28" s="17"/>
    </row>
    <row r="29" spans="1:9" ht="10.5" customHeight="1" x14ac:dyDescent="0.3">
      <c r="A29" s="16"/>
      <c r="B29" s="27"/>
      <c r="C29" s="23"/>
      <c r="D29" s="24"/>
      <c r="E29" s="23"/>
      <c r="F29" s="23"/>
      <c r="G29" s="24"/>
      <c r="H29" s="26"/>
      <c r="I29" s="17"/>
    </row>
    <row r="30" spans="1:9" ht="10.5" customHeight="1" x14ac:dyDescent="0.3">
      <c r="A30" s="16"/>
      <c r="B30" s="27"/>
      <c r="C30" s="23"/>
      <c r="D30" s="24"/>
      <c r="E30" s="23"/>
      <c r="F30" s="23"/>
      <c r="G30" s="24"/>
      <c r="H30" s="26"/>
      <c r="I30" s="17"/>
    </row>
    <row r="31" spans="1:9" ht="10.5" customHeight="1" x14ac:dyDescent="0.3">
      <c r="A31" s="16"/>
      <c r="B31" s="27"/>
      <c r="C31" s="23"/>
      <c r="D31" s="24"/>
      <c r="E31" s="23"/>
      <c r="F31" s="23"/>
      <c r="G31" s="24"/>
      <c r="H31" s="26"/>
      <c r="I31" s="17"/>
    </row>
    <row r="32" spans="1:9" ht="10.5" customHeight="1" x14ac:dyDescent="0.3">
      <c r="A32" s="16"/>
      <c r="B32" s="28"/>
      <c r="C32" s="29"/>
      <c r="D32" s="24"/>
      <c r="E32" s="29"/>
      <c r="F32" s="29"/>
      <c r="G32" s="24"/>
      <c r="H32" s="26"/>
      <c r="I32" s="17"/>
    </row>
    <row r="33" spans="1:9" ht="10.5" customHeight="1" x14ac:dyDescent="0.3">
      <c r="A33" s="16"/>
      <c r="B33" s="28"/>
      <c r="C33" s="29"/>
      <c r="D33" s="24"/>
      <c r="E33" s="29"/>
      <c r="F33" s="29"/>
      <c r="G33" s="24"/>
      <c r="H33" s="26"/>
      <c r="I33" s="17"/>
    </row>
    <row r="34" spans="1:9" ht="10.5" customHeight="1" x14ac:dyDescent="0.3">
      <c r="A34" s="16"/>
      <c r="B34" s="28"/>
      <c r="C34" s="29"/>
      <c r="D34" s="24"/>
      <c r="E34" s="29"/>
      <c r="F34" s="29"/>
      <c r="G34" s="24"/>
      <c r="H34" s="26"/>
      <c r="I34" s="17"/>
    </row>
    <row r="35" spans="1:9" ht="10.5" customHeight="1" x14ac:dyDescent="0.3">
      <c r="A35" s="16"/>
      <c r="B35" s="28"/>
      <c r="C35" s="29"/>
      <c r="D35" s="24"/>
      <c r="E35" s="29"/>
      <c r="F35" s="29"/>
      <c r="G35" s="24"/>
      <c r="H35" s="26"/>
      <c r="I35" s="17"/>
    </row>
    <row r="36" spans="1:9" ht="10.5" customHeight="1" x14ac:dyDescent="0.3">
      <c r="A36" s="16"/>
      <c r="B36" s="28"/>
      <c r="C36" s="29"/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0.11833333333333335</v>
      </c>
      <c r="E40" s="41"/>
      <c r="F40" s="48" t="s">
        <v>22</v>
      </c>
      <c r="G40" s="48"/>
      <c r="H40" s="36">
        <f>SUM(H15:H38)</f>
        <v>8.0400000000000003E-4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1.1666666666666667E-2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4" zoomScaleNormal="70" workbookViewId="0">
      <selection activeCell="D15" sqref="D15:D21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85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49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50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77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0.19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65</v>
      </c>
      <c r="E11" s="46"/>
      <c r="F11" s="47"/>
      <c r="G11" s="40" t="s">
        <v>16</v>
      </c>
      <c r="H11" s="21">
        <v>0.78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f>H11-H10</f>
        <v>0.59000000000000008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0.19</v>
      </c>
      <c r="D15" s="24">
        <v>0.05</v>
      </c>
      <c r="E15" s="25">
        <v>0.01</v>
      </c>
      <c r="F15" s="25">
        <v>0</v>
      </c>
      <c r="G15" s="24">
        <f>D15*E15</f>
        <v>5.0000000000000001E-4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0.28999999999999998</v>
      </c>
      <c r="D16" s="24">
        <f>ABS(C17-C15)/2</f>
        <v>0.1</v>
      </c>
      <c r="E16" s="23">
        <v>0.14000000000000001</v>
      </c>
      <c r="F16" s="23">
        <v>0</v>
      </c>
      <c r="G16" s="24">
        <f>D16*E16</f>
        <v>1.4000000000000002E-2</v>
      </c>
      <c r="H16" s="26">
        <f>G16*F16</f>
        <v>0</v>
      </c>
      <c r="I16" s="17"/>
    </row>
    <row r="17" spans="1:9" ht="10.5" customHeight="1" x14ac:dyDescent="0.3">
      <c r="A17" s="16"/>
      <c r="B17" s="27">
        <v>2</v>
      </c>
      <c r="C17" s="23">
        <v>0.39</v>
      </c>
      <c r="D17" s="24">
        <f>ABS(C18-C16)/2</f>
        <v>0.1</v>
      </c>
      <c r="E17" s="23">
        <v>0.12</v>
      </c>
      <c r="F17" s="23">
        <v>0.02</v>
      </c>
      <c r="G17" s="24">
        <f t="shared" ref="G17:G21" si="0">D17*E17</f>
        <v>1.2E-2</v>
      </c>
      <c r="H17" s="26">
        <f t="shared" ref="H17:H21" si="1">G17*F17</f>
        <v>2.4000000000000001E-4</v>
      </c>
      <c r="I17" s="17"/>
    </row>
    <row r="18" spans="1:9" ht="10.5" customHeight="1" x14ac:dyDescent="0.3">
      <c r="A18" s="16"/>
      <c r="B18" s="27">
        <v>3</v>
      </c>
      <c r="C18" s="23">
        <v>0.49</v>
      </c>
      <c r="D18" s="24">
        <f t="shared" ref="D18:D21" si="2">ABS(C19-C17)/2</f>
        <v>9.9999999999999978E-2</v>
      </c>
      <c r="E18" s="23">
        <v>9.5000000000000001E-2</v>
      </c>
      <c r="F18" s="23">
        <v>0.02</v>
      </c>
      <c r="G18" s="24">
        <f t="shared" si="0"/>
        <v>9.499999999999998E-3</v>
      </c>
      <c r="H18" s="26">
        <f t="shared" si="1"/>
        <v>1.8999999999999996E-4</v>
      </c>
      <c r="I18" s="17"/>
    </row>
    <row r="19" spans="1:9" ht="10.5" customHeight="1" x14ac:dyDescent="0.3">
      <c r="A19" s="16"/>
      <c r="B19" s="27">
        <v>4</v>
      </c>
      <c r="C19" s="23">
        <v>0.59</v>
      </c>
      <c r="D19" s="24">
        <f>ABS(C20-C18)/2</f>
        <v>9.9999999999999978E-2</v>
      </c>
      <c r="E19" s="23">
        <v>0.09</v>
      </c>
      <c r="F19" s="23">
        <v>0</v>
      </c>
      <c r="G19" s="24">
        <f t="shared" si="0"/>
        <v>8.9999999999999976E-3</v>
      </c>
      <c r="H19" s="26">
        <f t="shared" si="1"/>
        <v>0</v>
      </c>
      <c r="I19" s="17"/>
    </row>
    <row r="20" spans="1:9" ht="10.5" customHeight="1" x14ac:dyDescent="0.3">
      <c r="A20" s="16"/>
      <c r="B20" s="27">
        <v>5</v>
      </c>
      <c r="C20" s="23">
        <v>0.69</v>
      </c>
      <c r="D20" s="24">
        <f t="shared" si="2"/>
        <v>9.5000000000000029E-2</v>
      </c>
      <c r="E20" s="23">
        <v>0.09</v>
      </c>
      <c r="F20" s="23">
        <v>0</v>
      </c>
      <c r="G20" s="24">
        <f t="shared" si="0"/>
        <v>8.550000000000002E-3</v>
      </c>
      <c r="H20" s="26">
        <f t="shared" si="1"/>
        <v>0</v>
      </c>
      <c r="I20" s="17"/>
    </row>
    <row r="21" spans="1:9" ht="10.5" customHeight="1" x14ac:dyDescent="0.3">
      <c r="A21" s="16"/>
      <c r="B21" s="27">
        <v>6</v>
      </c>
      <c r="C21" s="23">
        <v>0.78</v>
      </c>
      <c r="D21" s="24">
        <f t="shared" si="2"/>
        <v>4.500000000000004E-2</v>
      </c>
      <c r="E21" s="23">
        <v>0</v>
      </c>
      <c r="F21" s="23">
        <v>0</v>
      </c>
      <c r="G21" s="24">
        <f t="shared" si="0"/>
        <v>0</v>
      </c>
      <c r="H21" s="26">
        <f t="shared" si="1"/>
        <v>0</v>
      </c>
      <c r="I21" s="17"/>
    </row>
    <row r="22" spans="1:9" ht="10.5" customHeight="1" x14ac:dyDescent="0.3">
      <c r="A22" s="16"/>
      <c r="B22" s="27" t="s">
        <v>18</v>
      </c>
      <c r="C22" s="23">
        <v>0.78</v>
      </c>
      <c r="D22" s="24"/>
      <c r="E22" s="23"/>
      <c r="F22" s="23"/>
      <c r="G22" s="24"/>
      <c r="H22" s="26"/>
      <c r="I22" s="17"/>
    </row>
    <row r="23" spans="1:9" ht="10.5" customHeight="1" x14ac:dyDescent="0.3">
      <c r="A23" s="16"/>
      <c r="B23" s="27"/>
      <c r="C23" s="23"/>
      <c r="D23" s="24"/>
      <c r="E23" s="23"/>
      <c r="F23" s="23"/>
      <c r="G23" s="24"/>
      <c r="H23" s="26"/>
      <c r="I23" s="17"/>
    </row>
    <row r="24" spans="1:9" ht="10.5" customHeight="1" x14ac:dyDescent="0.3">
      <c r="A24" s="16"/>
      <c r="B24" s="27"/>
      <c r="C24" s="23"/>
      <c r="D24" s="24"/>
      <c r="E24" s="23"/>
      <c r="F24" s="23"/>
      <c r="G24" s="24"/>
      <c r="H24" s="26"/>
      <c r="I24" s="17"/>
    </row>
    <row r="25" spans="1:9" ht="10.5" customHeight="1" x14ac:dyDescent="0.3">
      <c r="A25" s="16"/>
      <c r="B25" s="27"/>
      <c r="C25" s="23"/>
      <c r="D25" s="24"/>
      <c r="E25" s="23"/>
      <c r="F25" s="23"/>
      <c r="G25" s="24"/>
      <c r="H25" s="26"/>
      <c r="I25" s="17"/>
    </row>
    <row r="26" spans="1:9" ht="10.5" customHeight="1" x14ac:dyDescent="0.3">
      <c r="A26" s="16"/>
      <c r="B26" s="27"/>
      <c r="C26" s="23"/>
      <c r="D26" s="24"/>
      <c r="E26" s="23"/>
      <c r="F26" s="23"/>
      <c r="G26" s="24"/>
      <c r="H26" s="26"/>
      <c r="I26" s="17"/>
    </row>
    <row r="27" spans="1:9" ht="10.5" customHeight="1" x14ac:dyDescent="0.3">
      <c r="A27" s="16"/>
      <c r="B27" s="27"/>
      <c r="C27" s="23"/>
      <c r="D27" s="24"/>
      <c r="E27" s="23"/>
      <c r="F27" s="23"/>
      <c r="G27" s="24"/>
      <c r="H27" s="26"/>
      <c r="I27" s="17"/>
    </row>
    <row r="28" spans="1:9" ht="10.5" customHeight="1" x14ac:dyDescent="0.3">
      <c r="A28" s="16"/>
      <c r="B28" s="27"/>
      <c r="C28" s="23"/>
      <c r="D28" s="24"/>
      <c r="E28" s="23"/>
      <c r="F28" s="23"/>
      <c r="G28" s="24"/>
      <c r="H28" s="26"/>
      <c r="I28" s="17"/>
    </row>
    <row r="29" spans="1:9" ht="10.5" customHeight="1" x14ac:dyDescent="0.3">
      <c r="A29" s="16"/>
      <c r="B29" s="27"/>
      <c r="C29" s="23"/>
      <c r="D29" s="24"/>
      <c r="E29" s="23"/>
      <c r="F29" s="23"/>
      <c r="G29" s="24"/>
      <c r="H29" s="26"/>
      <c r="I29" s="17"/>
    </row>
    <row r="30" spans="1:9" ht="10.5" customHeight="1" x14ac:dyDescent="0.3">
      <c r="A30" s="16"/>
      <c r="B30" s="27"/>
      <c r="C30" s="23"/>
      <c r="D30" s="24"/>
      <c r="E30" s="23"/>
      <c r="F30" s="23"/>
      <c r="G30" s="24"/>
      <c r="H30" s="26"/>
      <c r="I30" s="17"/>
    </row>
    <row r="31" spans="1:9" ht="10.5" customHeight="1" x14ac:dyDescent="0.3">
      <c r="A31" s="16"/>
      <c r="B31" s="27"/>
      <c r="C31" s="23"/>
      <c r="D31" s="24"/>
      <c r="E31" s="23"/>
      <c r="F31" s="23"/>
      <c r="G31" s="24"/>
      <c r="H31" s="26"/>
      <c r="I31" s="17"/>
    </row>
    <row r="32" spans="1:9" ht="10.5" customHeight="1" x14ac:dyDescent="0.3">
      <c r="A32" s="16"/>
      <c r="B32" s="28"/>
      <c r="C32" s="29"/>
      <c r="D32" s="24"/>
      <c r="E32" s="29"/>
      <c r="F32" s="29"/>
      <c r="G32" s="24"/>
      <c r="H32" s="26"/>
      <c r="I32" s="17"/>
    </row>
    <row r="33" spans="1:9" ht="10.5" customHeight="1" x14ac:dyDescent="0.3">
      <c r="A33" s="16"/>
      <c r="B33" s="28"/>
      <c r="C33" s="29"/>
      <c r="D33" s="24"/>
      <c r="E33" s="29"/>
      <c r="F33" s="29"/>
      <c r="G33" s="24"/>
      <c r="H33" s="26"/>
      <c r="I33" s="17"/>
    </row>
    <row r="34" spans="1:9" ht="10.5" customHeight="1" x14ac:dyDescent="0.3">
      <c r="A34" s="16"/>
      <c r="B34" s="28"/>
      <c r="C34" s="29"/>
      <c r="D34" s="24"/>
      <c r="E34" s="29"/>
      <c r="F34" s="29"/>
      <c r="G34" s="24"/>
      <c r="H34" s="26"/>
      <c r="I34" s="17"/>
    </row>
    <row r="35" spans="1:9" ht="10.5" customHeight="1" x14ac:dyDescent="0.3">
      <c r="A35" s="16"/>
      <c r="B35" s="28"/>
      <c r="C35" s="29"/>
      <c r="D35" s="24"/>
      <c r="E35" s="29"/>
      <c r="F35" s="29"/>
      <c r="G35" s="24"/>
      <c r="H35" s="26"/>
      <c r="I35" s="17"/>
    </row>
    <row r="36" spans="1:9" ht="10.5" customHeight="1" x14ac:dyDescent="0.3">
      <c r="A36" s="16"/>
      <c r="B36" s="28"/>
      <c r="C36" s="29"/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7.7857142857142847E-2</v>
      </c>
      <c r="E40" s="41"/>
      <c r="F40" s="48" t="s">
        <v>22</v>
      </c>
      <c r="G40" s="48"/>
      <c r="H40" s="36">
        <f>SUM(H15:H38)</f>
        <v>4.2999999999999994E-4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5.7142857142857143E-3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6" zoomScaleNormal="70" workbookViewId="0">
      <selection activeCell="F29" sqref="F29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85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49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50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77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0.19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65</v>
      </c>
      <c r="E11" s="46"/>
      <c r="F11" s="47"/>
      <c r="G11" s="40" t="s">
        <v>16</v>
      </c>
      <c r="H11" s="21">
        <v>0.78</v>
      </c>
      <c r="I11" s="18"/>
    </row>
    <row r="12" spans="1:9" ht="12" customHeight="1" x14ac:dyDescent="0.3">
      <c r="A12" s="16"/>
      <c r="B12" s="48" t="s">
        <v>21</v>
      </c>
      <c r="C12" s="48"/>
      <c r="D12" s="51">
        <v>2</v>
      </c>
      <c r="E12" s="52"/>
      <c r="F12" s="53"/>
      <c r="G12" s="34" t="s">
        <v>17</v>
      </c>
      <c r="H12" s="21">
        <f>H11-H10</f>
        <v>0.59000000000000008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0.78</v>
      </c>
      <c r="D15" s="24">
        <v>0.04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0.7</v>
      </c>
      <c r="D16" s="24">
        <f>ABS(C17-C15)/2</f>
        <v>9.0000000000000024E-2</v>
      </c>
      <c r="E16" s="23">
        <v>8.5000000000000006E-2</v>
      </c>
      <c r="F16" s="23">
        <v>0</v>
      </c>
      <c r="G16" s="24">
        <f>D16*E16</f>
        <v>7.6500000000000023E-3</v>
      </c>
      <c r="H16" s="26">
        <f>G16*F16</f>
        <v>0</v>
      </c>
      <c r="I16" s="17"/>
    </row>
    <row r="17" spans="1:9" ht="10.5" customHeight="1" x14ac:dyDescent="0.3">
      <c r="A17" s="16"/>
      <c r="B17" s="27">
        <v>2</v>
      </c>
      <c r="C17" s="23">
        <v>0.6</v>
      </c>
      <c r="D17" s="24">
        <f>ABS(C18-C16)/2</f>
        <v>9.9999999999999978E-2</v>
      </c>
      <c r="E17" s="23">
        <v>0.1</v>
      </c>
      <c r="F17" s="23">
        <v>0.01</v>
      </c>
      <c r="G17" s="24">
        <f t="shared" ref="G17:G22" si="0">D17*E17</f>
        <v>9.9999999999999985E-3</v>
      </c>
      <c r="H17" s="26">
        <f t="shared" ref="H17:H22" si="1">G17*F17</f>
        <v>9.9999999999999991E-5</v>
      </c>
      <c r="I17" s="17"/>
    </row>
    <row r="18" spans="1:9" ht="10.5" customHeight="1" x14ac:dyDescent="0.3">
      <c r="A18" s="16"/>
      <c r="B18" s="27">
        <v>3</v>
      </c>
      <c r="C18" s="23">
        <v>0.5</v>
      </c>
      <c r="D18" s="24">
        <f t="shared" ref="D18:D22" si="2">ABS(C19-C17)/2</f>
        <v>9.9999999999999978E-2</v>
      </c>
      <c r="E18" s="23">
        <v>9.5000000000000001E-2</v>
      </c>
      <c r="F18" s="23">
        <v>0.02</v>
      </c>
      <c r="G18" s="24">
        <f t="shared" si="0"/>
        <v>9.499999999999998E-3</v>
      </c>
      <c r="H18" s="26">
        <f t="shared" si="1"/>
        <v>1.8999999999999996E-4</v>
      </c>
      <c r="I18" s="17"/>
    </row>
    <row r="19" spans="1:9" ht="10.5" customHeight="1" x14ac:dyDescent="0.3">
      <c r="A19" s="16"/>
      <c r="B19" s="27">
        <v>4</v>
      </c>
      <c r="C19" s="23">
        <v>0.4</v>
      </c>
      <c r="D19" s="24">
        <f>ABS(C20-C18)/2</f>
        <v>0.1</v>
      </c>
      <c r="E19" s="23">
        <v>0.125</v>
      </c>
      <c r="F19" s="23">
        <v>0.02</v>
      </c>
      <c r="G19" s="24">
        <f t="shared" si="0"/>
        <v>1.2500000000000001E-2</v>
      </c>
      <c r="H19" s="26">
        <f t="shared" si="1"/>
        <v>2.5000000000000001E-4</v>
      </c>
      <c r="I19" s="17"/>
    </row>
    <row r="20" spans="1:9" ht="10.5" customHeight="1" x14ac:dyDescent="0.3">
      <c r="A20" s="16"/>
      <c r="B20" s="27">
        <v>5</v>
      </c>
      <c r="C20" s="23">
        <v>0.3</v>
      </c>
      <c r="D20" s="24">
        <f t="shared" si="2"/>
        <v>0.1</v>
      </c>
      <c r="E20" s="23">
        <v>0.14000000000000001</v>
      </c>
      <c r="F20" s="23">
        <v>0.01</v>
      </c>
      <c r="G20" s="24">
        <f t="shared" si="0"/>
        <v>1.4000000000000002E-2</v>
      </c>
      <c r="H20" s="26">
        <f t="shared" si="1"/>
        <v>1.4000000000000001E-4</v>
      </c>
      <c r="I20" s="17"/>
    </row>
    <row r="21" spans="1:9" ht="10.5" customHeight="1" x14ac:dyDescent="0.3">
      <c r="A21" s="16"/>
      <c r="B21" s="27">
        <v>6</v>
      </c>
      <c r="C21" s="23">
        <v>0.2</v>
      </c>
      <c r="D21" s="24">
        <f t="shared" si="2"/>
        <v>5.4999999999999993E-2</v>
      </c>
      <c r="E21" s="23">
        <v>0.1</v>
      </c>
      <c r="F21" s="23">
        <v>0</v>
      </c>
      <c r="G21" s="24">
        <f t="shared" si="0"/>
        <v>5.4999999999999997E-3</v>
      </c>
      <c r="H21" s="26">
        <f t="shared" si="1"/>
        <v>0</v>
      </c>
      <c r="I21" s="17"/>
    </row>
    <row r="22" spans="1:9" ht="10.5" customHeight="1" x14ac:dyDescent="0.3">
      <c r="A22" s="16"/>
      <c r="B22" s="27">
        <v>7</v>
      </c>
      <c r="C22" s="23">
        <v>0.19</v>
      </c>
      <c r="D22" s="24">
        <f t="shared" si="2"/>
        <v>5.0000000000000044E-3</v>
      </c>
      <c r="E22" s="23">
        <v>0.1</v>
      </c>
      <c r="F22" s="23">
        <v>0</v>
      </c>
      <c r="G22" s="24">
        <f t="shared" si="0"/>
        <v>5.0000000000000044E-4</v>
      </c>
      <c r="H22" s="26">
        <f t="shared" si="1"/>
        <v>0</v>
      </c>
      <c r="I22" s="17"/>
    </row>
    <row r="23" spans="1:9" ht="10.5" customHeight="1" x14ac:dyDescent="0.3">
      <c r="A23" s="16"/>
      <c r="B23" s="27" t="s">
        <v>18</v>
      </c>
      <c r="C23" s="23">
        <v>0.19</v>
      </c>
      <c r="D23" s="24"/>
      <c r="E23" s="23"/>
      <c r="F23" s="23"/>
      <c r="G23" s="24"/>
      <c r="H23" s="26"/>
      <c r="I23" s="17"/>
    </row>
    <row r="24" spans="1:9" ht="10.5" customHeight="1" x14ac:dyDescent="0.3">
      <c r="A24" s="16"/>
      <c r="B24" s="27"/>
      <c r="C24" s="23"/>
      <c r="D24" s="24"/>
      <c r="E24" s="23"/>
      <c r="F24" s="23"/>
      <c r="G24" s="24"/>
      <c r="H24" s="26"/>
      <c r="I24" s="17"/>
    </row>
    <row r="25" spans="1:9" ht="10.5" customHeight="1" x14ac:dyDescent="0.3">
      <c r="A25" s="16"/>
      <c r="B25" s="27"/>
      <c r="C25" s="23"/>
      <c r="D25" s="24"/>
      <c r="E25" s="23"/>
      <c r="F25" s="23"/>
      <c r="G25" s="24"/>
      <c r="H25" s="26"/>
      <c r="I25" s="17"/>
    </row>
    <row r="26" spans="1:9" ht="10.5" customHeight="1" x14ac:dyDescent="0.3">
      <c r="A26" s="16"/>
      <c r="B26" s="27"/>
      <c r="C26" s="23"/>
      <c r="D26" s="24"/>
      <c r="E26" s="23"/>
      <c r="F26" s="23"/>
      <c r="G26" s="24"/>
      <c r="H26" s="26"/>
      <c r="I26" s="17"/>
    </row>
    <row r="27" spans="1:9" ht="10.5" customHeight="1" x14ac:dyDescent="0.3">
      <c r="A27" s="16"/>
      <c r="B27" s="27"/>
      <c r="C27" s="23"/>
      <c r="D27" s="24"/>
      <c r="E27" s="23"/>
      <c r="F27" s="23"/>
      <c r="G27" s="24"/>
      <c r="H27" s="26"/>
      <c r="I27" s="17"/>
    </row>
    <row r="28" spans="1:9" ht="10.5" customHeight="1" x14ac:dyDescent="0.3">
      <c r="A28" s="16"/>
      <c r="B28" s="27"/>
      <c r="C28" s="23"/>
      <c r="D28" s="24"/>
      <c r="E28" s="23"/>
      <c r="F28" s="23"/>
      <c r="G28" s="24"/>
      <c r="H28" s="26"/>
      <c r="I28" s="17"/>
    </row>
    <row r="29" spans="1:9" ht="10.5" customHeight="1" x14ac:dyDescent="0.3">
      <c r="A29" s="16"/>
      <c r="B29" s="27"/>
      <c r="C29" s="23"/>
      <c r="D29" s="24"/>
      <c r="E29" s="23"/>
      <c r="F29" s="23"/>
      <c r="G29" s="24"/>
      <c r="H29" s="26"/>
      <c r="I29" s="17"/>
    </row>
    <row r="30" spans="1:9" ht="10.5" customHeight="1" x14ac:dyDescent="0.3">
      <c r="A30" s="16"/>
      <c r="B30" s="27"/>
      <c r="C30" s="23"/>
      <c r="D30" s="24"/>
      <c r="E30" s="23"/>
      <c r="F30" s="23"/>
      <c r="G30" s="24"/>
      <c r="H30" s="26"/>
      <c r="I30" s="17"/>
    </row>
    <row r="31" spans="1:9" ht="10.5" customHeight="1" x14ac:dyDescent="0.3">
      <c r="A31" s="16"/>
      <c r="B31" s="27"/>
      <c r="C31" s="23"/>
      <c r="D31" s="24"/>
      <c r="E31" s="23"/>
      <c r="F31" s="23"/>
      <c r="G31" s="24"/>
      <c r="H31" s="26"/>
      <c r="I31" s="17"/>
    </row>
    <row r="32" spans="1:9" ht="10.5" customHeight="1" x14ac:dyDescent="0.3">
      <c r="A32" s="16"/>
      <c r="B32" s="28"/>
      <c r="C32" s="29"/>
      <c r="D32" s="24"/>
      <c r="E32" s="29"/>
      <c r="F32" s="29"/>
      <c r="G32" s="24"/>
      <c r="H32" s="26"/>
      <c r="I32" s="17"/>
    </row>
    <row r="33" spans="1:9" ht="10.5" customHeight="1" x14ac:dyDescent="0.3">
      <c r="A33" s="16"/>
      <c r="B33" s="28"/>
      <c r="C33" s="29"/>
      <c r="D33" s="24"/>
      <c r="E33" s="29"/>
      <c r="F33" s="29"/>
      <c r="G33" s="24"/>
      <c r="H33" s="26"/>
      <c r="I33" s="17"/>
    </row>
    <row r="34" spans="1:9" ht="10.5" customHeight="1" x14ac:dyDescent="0.3">
      <c r="A34" s="16"/>
      <c r="B34" s="28"/>
      <c r="C34" s="29"/>
      <c r="D34" s="24"/>
      <c r="E34" s="29"/>
      <c r="F34" s="29"/>
      <c r="G34" s="24"/>
      <c r="H34" s="26"/>
      <c r="I34" s="17"/>
    </row>
    <row r="35" spans="1:9" ht="10.5" customHeight="1" x14ac:dyDescent="0.3">
      <c r="A35" s="16"/>
      <c r="B35" s="28"/>
      <c r="C35" s="29"/>
      <c r="D35" s="24"/>
      <c r="E35" s="29"/>
      <c r="F35" s="29"/>
      <c r="G35" s="24"/>
      <c r="H35" s="26"/>
      <c r="I35" s="17"/>
    </row>
    <row r="36" spans="1:9" ht="10.5" customHeight="1" x14ac:dyDescent="0.3">
      <c r="A36" s="16"/>
      <c r="B36" s="28"/>
      <c r="C36" s="29"/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9.3124999999999999E-2</v>
      </c>
      <c r="E40" s="41"/>
      <c r="F40" s="48" t="s">
        <v>22</v>
      </c>
      <c r="G40" s="48"/>
      <c r="H40" s="36">
        <f>SUM(H15:H38)</f>
        <v>6.7999999999999994E-4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7.5000000000000006E-3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7" zoomScaleNormal="70" workbookViewId="0">
      <selection activeCell="L19" sqref="L19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85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51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52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78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1.05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66</v>
      </c>
      <c r="E11" s="46"/>
      <c r="F11" s="47"/>
      <c r="G11" s="40" t="s">
        <v>16</v>
      </c>
      <c r="H11" s="21">
        <v>0.38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f>H10-H11</f>
        <v>0.67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1.05</v>
      </c>
      <c r="D15" s="24">
        <v>0.05</v>
      </c>
      <c r="E15" s="25">
        <v>0.11</v>
      </c>
      <c r="F15" s="25">
        <v>0</v>
      </c>
      <c r="G15" s="24">
        <f>D15*E15</f>
        <v>5.5000000000000005E-3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0.95</v>
      </c>
      <c r="D16" s="24">
        <f>ABS(C17-C15)/2</f>
        <v>0.10000000000000003</v>
      </c>
      <c r="E16" s="23">
        <v>0.11</v>
      </c>
      <c r="F16" s="23">
        <v>0.01</v>
      </c>
      <c r="G16" s="24">
        <f>D16*E16</f>
        <v>1.1000000000000005E-2</v>
      </c>
      <c r="H16" s="26">
        <f>G16*F16</f>
        <v>1.1000000000000004E-4</v>
      </c>
      <c r="I16" s="17"/>
    </row>
    <row r="17" spans="1:9" ht="10.5" customHeight="1" x14ac:dyDescent="0.3">
      <c r="A17" s="16"/>
      <c r="B17" s="27">
        <v>2</v>
      </c>
      <c r="C17" s="23">
        <v>0.85</v>
      </c>
      <c r="D17" s="24">
        <f t="shared" ref="D17:D21" si="0">ABS(C18-C16)/2</f>
        <v>9.9999999999999978E-2</v>
      </c>
      <c r="E17" s="23">
        <v>0.155</v>
      </c>
      <c r="F17" s="23">
        <v>0.02</v>
      </c>
      <c r="G17" s="24">
        <f t="shared" ref="G17:G22" si="1">D17*E17</f>
        <v>1.5499999999999996E-2</v>
      </c>
      <c r="H17" s="26">
        <f t="shared" ref="H17:H22" si="2">G17*F17</f>
        <v>3.0999999999999995E-4</v>
      </c>
      <c r="I17" s="17"/>
    </row>
    <row r="18" spans="1:9" ht="10.5" customHeight="1" x14ac:dyDescent="0.3">
      <c r="A18" s="16"/>
      <c r="B18" s="27">
        <v>3</v>
      </c>
      <c r="C18" s="23">
        <v>0.75</v>
      </c>
      <c r="D18" s="24">
        <f t="shared" si="0"/>
        <v>9.9999999999999978E-2</v>
      </c>
      <c r="E18" s="23">
        <v>0.16</v>
      </c>
      <c r="F18" s="23">
        <v>0.05</v>
      </c>
      <c r="G18" s="24">
        <f t="shared" si="1"/>
        <v>1.5999999999999997E-2</v>
      </c>
      <c r="H18" s="26">
        <f t="shared" si="2"/>
        <v>7.9999999999999993E-4</v>
      </c>
      <c r="I18" s="17"/>
    </row>
    <row r="19" spans="1:9" ht="10.5" customHeight="1" x14ac:dyDescent="0.3">
      <c r="A19" s="16"/>
      <c r="B19" s="27">
        <v>4</v>
      </c>
      <c r="C19" s="23">
        <v>0.65</v>
      </c>
      <c r="D19" s="24">
        <f t="shared" si="0"/>
        <v>9.9999999999999978E-2</v>
      </c>
      <c r="E19" s="23">
        <v>0.19</v>
      </c>
      <c r="F19" s="23">
        <v>0.05</v>
      </c>
      <c r="G19" s="24">
        <f t="shared" si="1"/>
        <v>1.8999999999999996E-2</v>
      </c>
      <c r="H19" s="26">
        <f t="shared" si="2"/>
        <v>9.4999999999999989E-4</v>
      </c>
      <c r="I19" s="17"/>
    </row>
    <row r="20" spans="1:9" ht="10.5" customHeight="1" x14ac:dyDescent="0.3">
      <c r="A20" s="16"/>
      <c r="B20" s="27">
        <v>5</v>
      </c>
      <c r="C20" s="23">
        <v>0.55000000000000004</v>
      </c>
      <c r="D20" s="24">
        <f t="shared" si="0"/>
        <v>0.1</v>
      </c>
      <c r="E20" s="23">
        <v>0.18</v>
      </c>
      <c r="F20" s="23">
        <v>0.06</v>
      </c>
      <c r="G20" s="24">
        <f t="shared" si="1"/>
        <v>1.7999999999999999E-2</v>
      </c>
      <c r="H20" s="26">
        <f t="shared" si="2"/>
        <v>1.0799999999999998E-3</v>
      </c>
      <c r="I20" s="17"/>
    </row>
    <row r="21" spans="1:9" ht="10.5" customHeight="1" x14ac:dyDescent="0.3">
      <c r="A21" s="16"/>
      <c r="B21" s="27">
        <v>6</v>
      </c>
      <c r="C21" s="23">
        <v>0.45</v>
      </c>
      <c r="D21" s="24">
        <f t="shared" si="0"/>
        <v>8.500000000000002E-2</v>
      </c>
      <c r="E21" s="23">
        <v>0.17</v>
      </c>
      <c r="F21" s="23">
        <v>0</v>
      </c>
      <c r="G21" s="24">
        <f t="shared" si="1"/>
        <v>1.4450000000000005E-2</v>
      </c>
      <c r="H21" s="26">
        <f t="shared" si="2"/>
        <v>0</v>
      </c>
      <c r="I21" s="17"/>
    </row>
    <row r="22" spans="1:9" ht="10.5" customHeight="1" x14ac:dyDescent="0.3">
      <c r="A22" s="16"/>
      <c r="B22" s="27">
        <v>7</v>
      </c>
      <c r="C22" s="23">
        <v>0.38</v>
      </c>
      <c r="D22" s="24">
        <f>ABS(C23-C21)/2</f>
        <v>3.5000000000000003E-2</v>
      </c>
      <c r="E22" s="23">
        <v>0.15</v>
      </c>
      <c r="F22" s="23">
        <v>0</v>
      </c>
      <c r="G22" s="24">
        <f t="shared" si="1"/>
        <v>5.2500000000000003E-3</v>
      </c>
      <c r="H22" s="26">
        <f t="shared" si="2"/>
        <v>0</v>
      </c>
      <c r="I22" s="17"/>
    </row>
    <row r="23" spans="1:9" ht="10.5" customHeight="1" x14ac:dyDescent="0.3">
      <c r="A23" s="16"/>
      <c r="B23" s="27" t="s">
        <v>18</v>
      </c>
      <c r="C23" s="23">
        <v>0.38</v>
      </c>
      <c r="D23" s="24"/>
      <c r="E23" s="23"/>
      <c r="F23" s="23"/>
      <c r="G23" s="24"/>
      <c r="H23" s="26"/>
      <c r="I23" s="17"/>
    </row>
    <row r="24" spans="1:9" ht="10.5" customHeight="1" x14ac:dyDescent="0.3">
      <c r="A24" s="16"/>
      <c r="B24" s="27"/>
      <c r="C24" s="23"/>
      <c r="D24" s="24"/>
      <c r="E24" s="23"/>
      <c r="F24" s="23"/>
      <c r="G24" s="24"/>
      <c r="H24" s="26"/>
      <c r="I24" s="17"/>
    </row>
    <row r="25" spans="1:9" ht="10.5" customHeight="1" x14ac:dyDescent="0.3">
      <c r="A25" s="16"/>
      <c r="B25" s="27"/>
      <c r="C25" s="23"/>
      <c r="D25" s="24"/>
      <c r="E25" s="23"/>
      <c r="F25" s="23"/>
      <c r="G25" s="24"/>
      <c r="H25" s="26"/>
      <c r="I25" s="17"/>
    </row>
    <row r="26" spans="1:9" ht="10.5" customHeight="1" x14ac:dyDescent="0.3">
      <c r="A26" s="16"/>
      <c r="B26" s="27"/>
      <c r="C26" s="23"/>
      <c r="D26" s="24"/>
      <c r="E26" s="23"/>
      <c r="F26" s="23"/>
      <c r="G26" s="24"/>
      <c r="H26" s="26"/>
      <c r="I26" s="17"/>
    </row>
    <row r="27" spans="1:9" ht="10.5" customHeight="1" x14ac:dyDescent="0.3">
      <c r="A27" s="16"/>
      <c r="B27" s="27"/>
      <c r="C27" s="23"/>
      <c r="D27" s="24"/>
      <c r="E27" s="23"/>
      <c r="F27" s="23"/>
      <c r="G27" s="24"/>
      <c r="H27" s="26"/>
      <c r="I27" s="17"/>
    </row>
    <row r="28" spans="1:9" ht="10.5" customHeight="1" x14ac:dyDescent="0.3">
      <c r="A28" s="16"/>
      <c r="B28" s="27"/>
      <c r="C28" s="23"/>
      <c r="D28" s="24"/>
      <c r="E28" s="23"/>
      <c r="F28" s="23"/>
      <c r="G28" s="24"/>
      <c r="H28" s="26"/>
      <c r="I28" s="17"/>
    </row>
    <row r="29" spans="1:9" ht="10.5" customHeight="1" x14ac:dyDescent="0.3">
      <c r="A29" s="16"/>
      <c r="B29" s="27"/>
      <c r="C29" s="23"/>
      <c r="D29" s="24"/>
      <c r="E29" s="23"/>
      <c r="F29" s="23"/>
      <c r="G29" s="24"/>
      <c r="H29" s="26"/>
      <c r="I29" s="17"/>
    </row>
    <row r="30" spans="1:9" ht="10.5" customHeight="1" x14ac:dyDescent="0.3">
      <c r="A30" s="16"/>
      <c r="B30" s="27"/>
      <c r="C30" s="23"/>
      <c r="D30" s="24"/>
      <c r="E30" s="23"/>
      <c r="F30" s="23"/>
      <c r="G30" s="24"/>
      <c r="H30" s="26"/>
      <c r="I30" s="17"/>
    </row>
    <row r="31" spans="1:9" ht="10.5" customHeight="1" x14ac:dyDescent="0.3">
      <c r="A31" s="16"/>
      <c r="B31" s="27"/>
      <c r="C31" s="23"/>
      <c r="D31" s="24"/>
      <c r="E31" s="23"/>
      <c r="F31" s="23"/>
      <c r="G31" s="24"/>
      <c r="H31" s="26"/>
      <c r="I31" s="17"/>
    </row>
    <row r="32" spans="1:9" ht="10.5" customHeight="1" x14ac:dyDescent="0.3">
      <c r="A32" s="16"/>
      <c r="B32" s="28"/>
      <c r="C32" s="29"/>
      <c r="D32" s="24"/>
      <c r="E32" s="29"/>
      <c r="F32" s="29"/>
      <c r="G32" s="24"/>
      <c r="H32" s="26"/>
      <c r="I32" s="17"/>
    </row>
    <row r="33" spans="1:9" ht="10.5" customHeight="1" x14ac:dyDescent="0.3">
      <c r="A33" s="16"/>
      <c r="B33" s="28"/>
      <c r="C33" s="29"/>
      <c r="D33" s="24"/>
      <c r="E33" s="29"/>
      <c r="F33" s="29"/>
      <c r="G33" s="24"/>
      <c r="H33" s="26"/>
      <c r="I33" s="17"/>
    </row>
    <row r="34" spans="1:9" ht="10.5" customHeight="1" x14ac:dyDescent="0.3">
      <c r="A34" s="16"/>
      <c r="B34" s="28"/>
      <c r="C34" s="29"/>
      <c r="D34" s="24"/>
      <c r="E34" s="29"/>
      <c r="F34" s="29"/>
      <c r="G34" s="24"/>
      <c r="H34" s="26"/>
      <c r="I34" s="17"/>
    </row>
    <row r="35" spans="1:9" ht="10.5" customHeight="1" x14ac:dyDescent="0.3">
      <c r="A35" s="16"/>
      <c r="B35" s="28"/>
      <c r="C35" s="29"/>
      <c r="D35" s="24"/>
      <c r="E35" s="29"/>
      <c r="F35" s="29"/>
      <c r="G35" s="24"/>
      <c r="H35" s="26"/>
      <c r="I35" s="17"/>
    </row>
    <row r="36" spans="1:9" ht="10.5" customHeight="1" x14ac:dyDescent="0.3">
      <c r="A36" s="16"/>
      <c r="B36" s="28"/>
      <c r="C36" s="29"/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0.15312499999999998</v>
      </c>
      <c r="E40" s="41"/>
      <c r="F40" s="48" t="s">
        <v>22</v>
      </c>
      <c r="G40" s="48"/>
      <c r="H40" s="36">
        <f>SUM(H15:H38)</f>
        <v>3.2499999999999999E-3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2.375E-2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C7" zoomScaleNormal="70" workbookViewId="0">
      <selection activeCell="L19" sqref="L19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85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51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52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78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1.05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66</v>
      </c>
      <c r="E11" s="46"/>
      <c r="F11" s="47"/>
      <c r="G11" s="40" t="s">
        <v>16</v>
      </c>
      <c r="H11" s="21">
        <v>0.38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f>H10-H11</f>
        <v>0.67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1.05</v>
      </c>
      <c r="D15" s="24">
        <v>0.05</v>
      </c>
      <c r="E15" s="25">
        <v>0.11</v>
      </c>
      <c r="F15" s="25">
        <v>0</v>
      </c>
      <c r="G15" s="24">
        <f>D15*E15</f>
        <v>5.5000000000000005E-3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0.95</v>
      </c>
      <c r="D16" s="24">
        <f>ABS(C17-C15)/2</f>
        <v>0.10000000000000003</v>
      </c>
      <c r="E16" s="23">
        <v>0.11</v>
      </c>
      <c r="F16" s="23">
        <v>0.01</v>
      </c>
      <c r="G16" s="24">
        <f>D16*E16</f>
        <v>1.1000000000000005E-2</v>
      </c>
      <c r="H16" s="26">
        <f>G16*F16</f>
        <v>1.1000000000000004E-4</v>
      </c>
      <c r="I16" s="17"/>
    </row>
    <row r="17" spans="1:9" ht="10.5" customHeight="1" x14ac:dyDescent="0.3">
      <c r="A17" s="16"/>
      <c r="B17" s="27">
        <v>2</v>
      </c>
      <c r="C17" s="23">
        <v>0.85</v>
      </c>
      <c r="D17" s="24">
        <f t="shared" ref="D17:D21" si="0">ABS(C18-C16)/2</f>
        <v>9.9999999999999978E-2</v>
      </c>
      <c r="E17" s="23">
        <v>0.155</v>
      </c>
      <c r="F17" s="23">
        <v>0.02</v>
      </c>
      <c r="G17" s="24">
        <f t="shared" ref="G17:G22" si="1">D17*E17</f>
        <v>1.5499999999999996E-2</v>
      </c>
      <c r="H17" s="26">
        <f t="shared" ref="H17:H22" si="2">G17*F17</f>
        <v>3.0999999999999995E-4</v>
      </c>
      <c r="I17" s="17"/>
    </row>
    <row r="18" spans="1:9" ht="10.5" customHeight="1" x14ac:dyDescent="0.3">
      <c r="A18" s="16"/>
      <c r="B18" s="27">
        <v>3</v>
      </c>
      <c r="C18" s="23">
        <v>0.75</v>
      </c>
      <c r="D18" s="24">
        <f t="shared" si="0"/>
        <v>9.9999999999999978E-2</v>
      </c>
      <c r="E18" s="23">
        <v>0.16</v>
      </c>
      <c r="F18" s="23">
        <v>0.05</v>
      </c>
      <c r="G18" s="24">
        <f t="shared" si="1"/>
        <v>1.5999999999999997E-2</v>
      </c>
      <c r="H18" s="26">
        <f t="shared" si="2"/>
        <v>7.9999999999999993E-4</v>
      </c>
      <c r="I18" s="17"/>
    </row>
    <row r="19" spans="1:9" ht="10.5" customHeight="1" x14ac:dyDescent="0.3">
      <c r="A19" s="16"/>
      <c r="B19" s="27">
        <v>4</v>
      </c>
      <c r="C19" s="23">
        <v>0.65</v>
      </c>
      <c r="D19" s="24">
        <f t="shared" si="0"/>
        <v>9.9999999999999978E-2</v>
      </c>
      <c r="E19" s="23">
        <v>0.19</v>
      </c>
      <c r="F19" s="23">
        <v>0.05</v>
      </c>
      <c r="G19" s="24">
        <f t="shared" si="1"/>
        <v>1.8999999999999996E-2</v>
      </c>
      <c r="H19" s="26">
        <f t="shared" si="2"/>
        <v>9.4999999999999989E-4</v>
      </c>
      <c r="I19" s="17"/>
    </row>
    <row r="20" spans="1:9" ht="10.5" customHeight="1" x14ac:dyDescent="0.3">
      <c r="A20" s="16"/>
      <c r="B20" s="27">
        <v>5</v>
      </c>
      <c r="C20" s="23">
        <v>0.55000000000000004</v>
      </c>
      <c r="D20" s="24">
        <f t="shared" si="0"/>
        <v>0.1</v>
      </c>
      <c r="E20" s="23">
        <v>0.18</v>
      </c>
      <c r="F20" s="23">
        <v>0.06</v>
      </c>
      <c r="G20" s="24">
        <f t="shared" si="1"/>
        <v>1.7999999999999999E-2</v>
      </c>
      <c r="H20" s="26">
        <f t="shared" si="2"/>
        <v>1.0799999999999998E-3</v>
      </c>
      <c r="I20" s="17"/>
    </row>
    <row r="21" spans="1:9" ht="10.5" customHeight="1" x14ac:dyDescent="0.3">
      <c r="A21" s="16"/>
      <c r="B21" s="27">
        <v>6</v>
      </c>
      <c r="C21" s="23">
        <v>0.45</v>
      </c>
      <c r="D21" s="24">
        <f t="shared" si="0"/>
        <v>8.500000000000002E-2</v>
      </c>
      <c r="E21" s="23">
        <v>0.17</v>
      </c>
      <c r="F21" s="23">
        <v>0</v>
      </c>
      <c r="G21" s="24">
        <f t="shared" si="1"/>
        <v>1.4450000000000005E-2</v>
      </c>
      <c r="H21" s="26">
        <f t="shared" si="2"/>
        <v>0</v>
      </c>
      <c r="I21" s="17"/>
    </row>
    <row r="22" spans="1:9" ht="10.5" customHeight="1" x14ac:dyDescent="0.3">
      <c r="A22" s="16"/>
      <c r="B22" s="27">
        <v>7</v>
      </c>
      <c r="C22" s="23">
        <v>0.38</v>
      </c>
      <c r="D22" s="24">
        <f>ABS(C23-C21)/2</f>
        <v>3.5000000000000003E-2</v>
      </c>
      <c r="E22" s="23">
        <v>0.15</v>
      </c>
      <c r="F22" s="23">
        <v>0</v>
      </c>
      <c r="G22" s="24">
        <f t="shared" si="1"/>
        <v>5.2500000000000003E-3</v>
      </c>
      <c r="H22" s="26">
        <f t="shared" si="2"/>
        <v>0</v>
      </c>
      <c r="I22" s="17"/>
    </row>
    <row r="23" spans="1:9" ht="10.5" customHeight="1" x14ac:dyDescent="0.3">
      <c r="A23" s="16"/>
      <c r="B23" s="27" t="s">
        <v>18</v>
      </c>
      <c r="C23" s="23">
        <v>0.38</v>
      </c>
      <c r="D23" s="24"/>
      <c r="E23" s="23"/>
      <c r="F23" s="23"/>
      <c r="G23" s="24"/>
      <c r="H23" s="26"/>
      <c r="I23" s="17"/>
    </row>
    <row r="24" spans="1:9" ht="10.5" customHeight="1" x14ac:dyDescent="0.3">
      <c r="A24" s="16"/>
      <c r="B24" s="27"/>
      <c r="C24" s="23"/>
      <c r="D24" s="24"/>
      <c r="E24" s="23"/>
      <c r="F24" s="23"/>
      <c r="G24" s="24"/>
      <c r="H24" s="26"/>
      <c r="I24" s="17"/>
    </row>
    <row r="25" spans="1:9" ht="10.5" customHeight="1" x14ac:dyDescent="0.3">
      <c r="A25" s="16"/>
      <c r="B25" s="27"/>
      <c r="C25" s="23"/>
      <c r="D25" s="24"/>
      <c r="E25" s="23"/>
      <c r="F25" s="23"/>
      <c r="G25" s="24"/>
      <c r="H25" s="26"/>
      <c r="I25" s="17"/>
    </row>
    <row r="26" spans="1:9" ht="10.5" customHeight="1" x14ac:dyDescent="0.3">
      <c r="A26" s="16"/>
      <c r="B26" s="27"/>
      <c r="C26" s="23"/>
      <c r="D26" s="24"/>
      <c r="E26" s="23"/>
      <c r="F26" s="23"/>
      <c r="G26" s="24"/>
      <c r="H26" s="26"/>
      <c r="I26" s="17"/>
    </row>
    <row r="27" spans="1:9" ht="10.5" customHeight="1" x14ac:dyDescent="0.3">
      <c r="A27" s="16"/>
      <c r="B27" s="27"/>
      <c r="C27" s="23"/>
      <c r="D27" s="24"/>
      <c r="E27" s="23"/>
      <c r="F27" s="23"/>
      <c r="G27" s="24"/>
      <c r="H27" s="26"/>
      <c r="I27" s="17"/>
    </row>
    <row r="28" spans="1:9" ht="10.5" customHeight="1" x14ac:dyDescent="0.3">
      <c r="A28" s="16"/>
      <c r="B28" s="27"/>
      <c r="C28" s="23"/>
      <c r="D28" s="24"/>
      <c r="E28" s="23"/>
      <c r="F28" s="23"/>
      <c r="G28" s="24"/>
      <c r="H28" s="26"/>
      <c r="I28" s="17"/>
    </row>
    <row r="29" spans="1:9" ht="10.5" customHeight="1" x14ac:dyDescent="0.3">
      <c r="A29" s="16"/>
      <c r="B29" s="27"/>
      <c r="C29" s="23"/>
      <c r="D29" s="24"/>
      <c r="E29" s="23"/>
      <c r="F29" s="23"/>
      <c r="G29" s="24"/>
      <c r="H29" s="26"/>
      <c r="I29" s="17"/>
    </row>
    <row r="30" spans="1:9" ht="10.5" customHeight="1" x14ac:dyDescent="0.3">
      <c r="A30" s="16"/>
      <c r="B30" s="27"/>
      <c r="C30" s="23"/>
      <c r="D30" s="24"/>
      <c r="E30" s="23"/>
      <c r="F30" s="23"/>
      <c r="G30" s="24"/>
      <c r="H30" s="26"/>
      <c r="I30" s="17"/>
    </row>
    <row r="31" spans="1:9" ht="10.5" customHeight="1" x14ac:dyDescent="0.3">
      <c r="A31" s="16"/>
      <c r="B31" s="27"/>
      <c r="C31" s="23"/>
      <c r="D31" s="24"/>
      <c r="E31" s="23"/>
      <c r="F31" s="23"/>
      <c r="G31" s="24"/>
      <c r="H31" s="26"/>
      <c r="I31" s="17"/>
    </row>
    <row r="32" spans="1:9" ht="10.5" customHeight="1" x14ac:dyDescent="0.3">
      <c r="A32" s="16"/>
      <c r="B32" s="28"/>
      <c r="C32" s="29"/>
      <c r="D32" s="24"/>
      <c r="E32" s="29"/>
      <c r="F32" s="29"/>
      <c r="G32" s="24"/>
      <c r="H32" s="26"/>
      <c r="I32" s="17"/>
    </row>
    <row r="33" spans="1:9" ht="10.5" customHeight="1" x14ac:dyDescent="0.3">
      <c r="A33" s="16"/>
      <c r="B33" s="28"/>
      <c r="C33" s="29"/>
      <c r="D33" s="24"/>
      <c r="E33" s="29"/>
      <c r="F33" s="29"/>
      <c r="G33" s="24"/>
      <c r="H33" s="26"/>
      <c r="I33" s="17"/>
    </row>
    <row r="34" spans="1:9" ht="10.5" customHeight="1" x14ac:dyDescent="0.3">
      <c r="A34" s="16"/>
      <c r="B34" s="28"/>
      <c r="C34" s="29"/>
      <c r="D34" s="24"/>
      <c r="E34" s="29"/>
      <c r="F34" s="29"/>
      <c r="G34" s="24"/>
      <c r="H34" s="26"/>
      <c r="I34" s="17"/>
    </row>
    <row r="35" spans="1:9" ht="10.5" customHeight="1" x14ac:dyDescent="0.3">
      <c r="A35" s="16"/>
      <c r="B35" s="28"/>
      <c r="C35" s="29"/>
      <c r="D35" s="24"/>
      <c r="E35" s="29"/>
      <c r="F35" s="29"/>
      <c r="G35" s="24"/>
      <c r="H35" s="26"/>
      <c r="I35" s="17"/>
    </row>
    <row r="36" spans="1:9" ht="10.5" customHeight="1" x14ac:dyDescent="0.3">
      <c r="A36" s="16"/>
      <c r="B36" s="28"/>
      <c r="C36" s="29"/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0.15312499999999998</v>
      </c>
      <c r="E40" s="41"/>
      <c r="F40" s="48" t="s">
        <v>22</v>
      </c>
      <c r="G40" s="48"/>
      <c r="H40" s="36">
        <f>SUM(H15:H38)</f>
        <v>3.2499999999999999E-3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2.375E-2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9" zoomScaleNormal="70" workbookViewId="0">
      <selection activeCell="D15" sqref="D15:D21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85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53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54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86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0.5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64</v>
      </c>
      <c r="E11" s="46"/>
      <c r="F11" s="47"/>
      <c r="G11" s="40" t="s">
        <v>16</v>
      </c>
      <c r="H11" s="21">
        <v>-0.1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f>H10-H11</f>
        <v>0.6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-0.1</v>
      </c>
      <c r="D15" s="24">
        <v>0.05</v>
      </c>
      <c r="E15" s="25">
        <v>0.22500000000000001</v>
      </c>
      <c r="F15" s="25">
        <v>0.17</v>
      </c>
      <c r="G15" s="24">
        <f>D15*E15</f>
        <v>1.1250000000000001E-2</v>
      </c>
      <c r="H15" s="26">
        <f>G15*F15</f>
        <v>1.9125000000000004E-3</v>
      </c>
      <c r="I15" s="17"/>
    </row>
    <row r="16" spans="1:9" ht="10.5" customHeight="1" x14ac:dyDescent="0.3">
      <c r="A16" s="16"/>
      <c r="B16" s="27">
        <v>1</v>
      </c>
      <c r="C16" s="23">
        <v>0</v>
      </c>
      <c r="D16" s="24">
        <f>ABS(C17-C15)/2</f>
        <v>0.1</v>
      </c>
      <c r="E16" s="23">
        <v>0.34</v>
      </c>
      <c r="F16" s="23">
        <v>0.18</v>
      </c>
      <c r="G16" s="24">
        <f>D16*E16</f>
        <v>3.4000000000000002E-2</v>
      </c>
      <c r="H16" s="26">
        <f>G16*F16</f>
        <v>6.1200000000000004E-3</v>
      </c>
      <c r="I16" s="17"/>
    </row>
    <row r="17" spans="1:9" ht="10.5" customHeight="1" x14ac:dyDescent="0.3">
      <c r="A17" s="16"/>
      <c r="B17" s="27">
        <v>2</v>
      </c>
      <c r="C17" s="23">
        <v>0.1</v>
      </c>
      <c r="D17" s="24">
        <f>ABS(C18-C16)/2</f>
        <v>0.1</v>
      </c>
      <c r="E17" s="23">
        <v>0.3</v>
      </c>
      <c r="F17" s="23">
        <v>0.14000000000000001</v>
      </c>
      <c r="G17" s="24">
        <f t="shared" ref="G17:G21" si="0">D17*E17</f>
        <v>0.03</v>
      </c>
      <c r="H17" s="26">
        <f t="shared" ref="H17:H21" si="1">G17*F17</f>
        <v>4.2000000000000006E-3</v>
      </c>
      <c r="I17" s="17"/>
    </row>
    <row r="18" spans="1:9" ht="10.5" customHeight="1" x14ac:dyDescent="0.3">
      <c r="A18" s="16"/>
      <c r="B18" s="27">
        <v>3</v>
      </c>
      <c r="C18" s="23">
        <v>0.2</v>
      </c>
      <c r="D18" s="24">
        <f t="shared" ref="D18:D21" si="2">ABS(C19-C17)/2</f>
        <v>9.9999999999999992E-2</v>
      </c>
      <c r="E18" s="23">
        <v>0.28999999999999998</v>
      </c>
      <c r="F18" s="23">
        <v>0.01</v>
      </c>
      <c r="G18" s="24">
        <f t="shared" si="0"/>
        <v>2.8999999999999995E-2</v>
      </c>
      <c r="H18" s="26">
        <f t="shared" si="1"/>
        <v>2.8999999999999995E-4</v>
      </c>
      <c r="I18" s="17"/>
    </row>
    <row r="19" spans="1:9" ht="10.5" customHeight="1" x14ac:dyDescent="0.3">
      <c r="A19" s="16"/>
      <c r="B19" s="27">
        <v>4</v>
      </c>
      <c r="C19" s="23">
        <v>0.3</v>
      </c>
      <c r="D19" s="24">
        <f>ABS(C20-C18)/2</f>
        <v>0.1</v>
      </c>
      <c r="E19" s="23">
        <v>0.27</v>
      </c>
      <c r="F19" s="23">
        <v>3.0000000000000001E-3</v>
      </c>
      <c r="G19" s="24">
        <f t="shared" si="0"/>
        <v>2.7000000000000003E-2</v>
      </c>
      <c r="H19" s="26">
        <f t="shared" si="1"/>
        <v>8.1000000000000017E-5</v>
      </c>
      <c r="I19" s="17"/>
    </row>
    <row r="20" spans="1:9" ht="10.5" customHeight="1" x14ac:dyDescent="0.3">
      <c r="A20" s="16"/>
      <c r="B20" s="27">
        <v>5</v>
      </c>
      <c r="C20" s="23">
        <v>0.4</v>
      </c>
      <c r="D20" s="24">
        <f t="shared" si="2"/>
        <v>0.1</v>
      </c>
      <c r="E20" s="23">
        <v>0.25</v>
      </c>
      <c r="F20" s="23">
        <v>6.0000000000000001E-3</v>
      </c>
      <c r="G20" s="24">
        <f t="shared" si="0"/>
        <v>2.5000000000000001E-2</v>
      </c>
      <c r="H20" s="26">
        <f t="shared" si="1"/>
        <v>1.5000000000000001E-4</v>
      </c>
      <c r="I20" s="17"/>
    </row>
    <row r="21" spans="1:9" ht="10.5" customHeight="1" x14ac:dyDescent="0.3">
      <c r="A21" s="16"/>
      <c r="B21" s="27">
        <v>6</v>
      </c>
      <c r="C21" s="23">
        <v>0.5</v>
      </c>
      <c r="D21" s="24">
        <f t="shared" si="2"/>
        <v>4.9999999999999989E-2</v>
      </c>
      <c r="E21" s="23">
        <v>0</v>
      </c>
      <c r="F21" s="23">
        <v>0</v>
      </c>
      <c r="G21" s="24">
        <f t="shared" si="0"/>
        <v>0</v>
      </c>
      <c r="H21" s="26">
        <f t="shared" si="1"/>
        <v>0</v>
      </c>
      <c r="I21" s="17"/>
    </row>
    <row r="22" spans="1:9" ht="10.5" customHeight="1" x14ac:dyDescent="0.3">
      <c r="A22" s="16"/>
      <c r="B22" s="27" t="s">
        <v>18</v>
      </c>
      <c r="C22" s="23">
        <v>0.5</v>
      </c>
      <c r="D22" s="24"/>
      <c r="E22" s="23"/>
      <c r="F22" s="23"/>
      <c r="G22" s="24"/>
      <c r="H22" s="26"/>
      <c r="I22" s="17"/>
    </row>
    <row r="23" spans="1:9" ht="10.5" customHeight="1" x14ac:dyDescent="0.3">
      <c r="A23" s="16"/>
      <c r="B23" s="27"/>
      <c r="C23" s="23"/>
      <c r="D23" s="24"/>
      <c r="E23" s="23"/>
      <c r="F23" s="23"/>
      <c r="G23" s="24"/>
      <c r="H23" s="26"/>
      <c r="I23" s="17"/>
    </row>
    <row r="24" spans="1:9" ht="10.5" customHeight="1" x14ac:dyDescent="0.3">
      <c r="A24" s="16"/>
      <c r="B24" s="27"/>
      <c r="C24" s="23"/>
      <c r="D24" s="24"/>
      <c r="E24" s="23"/>
      <c r="F24" s="23"/>
      <c r="G24" s="24"/>
      <c r="H24" s="26"/>
      <c r="I24" s="17"/>
    </row>
    <row r="25" spans="1:9" ht="10.5" customHeight="1" x14ac:dyDescent="0.3">
      <c r="A25" s="16"/>
      <c r="B25" s="27"/>
      <c r="C25" s="23"/>
      <c r="D25" s="24"/>
      <c r="E25" s="23"/>
      <c r="F25" s="23"/>
      <c r="G25" s="24"/>
      <c r="H25" s="26"/>
      <c r="I25" s="17"/>
    </row>
    <row r="26" spans="1:9" ht="10.5" customHeight="1" x14ac:dyDescent="0.3">
      <c r="A26" s="16"/>
      <c r="B26" s="27"/>
      <c r="C26" s="23"/>
      <c r="D26" s="24"/>
      <c r="E26" s="23"/>
      <c r="F26" s="23"/>
      <c r="G26" s="24"/>
      <c r="H26" s="26"/>
      <c r="I26" s="17"/>
    </row>
    <row r="27" spans="1:9" ht="10.5" customHeight="1" x14ac:dyDescent="0.3">
      <c r="A27" s="16"/>
      <c r="B27" s="27"/>
      <c r="C27" s="23"/>
      <c r="D27" s="24"/>
      <c r="E27" s="23"/>
      <c r="F27" s="23"/>
      <c r="G27" s="24"/>
      <c r="H27" s="26"/>
      <c r="I27" s="17"/>
    </row>
    <row r="28" spans="1:9" ht="10.5" customHeight="1" x14ac:dyDescent="0.3">
      <c r="A28" s="16"/>
      <c r="B28" s="27"/>
      <c r="C28" s="23"/>
      <c r="D28" s="24"/>
      <c r="E28" s="23"/>
      <c r="F28" s="23"/>
      <c r="G28" s="24"/>
      <c r="H28" s="26"/>
      <c r="I28" s="17"/>
    </row>
    <row r="29" spans="1:9" ht="10.5" customHeight="1" x14ac:dyDescent="0.3">
      <c r="A29" s="16"/>
      <c r="B29" s="27"/>
      <c r="C29" s="23"/>
      <c r="D29" s="24"/>
      <c r="E29" s="23"/>
      <c r="F29" s="23"/>
      <c r="G29" s="24"/>
      <c r="H29" s="26"/>
      <c r="I29" s="17"/>
    </row>
    <row r="30" spans="1:9" ht="10.5" customHeight="1" x14ac:dyDescent="0.3">
      <c r="A30" s="16"/>
      <c r="B30" s="27"/>
      <c r="C30" s="23"/>
      <c r="D30" s="24"/>
      <c r="E30" s="23"/>
      <c r="F30" s="23"/>
      <c r="G30" s="24"/>
      <c r="H30" s="26"/>
      <c r="I30" s="17"/>
    </row>
    <row r="31" spans="1:9" ht="10.5" customHeight="1" x14ac:dyDescent="0.3">
      <c r="A31" s="16"/>
      <c r="B31" s="27"/>
      <c r="C31" s="23"/>
      <c r="D31" s="24"/>
      <c r="E31" s="23"/>
      <c r="F31" s="23"/>
      <c r="G31" s="24"/>
      <c r="H31" s="26"/>
      <c r="I31" s="17"/>
    </row>
    <row r="32" spans="1:9" ht="10.5" customHeight="1" x14ac:dyDescent="0.3">
      <c r="A32" s="16"/>
      <c r="B32" s="28"/>
      <c r="C32" s="29"/>
      <c r="D32" s="24"/>
      <c r="E32" s="29"/>
      <c r="F32" s="29"/>
      <c r="G32" s="24"/>
      <c r="H32" s="26"/>
      <c r="I32" s="17"/>
    </row>
    <row r="33" spans="1:9" ht="10.5" customHeight="1" x14ac:dyDescent="0.3">
      <c r="A33" s="16"/>
      <c r="B33" s="28"/>
      <c r="C33" s="29"/>
      <c r="D33" s="24"/>
      <c r="E33" s="29"/>
      <c r="F33" s="29"/>
      <c r="G33" s="24"/>
      <c r="H33" s="26"/>
      <c r="I33" s="17"/>
    </row>
    <row r="34" spans="1:9" ht="10.5" customHeight="1" x14ac:dyDescent="0.3">
      <c r="A34" s="16"/>
      <c r="B34" s="28"/>
      <c r="C34" s="29"/>
      <c r="D34" s="24"/>
      <c r="E34" s="29"/>
      <c r="F34" s="29"/>
      <c r="G34" s="24"/>
      <c r="H34" s="26"/>
      <c r="I34" s="17"/>
    </row>
    <row r="35" spans="1:9" ht="10.5" customHeight="1" x14ac:dyDescent="0.3">
      <c r="A35" s="16"/>
      <c r="B35" s="28"/>
      <c r="C35" s="29"/>
      <c r="D35" s="24"/>
      <c r="E35" s="29"/>
      <c r="F35" s="29"/>
      <c r="G35" s="24"/>
      <c r="H35" s="26"/>
      <c r="I35" s="17"/>
    </row>
    <row r="36" spans="1:9" ht="10.5" customHeight="1" x14ac:dyDescent="0.3">
      <c r="A36" s="16"/>
      <c r="B36" s="28"/>
      <c r="C36" s="29"/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0.2392857142857143</v>
      </c>
      <c r="E40" s="41"/>
      <c r="F40" s="48" t="s">
        <v>22</v>
      </c>
      <c r="G40" s="48"/>
      <c r="H40" s="36">
        <f>SUM(H15:H38)</f>
        <v>1.2753500000000003E-2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7.2714285714285717E-2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zoomScaleNormal="70" workbookViewId="0">
      <selection activeCell="H23" sqref="H23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0" t="s">
        <v>7</v>
      </c>
      <c r="C3" s="40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85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53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54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86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0" t="s">
        <v>15</v>
      </c>
      <c r="H10" s="21">
        <v>0.5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64</v>
      </c>
      <c r="E11" s="46"/>
      <c r="F11" s="47"/>
      <c r="G11" s="40" t="s">
        <v>16</v>
      </c>
      <c r="H11" s="21">
        <v>-0.1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v>6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0.5</v>
      </c>
      <c r="D15" s="24">
        <v>0.05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0.4</v>
      </c>
      <c r="D16" s="24">
        <f>ABS(C17-C15)/2</f>
        <v>0.1</v>
      </c>
      <c r="E16" s="23">
        <v>0.25</v>
      </c>
      <c r="F16" s="23">
        <v>0.05</v>
      </c>
      <c r="G16" s="24">
        <f>D16*E16</f>
        <v>2.5000000000000001E-2</v>
      </c>
      <c r="H16" s="26">
        <f>G16*F16</f>
        <v>1.2500000000000002E-3</v>
      </c>
      <c r="I16" s="17"/>
    </row>
    <row r="17" spans="1:9" ht="10.5" customHeight="1" x14ac:dyDescent="0.3">
      <c r="A17" s="16"/>
      <c r="B17" s="27">
        <v>2</v>
      </c>
      <c r="C17" s="23">
        <v>0.3</v>
      </c>
      <c r="D17" s="24">
        <f t="shared" ref="D17:D19" si="0">ABS(C18-C16)/2</f>
        <v>0.1</v>
      </c>
      <c r="E17" s="23">
        <v>0.27</v>
      </c>
      <c r="F17" s="23">
        <v>0.04</v>
      </c>
      <c r="G17" s="24">
        <f t="shared" ref="G17:G21" si="1">D17*E17</f>
        <v>2.7000000000000003E-2</v>
      </c>
      <c r="H17" s="26">
        <f t="shared" ref="H17:H21" si="2">G17*F17</f>
        <v>1.0800000000000002E-3</v>
      </c>
      <c r="I17" s="17"/>
    </row>
    <row r="18" spans="1:9" ht="10.5" customHeight="1" x14ac:dyDescent="0.3">
      <c r="A18" s="16"/>
      <c r="B18" s="27">
        <v>3</v>
      </c>
      <c r="C18" s="23">
        <v>0.2</v>
      </c>
      <c r="D18" s="24">
        <f t="shared" si="0"/>
        <v>9.9999999999999992E-2</v>
      </c>
      <c r="E18" s="23">
        <v>0.3</v>
      </c>
      <c r="F18" s="23">
        <v>0.14000000000000001</v>
      </c>
      <c r="G18" s="24">
        <f t="shared" si="1"/>
        <v>2.9999999999999995E-2</v>
      </c>
      <c r="H18" s="26">
        <f t="shared" si="2"/>
        <v>4.1999999999999997E-3</v>
      </c>
      <c r="I18" s="17"/>
    </row>
    <row r="19" spans="1:9" ht="10.5" customHeight="1" x14ac:dyDescent="0.3">
      <c r="A19" s="16"/>
      <c r="B19" s="27">
        <v>4</v>
      </c>
      <c r="C19" s="23">
        <v>0.1</v>
      </c>
      <c r="D19" s="24">
        <f t="shared" si="0"/>
        <v>0.1</v>
      </c>
      <c r="E19" s="23">
        <v>0.34</v>
      </c>
      <c r="F19" s="23">
        <v>0.12</v>
      </c>
      <c r="G19" s="24">
        <f t="shared" si="1"/>
        <v>3.4000000000000002E-2</v>
      </c>
      <c r="H19" s="26">
        <f t="shared" si="2"/>
        <v>4.0800000000000003E-3</v>
      </c>
      <c r="I19" s="17"/>
    </row>
    <row r="20" spans="1:9" ht="10.5" customHeight="1" x14ac:dyDescent="0.3">
      <c r="A20" s="16"/>
      <c r="B20" s="27">
        <v>5</v>
      </c>
      <c r="C20" s="23">
        <v>0</v>
      </c>
      <c r="D20" s="24">
        <f>ABS(C21-C19)/2</f>
        <v>0.1</v>
      </c>
      <c r="E20" s="23">
        <v>0.35</v>
      </c>
      <c r="F20" s="23">
        <v>0.15</v>
      </c>
      <c r="G20" s="24">
        <f t="shared" si="1"/>
        <v>3.4999999999999996E-2</v>
      </c>
      <c r="H20" s="26">
        <f t="shared" si="2"/>
        <v>5.2499999999999995E-3</v>
      </c>
      <c r="I20" s="17"/>
    </row>
    <row r="21" spans="1:9" ht="10.5" customHeight="1" x14ac:dyDescent="0.3">
      <c r="A21" s="16"/>
      <c r="B21" s="27">
        <v>6</v>
      </c>
      <c r="C21" s="23">
        <v>-0.1</v>
      </c>
      <c r="D21" s="24">
        <f>ABS(C22-C20)/2</f>
        <v>0.05</v>
      </c>
      <c r="E21" s="23">
        <v>0.22500000000000001</v>
      </c>
      <c r="F21" s="23">
        <v>0.17</v>
      </c>
      <c r="G21" s="24">
        <f t="shared" si="1"/>
        <v>1.1250000000000001E-2</v>
      </c>
      <c r="H21" s="26">
        <f t="shared" si="2"/>
        <v>1.9125000000000004E-3</v>
      </c>
      <c r="I21" s="17"/>
    </row>
    <row r="22" spans="1:9" ht="10.5" customHeight="1" x14ac:dyDescent="0.3">
      <c r="A22" s="16"/>
      <c r="B22" s="27" t="s">
        <v>18</v>
      </c>
      <c r="C22" s="23">
        <v>-0.1</v>
      </c>
      <c r="D22" s="24"/>
      <c r="E22" s="23"/>
      <c r="F22" s="23"/>
      <c r="G22" s="24"/>
      <c r="H22" s="26"/>
      <c r="I22" s="17"/>
    </row>
    <row r="23" spans="1:9" ht="10.5" customHeight="1" x14ac:dyDescent="0.3">
      <c r="A23" s="16"/>
      <c r="B23" s="27"/>
      <c r="C23" s="23"/>
      <c r="D23" s="24"/>
      <c r="E23" s="23"/>
      <c r="F23" s="23"/>
      <c r="G23" s="24"/>
      <c r="H23" s="26"/>
      <c r="I23" s="17"/>
    </row>
    <row r="24" spans="1:9" ht="10.5" customHeight="1" x14ac:dyDescent="0.3">
      <c r="A24" s="16"/>
      <c r="B24" s="27"/>
      <c r="C24" s="23"/>
      <c r="D24" s="24"/>
      <c r="E24" s="23"/>
      <c r="F24" s="23"/>
      <c r="G24" s="24"/>
      <c r="H24" s="26"/>
      <c r="I24" s="17"/>
    </row>
    <row r="25" spans="1:9" ht="10.5" customHeight="1" x14ac:dyDescent="0.3">
      <c r="A25" s="16"/>
      <c r="B25" s="27"/>
      <c r="C25" s="23"/>
      <c r="D25" s="24"/>
      <c r="E25" s="23"/>
      <c r="F25" s="23"/>
      <c r="G25" s="24"/>
      <c r="H25" s="26"/>
      <c r="I25" s="17"/>
    </row>
    <row r="26" spans="1:9" ht="10.5" customHeight="1" x14ac:dyDescent="0.3">
      <c r="A26" s="16"/>
      <c r="B26" s="27"/>
      <c r="C26" s="23"/>
      <c r="D26" s="24"/>
      <c r="E26" s="23"/>
      <c r="F26" s="23"/>
      <c r="G26" s="24"/>
      <c r="H26" s="26"/>
      <c r="I26" s="17"/>
    </row>
    <row r="27" spans="1:9" ht="10.5" customHeight="1" x14ac:dyDescent="0.3">
      <c r="A27" s="16"/>
      <c r="B27" s="27"/>
      <c r="C27" s="23"/>
      <c r="D27" s="24"/>
      <c r="E27" s="23"/>
      <c r="F27" s="23"/>
      <c r="G27" s="24"/>
      <c r="H27" s="26"/>
      <c r="I27" s="17"/>
    </row>
    <row r="28" spans="1:9" ht="10.5" customHeight="1" x14ac:dyDescent="0.3">
      <c r="A28" s="16"/>
      <c r="B28" s="27"/>
      <c r="C28" s="23"/>
      <c r="D28" s="24"/>
      <c r="E28" s="23"/>
      <c r="F28" s="23"/>
      <c r="G28" s="24"/>
      <c r="H28" s="26"/>
      <c r="I28" s="17"/>
    </row>
    <row r="29" spans="1:9" ht="10.5" customHeight="1" x14ac:dyDescent="0.3">
      <c r="A29" s="16"/>
      <c r="B29" s="27"/>
      <c r="C29" s="23"/>
      <c r="D29" s="24"/>
      <c r="E29" s="23"/>
      <c r="F29" s="23"/>
      <c r="G29" s="24"/>
      <c r="H29" s="26"/>
      <c r="I29" s="17"/>
    </row>
    <row r="30" spans="1:9" ht="10.5" customHeight="1" x14ac:dyDescent="0.3">
      <c r="A30" s="16"/>
      <c r="B30" s="27"/>
      <c r="C30" s="23"/>
      <c r="D30" s="24"/>
      <c r="E30" s="23"/>
      <c r="F30" s="23"/>
      <c r="G30" s="24"/>
      <c r="H30" s="26"/>
      <c r="I30" s="17"/>
    </row>
    <row r="31" spans="1:9" ht="10.5" customHeight="1" x14ac:dyDescent="0.3">
      <c r="A31" s="16"/>
      <c r="B31" s="27"/>
      <c r="C31" s="23"/>
      <c r="D31" s="24"/>
      <c r="E31" s="23"/>
      <c r="F31" s="23"/>
      <c r="G31" s="24"/>
      <c r="H31" s="26"/>
      <c r="I31" s="17"/>
    </row>
    <row r="32" spans="1:9" ht="10.5" customHeight="1" x14ac:dyDescent="0.3">
      <c r="A32" s="16"/>
      <c r="B32" s="28"/>
      <c r="C32" s="29"/>
      <c r="D32" s="24"/>
      <c r="E32" s="29"/>
      <c r="F32" s="29"/>
      <c r="G32" s="24"/>
      <c r="H32" s="26"/>
      <c r="I32" s="17"/>
    </row>
    <row r="33" spans="1:9" ht="10.5" customHeight="1" x14ac:dyDescent="0.3">
      <c r="A33" s="16"/>
      <c r="B33" s="28"/>
      <c r="C33" s="29"/>
      <c r="D33" s="24"/>
      <c r="E33" s="29"/>
      <c r="F33" s="29"/>
      <c r="G33" s="24"/>
      <c r="H33" s="26"/>
      <c r="I33" s="17"/>
    </row>
    <row r="34" spans="1:9" ht="10.5" customHeight="1" x14ac:dyDescent="0.3">
      <c r="A34" s="16"/>
      <c r="B34" s="28"/>
      <c r="C34" s="29"/>
      <c r="D34" s="24"/>
      <c r="E34" s="29"/>
      <c r="F34" s="29"/>
      <c r="G34" s="24"/>
      <c r="H34" s="26"/>
      <c r="I34" s="17"/>
    </row>
    <row r="35" spans="1:9" ht="10.5" customHeight="1" x14ac:dyDescent="0.3">
      <c r="A35" s="16"/>
      <c r="B35" s="28"/>
      <c r="C35" s="29"/>
      <c r="D35" s="24"/>
      <c r="E35" s="29"/>
      <c r="F35" s="29"/>
      <c r="G35" s="24"/>
      <c r="H35" s="26"/>
      <c r="I35" s="17"/>
    </row>
    <row r="36" spans="1:9" ht="10.5" customHeight="1" x14ac:dyDescent="0.3">
      <c r="A36" s="16"/>
      <c r="B36" s="28"/>
      <c r="C36" s="29"/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0.24785714285714291</v>
      </c>
      <c r="E40" s="41"/>
      <c r="F40" s="48" t="s">
        <v>22</v>
      </c>
      <c r="G40" s="48"/>
      <c r="H40" s="36">
        <f>SUM(H15:H38)</f>
        <v>1.77725E-2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9.5714285714285724E-2</v>
      </c>
      <c r="E41" s="41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7" zoomScaleNormal="70" workbookViewId="0">
      <selection activeCell="L35" sqref="L35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38" t="s">
        <v>7</v>
      </c>
      <c r="C3" s="38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26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33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34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68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38" t="s">
        <v>15</v>
      </c>
      <c r="H10" s="21">
        <v>1.4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56</v>
      </c>
      <c r="E11" s="46"/>
      <c r="F11" s="47"/>
      <c r="G11" s="38" t="s">
        <v>16</v>
      </c>
      <c r="H11" s="21">
        <v>7.75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f>H11-H10</f>
        <v>6.35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1.4</v>
      </c>
      <c r="D15" s="24">
        <v>0.15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1.7</v>
      </c>
      <c r="D16" s="24">
        <f>ABS(C17-C15)/2</f>
        <v>0.30000000000000004</v>
      </c>
      <c r="E16" s="23">
        <v>0.02</v>
      </c>
      <c r="F16" s="23">
        <v>0</v>
      </c>
      <c r="G16" s="24">
        <f>D16*E16</f>
        <v>6.000000000000001E-3</v>
      </c>
      <c r="H16" s="26">
        <f>G16*F16</f>
        <v>0</v>
      </c>
      <c r="I16" s="17"/>
    </row>
    <row r="17" spans="1:9" ht="10.5" customHeight="1" x14ac:dyDescent="0.3">
      <c r="A17" s="16"/>
      <c r="B17" s="27">
        <v>2</v>
      </c>
      <c r="C17" s="23">
        <v>2</v>
      </c>
      <c r="D17" s="24">
        <f t="shared" ref="D17:D36" si="0">ABS(C18-C16)/2</f>
        <v>0.29999999999999993</v>
      </c>
      <c r="E17" s="23">
        <v>7.4999999999999997E-2</v>
      </c>
      <c r="F17" s="23">
        <v>0.06</v>
      </c>
      <c r="G17" s="24">
        <f t="shared" ref="G17:G36" si="1">D17*E17</f>
        <v>2.2499999999999996E-2</v>
      </c>
      <c r="H17" s="26">
        <f t="shared" ref="H17:H36" si="2">G17*F17</f>
        <v>1.3499999999999996E-3</v>
      </c>
      <c r="I17" s="17"/>
    </row>
    <row r="18" spans="1:9" ht="10.5" customHeight="1" x14ac:dyDescent="0.3">
      <c r="A18" s="16"/>
      <c r="B18" s="27">
        <v>3</v>
      </c>
      <c r="C18" s="23">
        <v>2.2999999999999998</v>
      </c>
      <c r="D18" s="24">
        <f t="shared" si="0"/>
        <v>0.30000000000000004</v>
      </c>
      <c r="E18" s="23">
        <v>0.08</v>
      </c>
      <c r="F18" s="23">
        <v>0.14000000000000001</v>
      </c>
      <c r="G18" s="24">
        <f t="shared" si="1"/>
        <v>2.4000000000000004E-2</v>
      </c>
      <c r="H18" s="26">
        <f t="shared" si="2"/>
        <v>3.360000000000001E-3</v>
      </c>
      <c r="I18" s="17"/>
    </row>
    <row r="19" spans="1:9" ht="10.5" customHeight="1" x14ac:dyDescent="0.3">
      <c r="A19" s="16"/>
      <c r="B19" s="27">
        <v>4</v>
      </c>
      <c r="C19" s="23">
        <v>2.6</v>
      </c>
      <c r="D19" s="24">
        <f t="shared" si="0"/>
        <v>0.30000000000000004</v>
      </c>
      <c r="E19" s="23">
        <v>0.15</v>
      </c>
      <c r="F19" s="23">
        <v>0.15</v>
      </c>
      <c r="G19" s="24">
        <f t="shared" si="1"/>
        <v>4.5000000000000005E-2</v>
      </c>
      <c r="H19" s="26">
        <f t="shared" si="2"/>
        <v>6.7500000000000008E-3</v>
      </c>
      <c r="I19" s="17"/>
    </row>
    <row r="20" spans="1:9" ht="10.5" customHeight="1" x14ac:dyDescent="0.3">
      <c r="A20" s="16"/>
      <c r="B20" s="27">
        <v>5</v>
      </c>
      <c r="C20" s="23">
        <v>2.9</v>
      </c>
      <c r="D20" s="24">
        <f t="shared" si="0"/>
        <v>0.30000000000000004</v>
      </c>
      <c r="E20" s="23">
        <v>0.19</v>
      </c>
      <c r="F20" s="23">
        <v>0.38</v>
      </c>
      <c r="G20" s="24">
        <f t="shared" si="1"/>
        <v>5.7000000000000009E-2</v>
      </c>
      <c r="H20" s="26">
        <f t="shared" si="2"/>
        <v>2.1660000000000002E-2</v>
      </c>
      <c r="I20" s="17"/>
    </row>
    <row r="21" spans="1:9" ht="10.5" customHeight="1" x14ac:dyDescent="0.3">
      <c r="A21" s="16"/>
      <c r="B21" s="27">
        <v>6</v>
      </c>
      <c r="C21" s="23">
        <v>3.2</v>
      </c>
      <c r="D21" s="24">
        <f t="shared" si="0"/>
        <v>0.30000000000000004</v>
      </c>
      <c r="E21" s="23">
        <v>0.2</v>
      </c>
      <c r="F21" s="23">
        <v>0.35</v>
      </c>
      <c r="G21" s="24">
        <f t="shared" si="1"/>
        <v>6.0000000000000012E-2</v>
      </c>
      <c r="H21" s="26">
        <f t="shared" si="2"/>
        <v>2.1000000000000001E-2</v>
      </c>
      <c r="I21" s="17"/>
    </row>
    <row r="22" spans="1:9" ht="10.5" customHeight="1" x14ac:dyDescent="0.3">
      <c r="A22" s="16"/>
      <c r="B22" s="27">
        <v>7</v>
      </c>
      <c r="C22" s="23">
        <v>3.5</v>
      </c>
      <c r="D22" s="24">
        <f t="shared" si="0"/>
        <v>0.29999999999999982</v>
      </c>
      <c r="E22" s="23">
        <v>0.2</v>
      </c>
      <c r="F22" s="23">
        <v>0.65</v>
      </c>
      <c r="G22" s="24">
        <f t="shared" si="1"/>
        <v>5.999999999999997E-2</v>
      </c>
      <c r="H22" s="26">
        <f t="shared" si="2"/>
        <v>3.8999999999999979E-2</v>
      </c>
      <c r="I22" s="17"/>
    </row>
    <row r="23" spans="1:9" ht="10.5" customHeight="1" x14ac:dyDescent="0.3">
      <c r="A23" s="16"/>
      <c r="B23" s="27">
        <v>8</v>
      </c>
      <c r="C23" s="23">
        <v>3.8</v>
      </c>
      <c r="D23" s="24">
        <f t="shared" si="0"/>
        <v>0.29999999999999982</v>
      </c>
      <c r="E23" s="23">
        <v>0.23</v>
      </c>
      <c r="F23" s="23">
        <v>0.57999999999999996</v>
      </c>
      <c r="G23" s="24">
        <f t="shared" si="1"/>
        <v>6.8999999999999964E-2</v>
      </c>
      <c r="H23" s="26">
        <f t="shared" si="2"/>
        <v>4.0019999999999979E-2</v>
      </c>
      <c r="I23" s="17"/>
    </row>
    <row r="24" spans="1:9" ht="10.5" customHeight="1" x14ac:dyDescent="0.3">
      <c r="A24" s="16"/>
      <c r="B24" s="27">
        <v>9</v>
      </c>
      <c r="C24" s="23">
        <v>4.0999999999999996</v>
      </c>
      <c r="D24" s="24">
        <f t="shared" si="0"/>
        <v>0.30000000000000027</v>
      </c>
      <c r="E24" s="23">
        <v>0.28000000000000003</v>
      </c>
      <c r="F24" s="23">
        <v>0.75</v>
      </c>
      <c r="G24" s="24">
        <f t="shared" si="1"/>
        <v>8.4000000000000088E-2</v>
      </c>
      <c r="H24" s="26">
        <f t="shared" si="2"/>
        <v>6.300000000000007E-2</v>
      </c>
      <c r="I24" s="17"/>
    </row>
    <row r="25" spans="1:9" ht="10.5" customHeight="1" x14ac:dyDescent="0.3">
      <c r="A25" s="16"/>
      <c r="B25" s="27">
        <v>10</v>
      </c>
      <c r="C25" s="23">
        <v>4.4000000000000004</v>
      </c>
      <c r="D25" s="24">
        <f t="shared" si="0"/>
        <v>0.30000000000000027</v>
      </c>
      <c r="E25" s="23">
        <v>0.27500000000000002</v>
      </c>
      <c r="F25" s="23">
        <v>0.45</v>
      </c>
      <c r="G25" s="24">
        <f t="shared" si="1"/>
        <v>8.2500000000000073E-2</v>
      </c>
      <c r="H25" s="26">
        <f t="shared" si="2"/>
        <v>3.7125000000000033E-2</v>
      </c>
      <c r="I25" s="17"/>
    </row>
    <row r="26" spans="1:9" ht="10.5" customHeight="1" x14ac:dyDescent="0.3">
      <c r="A26" s="16"/>
      <c r="B26" s="27">
        <v>11</v>
      </c>
      <c r="C26" s="23">
        <v>4.7</v>
      </c>
      <c r="D26" s="24">
        <f t="shared" si="0"/>
        <v>0.29999999999999982</v>
      </c>
      <c r="E26" s="23">
        <v>0.26</v>
      </c>
      <c r="F26" s="23">
        <v>0.77</v>
      </c>
      <c r="G26" s="24">
        <f t="shared" si="1"/>
        <v>7.7999999999999958E-2</v>
      </c>
      <c r="H26" s="26">
        <f t="shared" si="2"/>
        <v>6.0059999999999968E-2</v>
      </c>
      <c r="I26" s="17"/>
    </row>
    <row r="27" spans="1:9" ht="10.5" customHeight="1" x14ac:dyDescent="0.3">
      <c r="A27" s="16"/>
      <c r="B27" s="27">
        <v>12</v>
      </c>
      <c r="C27" s="23">
        <v>5</v>
      </c>
      <c r="D27" s="24">
        <f t="shared" si="0"/>
        <v>0.29999999999999982</v>
      </c>
      <c r="E27" s="23">
        <v>0.25</v>
      </c>
      <c r="F27" s="23">
        <v>0.72</v>
      </c>
      <c r="G27" s="24">
        <f t="shared" si="1"/>
        <v>7.4999999999999956E-2</v>
      </c>
      <c r="H27" s="26">
        <f t="shared" si="2"/>
        <v>5.3999999999999965E-2</v>
      </c>
      <c r="I27" s="17"/>
    </row>
    <row r="28" spans="1:9" ht="10.5" customHeight="1" x14ac:dyDescent="0.3">
      <c r="A28" s="16"/>
      <c r="B28" s="27">
        <v>13</v>
      </c>
      <c r="C28" s="23">
        <v>5.3</v>
      </c>
      <c r="D28" s="24">
        <f t="shared" si="0"/>
        <v>0.29999999999999982</v>
      </c>
      <c r="E28" s="23">
        <v>0.27500000000000002</v>
      </c>
      <c r="F28" s="23">
        <v>0.83</v>
      </c>
      <c r="G28" s="24">
        <f t="shared" si="1"/>
        <v>8.2499999999999962E-2</v>
      </c>
      <c r="H28" s="26">
        <f t="shared" si="2"/>
        <v>6.8474999999999966E-2</v>
      </c>
      <c r="I28" s="17"/>
    </row>
    <row r="29" spans="1:9" ht="10.5" customHeight="1" x14ac:dyDescent="0.3">
      <c r="A29" s="16"/>
      <c r="B29" s="27">
        <v>14</v>
      </c>
      <c r="C29" s="23">
        <v>5.6</v>
      </c>
      <c r="D29" s="24">
        <f t="shared" si="0"/>
        <v>0.30000000000000027</v>
      </c>
      <c r="E29" s="23">
        <v>0.27</v>
      </c>
      <c r="F29" s="23">
        <v>0.65</v>
      </c>
      <c r="G29" s="24">
        <f t="shared" si="1"/>
        <v>8.1000000000000072E-2</v>
      </c>
      <c r="H29" s="26">
        <f t="shared" si="2"/>
        <v>5.2650000000000051E-2</v>
      </c>
      <c r="I29" s="17"/>
    </row>
    <row r="30" spans="1:9" ht="10.5" customHeight="1" x14ac:dyDescent="0.3">
      <c r="A30" s="16"/>
      <c r="B30" s="27">
        <v>15</v>
      </c>
      <c r="C30" s="23">
        <v>5.9</v>
      </c>
      <c r="D30" s="24">
        <f t="shared" si="0"/>
        <v>0.30000000000000027</v>
      </c>
      <c r="E30" s="23">
        <v>0.19</v>
      </c>
      <c r="F30" s="23">
        <v>0.53</v>
      </c>
      <c r="G30" s="24">
        <f t="shared" si="1"/>
        <v>5.7000000000000051E-2</v>
      </c>
      <c r="H30" s="26">
        <f t="shared" si="2"/>
        <v>3.0210000000000028E-2</v>
      </c>
      <c r="I30" s="17"/>
    </row>
    <row r="31" spans="1:9" ht="10.5" customHeight="1" x14ac:dyDescent="0.3">
      <c r="A31" s="16"/>
      <c r="B31" s="27">
        <v>16</v>
      </c>
      <c r="C31" s="23">
        <v>6.2</v>
      </c>
      <c r="D31" s="24">
        <f t="shared" si="0"/>
        <v>0.29999999999999982</v>
      </c>
      <c r="E31" s="23">
        <v>0.22</v>
      </c>
      <c r="F31" s="23">
        <v>0.46</v>
      </c>
      <c r="G31" s="24">
        <f t="shared" si="1"/>
        <v>6.5999999999999961E-2</v>
      </c>
      <c r="H31" s="26">
        <f t="shared" si="2"/>
        <v>3.0359999999999984E-2</v>
      </c>
      <c r="I31" s="17"/>
    </row>
    <row r="32" spans="1:9" ht="10.5" customHeight="1" x14ac:dyDescent="0.3">
      <c r="A32" s="16"/>
      <c r="B32" s="28">
        <v>17</v>
      </c>
      <c r="C32" s="29">
        <v>6.5</v>
      </c>
      <c r="D32" s="24">
        <f t="shared" si="0"/>
        <v>0.29999999999999982</v>
      </c>
      <c r="E32" s="29">
        <v>0.26500000000000001</v>
      </c>
      <c r="F32" s="29">
        <v>0.34</v>
      </c>
      <c r="G32" s="24">
        <f t="shared" si="1"/>
        <v>7.949999999999996E-2</v>
      </c>
      <c r="H32" s="26">
        <f t="shared" si="2"/>
        <v>2.7029999999999988E-2</v>
      </c>
      <c r="I32" s="17"/>
    </row>
    <row r="33" spans="1:9" ht="10.5" customHeight="1" x14ac:dyDescent="0.3">
      <c r="A33" s="16"/>
      <c r="B33" s="28">
        <v>18</v>
      </c>
      <c r="C33" s="29">
        <v>6.8</v>
      </c>
      <c r="D33" s="24">
        <f t="shared" si="0"/>
        <v>0.29999999999999982</v>
      </c>
      <c r="E33" s="29">
        <v>0.3</v>
      </c>
      <c r="F33" s="29">
        <v>0.25</v>
      </c>
      <c r="G33" s="24">
        <f t="shared" si="1"/>
        <v>8.9999999999999941E-2</v>
      </c>
      <c r="H33" s="26">
        <f t="shared" si="2"/>
        <v>2.2499999999999985E-2</v>
      </c>
      <c r="I33" s="17"/>
    </row>
    <row r="34" spans="1:9" ht="10.5" customHeight="1" x14ac:dyDescent="0.3">
      <c r="A34" s="16"/>
      <c r="B34" s="28">
        <v>19</v>
      </c>
      <c r="C34" s="29">
        <v>7.1</v>
      </c>
      <c r="D34" s="24">
        <f t="shared" si="0"/>
        <v>0.30000000000000027</v>
      </c>
      <c r="E34" s="29">
        <v>0.3</v>
      </c>
      <c r="F34" s="29">
        <v>0.27</v>
      </c>
      <c r="G34" s="24">
        <f t="shared" si="1"/>
        <v>9.000000000000008E-2</v>
      </c>
      <c r="H34" s="26">
        <f t="shared" si="2"/>
        <v>2.4300000000000023E-2</v>
      </c>
      <c r="I34" s="17"/>
    </row>
    <row r="35" spans="1:9" ht="10.5" customHeight="1" x14ac:dyDescent="0.3">
      <c r="A35" s="16"/>
      <c r="B35" s="28">
        <v>20</v>
      </c>
      <c r="C35" s="29">
        <v>7.4</v>
      </c>
      <c r="D35" s="24">
        <f t="shared" si="0"/>
        <v>0.32500000000000018</v>
      </c>
      <c r="E35" s="29">
        <v>0.15</v>
      </c>
      <c r="F35" s="29">
        <v>0.25</v>
      </c>
      <c r="G35" s="24">
        <f t="shared" si="1"/>
        <v>4.8750000000000022E-2</v>
      </c>
      <c r="H35" s="26">
        <f t="shared" si="2"/>
        <v>1.2187500000000006E-2</v>
      </c>
      <c r="I35" s="17"/>
    </row>
    <row r="36" spans="1:9" ht="10.5" customHeight="1" x14ac:dyDescent="0.3">
      <c r="A36" s="16"/>
      <c r="B36" s="28">
        <v>21</v>
      </c>
      <c r="C36" s="29">
        <v>7.75</v>
      </c>
      <c r="D36" s="24">
        <f t="shared" si="0"/>
        <v>0.17499999999999982</v>
      </c>
      <c r="E36" s="29">
        <v>0</v>
      </c>
      <c r="F36" s="29">
        <v>0</v>
      </c>
      <c r="G36" s="24">
        <f t="shared" si="1"/>
        <v>0</v>
      </c>
      <c r="H36" s="26">
        <f t="shared" si="2"/>
        <v>0</v>
      </c>
      <c r="I36" s="17"/>
    </row>
    <row r="37" spans="1:9" ht="10.5" customHeight="1" x14ac:dyDescent="0.3">
      <c r="A37" s="16"/>
      <c r="B37" s="28" t="s">
        <v>18</v>
      </c>
      <c r="C37" s="29">
        <v>7.75</v>
      </c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0.19000000000000003</v>
      </c>
      <c r="E40" s="39"/>
      <c r="F40" s="48" t="s">
        <v>22</v>
      </c>
      <c r="G40" s="48"/>
      <c r="H40" s="36">
        <f>SUM(H15:H38)</f>
        <v>0.6150374999999999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0.39</v>
      </c>
      <c r="E41" s="39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6" zoomScaleNormal="70" workbookViewId="0">
      <selection activeCell="I40" sqref="I40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38" t="s">
        <v>7</v>
      </c>
      <c r="C3" s="38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26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33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34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68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38" t="s">
        <v>15</v>
      </c>
      <c r="H10" s="21">
        <v>1.4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56</v>
      </c>
      <c r="E11" s="46"/>
      <c r="F11" s="47"/>
      <c r="G11" s="38" t="s">
        <v>16</v>
      </c>
      <c r="H11" s="21">
        <v>7.75</v>
      </c>
      <c r="I11" s="18"/>
    </row>
    <row r="12" spans="1:9" ht="12" customHeight="1" x14ac:dyDescent="0.3">
      <c r="A12" s="16"/>
      <c r="B12" s="48" t="s">
        <v>21</v>
      </c>
      <c r="C12" s="48"/>
      <c r="D12" s="51">
        <v>2</v>
      </c>
      <c r="E12" s="52"/>
      <c r="F12" s="53"/>
      <c r="G12" s="34" t="s">
        <v>17</v>
      </c>
      <c r="H12" s="21">
        <f>H11-H10</f>
        <v>6.35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7.75</v>
      </c>
      <c r="D15" s="24">
        <v>7.4999999999999997E-2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7.6</v>
      </c>
      <c r="D16" s="24">
        <f>ABS(C17-C15)/2</f>
        <v>0.22500000000000009</v>
      </c>
      <c r="E16" s="23">
        <v>0.05</v>
      </c>
      <c r="F16" s="23">
        <v>0.21</v>
      </c>
      <c r="G16" s="24">
        <f>D16*E16</f>
        <v>1.1250000000000005E-2</v>
      </c>
      <c r="H16" s="26">
        <f>G16*F16</f>
        <v>2.3625000000000009E-3</v>
      </c>
      <c r="I16" s="17"/>
    </row>
    <row r="17" spans="1:9" ht="10.5" customHeight="1" x14ac:dyDescent="0.3">
      <c r="A17" s="16"/>
      <c r="B17" s="27">
        <v>2</v>
      </c>
      <c r="C17" s="23">
        <v>7.3</v>
      </c>
      <c r="D17" s="24">
        <f t="shared" ref="D17:D36" si="0">ABS(C18-C16)/2</f>
        <v>0.29999999999999982</v>
      </c>
      <c r="E17" s="23">
        <v>0.27</v>
      </c>
      <c r="F17" s="23">
        <v>0.22</v>
      </c>
      <c r="G17" s="24">
        <f t="shared" ref="G17:G37" si="1">D17*E17</f>
        <v>8.0999999999999961E-2</v>
      </c>
      <c r="H17" s="26">
        <f t="shared" ref="H17:H37" si="2">G17*F17</f>
        <v>1.7819999999999992E-2</v>
      </c>
      <c r="I17" s="17"/>
    </row>
    <row r="18" spans="1:9" ht="10.5" customHeight="1" x14ac:dyDescent="0.3">
      <c r="A18" s="16"/>
      <c r="B18" s="27">
        <v>3</v>
      </c>
      <c r="C18" s="23">
        <v>7</v>
      </c>
      <c r="D18" s="24">
        <f t="shared" si="0"/>
        <v>0.29999999999999982</v>
      </c>
      <c r="E18" s="23">
        <v>0.24</v>
      </c>
      <c r="F18" s="23">
        <v>0.43</v>
      </c>
      <c r="G18" s="24">
        <f t="shared" si="1"/>
        <v>7.1999999999999953E-2</v>
      </c>
      <c r="H18" s="26">
        <f t="shared" si="2"/>
        <v>3.0959999999999981E-2</v>
      </c>
      <c r="I18" s="17"/>
    </row>
    <row r="19" spans="1:9" ht="10.5" customHeight="1" x14ac:dyDescent="0.3">
      <c r="A19" s="16"/>
      <c r="B19" s="27">
        <v>4</v>
      </c>
      <c r="C19" s="23">
        <v>6.7</v>
      </c>
      <c r="D19" s="24">
        <f t="shared" si="0"/>
        <v>0.29999999999999982</v>
      </c>
      <c r="E19" s="23">
        <v>0.32</v>
      </c>
      <c r="F19" s="23">
        <v>0.3</v>
      </c>
      <c r="G19" s="24">
        <f t="shared" si="1"/>
        <v>9.5999999999999946E-2</v>
      </c>
      <c r="H19" s="26">
        <f t="shared" si="2"/>
        <v>2.8799999999999982E-2</v>
      </c>
      <c r="I19" s="17"/>
    </row>
    <row r="20" spans="1:9" ht="10.5" customHeight="1" x14ac:dyDescent="0.3">
      <c r="A20" s="16"/>
      <c r="B20" s="27">
        <v>5</v>
      </c>
      <c r="C20" s="23">
        <v>6.4</v>
      </c>
      <c r="D20" s="24">
        <f t="shared" si="0"/>
        <v>0.30000000000000027</v>
      </c>
      <c r="E20" s="23">
        <v>0.24</v>
      </c>
      <c r="F20" s="23">
        <v>0.36</v>
      </c>
      <c r="G20" s="24">
        <f t="shared" si="1"/>
        <v>7.2000000000000064E-2</v>
      </c>
      <c r="H20" s="26">
        <f t="shared" si="2"/>
        <v>2.5920000000000023E-2</v>
      </c>
      <c r="I20" s="17"/>
    </row>
    <row r="21" spans="1:9" ht="10.5" customHeight="1" x14ac:dyDescent="0.3">
      <c r="A21" s="16"/>
      <c r="B21" s="27">
        <v>6</v>
      </c>
      <c r="C21" s="23">
        <v>6.1</v>
      </c>
      <c r="D21" s="24">
        <f t="shared" si="0"/>
        <v>0.30000000000000027</v>
      </c>
      <c r="E21" s="23">
        <v>0.24</v>
      </c>
      <c r="F21" s="23">
        <v>0.44</v>
      </c>
      <c r="G21" s="24">
        <f t="shared" si="1"/>
        <v>7.2000000000000064E-2</v>
      </c>
      <c r="H21" s="26">
        <f t="shared" si="2"/>
        <v>3.1680000000000028E-2</v>
      </c>
      <c r="I21" s="17"/>
    </row>
    <row r="22" spans="1:9" ht="10.5" customHeight="1" x14ac:dyDescent="0.3">
      <c r="A22" s="16"/>
      <c r="B22" s="27">
        <v>7</v>
      </c>
      <c r="C22" s="23">
        <v>5.8</v>
      </c>
      <c r="D22" s="24">
        <f t="shared" si="0"/>
        <v>0.29999999999999982</v>
      </c>
      <c r="E22" s="23">
        <v>0.26</v>
      </c>
      <c r="F22" s="23">
        <v>0.46</v>
      </c>
      <c r="G22" s="24">
        <f t="shared" si="1"/>
        <v>7.7999999999999958E-2</v>
      </c>
      <c r="H22" s="26">
        <f t="shared" si="2"/>
        <v>3.5879999999999981E-2</v>
      </c>
      <c r="I22" s="17"/>
    </row>
    <row r="23" spans="1:9" ht="10.5" customHeight="1" x14ac:dyDescent="0.3">
      <c r="A23" s="16"/>
      <c r="B23" s="27">
        <v>8</v>
      </c>
      <c r="C23" s="23">
        <v>5.5</v>
      </c>
      <c r="D23" s="24">
        <f t="shared" si="0"/>
        <v>0.29999999999999982</v>
      </c>
      <c r="E23" s="23">
        <v>0.25</v>
      </c>
      <c r="F23" s="23">
        <v>0.74</v>
      </c>
      <c r="G23" s="24">
        <f t="shared" si="1"/>
        <v>7.4999999999999956E-2</v>
      </c>
      <c r="H23" s="26">
        <f t="shared" si="2"/>
        <v>5.5499999999999966E-2</v>
      </c>
      <c r="I23" s="17"/>
    </row>
    <row r="24" spans="1:9" ht="10.5" customHeight="1" x14ac:dyDescent="0.3">
      <c r="A24" s="16"/>
      <c r="B24" s="27">
        <v>9</v>
      </c>
      <c r="C24" s="23">
        <v>5.2</v>
      </c>
      <c r="D24" s="24">
        <f t="shared" si="0"/>
        <v>0.29999999999999982</v>
      </c>
      <c r="E24" s="23">
        <v>0.24</v>
      </c>
      <c r="F24" s="23">
        <v>1.03</v>
      </c>
      <c r="G24" s="24">
        <f t="shared" si="1"/>
        <v>7.1999999999999953E-2</v>
      </c>
      <c r="H24" s="26">
        <f t="shared" si="2"/>
        <v>7.4159999999999948E-2</v>
      </c>
      <c r="I24" s="17"/>
    </row>
    <row r="25" spans="1:9" ht="10.5" customHeight="1" x14ac:dyDescent="0.3">
      <c r="A25" s="16"/>
      <c r="B25" s="27">
        <v>10</v>
      </c>
      <c r="C25" s="23">
        <v>4.9000000000000004</v>
      </c>
      <c r="D25" s="24">
        <f t="shared" si="0"/>
        <v>0.30000000000000027</v>
      </c>
      <c r="E25" s="23">
        <v>0.27500000000000002</v>
      </c>
      <c r="F25" s="23">
        <v>0.69</v>
      </c>
      <c r="G25" s="24">
        <f t="shared" si="1"/>
        <v>8.2500000000000073E-2</v>
      </c>
      <c r="H25" s="26">
        <f t="shared" si="2"/>
        <v>5.6925000000000045E-2</v>
      </c>
      <c r="I25" s="17"/>
    </row>
    <row r="26" spans="1:9" ht="10.5" customHeight="1" x14ac:dyDescent="0.3">
      <c r="A26" s="16"/>
      <c r="B26" s="27">
        <v>11</v>
      </c>
      <c r="C26" s="23">
        <v>4.5999999999999996</v>
      </c>
      <c r="D26" s="24">
        <f t="shared" si="0"/>
        <v>0.30000000000000027</v>
      </c>
      <c r="E26" s="23">
        <v>0.25</v>
      </c>
      <c r="F26" s="23">
        <v>0.79</v>
      </c>
      <c r="G26" s="24">
        <f t="shared" si="1"/>
        <v>7.5000000000000067E-2</v>
      </c>
      <c r="H26" s="26">
        <f t="shared" si="2"/>
        <v>5.9250000000000053E-2</v>
      </c>
      <c r="I26" s="17"/>
    </row>
    <row r="27" spans="1:9" ht="10.5" customHeight="1" x14ac:dyDescent="0.3">
      <c r="A27" s="16"/>
      <c r="B27" s="27">
        <v>12</v>
      </c>
      <c r="C27" s="23">
        <v>4.3</v>
      </c>
      <c r="D27" s="24">
        <f t="shared" si="0"/>
        <v>0.29999999999999982</v>
      </c>
      <c r="E27" s="23">
        <v>0.28000000000000003</v>
      </c>
      <c r="F27" s="23">
        <v>0.61</v>
      </c>
      <c r="G27" s="24">
        <f t="shared" si="1"/>
        <v>8.3999999999999964E-2</v>
      </c>
      <c r="H27" s="26">
        <f t="shared" si="2"/>
        <v>5.123999999999998E-2</v>
      </c>
      <c r="I27" s="17"/>
    </row>
    <row r="28" spans="1:9" ht="10.5" customHeight="1" x14ac:dyDescent="0.3">
      <c r="A28" s="16"/>
      <c r="B28" s="27">
        <v>13</v>
      </c>
      <c r="C28" s="23">
        <v>4</v>
      </c>
      <c r="D28" s="24">
        <f t="shared" si="0"/>
        <v>0.29999999999999982</v>
      </c>
      <c r="E28" s="23">
        <v>0.245</v>
      </c>
      <c r="F28" s="23">
        <v>0.69</v>
      </c>
      <c r="G28" s="24">
        <f t="shared" si="1"/>
        <v>7.3499999999999954E-2</v>
      </c>
      <c r="H28" s="26">
        <f t="shared" si="2"/>
        <v>5.0714999999999961E-2</v>
      </c>
      <c r="I28" s="17"/>
    </row>
    <row r="29" spans="1:9" ht="10.5" customHeight="1" x14ac:dyDescent="0.3">
      <c r="A29" s="16"/>
      <c r="B29" s="27">
        <v>14</v>
      </c>
      <c r="C29" s="23">
        <v>3.7</v>
      </c>
      <c r="D29" s="24">
        <f t="shared" si="0"/>
        <v>0.30000000000000004</v>
      </c>
      <c r="E29" s="23">
        <v>0.25</v>
      </c>
      <c r="F29" s="23">
        <v>0.56000000000000005</v>
      </c>
      <c r="G29" s="24">
        <f t="shared" si="1"/>
        <v>7.5000000000000011E-2</v>
      </c>
      <c r="H29" s="26">
        <f t="shared" si="2"/>
        <v>4.200000000000001E-2</v>
      </c>
      <c r="I29" s="17"/>
    </row>
    <row r="30" spans="1:9" ht="10.5" customHeight="1" x14ac:dyDescent="0.3">
      <c r="A30" s="16"/>
      <c r="B30" s="27">
        <v>15</v>
      </c>
      <c r="C30" s="23">
        <v>3.4</v>
      </c>
      <c r="D30" s="24">
        <f t="shared" si="0"/>
        <v>0.30000000000000004</v>
      </c>
      <c r="E30" s="23">
        <v>0.22</v>
      </c>
      <c r="F30" s="23">
        <v>0.6</v>
      </c>
      <c r="G30" s="24">
        <f t="shared" si="1"/>
        <v>6.6000000000000017E-2</v>
      </c>
      <c r="H30" s="26">
        <f t="shared" si="2"/>
        <v>3.960000000000001E-2</v>
      </c>
      <c r="I30" s="17"/>
    </row>
    <row r="31" spans="1:9" ht="10.5" customHeight="1" x14ac:dyDescent="0.3">
      <c r="A31" s="16"/>
      <c r="B31" s="27">
        <v>16</v>
      </c>
      <c r="C31" s="23">
        <v>3.1</v>
      </c>
      <c r="D31" s="24">
        <f t="shared" si="0"/>
        <v>0.30000000000000004</v>
      </c>
      <c r="E31" s="23">
        <v>0.18</v>
      </c>
      <c r="F31" s="23">
        <v>0.4</v>
      </c>
      <c r="G31" s="24">
        <f t="shared" si="1"/>
        <v>5.4000000000000006E-2</v>
      </c>
      <c r="H31" s="26">
        <f t="shared" si="2"/>
        <v>2.1600000000000005E-2</v>
      </c>
      <c r="I31" s="17"/>
    </row>
    <row r="32" spans="1:9" ht="10.5" customHeight="1" x14ac:dyDescent="0.3">
      <c r="A32" s="16"/>
      <c r="B32" s="28">
        <v>17</v>
      </c>
      <c r="C32" s="29">
        <v>2.8</v>
      </c>
      <c r="D32" s="24">
        <f t="shared" si="0"/>
        <v>0.30000000000000004</v>
      </c>
      <c r="E32" s="29">
        <v>0.18</v>
      </c>
      <c r="F32" s="29">
        <v>0.38</v>
      </c>
      <c r="G32" s="24">
        <f t="shared" si="1"/>
        <v>5.4000000000000006E-2</v>
      </c>
      <c r="H32" s="26">
        <f t="shared" si="2"/>
        <v>2.0520000000000004E-2</v>
      </c>
      <c r="I32" s="17"/>
    </row>
    <row r="33" spans="1:9" ht="10.5" customHeight="1" x14ac:dyDescent="0.3">
      <c r="A33" s="16"/>
      <c r="B33" s="28">
        <v>18</v>
      </c>
      <c r="C33" s="29">
        <v>2.5</v>
      </c>
      <c r="D33" s="24">
        <f t="shared" si="0"/>
        <v>0.29999999999999982</v>
      </c>
      <c r="E33" s="29">
        <v>0.15</v>
      </c>
      <c r="F33" s="29">
        <v>0.15</v>
      </c>
      <c r="G33" s="24">
        <f t="shared" si="1"/>
        <v>4.4999999999999971E-2</v>
      </c>
      <c r="H33" s="26">
        <f t="shared" si="2"/>
        <v>6.7499999999999956E-3</v>
      </c>
      <c r="I33" s="17"/>
    </row>
    <row r="34" spans="1:9" ht="10.5" customHeight="1" x14ac:dyDescent="0.3">
      <c r="A34" s="16"/>
      <c r="B34" s="28">
        <v>19</v>
      </c>
      <c r="C34" s="29">
        <v>2.2000000000000002</v>
      </c>
      <c r="D34" s="24">
        <f t="shared" si="0"/>
        <v>0.30000000000000004</v>
      </c>
      <c r="E34" s="29">
        <v>0.09</v>
      </c>
      <c r="F34" s="29">
        <v>0.15</v>
      </c>
      <c r="G34" s="24">
        <f t="shared" si="1"/>
        <v>2.7000000000000003E-2</v>
      </c>
      <c r="H34" s="26">
        <f t="shared" si="2"/>
        <v>4.0500000000000006E-3</v>
      </c>
      <c r="I34" s="17"/>
    </row>
    <row r="35" spans="1:9" ht="10.5" customHeight="1" x14ac:dyDescent="0.3">
      <c r="A35" s="16"/>
      <c r="B35" s="28">
        <v>20</v>
      </c>
      <c r="C35" s="29">
        <v>1.9</v>
      </c>
      <c r="D35" s="24">
        <f t="shared" si="0"/>
        <v>0.30000000000000004</v>
      </c>
      <c r="E35" s="29">
        <v>0.08</v>
      </c>
      <c r="F35" s="29">
        <v>0.03</v>
      </c>
      <c r="G35" s="24">
        <f t="shared" si="1"/>
        <v>2.4000000000000004E-2</v>
      </c>
      <c r="H35" s="26">
        <f t="shared" si="2"/>
        <v>7.2000000000000005E-4</v>
      </c>
      <c r="I35" s="17"/>
    </row>
    <row r="36" spans="1:9" ht="10.5" customHeight="1" x14ac:dyDescent="0.3">
      <c r="A36" s="16"/>
      <c r="B36" s="28">
        <v>21</v>
      </c>
      <c r="C36" s="29">
        <v>1.6</v>
      </c>
      <c r="D36" s="24">
        <f t="shared" si="0"/>
        <v>0.25</v>
      </c>
      <c r="E36" s="29">
        <v>0.01</v>
      </c>
      <c r="F36" s="29">
        <v>0</v>
      </c>
      <c r="G36" s="24">
        <f t="shared" si="1"/>
        <v>2.5000000000000001E-3</v>
      </c>
      <c r="H36" s="26">
        <f t="shared" si="2"/>
        <v>0</v>
      </c>
      <c r="I36" s="17"/>
    </row>
    <row r="37" spans="1:9" ht="10.5" customHeight="1" x14ac:dyDescent="0.3">
      <c r="A37" s="16"/>
      <c r="B37" s="28">
        <v>22</v>
      </c>
      <c r="C37" s="29">
        <v>1.4</v>
      </c>
      <c r="D37" s="24">
        <f>ABS(C38-C36)/2</f>
        <v>0.10000000000000009</v>
      </c>
      <c r="E37" s="29">
        <v>0</v>
      </c>
      <c r="F37" s="29">
        <v>0</v>
      </c>
      <c r="G37" s="24">
        <f t="shared" si="1"/>
        <v>0</v>
      </c>
      <c r="H37" s="26">
        <f t="shared" si="2"/>
        <v>0</v>
      </c>
      <c r="I37" s="17"/>
    </row>
    <row r="38" spans="1:9" ht="10.5" customHeight="1" x14ac:dyDescent="0.3">
      <c r="A38" s="16"/>
      <c r="B38" s="30" t="s">
        <v>18</v>
      </c>
      <c r="C38" s="31">
        <v>1.4</v>
      </c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0.18782608695652175</v>
      </c>
      <c r="E40" s="39"/>
      <c r="F40" s="48" t="s">
        <v>22</v>
      </c>
      <c r="G40" s="48"/>
      <c r="H40" s="36">
        <f>SUM(H15:H38)</f>
        <v>0.65645249999999999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0.40173913043478271</v>
      </c>
      <c r="E41" s="39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9" zoomScaleNormal="70" workbookViewId="0">
      <selection activeCell="D15" sqref="D15:D36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38" t="s">
        <v>7</v>
      </c>
      <c r="C3" s="38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79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28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35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69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38" t="s">
        <v>15</v>
      </c>
      <c r="H10" s="21">
        <v>3.94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57</v>
      </c>
      <c r="E11" s="46"/>
      <c r="F11" s="47"/>
      <c r="G11" s="38" t="s">
        <v>16</v>
      </c>
      <c r="H11" s="21">
        <v>0.57999999999999996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f>H10-H11</f>
        <v>3.36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3.94</v>
      </c>
      <c r="D15" s="24">
        <v>7.4999999999999997E-2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3.8</v>
      </c>
      <c r="D16" s="24">
        <f>ABS(C17-C15)/2</f>
        <v>0.14500000000000002</v>
      </c>
      <c r="E16" s="23">
        <v>0.01</v>
      </c>
      <c r="F16" s="23">
        <v>0</v>
      </c>
      <c r="G16" s="24">
        <f>D16*E16</f>
        <v>1.4500000000000001E-3</v>
      </c>
      <c r="H16" s="26">
        <f>G16*F16</f>
        <v>0</v>
      </c>
      <c r="I16" s="17"/>
    </row>
    <row r="17" spans="1:9" ht="10.5" customHeight="1" x14ac:dyDescent="0.3">
      <c r="A17" s="16"/>
      <c r="B17" s="27">
        <v>2</v>
      </c>
      <c r="C17" s="23">
        <v>3.65</v>
      </c>
      <c r="D17" s="24">
        <f t="shared" ref="D17:D34" si="0">ABS(C18-C16)/2</f>
        <v>0.14999999999999991</v>
      </c>
      <c r="E17" s="23">
        <v>0.03</v>
      </c>
      <c r="F17" s="23">
        <v>0</v>
      </c>
      <c r="G17" s="24">
        <f t="shared" ref="G17:G36" si="1">D17*E17</f>
        <v>4.4999999999999971E-3</v>
      </c>
      <c r="H17" s="26">
        <f t="shared" ref="H17:H36" si="2">G17*F17</f>
        <v>0</v>
      </c>
      <c r="I17" s="17"/>
    </row>
    <row r="18" spans="1:9" ht="10.5" customHeight="1" x14ac:dyDescent="0.3">
      <c r="A18" s="16"/>
      <c r="B18" s="27">
        <v>3</v>
      </c>
      <c r="C18" s="23">
        <v>3.5</v>
      </c>
      <c r="D18" s="24">
        <f t="shared" si="0"/>
        <v>0.14999999999999991</v>
      </c>
      <c r="E18" s="23">
        <v>0.01</v>
      </c>
      <c r="F18" s="23">
        <v>0.01</v>
      </c>
      <c r="G18" s="24">
        <f t="shared" si="1"/>
        <v>1.4999999999999992E-3</v>
      </c>
      <c r="H18" s="26">
        <f t="shared" si="2"/>
        <v>1.4999999999999992E-5</v>
      </c>
      <c r="I18" s="17"/>
    </row>
    <row r="19" spans="1:9" ht="10.5" customHeight="1" x14ac:dyDescent="0.3">
      <c r="A19" s="16"/>
      <c r="B19" s="27">
        <v>4</v>
      </c>
      <c r="C19" s="23">
        <v>3.35</v>
      </c>
      <c r="D19" s="24">
        <f t="shared" si="0"/>
        <v>0.14999999999999991</v>
      </c>
      <c r="E19" s="23">
        <v>5.5E-2</v>
      </c>
      <c r="F19" s="23">
        <v>0.12</v>
      </c>
      <c r="G19" s="24">
        <f t="shared" si="1"/>
        <v>8.2499999999999952E-3</v>
      </c>
      <c r="H19" s="26">
        <f t="shared" si="2"/>
        <v>9.8999999999999934E-4</v>
      </c>
      <c r="I19" s="17"/>
    </row>
    <row r="20" spans="1:9" ht="10.5" customHeight="1" x14ac:dyDescent="0.3">
      <c r="A20" s="16"/>
      <c r="B20" s="27">
        <v>5</v>
      </c>
      <c r="C20" s="23">
        <v>3.2</v>
      </c>
      <c r="D20" s="24">
        <f t="shared" si="0"/>
        <v>0.15000000000000013</v>
      </c>
      <c r="E20" s="23">
        <v>0.06</v>
      </c>
      <c r="F20" s="23">
        <v>0.21</v>
      </c>
      <c r="G20" s="24">
        <f t="shared" si="1"/>
        <v>9.000000000000008E-3</v>
      </c>
      <c r="H20" s="26">
        <f t="shared" si="2"/>
        <v>1.8900000000000017E-3</v>
      </c>
      <c r="I20" s="17"/>
    </row>
    <row r="21" spans="1:9" ht="10.5" customHeight="1" x14ac:dyDescent="0.3">
      <c r="A21" s="16"/>
      <c r="B21" s="27">
        <v>6</v>
      </c>
      <c r="C21" s="23">
        <v>3.05</v>
      </c>
      <c r="D21" s="24">
        <f t="shared" si="0"/>
        <v>0.15000000000000013</v>
      </c>
      <c r="E21" s="23">
        <v>0.05</v>
      </c>
      <c r="F21" s="23">
        <v>0.28999999999999998</v>
      </c>
      <c r="G21" s="24">
        <f t="shared" si="1"/>
        <v>7.5000000000000067E-3</v>
      </c>
      <c r="H21" s="26">
        <f t="shared" si="2"/>
        <v>2.1750000000000016E-3</v>
      </c>
      <c r="I21" s="17"/>
    </row>
    <row r="22" spans="1:9" ht="10.5" customHeight="1" x14ac:dyDescent="0.3">
      <c r="A22" s="16"/>
      <c r="B22" s="27">
        <v>7</v>
      </c>
      <c r="C22" s="23">
        <v>2.9</v>
      </c>
      <c r="D22" s="24">
        <f t="shared" si="0"/>
        <v>0.14999999999999991</v>
      </c>
      <c r="E22" s="23">
        <v>5.5E-2</v>
      </c>
      <c r="F22" s="23">
        <v>0.04</v>
      </c>
      <c r="G22" s="24">
        <f t="shared" si="1"/>
        <v>8.2499999999999952E-3</v>
      </c>
      <c r="H22" s="26">
        <f t="shared" si="2"/>
        <v>3.2999999999999984E-4</v>
      </c>
      <c r="I22" s="17"/>
    </row>
    <row r="23" spans="1:9" ht="10.5" customHeight="1" x14ac:dyDescent="0.3">
      <c r="A23" s="16"/>
      <c r="B23" s="27">
        <v>8</v>
      </c>
      <c r="C23" s="23">
        <v>2.75</v>
      </c>
      <c r="D23" s="24">
        <f t="shared" si="0"/>
        <v>0.14999999999999991</v>
      </c>
      <c r="E23" s="23">
        <v>4.4999999999999998E-2</v>
      </c>
      <c r="F23" s="23">
        <v>7.0000000000000007E-2</v>
      </c>
      <c r="G23" s="24">
        <f t="shared" si="1"/>
        <v>6.7499999999999956E-3</v>
      </c>
      <c r="H23" s="26">
        <f t="shared" si="2"/>
        <v>4.7249999999999972E-4</v>
      </c>
      <c r="I23" s="17"/>
    </row>
    <row r="24" spans="1:9" ht="10.5" customHeight="1" x14ac:dyDescent="0.3">
      <c r="A24" s="16"/>
      <c r="B24" s="27">
        <v>9</v>
      </c>
      <c r="C24" s="23">
        <v>2.6</v>
      </c>
      <c r="D24" s="24">
        <f t="shared" si="0"/>
        <v>0.14999999999999991</v>
      </c>
      <c r="E24" s="23">
        <v>0.09</v>
      </c>
      <c r="F24" s="23">
        <v>0.12</v>
      </c>
      <c r="G24" s="24">
        <f t="shared" si="1"/>
        <v>1.3499999999999991E-2</v>
      </c>
      <c r="H24" s="26">
        <f t="shared" si="2"/>
        <v>1.6199999999999988E-3</v>
      </c>
      <c r="I24" s="17"/>
    </row>
    <row r="25" spans="1:9" ht="10.5" customHeight="1" x14ac:dyDescent="0.3">
      <c r="A25" s="16"/>
      <c r="B25" s="27">
        <v>10</v>
      </c>
      <c r="C25" s="23">
        <v>2.4500000000000002</v>
      </c>
      <c r="D25" s="24">
        <f t="shared" si="0"/>
        <v>0.15000000000000013</v>
      </c>
      <c r="E25" s="23">
        <v>0.05</v>
      </c>
      <c r="F25" s="23">
        <v>0.2</v>
      </c>
      <c r="G25" s="24">
        <f t="shared" si="1"/>
        <v>7.5000000000000067E-3</v>
      </c>
      <c r="H25" s="26">
        <f t="shared" si="2"/>
        <v>1.5000000000000013E-3</v>
      </c>
      <c r="I25" s="17"/>
    </row>
    <row r="26" spans="1:9" ht="10.5" customHeight="1" x14ac:dyDescent="0.3">
      <c r="A26" s="16"/>
      <c r="B26" s="27">
        <v>11</v>
      </c>
      <c r="C26" s="23">
        <v>2.2999999999999998</v>
      </c>
      <c r="D26" s="24">
        <f t="shared" si="0"/>
        <v>0.15000000000000013</v>
      </c>
      <c r="E26" s="23">
        <v>0.06</v>
      </c>
      <c r="F26" s="23">
        <v>0.25</v>
      </c>
      <c r="G26" s="24">
        <f t="shared" si="1"/>
        <v>9.000000000000008E-3</v>
      </c>
      <c r="H26" s="26">
        <f t="shared" si="2"/>
        <v>2.250000000000002E-3</v>
      </c>
      <c r="I26" s="17"/>
    </row>
    <row r="27" spans="1:9" ht="10.5" customHeight="1" x14ac:dyDescent="0.3">
      <c r="A27" s="16"/>
      <c r="B27" s="27">
        <v>12</v>
      </c>
      <c r="C27" s="23">
        <v>2.15</v>
      </c>
      <c r="D27" s="24">
        <f t="shared" si="0"/>
        <v>0.14999999999999991</v>
      </c>
      <c r="E27" s="23">
        <v>0.09</v>
      </c>
      <c r="F27" s="23">
        <v>0.27</v>
      </c>
      <c r="G27" s="24">
        <f t="shared" si="1"/>
        <v>1.3499999999999991E-2</v>
      </c>
      <c r="H27" s="26">
        <f t="shared" si="2"/>
        <v>3.6449999999999981E-3</v>
      </c>
      <c r="I27" s="17"/>
    </row>
    <row r="28" spans="1:9" ht="10.5" customHeight="1" x14ac:dyDescent="0.3">
      <c r="A28" s="16"/>
      <c r="B28" s="27">
        <v>13</v>
      </c>
      <c r="C28" s="23">
        <v>2</v>
      </c>
      <c r="D28" s="24">
        <f t="shared" si="0"/>
        <v>0.14999999999999991</v>
      </c>
      <c r="E28" s="23">
        <v>8.5000000000000006E-2</v>
      </c>
      <c r="F28" s="23">
        <v>0.21</v>
      </c>
      <c r="G28" s="24">
        <f t="shared" si="1"/>
        <v>1.2749999999999994E-2</v>
      </c>
      <c r="H28" s="26">
        <f t="shared" si="2"/>
        <v>2.6774999999999985E-3</v>
      </c>
      <c r="I28" s="17"/>
    </row>
    <row r="29" spans="1:9" ht="10.5" customHeight="1" x14ac:dyDescent="0.3">
      <c r="A29" s="16"/>
      <c r="B29" s="27">
        <v>14</v>
      </c>
      <c r="C29" s="23">
        <v>1.85</v>
      </c>
      <c r="D29" s="24">
        <f t="shared" si="0"/>
        <v>0.15000000000000002</v>
      </c>
      <c r="E29" s="23">
        <v>9.5000000000000001E-2</v>
      </c>
      <c r="F29" s="23">
        <v>0.21</v>
      </c>
      <c r="G29" s="24">
        <f t="shared" si="1"/>
        <v>1.4250000000000002E-2</v>
      </c>
      <c r="H29" s="26">
        <f t="shared" si="2"/>
        <v>2.9925000000000004E-3</v>
      </c>
      <c r="I29" s="17"/>
    </row>
    <row r="30" spans="1:9" ht="10.5" customHeight="1" x14ac:dyDescent="0.3">
      <c r="A30" s="16"/>
      <c r="B30" s="27">
        <v>15</v>
      </c>
      <c r="C30" s="23">
        <v>1.7</v>
      </c>
      <c r="D30" s="24">
        <f t="shared" si="0"/>
        <v>0.15000000000000002</v>
      </c>
      <c r="E30" s="23">
        <v>0.09</v>
      </c>
      <c r="F30" s="23">
        <v>0.25</v>
      </c>
      <c r="G30" s="24">
        <f t="shared" si="1"/>
        <v>1.3500000000000002E-2</v>
      </c>
      <c r="H30" s="26">
        <f t="shared" si="2"/>
        <v>3.3750000000000004E-3</v>
      </c>
      <c r="I30" s="17"/>
    </row>
    <row r="31" spans="1:9" ht="10.5" customHeight="1" x14ac:dyDescent="0.3">
      <c r="A31" s="16"/>
      <c r="B31" s="27">
        <v>16</v>
      </c>
      <c r="C31" s="23">
        <v>1.55</v>
      </c>
      <c r="D31" s="24">
        <f t="shared" si="0"/>
        <v>0.15000000000000002</v>
      </c>
      <c r="E31" s="23">
        <v>8.5000000000000006E-2</v>
      </c>
      <c r="F31" s="23">
        <v>0.37</v>
      </c>
      <c r="G31" s="24">
        <f t="shared" si="1"/>
        <v>1.2750000000000003E-2</v>
      </c>
      <c r="H31" s="26">
        <f t="shared" si="2"/>
        <v>4.7175000000000012E-3</v>
      </c>
      <c r="I31" s="17"/>
    </row>
    <row r="32" spans="1:9" ht="10.5" customHeight="1" x14ac:dyDescent="0.3">
      <c r="A32" s="16"/>
      <c r="B32" s="28">
        <v>17</v>
      </c>
      <c r="C32" s="29">
        <v>1.4</v>
      </c>
      <c r="D32" s="24">
        <f t="shared" si="0"/>
        <v>0.15000000000000002</v>
      </c>
      <c r="E32" s="29">
        <v>0.14499999999999999</v>
      </c>
      <c r="F32" s="29">
        <v>0.31</v>
      </c>
      <c r="G32" s="24">
        <f t="shared" si="1"/>
        <v>2.1750000000000002E-2</v>
      </c>
      <c r="H32" s="26">
        <f t="shared" si="2"/>
        <v>6.7425000000000002E-3</v>
      </c>
      <c r="I32" s="17"/>
    </row>
    <row r="33" spans="1:9" ht="10.5" customHeight="1" x14ac:dyDescent="0.3">
      <c r="A33" s="16"/>
      <c r="B33" s="28">
        <v>18</v>
      </c>
      <c r="C33" s="29">
        <v>1.25</v>
      </c>
      <c r="D33" s="24">
        <f t="shared" si="0"/>
        <v>0.14999999999999991</v>
      </c>
      <c r="E33" s="29">
        <v>0.14000000000000001</v>
      </c>
      <c r="F33" s="29">
        <v>0.28999999999999998</v>
      </c>
      <c r="G33" s="24">
        <f t="shared" si="1"/>
        <v>2.0999999999999991E-2</v>
      </c>
      <c r="H33" s="26">
        <f t="shared" si="2"/>
        <v>6.0899999999999973E-3</v>
      </c>
      <c r="I33" s="17"/>
    </row>
    <row r="34" spans="1:9" ht="10.5" customHeight="1" x14ac:dyDescent="0.3">
      <c r="A34" s="16"/>
      <c r="B34" s="28">
        <v>19</v>
      </c>
      <c r="C34" s="29">
        <v>1.1000000000000001</v>
      </c>
      <c r="D34" s="24">
        <f t="shared" si="0"/>
        <v>0.15000000000000002</v>
      </c>
      <c r="E34" s="29">
        <v>0.13</v>
      </c>
      <c r="F34" s="29">
        <v>0.2</v>
      </c>
      <c r="G34" s="24">
        <f t="shared" si="1"/>
        <v>1.9500000000000003E-2</v>
      </c>
      <c r="H34" s="26">
        <f t="shared" si="2"/>
        <v>3.9000000000000007E-3</v>
      </c>
      <c r="I34" s="17"/>
    </row>
    <row r="35" spans="1:9" ht="10.5" customHeight="1" x14ac:dyDescent="0.3">
      <c r="A35" s="16"/>
      <c r="B35" s="28">
        <v>20</v>
      </c>
      <c r="C35" s="29">
        <v>0.95</v>
      </c>
      <c r="D35" s="24">
        <f>ABS(C36-C34)/2</f>
        <v>0.26000000000000006</v>
      </c>
      <c r="E35" s="29">
        <v>0.16500000000000001</v>
      </c>
      <c r="F35" s="29">
        <v>0.12</v>
      </c>
      <c r="G35" s="24">
        <f t="shared" si="1"/>
        <v>4.2900000000000015E-2</v>
      </c>
      <c r="H35" s="26">
        <f t="shared" si="2"/>
        <v>5.1480000000000015E-3</v>
      </c>
      <c r="I35" s="17"/>
    </row>
    <row r="36" spans="1:9" ht="10.5" customHeight="1" x14ac:dyDescent="0.3">
      <c r="A36" s="16"/>
      <c r="B36" s="28">
        <v>21</v>
      </c>
      <c r="C36" s="29">
        <v>0.57999999999999996</v>
      </c>
      <c r="D36" s="24">
        <f>ABS(C37-C35)/2</f>
        <v>0.185</v>
      </c>
      <c r="E36" s="29">
        <v>0.15</v>
      </c>
      <c r="F36" s="29">
        <v>0.04</v>
      </c>
      <c r="G36" s="24">
        <f t="shared" si="1"/>
        <v>2.775E-2</v>
      </c>
      <c r="H36" s="26">
        <f t="shared" si="2"/>
        <v>1.1100000000000001E-3</v>
      </c>
      <c r="I36" s="17"/>
    </row>
    <row r="37" spans="1:9" ht="10.5" customHeight="1" x14ac:dyDescent="0.3">
      <c r="A37" s="16"/>
      <c r="B37" s="28" t="s">
        <v>18</v>
      </c>
      <c r="C37" s="29">
        <v>0.57999999999999996</v>
      </c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7.6818181818181799E-2</v>
      </c>
      <c r="E40" s="39"/>
      <c r="F40" s="48" t="s">
        <v>22</v>
      </c>
      <c r="G40" s="48"/>
      <c r="H40" s="36">
        <f>SUM(H15:H38)</f>
        <v>5.1640499999999999E-2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0.16272727272727275</v>
      </c>
      <c r="E41" s="39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0" zoomScaleNormal="70" workbookViewId="0">
      <selection activeCell="D15" sqref="D15:D36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38" t="s">
        <v>7</v>
      </c>
      <c r="C3" s="38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79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28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35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69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38" t="s">
        <v>15</v>
      </c>
      <c r="H10" s="21">
        <v>3.94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57</v>
      </c>
      <c r="E11" s="46"/>
      <c r="F11" s="47"/>
      <c r="G11" s="38" t="s">
        <v>16</v>
      </c>
      <c r="H11" s="21">
        <v>0.57999999999999996</v>
      </c>
      <c r="I11" s="18"/>
    </row>
    <row r="12" spans="1:9" ht="12" customHeight="1" x14ac:dyDescent="0.3">
      <c r="A12" s="16"/>
      <c r="B12" s="48" t="s">
        <v>21</v>
      </c>
      <c r="C12" s="48"/>
      <c r="D12" s="51">
        <v>2</v>
      </c>
      <c r="E12" s="52"/>
      <c r="F12" s="53"/>
      <c r="G12" s="34" t="s">
        <v>17</v>
      </c>
      <c r="H12" s="21">
        <f>H10-H11</f>
        <v>3.36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0.57999999999999996</v>
      </c>
      <c r="D15" s="24">
        <v>8.5000000000000006E-2</v>
      </c>
      <c r="E15" s="25">
        <v>0.15</v>
      </c>
      <c r="F15" s="25">
        <v>0.04</v>
      </c>
      <c r="G15" s="24">
        <f>D15*E15</f>
        <v>1.2750000000000001E-2</v>
      </c>
      <c r="H15" s="26">
        <f>G15*F15</f>
        <v>5.1000000000000004E-4</v>
      </c>
      <c r="I15" s="17"/>
    </row>
    <row r="16" spans="1:9" ht="10.5" customHeight="1" x14ac:dyDescent="0.3">
      <c r="A16" s="16"/>
      <c r="B16" s="27">
        <v>1</v>
      </c>
      <c r="C16" s="23">
        <v>0.75</v>
      </c>
      <c r="D16" s="24">
        <f>ABS(C17-C15)/2</f>
        <v>0.16000000000000003</v>
      </c>
      <c r="E16" s="23">
        <v>0.18</v>
      </c>
      <c r="F16" s="23">
        <v>0.04</v>
      </c>
      <c r="G16" s="24">
        <f>D16*E16</f>
        <v>2.8800000000000006E-2</v>
      </c>
      <c r="H16" s="26">
        <f>G16*F16</f>
        <v>1.1520000000000002E-3</v>
      </c>
      <c r="I16" s="17"/>
    </row>
    <row r="17" spans="1:9" ht="10.5" customHeight="1" x14ac:dyDescent="0.3">
      <c r="A17" s="16"/>
      <c r="B17" s="27">
        <v>2</v>
      </c>
      <c r="C17" s="23">
        <v>0.9</v>
      </c>
      <c r="D17" s="24">
        <f t="shared" ref="D17:D36" si="0">ABS(C18-C16)/2</f>
        <v>0.15000000000000002</v>
      </c>
      <c r="E17" s="23">
        <v>0.155</v>
      </c>
      <c r="F17" s="23">
        <v>0.08</v>
      </c>
      <c r="G17" s="24">
        <f t="shared" ref="G17:G36" si="1">D17*E17</f>
        <v>2.3250000000000003E-2</v>
      </c>
      <c r="H17" s="26">
        <f t="shared" ref="H17:H36" si="2">G17*F17</f>
        <v>1.8600000000000003E-3</v>
      </c>
      <c r="I17" s="17"/>
    </row>
    <row r="18" spans="1:9" ht="10.5" customHeight="1" x14ac:dyDescent="0.3">
      <c r="A18" s="16"/>
      <c r="B18" s="27">
        <v>3</v>
      </c>
      <c r="C18" s="23">
        <v>1.05</v>
      </c>
      <c r="D18" s="24">
        <f t="shared" si="0"/>
        <v>0.14999999999999997</v>
      </c>
      <c r="E18" s="23">
        <v>0.09</v>
      </c>
      <c r="F18" s="23">
        <v>0.25</v>
      </c>
      <c r="G18" s="24">
        <f t="shared" si="1"/>
        <v>1.3499999999999996E-2</v>
      </c>
      <c r="H18" s="26">
        <f t="shared" si="2"/>
        <v>3.3749999999999991E-3</v>
      </c>
      <c r="I18" s="17"/>
    </row>
    <row r="19" spans="1:9" ht="10.5" customHeight="1" x14ac:dyDescent="0.3">
      <c r="A19" s="16"/>
      <c r="B19" s="27">
        <v>4</v>
      </c>
      <c r="C19" s="23">
        <v>1.2</v>
      </c>
      <c r="D19" s="24">
        <f t="shared" si="0"/>
        <v>0.15000000000000002</v>
      </c>
      <c r="E19" s="23">
        <v>0.14499999999999999</v>
      </c>
      <c r="F19" s="23">
        <v>0.28000000000000003</v>
      </c>
      <c r="G19" s="24">
        <f t="shared" si="1"/>
        <v>2.1750000000000002E-2</v>
      </c>
      <c r="H19" s="26">
        <f t="shared" si="2"/>
        <v>6.0900000000000008E-3</v>
      </c>
      <c r="I19" s="17"/>
    </row>
    <row r="20" spans="1:9" ht="10.5" customHeight="1" x14ac:dyDescent="0.3">
      <c r="A20" s="16"/>
      <c r="B20" s="27">
        <v>5</v>
      </c>
      <c r="C20" s="23">
        <v>1.35</v>
      </c>
      <c r="D20" s="24">
        <f t="shared" si="0"/>
        <v>0.15000000000000002</v>
      </c>
      <c r="E20" s="23">
        <v>0.15</v>
      </c>
      <c r="F20" s="23">
        <v>0.34</v>
      </c>
      <c r="G20" s="24">
        <f t="shared" si="1"/>
        <v>2.2500000000000003E-2</v>
      </c>
      <c r="H20" s="26">
        <f t="shared" si="2"/>
        <v>7.6500000000000014E-3</v>
      </c>
      <c r="I20" s="17"/>
    </row>
    <row r="21" spans="1:9" ht="10.5" customHeight="1" x14ac:dyDescent="0.3">
      <c r="A21" s="16"/>
      <c r="B21" s="27">
        <v>6</v>
      </c>
      <c r="C21" s="23">
        <v>1.5</v>
      </c>
      <c r="D21" s="24">
        <f t="shared" si="0"/>
        <v>0.14999999999999991</v>
      </c>
      <c r="E21" s="23">
        <v>0.115</v>
      </c>
      <c r="F21" s="23">
        <v>0.43</v>
      </c>
      <c r="G21" s="24">
        <f t="shared" si="1"/>
        <v>1.7249999999999991E-2</v>
      </c>
      <c r="H21" s="26">
        <f t="shared" si="2"/>
        <v>7.4174999999999961E-3</v>
      </c>
      <c r="I21" s="17"/>
    </row>
    <row r="22" spans="1:9" ht="10.5" customHeight="1" x14ac:dyDescent="0.3">
      <c r="A22" s="16"/>
      <c r="B22" s="27">
        <v>7</v>
      </c>
      <c r="C22" s="23">
        <v>1.65</v>
      </c>
      <c r="D22" s="24">
        <f t="shared" si="0"/>
        <v>0.15000000000000002</v>
      </c>
      <c r="E22" s="23">
        <v>0.115</v>
      </c>
      <c r="F22" s="23">
        <v>0.33</v>
      </c>
      <c r="G22" s="24">
        <f t="shared" si="1"/>
        <v>1.7250000000000005E-2</v>
      </c>
      <c r="H22" s="26">
        <f t="shared" si="2"/>
        <v>5.6925000000000022E-3</v>
      </c>
      <c r="I22" s="17"/>
    </row>
    <row r="23" spans="1:9" ht="10.5" customHeight="1" x14ac:dyDescent="0.3">
      <c r="A23" s="16"/>
      <c r="B23" s="27">
        <v>8</v>
      </c>
      <c r="C23" s="23">
        <v>1.8</v>
      </c>
      <c r="D23" s="24">
        <f t="shared" si="0"/>
        <v>0.15000000000000002</v>
      </c>
      <c r="E23" s="23">
        <v>0.105</v>
      </c>
      <c r="F23" s="23">
        <v>0.21</v>
      </c>
      <c r="G23" s="24">
        <f t="shared" si="1"/>
        <v>1.575E-2</v>
      </c>
      <c r="H23" s="26">
        <f t="shared" si="2"/>
        <v>3.3075000000000001E-3</v>
      </c>
      <c r="I23" s="17"/>
    </row>
    <row r="24" spans="1:9" ht="10.5" customHeight="1" x14ac:dyDescent="0.3">
      <c r="A24" s="16"/>
      <c r="B24" s="27">
        <v>9</v>
      </c>
      <c r="C24" s="23">
        <v>1.95</v>
      </c>
      <c r="D24" s="24">
        <f t="shared" si="0"/>
        <v>0.15000000000000002</v>
      </c>
      <c r="E24" s="23">
        <v>9.5000000000000001E-2</v>
      </c>
      <c r="F24" s="23">
        <v>0.23</v>
      </c>
      <c r="G24" s="24">
        <f t="shared" si="1"/>
        <v>1.4250000000000002E-2</v>
      </c>
      <c r="H24" s="26">
        <f t="shared" si="2"/>
        <v>3.2775000000000005E-3</v>
      </c>
      <c r="I24" s="17"/>
    </row>
    <row r="25" spans="1:9" ht="10.5" customHeight="1" x14ac:dyDescent="0.3">
      <c r="A25" s="16"/>
      <c r="B25" s="27">
        <v>10</v>
      </c>
      <c r="C25" s="23">
        <v>2.1</v>
      </c>
      <c r="D25" s="24">
        <f t="shared" si="0"/>
        <v>0.15000000000000002</v>
      </c>
      <c r="E25" s="23">
        <v>0.1</v>
      </c>
      <c r="F25" s="23">
        <v>0.32</v>
      </c>
      <c r="G25" s="24">
        <f t="shared" si="1"/>
        <v>1.5000000000000003E-2</v>
      </c>
      <c r="H25" s="26">
        <f t="shared" si="2"/>
        <v>4.8000000000000013E-3</v>
      </c>
      <c r="I25" s="17"/>
    </row>
    <row r="26" spans="1:9" ht="10.5" customHeight="1" x14ac:dyDescent="0.3">
      <c r="A26" s="16"/>
      <c r="B26" s="27">
        <v>11</v>
      </c>
      <c r="C26" s="23">
        <v>2.25</v>
      </c>
      <c r="D26" s="24">
        <f t="shared" si="0"/>
        <v>0.14999999999999991</v>
      </c>
      <c r="E26" s="23">
        <v>0.08</v>
      </c>
      <c r="F26" s="23">
        <v>0.28000000000000003</v>
      </c>
      <c r="G26" s="24">
        <f t="shared" si="1"/>
        <v>1.1999999999999993E-2</v>
      </c>
      <c r="H26" s="26">
        <f t="shared" si="2"/>
        <v>3.3599999999999984E-3</v>
      </c>
      <c r="I26" s="17"/>
    </row>
    <row r="27" spans="1:9" ht="10.5" customHeight="1" x14ac:dyDescent="0.3">
      <c r="A27" s="16"/>
      <c r="B27" s="27">
        <v>12</v>
      </c>
      <c r="C27" s="23">
        <v>2.4</v>
      </c>
      <c r="D27" s="24">
        <f t="shared" si="0"/>
        <v>0.14999999999999991</v>
      </c>
      <c r="E27" s="23">
        <v>5.5E-2</v>
      </c>
      <c r="F27" s="23">
        <v>0.28000000000000003</v>
      </c>
      <c r="G27" s="24">
        <f t="shared" si="1"/>
        <v>8.2499999999999952E-3</v>
      </c>
      <c r="H27" s="26">
        <f t="shared" si="2"/>
        <v>2.3099999999999987E-3</v>
      </c>
      <c r="I27" s="17"/>
    </row>
    <row r="28" spans="1:9" ht="10.5" customHeight="1" x14ac:dyDescent="0.3">
      <c r="A28" s="16"/>
      <c r="B28" s="27">
        <v>13</v>
      </c>
      <c r="C28" s="23">
        <v>2.5499999999999998</v>
      </c>
      <c r="D28" s="24">
        <f t="shared" si="0"/>
        <v>0.15000000000000013</v>
      </c>
      <c r="E28" s="23">
        <v>6.5000000000000002E-2</v>
      </c>
      <c r="F28" s="23">
        <v>0.1</v>
      </c>
      <c r="G28" s="24">
        <f t="shared" si="1"/>
        <v>9.7500000000000087E-3</v>
      </c>
      <c r="H28" s="26">
        <f t="shared" si="2"/>
        <v>9.7500000000000093E-4</v>
      </c>
      <c r="I28" s="17"/>
    </row>
    <row r="29" spans="1:9" ht="10.5" customHeight="1" x14ac:dyDescent="0.3">
      <c r="A29" s="16"/>
      <c r="B29" s="27">
        <v>14</v>
      </c>
      <c r="C29" s="23">
        <v>2.7</v>
      </c>
      <c r="D29" s="24">
        <f t="shared" si="0"/>
        <v>0.15000000000000013</v>
      </c>
      <c r="E29" s="23">
        <v>0.06</v>
      </c>
      <c r="F29" s="23">
        <v>0.1</v>
      </c>
      <c r="G29" s="24">
        <f t="shared" si="1"/>
        <v>9.000000000000008E-3</v>
      </c>
      <c r="H29" s="26">
        <f t="shared" si="2"/>
        <v>9.0000000000000084E-4</v>
      </c>
      <c r="I29" s="17"/>
    </row>
    <row r="30" spans="1:9" ht="10.5" customHeight="1" x14ac:dyDescent="0.3">
      <c r="A30" s="16"/>
      <c r="B30" s="27">
        <v>15</v>
      </c>
      <c r="C30" s="23">
        <v>2.85</v>
      </c>
      <c r="D30" s="24">
        <f t="shared" si="0"/>
        <v>0.14999999999999991</v>
      </c>
      <c r="E30" s="23">
        <v>0.06</v>
      </c>
      <c r="F30" s="23">
        <v>0.01</v>
      </c>
      <c r="G30" s="24">
        <f t="shared" si="1"/>
        <v>8.9999999999999941E-3</v>
      </c>
      <c r="H30" s="26">
        <f t="shared" si="2"/>
        <v>8.9999999999999938E-5</v>
      </c>
      <c r="I30" s="17"/>
    </row>
    <row r="31" spans="1:9" ht="10.5" customHeight="1" x14ac:dyDescent="0.3">
      <c r="A31" s="16"/>
      <c r="B31" s="27">
        <v>16</v>
      </c>
      <c r="C31" s="23">
        <v>3</v>
      </c>
      <c r="D31" s="24">
        <f t="shared" si="0"/>
        <v>0.14999999999999991</v>
      </c>
      <c r="E31" s="23">
        <v>0.05</v>
      </c>
      <c r="F31" s="23">
        <v>0.01</v>
      </c>
      <c r="G31" s="24">
        <f t="shared" si="1"/>
        <v>7.4999999999999963E-3</v>
      </c>
      <c r="H31" s="26">
        <f t="shared" si="2"/>
        <v>7.4999999999999966E-5</v>
      </c>
      <c r="I31" s="17"/>
    </row>
    <row r="32" spans="1:9" ht="10.5" customHeight="1" x14ac:dyDescent="0.3">
      <c r="A32" s="16"/>
      <c r="B32" s="28">
        <v>17</v>
      </c>
      <c r="C32" s="29">
        <v>3.15</v>
      </c>
      <c r="D32" s="24">
        <f t="shared" si="0"/>
        <v>0.14999999999999991</v>
      </c>
      <c r="E32" s="29">
        <v>0.06</v>
      </c>
      <c r="F32" s="29">
        <v>0.23</v>
      </c>
      <c r="G32" s="24">
        <f t="shared" si="1"/>
        <v>8.9999999999999941E-3</v>
      </c>
      <c r="H32" s="26">
        <f t="shared" si="2"/>
        <v>2.0699999999999989E-3</v>
      </c>
      <c r="I32" s="17"/>
    </row>
    <row r="33" spans="1:9" ht="10.5" customHeight="1" x14ac:dyDescent="0.3">
      <c r="A33" s="16"/>
      <c r="B33" s="28">
        <v>18</v>
      </c>
      <c r="C33" s="29">
        <v>3.3</v>
      </c>
      <c r="D33" s="24">
        <f t="shared" si="0"/>
        <v>0.15000000000000013</v>
      </c>
      <c r="E33" s="29">
        <v>0.06</v>
      </c>
      <c r="F33" s="29">
        <v>0.1</v>
      </c>
      <c r="G33" s="24">
        <f t="shared" si="1"/>
        <v>9.000000000000008E-3</v>
      </c>
      <c r="H33" s="26">
        <f t="shared" si="2"/>
        <v>9.0000000000000084E-4</v>
      </c>
      <c r="I33" s="17"/>
    </row>
    <row r="34" spans="1:9" ht="10.5" customHeight="1" x14ac:dyDescent="0.3">
      <c r="A34" s="16"/>
      <c r="B34" s="28">
        <v>19</v>
      </c>
      <c r="C34" s="29">
        <v>3.45</v>
      </c>
      <c r="D34" s="24">
        <f t="shared" si="0"/>
        <v>0.15000000000000013</v>
      </c>
      <c r="E34" s="29">
        <v>0.01</v>
      </c>
      <c r="F34" s="29">
        <v>0</v>
      </c>
      <c r="G34" s="24">
        <f t="shared" si="1"/>
        <v>1.5000000000000013E-3</v>
      </c>
      <c r="H34" s="26">
        <f t="shared" si="2"/>
        <v>0</v>
      </c>
      <c r="I34" s="17"/>
    </row>
    <row r="35" spans="1:9" ht="10.5" customHeight="1" x14ac:dyDescent="0.3">
      <c r="A35" s="16"/>
      <c r="B35" s="28">
        <v>20</v>
      </c>
      <c r="C35" s="29">
        <v>3.6</v>
      </c>
      <c r="D35" s="24">
        <f t="shared" si="0"/>
        <v>0.24499999999999988</v>
      </c>
      <c r="E35" s="29">
        <v>0.01</v>
      </c>
      <c r="F35" s="29">
        <v>0</v>
      </c>
      <c r="G35" s="24">
        <f t="shared" si="1"/>
        <v>2.4499999999999991E-3</v>
      </c>
      <c r="H35" s="26">
        <f t="shared" si="2"/>
        <v>0</v>
      </c>
      <c r="I35" s="17"/>
    </row>
    <row r="36" spans="1:9" ht="10.5" customHeight="1" x14ac:dyDescent="0.3">
      <c r="A36" s="16"/>
      <c r="B36" s="28">
        <v>21</v>
      </c>
      <c r="C36" s="29">
        <v>3.94</v>
      </c>
      <c r="D36" s="24">
        <f t="shared" si="0"/>
        <v>0.16999999999999993</v>
      </c>
      <c r="E36" s="29">
        <v>0</v>
      </c>
      <c r="F36" s="29">
        <v>0</v>
      </c>
      <c r="G36" s="24">
        <f t="shared" si="1"/>
        <v>0</v>
      </c>
      <c r="H36" s="26">
        <f t="shared" si="2"/>
        <v>0</v>
      </c>
      <c r="I36" s="17"/>
    </row>
    <row r="37" spans="1:9" ht="10.5" customHeight="1" x14ac:dyDescent="0.3">
      <c r="A37" s="16"/>
      <c r="B37" s="28" t="s">
        <v>18</v>
      </c>
      <c r="C37" s="29">
        <v>3.94</v>
      </c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8.6818181818181836E-2</v>
      </c>
      <c r="E40" s="39"/>
      <c r="F40" s="48" t="s">
        <v>22</v>
      </c>
      <c r="G40" s="48"/>
      <c r="H40" s="36">
        <f>SUM(H15:H38)</f>
        <v>5.5811999999999987E-2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0.16636363636363638</v>
      </c>
      <c r="E41" s="39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16" zoomScaleNormal="70" workbookViewId="0">
      <selection activeCell="D15" sqref="D15:D36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38" t="s">
        <v>7</v>
      </c>
      <c r="C3" s="38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26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29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36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70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38" t="s">
        <v>15</v>
      </c>
      <c r="H10" s="21">
        <v>0.2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58</v>
      </c>
      <c r="E11" s="46"/>
      <c r="F11" s="47"/>
      <c r="G11" s="38" t="s">
        <v>16</v>
      </c>
      <c r="H11" s="21">
        <v>6.5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21">
        <f>H11-H10</f>
        <v>6.3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0.2</v>
      </c>
      <c r="D15" s="24">
        <v>0.15</v>
      </c>
      <c r="E15" s="25">
        <v>0.19</v>
      </c>
      <c r="F15" s="25">
        <v>0.83</v>
      </c>
      <c r="G15" s="24">
        <f>D15*E15</f>
        <v>2.8499999999999998E-2</v>
      </c>
      <c r="H15" s="26">
        <f>G15*F15</f>
        <v>2.3654999999999995E-2</v>
      </c>
      <c r="I15" s="17"/>
    </row>
    <row r="16" spans="1:9" ht="10.5" customHeight="1" x14ac:dyDescent="0.3">
      <c r="A16" s="16"/>
      <c r="B16" s="27">
        <v>1</v>
      </c>
      <c r="C16" s="23">
        <v>0.5</v>
      </c>
      <c r="D16" s="24">
        <f>ABS(C17-C15)/2</f>
        <v>0.30000000000000004</v>
      </c>
      <c r="E16" s="23">
        <v>0.17</v>
      </c>
      <c r="F16" s="23">
        <v>0.93</v>
      </c>
      <c r="G16" s="24">
        <f>D16*E16</f>
        <v>5.1000000000000011E-2</v>
      </c>
      <c r="H16" s="26">
        <f>G16*F16</f>
        <v>4.7430000000000014E-2</v>
      </c>
      <c r="I16" s="17"/>
    </row>
    <row r="17" spans="1:9" ht="10.5" customHeight="1" x14ac:dyDescent="0.3">
      <c r="A17" s="16"/>
      <c r="B17" s="27">
        <v>2</v>
      </c>
      <c r="C17" s="23">
        <v>0.8</v>
      </c>
      <c r="D17" s="24">
        <f t="shared" ref="D17:D36" si="0">ABS(C18-C16)/2</f>
        <v>0.30000000000000004</v>
      </c>
      <c r="E17" s="23">
        <v>0.2</v>
      </c>
      <c r="F17" s="23">
        <v>0.84</v>
      </c>
      <c r="G17" s="24">
        <f t="shared" ref="G17:G36" si="1">D17*E17</f>
        <v>6.0000000000000012E-2</v>
      </c>
      <c r="H17" s="26">
        <f t="shared" ref="H17:H36" si="2">G17*F17</f>
        <v>5.0400000000000007E-2</v>
      </c>
      <c r="I17" s="17"/>
    </row>
    <row r="18" spans="1:9" ht="10.5" customHeight="1" x14ac:dyDescent="0.3">
      <c r="A18" s="16"/>
      <c r="B18" s="27">
        <v>3</v>
      </c>
      <c r="C18" s="23">
        <v>1.1000000000000001</v>
      </c>
      <c r="D18" s="24">
        <f t="shared" si="0"/>
        <v>0.29999999999999993</v>
      </c>
      <c r="E18" s="23">
        <v>0.22</v>
      </c>
      <c r="F18" s="23">
        <v>0.85</v>
      </c>
      <c r="G18" s="24">
        <f t="shared" si="1"/>
        <v>6.5999999999999989E-2</v>
      </c>
      <c r="H18" s="26">
        <f t="shared" si="2"/>
        <v>5.609999999999999E-2</v>
      </c>
      <c r="I18" s="17"/>
    </row>
    <row r="19" spans="1:9" ht="10.5" customHeight="1" x14ac:dyDescent="0.3">
      <c r="A19" s="16"/>
      <c r="B19" s="27">
        <v>4</v>
      </c>
      <c r="C19" s="23">
        <v>1.4</v>
      </c>
      <c r="D19" s="24">
        <f t="shared" si="0"/>
        <v>0.29999999999999993</v>
      </c>
      <c r="E19" s="23">
        <v>0.215</v>
      </c>
      <c r="F19" s="23">
        <v>1</v>
      </c>
      <c r="G19" s="24">
        <f t="shared" si="1"/>
        <v>6.4499999999999988E-2</v>
      </c>
      <c r="H19" s="26">
        <f t="shared" si="2"/>
        <v>6.4499999999999988E-2</v>
      </c>
      <c r="I19" s="17"/>
    </row>
    <row r="20" spans="1:9" ht="10.5" customHeight="1" x14ac:dyDescent="0.3">
      <c r="A20" s="16"/>
      <c r="B20" s="27">
        <v>5</v>
      </c>
      <c r="C20" s="23">
        <v>1.7</v>
      </c>
      <c r="D20" s="24">
        <f t="shared" si="0"/>
        <v>0.30000000000000004</v>
      </c>
      <c r="E20" s="23">
        <v>0.25</v>
      </c>
      <c r="F20" s="23">
        <v>1.06</v>
      </c>
      <c r="G20" s="24">
        <f t="shared" si="1"/>
        <v>7.5000000000000011E-2</v>
      </c>
      <c r="H20" s="26">
        <f t="shared" si="2"/>
        <v>7.9500000000000015E-2</v>
      </c>
      <c r="I20" s="17"/>
    </row>
    <row r="21" spans="1:9" ht="10.5" customHeight="1" x14ac:dyDescent="0.3">
      <c r="A21" s="16"/>
      <c r="B21" s="27">
        <v>6</v>
      </c>
      <c r="C21" s="23">
        <v>2</v>
      </c>
      <c r="D21" s="24">
        <f t="shared" si="0"/>
        <v>0.29999999999999993</v>
      </c>
      <c r="E21" s="23">
        <v>0.19</v>
      </c>
      <c r="F21" s="23">
        <v>1.1000000000000001</v>
      </c>
      <c r="G21" s="24">
        <f t="shared" si="1"/>
        <v>5.6999999999999988E-2</v>
      </c>
      <c r="H21" s="26">
        <f t="shared" si="2"/>
        <v>6.2699999999999992E-2</v>
      </c>
      <c r="I21" s="17"/>
    </row>
    <row r="22" spans="1:9" ht="10.5" customHeight="1" x14ac:dyDescent="0.3">
      <c r="A22" s="16"/>
      <c r="B22" s="27">
        <v>7</v>
      </c>
      <c r="C22" s="23">
        <v>2.2999999999999998</v>
      </c>
      <c r="D22" s="24">
        <f t="shared" si="0"/>
        <v>0.30000000000000004</v>
      </c>
      <c r="E22" s="23">
        <v>0.25</v>
      </c>
      <c r="F22" s="23">
        <v>0.8</v>
      </c>
      <c r="G22" s="24">
        <f t="shared" si="1"/>
        <v>7.5000000000000011E-2</v>
      </c>
      <c r="H22" s="26">
        <f t="shared" si="2"/>
        <v>6.0000000000000012E-2</v>
      </c>
      <c r="I22" s="17"/>
    </row>
    <row r="23" spans="1:9" ht="10.5" customHeight="1" x14ac:dyDescent="0.3">
      <c r="A23" s="16"/>
      <c r="B23" s="27">
        <v>8</v>
      </c>
      <c r="C23" s="23">
        <v>2.6</v>
      </c>
      <c r="D23" s="24">
        <f t="shared" si="0"/>
        <v>0.30000000000000004</v>
      </c>
      <c r="E23" s="23">
        <v>0.24</v>
      </c>
      <c r="F23" s="23">
        <v>0.89</v>
      </c>
      <c r="G23" s="24">
        <f t="shared" si="1"/>
        <v>7.2000000000000008E-2</v>
      </c>
      <c r="H23" s="26">
        <f t="shared" si="2"/>
        <v>6.4080000000000012E-2</v>
      </c>
      <c r="I23" s="17"/>
    </row>
    <row r="24" spans="1:9" ht="10.5" customHeight="1" x14ac:dyDescent="0.3">
      <c r="A24" s="16"/>
      <c r="B24" s="27">
        <v>9</v>
      </c>
      <c r="C24" s="23">
        <v>2.9</v>
      </c>
      <c r="D24" s="24">
        <f t="shared" si="0"/>
        <v>0.30000000000000004</v>
      </c>
      <c r="E24" s="23">
        <v>0.22</v>
      </c>
      <c r="F24" s="23">
        <v>0.94</v>
      </c>
      <c r="G24" s="24">
        <f t="shared" si="1"/>
        <v>6.6000000000000017E-2</v>
      </c>
      <c r="H24" s="26">
        <f t="shared" si="2"/>
        <v>6.2040000000000012E-2</v>
      </c>
      <c r="I24" s="17"/>
    </row>
    <row r="25" spans="1:9" ht="10.5" customHeight="1" x14ac:dyDescent="0.3">
      <c r="A25" s="16"/>
      <c r="B25" s="27">
        <v>10</v>
      </c>
      <c r="C25" s="23">
        <v>3.2</v>
      </c>
      <c r="D25" s="24">
        <f t="shared" si="0"/>
        <v>0.30000000000000004</v>
      </c>
      <c r="E25" s="23">
        <v>0.22</v>
      </c>
      <c r="F25" s="23">
        <v>0.81</v>
      </c>
      <c r="G25" s="24">
        <f t="shared" si="1"/>
        <v>6.6000000000000017E-2</v>
      </c>
      <c r="H25" s="26">
        <f t="shared" si="2"/>
        <v>5.3460000000000014E-2</v>
      </c>
      <c r="I25" s="17"/>
    </row>
    <row r="26" spans="1:9" ht="10.5" customHeight="1" x14ac:dyDescent="0.3">
      <c r="A26" s="16"/>
      <c r="B26" s="27">
        <v>11</v>
      </c>
      <c r="C26" s="23">
        <v>3.5</v>
      </c>
      <c r="D26" s="24">
        <f t="shared" si="0"/>
        <v>0.29999999999999982</v>
      </c>
      <c r="E26" s="23">
        <v>0.21</v>
      </c>
      <c r="F26" s="23">
        <v>0.8</v>
      </c>
      <c r="G26" s="24">
        <f t="shared" si="1"/>
        <v>6.2999999999999959E-2</v>
      </c>
      <c r="H26" s="26">
        <f t="shared" si="2"/>
        <v>5.0399999999999973E-2</v>
      </c>
      <c r="I26" s="17"/>
    </row>
    <row r="27" spans="1:9" ht="10.5" customHeight="1" x14ac:dyDescent="0.3">
      <c r="A27" s="16"/>
      <c r="B27" s="27">
        <v>12</v>
      </c>
      <c r="C27" s="23">
        <v>3.8</v>
      </c>
      <c r="D27" s="24">
        <f t="shared" si="0"/>
        <v>0.29999999999999982</v>
      </c>
      <c r="E27" s="23">
        <v>0.19</v>
      </c>
      <c r="F27" s="23">
        <v>0.61</v>
      </c>
      <c r="G27" s="24">
        <f t="shared" si="1"/>
        <v>5.6999999999999967E-2</v>
      </c>
      <c r="H27" s="26">
        <f t="shared" si="2"/>
        <v>3.4769999999999981E-2</v>
      </c>
      <c r="I27" s="17"/>
    </row>
    <row r="28" spans="1:9" ht="10.5" customHeight="1" x14ac:dyDescent="0.3">
      <c r="A28" s="16"/>
      <c r="B28" s="27">
        <v>13</v>
      </c>
      <c r="C28" s="23">
        <v>4.0999999999999996</v>
      </c>
      <c r="D28" s="24">
        <f t="shared" si="0"/>
        <v>0.30000000000000027</v>
      </c>
      <c r="E28" s="23">
        <v>0.19</v>
      </c>
      <c r="F28" s="23">
        <v>0.75</v>
      </c>
      <c r="G28" s="24">
        <f t="shared" si="1"/>
        <v>5.7000000000000051E-2</v>
      </c>
      <c r="H28" s="26">
        <f t="shared" si="2"/>
        <v>4.2750000000000038E-2</v>
      </c>
      <c r="I28" s="17"/>
    </row>
    <row r="29" spans="1:9" ht="10.5" customHeight="1" x14ac:dyDescent="0.3">
      <c r="A29" s="16"/>
      <c r="B29" s="27">
        <v>14</v>
      </c>
      <c r="C29" s="23">
        <v>4.4000000000000004</v>
      </c>
      <c r="D29" s="24">
        <f t="shared" si="0"/>
        <v>0.30000000000000027</v>
      </c>
      <c r="E29" s="23">
        <v>0.15</v>
      </c>
      <c r="F29" s="23">
        <v>0.97</v>
      </c>
      <c r="G29" s="24">
        <f t="shared" si="1"/>
        <v>4.500000000000004E-2</v>
      </c>
      <c r="H29" s="26">
        <f t="shared" si="2"/>
        <v>4.3650000000000036E-2</v>
      </c>
      <c r="I29" s="17"/>
    </row>
    <row r="30" spans="1:9" ht="10.5" customHeight="1" x14ac:dyDescent="0.3">
      <c r="A30" s="16"/>
      <c r="B30" s="27">
        <v>15</v>
      </c>
      <c r="C30" s="23">
        <v>4.7</v>
      </c>
      <c r="D30" s="24">
        <f t="shared" si="0"/>
        <v>0.29999999999999982</v>
      </c>
      <c r="E30" s="23">
        <v>0.13500000000000001</v>
      </c>
      <c r="F30" s="23">
        <v>0.45</v>
      </c>
      <c r="G30" s="24">
        <f t="shared" si="1"/>
        <v>4.049999999999998E-2</v>
      </c>
      <c r="H30" s="26">
        <f t="shared" si="2"/>
        <v>1.8224999999999991E-2</v>
      </c>
      <c r="I30" s="17"/>
    </row>
    <row r="31" spans="1:9" ht="10.5" customHeight="1" x14ac:dyDescent="0.3">
      <c r="A31" s="16"/>
      <c r="B31" s="27">
        <v>16</v>
      </c>
      <c r="C31" s="23">
        <v>5</v>
      </c>
      <c r="D31" s="24">
        <f t="shared" si="0"/>
        <v>0.29999999999999982</v>
      </c>
      <c r="E31" s="23">
        <v>0.15</v>
      </c>
      <c r="F31" s="23">
        <v>0.56000000000000005</v>
      </c>
      <c r="G31" s="24">
        <f t="shared" si="1"/>
        <v>4.4999999999999971E-2</v>
      </c>
      <c r="H31" s="26">
        <f t="shared" si="2"/>
        <v>2.5199999999999986E-2</v>
      </c>
      <c r="I31" s="17"/>
    </row>
    <row r="32" spans="1:9" ht="10.5" customHeight="1" x14ac:dyDescent="0.3">
      <c r="A32" s="16"/>
      <c r="B32" s="28">
        <v>17</v>
      </c>
      <c r="C32" s="29">
        <v>5.3</v>
      </c>
      <c r="D32" s="24">
        <f t="shared" si="0"/>
        <v>0.29999999999999982</v>
      </c>
      <c r="E32" s="29">
        <v>0.19</v>
      </c>
      <c r="F32" s="29">
        <v>0.5</v>
      </c>
      <c r="G32" s="24">
        <f t="shared" si="1"/>
        <v>5.6999999999999967E-2</v>
      </c>
      <c r="H32" s="26">
        <f t="shared" si="2"/>
        <v>2.8499999999999984E-2</v>
      </c>
      <c r="I32" s="17"/>
    </row>
    <row r="33" spans="1:9" ht="10.5" customHeight="1" x14ac:dyDescent="0.3">
      <c r="A33" s="16"/>
      <c r="B33" s="28">
        <v>18</v>
      </c>
      <c r="C33" s="29">
        <v>5.6</v>
      </c>
      <c r="D33" s="24">
        <f t="shared" si="0"/>
        <v>0.30000000000000027</v>
      </c>
      <c r="E33" s="29">
        <v>0.1</v>
      </c>
      <c r="F33" s="29">
        <v>0.59</v>
      </c>
      <c r="G33" s="24">
        <f t="shared" si="1"/>
        <v>3.0000000000000027E-2</v>
      </c>
      <c r="H33" s="26">
        <f t="shared" si="2"/>
        <v>1.7700000000000014E-2</v>
      </c>
      <c r="I33" s="17"/>
    </row>
    <row r="34" spans="1:9" ht="10.5" customHeight="1" x14ac:dyDescent="0.3">
      <c r="A34" s="16"/>
      <c r="B34" s="28">
        <v>19</v>
      </c>
      <c r="C34" s="29">
        <v>5.9</v>
      </c>
      <c r="D34" s="24">
        <f t="shared" si="0"/>
        <v>0.25</v>
      </c>
      <c r="E34" s="29">
        <v>0.09</v>
      </c>
      <c r="F34" s="29">
        <v>0.01</v>
      </c>
      <c r="G34" s="24">
        <f t="shared" si="1"/>
        <v>2.2499999999999999E-2</v>
      </c>
      <c r="H34" s="26">
        <f t="shared" si="2"/>
        <v>2.2499999999999999E-4</v>
      </c>
      <c r="I34" s="17"/>
    </row>
    <row r="35" spans="1:9" ht="10.5" customHeight="1" x14ac:dyDescent="0.3">
      <c r="A35" s="16"/>
      <c r="B35" s="28">
        <v>20</v>
      </c>
      <c r="C35" s="29">
        <v>6.1</v>
      </c>
      <c r="D35" s="24">
        <f t="shared" si="0"/>
        <v>0.29999999999999982</v>
      </c>
      <c r="E35" s="29">
        <v>0.01</v>
      </c>
      <c r="F35" s="29">
        <v>0</v>
      </c>
      <c r="G35" s="24">
        <f t="shared" si="1"/>
        <v>2.9999999999999983E-3</v>
      </c>
      <c r="H35" s="26">
        <f t="shared" si="2"/>
        <v>0</v>
      </c>
      <c r="I35" s="17"/>
    </row>
    <row r="36" spans="1:9" ht="10.5" customHeight="1" x14ac:dyDescent="0.3">
      <c r="A36" s="16"/>
      <c r="B36" s="28">
        <v>21</v>
      </c>
      <c r="C36" s="29">
        <v>6.5</v>
      </c>
      <c r="D36" s="24">
        <f t="shared" si="0"/>
        <v>0.20000000000000018</v>
      </c>
      <c r="E36" s="29">
        <v>0.03</v>
      </c>
      <c r="F36" s="29">
        <v>0.23</v>
      </c>
      <c r="G36" s="24">
        <f t="shared" si="1"/>
        <v>6.0000000000000053E-3</v>
      </c>
      <c r="H36" s="26">
        <f t="shared" si="2"/>
        <v>1.3800000000000012E-3</v>
      </c>
      <c r="I36" s="17"/>
    </row>
    <row r="37" spans="1:9" ht="10.5" customHeight="1" x14ac:dyDescent="0.3">
      <c r="A37" s="16"/>
      <c r="B37" s="28" t="s">
        <v>18</v>
      </c>
      <c r="C37" s="29">
        <v>6.5</v>
      </c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0.17318181818181816</v>
      </c>
      <c r="E40" s="39"/>
      <c r="F40" s="48" t="s">
        <v>22</v>
      </c>
      <c r="G40" s="48"/>
      <c r="H40" s="36">
        <f>SUM(H15:H38)</f>
        <v>0.88666500000000015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0.70545454545454545</v>
      </c>
      <c r="E41" s="39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6:C6"/>
    <mergeCell ref="D6:F6"/>
    <mergeCell ref="D3:F3"/>
    <mergeCell ref="B4:C4"/>
    <mergeCell ref="D4:F4"/>
    <mergeCell ref="B5:C5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WhiteSpace="0" view="pageLayout" topLeftCell="A25" zoomScaleNormal="70" workbookViewId="0">
      <selection activeCell="D7" sqref="D7:F7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2" t="s">
        <v>7</v>
      </c>
      <c r="C3" s="42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26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29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36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46" t="s">
        <v>70</v>
      </c>
      <c r="E9" s="46"/>
      <c r="F9" s="47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2" t="s">
        <v>15</v>
      </c>
      <c r="H10" s="21">
        <v>0.4</v>
      </c>
      <c r="I10" s="18"/>
    </row>
    <row r="11" spans="1:9" ht="12" customHeight="1" x14ac:dyDescent="0.3">
      <c r="A11" s="16"/>
      <c r="B11" s="48" t="s">
        <v>14</v>
      </c>
      <c r="C11" s="48"/>
      <c r="D11" s="46" t="s">
        <v>58</v>
      </c>
      <c r="E11" s="46"/>
      <c r="F11" s="47"/>
      <c r="G11" s="42" t="s">
        <v>16</v>
      </c>
      <c r="H11" s="21">
        <v>6.5</v>
      </c>
      <c r="I11" s="18"/>
    </row>
    <row r="12" spans="1:9" ht="12" customHeight="1" x14ac:dyDescent="0.3">
      <c r="A12" s="16"/>
      <c r="B12" s="48" t="s">
        <v>21</v>
      </c>
      <c r="C12" s="48"/>
      <c r="D12" s="51">
        <v>2</v>
      </c>
      <c r="E12" s="52"/>
      <c r="F12" s="53"/>
      <c r="G12" s="34" t="s">
        <v>17</v>
      </c>
      <c r="H12" s="21">
        <f>H11-H10</f>
        <v>6.1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6.5</v>
      </c>
      <c r="D15" s="24">
        <v>0.1</v>
      </c>
      <c r="E15" s="25">
        <v>0.03</v>
      </c>
      <c r="F15" s="25">
        <v>0.19</v>
      </c>
      <c r="G15" s="24">
        <f>D15*E15</f>
        <v>3.0000000000000001E-3</v>
      </c>
      <c r="H15" s="26">
        <f>G15*F15</f>
        <v>5.6999999999999998E-4</v>
      </c>
      <c r="I15" s="17"/>
    </row>
    <row r="16" spans="1:9" ht="10.5" customHeight="1" x14ac:dyDescent="0.3">
      <c r="A16" s="16"/>
      <c r="B16" s="27">
        <v>1</v>
      </c>
      <c r="C16" s="23">
        <v>6.3</v>
      </c>
      <c r="D16" s="24">
        <f>ABS(C17-C15)/2</f>
        <v>0.25</v>
      </c>
      <c r="E16" s="23">
        <v>0.01</v>
      </c>
      <c r="F16" s="23">
        <v>0.16</v>
      </c>
      <c r="G16" s="24">
        <f>D16*E16</f>
        <v>2.5000000000000001E-3</v>
      </c>
      <c r="H16" s="26">
        <f>G16*F16</f>
        <v>4.0000000000000002E-4</v>
      </c>
      <c r="I16" s="17"/>
    </row>
    <row r="17" spans="1:9" ht="10.5" customHeight="1" x14ac:dyDescent="0.3">
      <c r="A17" s="16"/>
      <c r="B17" s="27">
        <v>2</v>
      </c>
      <c r="C17" s="23">
        <v>6</v>
      </c>
      <c r="D17" s="24">
        <f t="shared" ref="D17:D36" si="0">ABS(C18-C16)/2</f>
        <v>0.29999999999999982</v>
      </c>
      <c r="E17" s="23">
        <v>7.4999999999999997E-2</v>
      </c>
      <c r="F17" s="23">
        <v>0</v>
      </c>
      <c r="G17" s="24">
        <f t="shared" ref="G17:G36" si="1">D17*E17</f>
        <v>2.2499999999999985E-2</v>
      </c>
      <c r="H17" s="26">
        <f t="shared" ref="H17:H36" si="2">G17*F17</f>
        <v>0</v>
      </c>
      <c r="I17" s="17"/>
    </row>
    <row r="18" spans="1:9" ht="10.5" customHeight="1" x14ac:dyDescent="0.3">
      <c r="A18" s="16"/>
      <c r="B18" s="27">
        <v>3</v>
      </c>
      <c r="C18" s="23">
        <v>5.7</v>
      </c>
      <c r="D18" s="24">
        <f t="shared" si="0"/>
        <v>0.29999999999999982</v>
      </c>
      <c r="E18" s="23">
        <v>0.15</v>
      </c>
      <c r="F18" s="23">
        <v>0.47</v>
      </c>
      <c r="G18" s="24">
        <f t="shared" si="1"/>
        <v>4.4999999999999971E-2</v>
      </c>
      <c r="H18" s="26">
        <f t="shared" si="2"/>
        <v>2.1149999999999985E-2</v>
      </c>
      <c r="I18" s="17"/>
    </row>
    <row r="19" spans="1:9" ht="10.5" customHeight="1" x14ac:dyDescent="0.3">
      <c r="A19" s="16"/>
      <c r="B19" s="27">
        <v>4</v>
      </c>
      <c r="C19" s="23">
        <v>5.4</v>
      </c>
      <c r="D19" s="24">
        <f t="shared" si="0"/>
        <v>0.30000000000000027</v>
      </c>
      <c r="E19" s="23">
        <v>0.09</v>
      </c>
      <c r="F19" s="23">
        <v>0.06</v>
      </c>
      <c r="G19" s="24">
        <f t="shared" si="1"/>
        <v>2.7000000000000024E-2</v>
      </c>
      <c r="H19" s="26">
        <f t="shared" si="2"/>
        <v>1.6200000000000014E-3</v>
      </c>
      <c r="I19" s="17"/>
    </row>
    <row r="20" spans="1:9" ht="10.5" customHeight="1" x14ac:dyDescent="0.3">
      <c r="A20" s="16"/>
      <c r="B20" s="27">
        <v>5</v>
      </c>
      <c r="C20" s="23">
        <v>5.0999999999999996</v>
      </c>
      <c r="D20" s="24">
        <f t="shared" si="0"/>
        <v>0.30000000000000027</v>
      </c>
      <c r="E20" s="23">
        <v>0.15</v>
      </c>
      <c r="F20" s="23">
        <v>0.48</v>
      </c>
      <c r="G20" s="24">
        <f t="shared" si="1"/>
        <v>4.500000000000004E-2</v>
      </c>
      <c r="H20" s="26">
        <f t="shared" si="2"/>
        <v>2.1600000000000018E-2</v>
      </c>
      <c r="I20" s="17"/>
    </row>
    <row r="21" spans="1:9" ht="10.5" customHeight="1" x14ac:dyDescent="0.3">
      <c r="A21" s="16"/>
      <c r="B21" s="27">
        <v>6</v>
      </c>
      <c r="C21" s="23">
        <v>4.8</v>
      </c>
      <c r="D21" s="24">
        <f t="shared" si="0"/>
        <v>0.29999999999999982</v>
      </c>
      <c r="E21" s="23">
        <v>0.12</v>
      </c>
      <c r="F21" s="23">
        <v>0.7</v>
      </c>
      <c r="G21" s="24">
        <f t="shared" si="1"/>
        <v>3.5999999999999976E-2</v>
      </c>
      <c r="H21" s="26">
        <f t="shared" si="2"/>
        <v>2.5199999999999983E-2</v>
      </c>
      <c r="I21" s="17"/>
    </row>
    <row r="22" spans="1:9" ht="10.5" customHeight="1" x14ac:dyDescent="0.3">
      <c r="A22" s="16"/>
      <c r="B22" s="27">
        <v>7</v>
      </c>
      <c r="C22" s="23">
        <v>4.5</v>
      </c>
      <c r="D22" s="24">
        <f t="shared" si="0"/>
        <v>0.29999999999999982</v>
      </c>
      <c r="E22" s="23">
        <v>0.15</v>
      </c>
      <c r="F22" s="23">
        <v>0.92</v>
      </c>
      <c r="G22" s="24">
        <f t="shared" si="1"/>
        <v>4.4999999999999971E-2</v>
      </c>
      <c r="H22" s="26">
        <f t="shared" si="2"/>
        <v>4.1399999999999972E-2</v>
      </c>
      <c r="I22" s="17"/>
    </row>
    <row r="23" spans="1:9" ht="10.5" customHeight="1" x14ac:dyDescent="0.3">
      <c r="A23" s="16"/>
      <c r="B23" s="27">
        <v>8</v>
      </c>
      <c r="C23" s="23">
        <v>4.2</v>
      </c>
      <c r="D23" s="24">
        <f t="shared" si="0"/>
        <v>0.30000000000000004</v>
      </c>
      <c r="E23" s="23">
        <v>0.15</v>
      </c>
      <c r="F23" s="23">
        <v>0.87</v>
      </c>
      <c r="G23" s="24">
        <f t="shared" si="1"/>
        <v>4.5000000000000005E-2</v>
      </c>
      <c r="H23" s="26">
        <f t="shared" si="2"/>
        <v>3.9150000000000004E-2</v>
      </c>
      <c r="I23" s="17"/>
    </row>
    <row r="24" spans="1:9" ht="10.5" customHeight="1" x14ac:dyDescent="0.3">
      <c r="A24" s="16"/>
      <c r="B24" s="27">
        <v>9</v>
      </c>
      <c r="C24" s="23">
        <v>3.9</v>
      </c>
      <c r="D24" s="24">
        <f t="shared" si="0"/>
        <v>0.30000000000000004</v>
      </c>
      <c r="E24" s="23">
        <v>0.17499999999999999</v>
      </c>
      <c r="F24" s="23">
        <v>0.68</v>
      </c>
      <c r="G24" s="24">
        <f t="shared" si="1"/>
        <v>5.2500000000000005E-2</v>
      </c>
      <c r="H24" s="26">
        <f t="shared" si="2"/>
        <v>3.5700000000000003E-2</v>
      </c>
      <c r="I24" s="17"/>
    </row>
    <row r="25" spans="1:9" ht="10.5" customHeight="1" x14ac:dyDescent="0.3">
      <c r="A25" s="16"/>
      <c r="B25" s="27">
        <v>10</v>
      </c>
      <c r="C25" s="23">
        <v>3.6</v>
      </c>
      <c r="D25" s="24">
        <f t="shared" si="0"/>
        <v>0.30000000000000004</v>
      </c>
      <c r="E25" s="23">
        <v>0.24</v>
      </c>
      <c r="F25" s="23">
        <v>0.88</v>
      </c>
      <c r="G25" s="24">
        <f t="shared" si="1"/>
        <v>7.2000000000000008E-2</v>
      </c>
      <c r="H25" s="26">
        <f t="shared" si="2"/>
        <v>6.3360000000000014E-2</v>
      </c>
      <c r="I25" s="17"/>
    </row>
    <row r="26" spans="1:9" ht="10.5" customHeight="1" x14ac:dyDescent="0.3">
      <c r="A26" s="16"/>
      <c r="B26" s="27">
        <v>11</v>
      </c>
      <c r="C26" s="23">
        <v>3.3</v>
      </c>
      <c r="D26" s="24">
        <f t="shared" si="0"/>
        <v>0.30000000000000004</v>
      </c>
      <c r="E26" s="23">
        <v>0.16</v>
      </c>
      <c r="F26" s="23">
        <v>0.61</v>
      </c>
      <c r="G26" s="24">
        <f t="shared" si="1"/>
        <v>4.8000000000000008E-2</v>
      </c>
      <c r="H26" s="26">
        <f t="shared" si="2"/>
        <v>2.9280000000000004E-2</v>
      </c>
      <c r="I26" s="17"/>
    </row>
    <row r="27" spans="1:9" ht="10.5" customHeight="1" x14ac:dyDescent="0.3">
      <c r="A27" s="16"/>
      <c r="B27" s="27">
        <v>12</v>
      </c>
      <c r="C27" s="23">
        <v>3</v>
      </c>
      <c r="D27" s="24">
        <f t="shared" si="0"/>
        <v>0.29999999999999982</v>
      </c>
      <c r="E27" s="23">
        <v>0.2</v>
      </c>
      <c r="F27" s="23">
        <v>1.08</v>
      </c>
      <c r="G27" s="24">
        <f t="shared" si="1"/>
        <v>5.999999999999997E-2</v>
      </c>
      <c r="H27" s="26">
        <f t="shared" si="2"/>
        <v>6.4799999999999969E-2</v>
      </c>
      <c r="I27" s="17"/>
    </row>
    <row r="28" spans="1:9" ht="10.5" customHeight="1" x14ac:dyDescent="0.3">
      <c r="A28" s="16"/>
      <c r="B28" s="27">
        <v>13</v>
      </c>
      <c r="C28" s="23">
        <v>2.7</v>
      </c>
      <c r="D28" s="24">
        <f t="shared" si="0"/>
        <v>0.30000000000000004</v>
      </c>
      <c r="E28" s="23">
        <v>0.21</v>
      </c>
      <c r="F28" s="23">
        <v>0.9</v>
      </c>
      <c r="G28" s="24">
        <f t="shared" si="1"/>
        <v>6.3E-2</v>
      </c>
      <c r="H28" s="26">
        <f t="shared" si="2"/>
        <v>5.67E-2</v>
      </c>
      <c r="I28" s="17"/>
    </row>
    <row r="29" spans="1:9" ht="10.5" customHeight="1" x14ac:dyDescent="0.3">
      <c r="A29" s="16"/>
      <c r="B29" s="27">
        <v>14</v>
      </c>
      <c r="C29" s="23">
        <v>2.4</v>
      </c>
      <c r="D29" s="24">
        <f t="shared" si="0"/>
        <v>0.30000000000000004</v>
      </c>
      <c r="E29" s="23">
        <v>0.25</v>
      </c>
      <c r="F29" s="23">
        <v>0.93</v>
      </c>
      <c r="G29" s="24">
        <f t="shared" si="1"/>
        <v>7.5000000000000011E-2</v>
      </c>
      <c r="H29" s="26">
        <f t="shared" si="2"/>
        <v>6.975000000000002E-2</v>
      </c>
      <c r="I29" s="17"/>
    </row>
    <row r="30" spans="1:9" ht="10.5" customHeight="1" x14ac:dyDescent="0.3">
      <c r="A30" s="16"/>
      <c r="B30" s="27">
        <v>15</v>
      </c>
      <c r="C30" s="23">
        <v>2.1</v>
      </c>
      <c r="D30" s="24">
        <f t="shared" si="0"/>
        <v>0.29999999999999993</v>
      </c>
      <c r="E30" s="23">
        <v>0.22</v>
      </c>
      <c r="F30" s="23">
        <v>1.02</v>
      </c>
      <c r="G30" s="24">
        <f t="shared" si="1"/>
        <v>6.5999999999999989E-2</v>
      </c>
      <c r="H30" s="26">
        <f t="shared" si="2"/>
        <v>6.7319999999999991E-2</v>
      </c>
      <c r="I30" s="17"/>
    </row>
    <row r="31" spans="1:9" ht="10.5" customHeight="1" x14ac:dyDescent="0.3">
      <c r="A31" s="16"/>
      <c r="B31" s="27">
        <v>16</v>
      </c>
      <c r="C31" s="23">
        <v>1.8</v>
      </c>
      <c r="D31" s="24">
        <f t="shared" si="0"/>
        <v>0.30000000000000004</v>
      </c>
      <c r="E31" s="23">
        <v>0.245</v>
      </c>
      <c r="F31" s="23">
        <v>0.71</v>
      </c>
      <c r="G31" s="24">
        <f t="shared" si="1"/>
        <v>7.350000000000001E-2</v>
      </c>
      <c r="H31" s="26">
        <f t="shared" si="2"/>
        <v>5.2185000000000002E-2</v>
      </c>
      <c r="I31" s="17"/>
    </row>
    <row r="32" spans="1:9" ht="10.5" customHeight="1" x14ac:dyDescent="0.3">
      <c r="A32" s="16"/>
      <c r="B32" s="28">
        <v>17</v>
      </c>
      <c r="C32" s="29">
        <v>1.5</v>
      </c>
      <c r="D32" s="24">
        <f t="shared" si="0"/>
        <v>0.30000000000000004</v>
      </c>
      <c r="E32" s="29">
        <v>0.215</v>
      </c>
      <c r="F32" s="29">
        <v>0.98</v>
      </c>
      <c r="G32" s="24">
        <f t="shared" si="1"/>
        <v>6.4500000000000002E-2</v>
      </c>
      <c r="H32" s="26">
        <f t="shared" si="2"/>
        <v>6.3210000000000002E-2</v>
      </c>
      <c r="I32" s="17"/>
    </row>
    <row r="33" spans="1:9" ht="10.5" customHeight="1" x14ac:dyDescent="0.3">
      <c r="A33" s="16"/>
      <c r="B33" s="28">
        <v>18</v>
      </c>
      <c r="C33" s="29">
        <v>1.2</v>
      </c>
      <c r="D33" s="24">
        <f t="shared" si="0"/>
        <v>0.3</v>
      </c>
      <c r="E33" s="29">
        <v>0.21</v>
      </c>
      <c r="F33" s="29">
        <v>0.8</v>
      </c>
      <c r="G33" s="24">
        <f t="shared" si="1"/>
        <v>6.3E-2</v>
      </c>
      <c r="H33" s="26">
        <f t="shared" si="2"/>
        <v>5.04E-2</v>
      </c>
      <c r="I33" s="17"/>
    </row>
    <row r="34" spans="1:9" ht="10.5" customHeight="1" x14ac:dyDescent="0.3">
      <c r="A34" s="16"/>
      <c r="B34" s="28">
        <v>19</v>
      </c>
      <c r="C34" s="29">
        <v>0.9</v>
      </c>
      <c r="D34" s="24">
        <f t="shared" si="0"/>
        <v>0.3</v>
      </c>
      <c r="E34" s="29">
        <v>0.16500000000000001</v>
      </c>
      <c r="F34" s="29">
        <v>1.06</v>
      </c>
      <c r="G34" s="24">
        <f t="shared" si="1"/>
        <v>4.9500000000000002E-2</v>
      </c>
      <c r="H34" s="26">
        <f t="shared" si="2"/>
        <v>5.2470000000000003E-2</v>
      </c>
      <c r="I34" s="17"/>
    </row>
    <row r="35" spans="1:9" ht="10.5" customHeight="1" x14ac:dyDescent="0.3">
      <c r="A35" s="16"/>
      <c r="B35" s="28">
        <v>20</v>
      </c>
      <c r="C35" s="29">
        <v>0.6</v>
      </c>
      <c r="D35" s="24">
        <f t="shared" si="0"/>
        <v>0.25</v>
      </c>
      <c r="E35" s="29">
        <v>0.15</v>
      </c>
      <c r="F35" s="29">
        <v>0.82</v>
      </c>
      <c r="G35" s="24">
        <f t="shared" si="1"/>
        <v>3.7499999999999999E-2</v>
      </c>
      <c r="H35" s="26">
        <f t="shared" si="2"/>
        <v>3.0749999999999996E-2</v>
      </c>
      <c r="I35" s="17"/>
    </row>
    <row r="36" spans="1:9" ht="10.5" customHeight="1" x14ac:dyDescent="0.3">
      <c r="A36" s="16"/>
      <c r="B36" s="28">
        <v>21</v>
      </c>
      <c r="C36" s="29">
        <v>0.4</v>
      </c>
      <c r="D36" s="24">
        <f t="shared" si="0"/>
        <v>9.9999999999999978E-2</v>
      </c>
      <c r="E36" s="29">
        <v>0.18</v>
      </c>
      <c r="F36" s="29">
        <v>0.85</v>
      </c>
      <c r="G36" s="24">
        <f t="shared" si="1"/>
        <v>1.7999999999999995E-2</v>
      </c>
      <c r="H36" s="26">
        <f t="shared" si="2"/>
        <v>1.5299999999999996E-2</v>
      </c>
      <c r="I36" s="17"/>
    </row>
    <row r="37" spans="1:9" ht="10.5" customHeight="1" x14ac:dyDescent="0.3">
      <c r="A37" s="16"/>
      <c r="B37" s="28" t="s">
        <v>18</v>
      </c>
      <c r="C37" s="29">
        <v>0.4</v>
      </c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0.16113636363636366</v>
      </c>
      <c r="E40" s="43"/>
      <c r="F40" s="48" t="s">
        <v>22</v>
      </c>
      <c r="G40" s="48"/>
      <c r="H40" s="36">
        <f>SUM(H15:H38)</f>
        <v>0.802315</v>
      </c>
      <c r="I40" s="17"/>
    </row>
    <row r="41" spans="1:9" ht="11.4" customHeight="1" x14ac:dyDescent="0.3">
      <c r="A41" s="16"/>
      <c r="B41" s="48" t="s">
        <v>5</v>
      </c>
      <c r="C41" s="48"/>
      <c r="D41" s="35">
        <f>AVERAGE(F15:F38)</f>
        <v>0.68954545454545457</v>
      </c>
      <c r="E41" s="43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showWhiteSpace="0" view="pageLayout" topLeftCell="A5" zoomScaleNormal="70" workbookViewId="0">
      <selection activeCell="I14" sqref="I14"/>
    </sheetView>
  </sheetViews>
  <sheetFormatPr defaultColWidth="8.90625" defaultRowHeight="13" x14ac:dyDescent="0.3"/>
  <cols>
    <col min="1" max="9" width="9.6328125" style="1" customWidth="1"/>
    <col min="10" max="16384" width="8.90625" style="1"/>
  </cols>
  <sheetData>
    <row r="1" spans="1:9" x14ac:dyDescent="0.3">
      <c r="A1" s="5"/>
      <c r="B1" s="7"/>
      <c r="C1" s="7"/>
      <c r="D1" s="7"/>
      <c r="E1" s="7"/>
      <c r="F1" s="7"/>
      <c r="G1" s="7"/>
      <c r="H1" s="7"/>
      <c r="I1" s="6"/>
    </row>
    <row r="2" spans="1:9" x14ac:dyDescent="0.3">
      <c r="A2" s="16"/>
      <c r="B2" s="2"/>
      <c r="C2" s="2"/>
      <c r="D2" s="2"/>
      <c r="E2" s="2"/>
      <c r="F2" s="2"/>
      <c r="G2" s="2"/>
      <c r="H2" s="2"/>
      <c r="I2" s="17"/>
    </row>
    <row r="3" spans="1:9" ht="12" customHeight="1" x14ac:dyDescent="0.3">
      <c r="A3" s="16"/>
      <c r="B3" s="42" t="s">
        <v>7</v>
      </c>
      <c r="C3" s="42"/>
      <c r="D3" s="46" t="s">
        <v>30</v>
      </c>
      <c r="E3" s="46"/>
      <c r="F3" s="46"/>
      <c r="G3" s="14"/>
      <c r="H3" s="14"/>
      <c r="I3" s="17"/>
    </row>
    <row r="4" spans="1:9" ht="12" customHeight="1" x14ac:dyDescent="0.3">
      <c r="A4" s="16"/>
      <c r="B4" s="44" t="s">
        <v>20</v>
      </c>
      <c r="C4" s="45"/>
      <c r="D4" s="46" t="s">
        <v>24</v>
      </c>
      <c r="E4" s="46"/>
      <c r="F4" s="47"/>
      <c r="G4" s="15"/>
      <c r="H4" s="15"/>
      <c r="I4" s="18"/>
    </row>
    <row r="5" spans="1:9" ht="12" customHeight="1" x14ac:dyDescent="0.3">
      <c r="A5" s="16"/>
      <c r="B5" s="48" t="s">
        <v>8</v>
      </c>
      <c r="C5" s="48"/>
      <c r="D5" s="46" t="s">
        <v>26</v>
      </c>
      <c r="E5" s="46"/>
      <c r="F5" s="46"/>
      <c r="G5" s="14"/>
      <c r="H5" s="14"/>
      <c r="I5" s="17"/>
    </row>
    <row r="6" spans="1:9" ht="12" customHeight="1" x14ac:dyDescent="0.3">
      <c r="A6" s="16"/>
      <c r="B6" s="44" t="s">
        <v>9</v>
      </c>
      <c r="C6" s="45"/>
      <c r="D6" s="46" t="s">
        <v>87</v>
      </c>
      <c r="E6" s="46"/>
      <c r="F6" s="46"/>
      <c r="G6" s="14"/>
      <c r="H6" s="14"/>
      <c r="I6" s="17"/>
    </row>
    <row r="7" spans="1:9" ht="12" customHeight="1" x14ac:dyDescent="0.3">
      <c r="A7" s="16"/>
      <c r="B7" s="44" t="s">
        <v>19</v>
      </c>
      <c r="C7" s="45"/>
      <c r="D7" s="46" t="s">
        <v>88</v>
      </c>
      <c r="E7" s="46"/>
      <c r="F7" s="46"/>
      <c r="G7" s="14"/>
      <c r="H7" s="14"/>
      <c r="I7" s="17"/>
    </row>
    <row r="8" spans="1:9" ht="12" customHeight="1" x14ac:dyDescent="0.3">
      <c r="A8" s="16"/>
      <c r="B8" s="44" t="s">
        <v>0</v>
      </c>
      <c r="C8" s="45"/>
      <c r="D8" s="49" t="s">
        <v>25</v>
      </c>
      <c r="E8" s="46"/>
      <c r="F8" s="46"/>
      <c r="G8" s="14"/>
      <c r="H8" s="14"/>
      <c r="I8" s="17"/>
    </row>
    <row r="9" spans="1:9" ht="12" customHeight="1" x14ac:dyDescent="0.3">
      <c r="A9" s="16"/>
      <c r="B9" s="44" t="s">
        <v>11</v>
      </c>
      <c r="C9" s="45"/>
      <c r="D9" s="54" t="s">
        <v>89</v>
      </c>
      <c r="E9" s="54"/>
      <c r="F9" s="55"/>
      <c r="G9" s="15"/>
      <c r="H9" s="15"/>
      <c r="I9" s="18"/>
    </row>
    <row r="10" spans="1:9" ht="12" customHeight="1" x14ac:dyDescent="0.3">
      <c r="A10" s="16"/>
      <c r="B10" s="48" t="s">
        <v>10</v>
      </c>
      <c r="C10" s="48"/>
      <c r="D10" s="46" t="s">
        <v>31</v>
      </c>
      <c r="E10" s="46"/>
      <c r="F10" s="47"/>
      <c r="G10" s="42" t="s">
        <v>15</v>
      </c>
      <c r="H10" s="21">
        <v>0.5</v>
      </c>
      <c r="I10" s="18"/>
    </row>
    <row r="11" spans="1:9" ht="12" customHeight="1" x14ac:dyDescent="0.3">
      <c r="A11" s="16"/>
      <c r="B11" s="48" t="s">
        <v>14</v>
      </c>
      <c r="C11" s="48"/>
      <c r="D11" s="54" t="s">
        <v>90</v>
      </c>
      <c r="E11" s="54"/>
      <c r="F11" s="55"/>
      <c r="G11" s="42" t="s">
        <v>16</v>
      </c>
      <c r="H11" s="21">
        <v>4.5999999999999996</v>
      </c>
      <c r="I11" s="18"/>
    </row>
    <row r="12" spans="1:9" ht="12" customHeight="1" x14ac:dyDescent="0.3">
      <c r="A12" s="16"/>
      <c r="B12" s="48" t="s">
        <v>21</v>
      </c>
      <c r="C12" s="48"/>
      <c r="D12" s="51">
        <v>1</v>
      </c>
      <c r="E12" s="52"/>
      <c r="F12" s="53"/>
      <c r="G12" s="34" t="s">
        <v>17</v>
      </c>
      <c r="H12" s="35">
        <f>H11-H10</f>
        <v>4.0999999999999996</v>
      </c>
      <c r="I12" s="17"/>
    </row>
    <row r="13" spans="1:9" ht="10.5" customHeight="1" x14ac:dyDescent="0.3">
      <c r="A13" s="16"/>
      <c r="B13" s="2"/>
      <c r="C13" s="2"/>
      <c r="D13" s="2"/>
      <c r="E13" s="2"/>
      <c r="F13" s="2"/>
      <c r="G13" s="2"/>
      <c r="H13" s="2"/>
      <c r="I13" s="17"/>
    </row>
    <row r="14" spans="1:9" ht="44" customHeight="1" x14ac:dyDescent="0.3">
      <c r="A14" s="16"/>
      <c r="B14" s="11" t="s">
        <v>1</v>
      </c>
      <c r="C14" s="12" t="s">
        <v>2</v>
      </c>
      <c r="D14" s="12" t="s">
        <v>3</v>
      </c>
      <c r="E14" s="12" t="s">
        <v>4</v>
      </c>
      <c r="F14" s="12" t="s">
        <v>23</v>
      </c>
      <c r="G14" s="12" t="s">
        <v>12</v>
      </c>
      <c r="H14" s="13" t="s">
        <v>13</v>
      </c>
      <c r="I14" s="19"/>
    </row>
    <row r="15" spans="1:9" ht="10.5" customHeight="1" x14ac:dyDescent="0.3">
      <c r="A15" s="16"/>
      <c r="B15" s="22">
        <v>0</v>
      </c>
      <c r="C15" s="23">
        <v>4.5999999999999996</v>
      </c>
      <c r="D15" s="24">
        <v>0.1</v>
      </c>
      <c r="E15" s="25">
        <v>0</v>
      </c>
      <c r="F15" s="25">
        <v>0</v>
      </c>
      <c r="G15" s="24">
        <f>D15*E15</f>
        <v>0</v>
      </c>
      <c r="H15" s="26">
        <f>G15*F15</f>
        <v>0</v>
      </c>
      <c r="I15" s="17"/>
    </row>
    <row r="16" spans="1:9" ht="10.5" customHeight="1" x14ac:dyDescent="0.3">
      <c r="A16" s="16"/>
      <c r="B16" s="27">
        <v>1</v>
      </c>
      <c r="C16" s="23">
        <v>4.4000000000000004</v>
      </c>
      <c r="D16" s="24">
        <f>ABS(C17-C15)/2</f>
        <v>0.19999999999999973</v>
      </c>
      <c r="E16" s="23">
        <v>0.115</v>
      </c>
      <c r="F16" s="23">
        <v>0.2</v>
      </c>
      <c r="G16" s="24">
        <f>D16*E16</f>
        <v>2.2999999999999972E-2</v>
      </c>
      <c r="H16" s="26">
        <f>G16*F16</f>
        <v>4.5999999999999947E-3</v>
      </c>
      <c r="I16" s="17"/>
    </row>
    <row r="17" spans="1:9" ht="10.5" customHeight="1" x14ac:dyDescent="0.3">
      <c r="A17" s="16"/>
      <c r="B17" s="27">
        <v>2</v>
      </c>
      <c r="C17" s="23">
        <v>4.2</v>
      </c>
      <c r="D17" s="24">
        <f t="shared" ref="D17:D35" si="0">ABS(C18-C16)/2</f>
        <v>0.20000000000000018</v>
      </c>
      <c r="E17" s="23">
        <v>0.18</v>
      </c>
      <c r="F17" s="23">
        <v>0.39</v>
      </c>
      <c r="G17" s="24">
        <f t="shared" ref="G17:G35" si="1">D17*E17</f>
        <v>3.6000000000000032E-2</v>
      </c>
      <c r="H17" s="26">
        <f t="shared" ref="H17:H35" si="2">G17*F17</f>
        <v>1.4040000000000013E-2</v>
      </c>
      <c r="I17" s="17"/>
    </row>
    <row r="18" spans="1:9" ht="10.5" customHeight="1" x14ac:dyDescent="0.3">
      <c r="A18" s="16"/>
      <c r="B18" s="27">
        <v>3</v>
      </c>
      <c r="C18" s="23">
        <v>4</v>
      </c>
      <c r="D18" s="24">
        <f t="shared" si="0"/>
        <v>0.20000000000000018</v>
      </c>
      <c r="E18" s="23">
        <v>0.22</v>
      </c>
      <c r="F18" s="23">
        <v>0.47</v>
      </c>
      <c r="G18" s="24">
        <f t="shared" si="1"/>
        <v>4.4000000000000039E-2</v>
      </c>
      <c r="H18" s="26">
        <f t="shared" si="2"/>
        <v>2.0680000000000018E-2</v>
      </c>
      <c r="I18" s="17"/>
    </row>
    <row r="19" spans="1:9" ht="10.5" customHeight="1" x14ac:dyDescent="0.3">
      <c r="A19" s="16"/>
      <c r="B19" s="27">
        <v>4</v>
      </c>
      <c r="C19" s="23">
        <v>3.8</v>
      </c>
      <c r="D19" s="24">
        <f t="shared" si="0"/>
        <v>0.19999999999999996</v>
      </c>
      <c r="E19" s="23">
        <v>0.32</v>
      </c>
      <c r="F19" s="23">
        <v>0.55000000000000004</v>
      </c>
      <c r="G19" s="24">
        <f t="shared" si="1"/>
        <v>6.3999999999999987E-2</v>
      </c>
      <c r="H19" s="26">
        <f t="shared" si="2"/>
        <v>3.5199999999999995E-2</v>
      </c>
      <c r="I19" s="17"/>
    </row>
    <row r="20" spans="1:9" ht="10.5" customHeight="1" x14ac:dyDescent="0.3">
      <c r="A20" s="16"/>
      <c r="B20" s="27">
        <v>5</v>
      </c>
      <c r="C20" s="23">
        <v>3.6</v>
      </c>
      <c r="D20" s="24">
        <f t="shared" si="0"/>
        <v>0.19999999999999996</v>
      </c>
      <c r="E20" s="23">
        <v>0.39</v>
      </c>
      <c r="F20" s="23">
        <v>0.51</v>
      </c>
      <c r="G20" s="24">
        <f t="shared" si="1"/>
        <v>7.7999999999999986E-2</v>
      </c>
      <c r="H20" s="26">
        <f t="shared" si="2"/>
        <v>3.9779999999999996E-2</v>
      </c>
      <c r="I20" s="17"/>
    </row>
    <row r="21" spans="1:9" ht="10.5" customHeight="1" x14ac:dyDescent="0.3">
      <c r="A21" s="16"/>
      <c r="B21" s="27">
        <v>6</v>
      </c>
      <c r="C21" s="23">
        <v>3.4</v>
      </c>
      <c r="D21" s="24">
        <f t="shared" si="0"/>
        <v>0.19999999999999996</v>
      </c>
      <c r="E21" s="23">
        <v>0.44</v>
      </c>
      <c r="F21" s="23">
        <v>0.68</v>
      </c>
      <c r="G21" s="24">
        <f t="shared" si="1"/>
        <v>8.7999999999999981E-2</v>
      </c>
      <c r="H21" s="26">
        <f t="shared" si="2"/>
        <v>5.983999999999999E-2</v>
      </c>
      <c r="I21" s="17"/>
    </row>
    <row r="22" spans="1:9" ht="10.5" customHeight="1" x14ac:dyDescent="0.3">
      <c r="A22" s="16"/>
      <c r="B22" s="27">
        <v>7</v>
      </c>
      <c r="C22" s="23">
        <v>3.2</v>
      </c>
      <c r="D22" s="24">
        <f t="shared" si="0"/>
        <v>0.19999999999999996</v>
      </c>
      <c r="E22" s="23">
        <v>0.45</v>
      </c>
      <c r="F22" s="23">
        <v>0.87</v>
      </c>
      <c r="G22" s="24">
        <f t="shared" si="1"/>
        <v>8.9999999999999983E-2</v>
      </c>
      <c r="H22" s="26">
        <f t="shared" si="2"/>
        <v>7.8299999999999981E-2</v>
      </c>
      <c r="I22" s="17"/>
    </row>
    <row r="23" spans="1:9" ht="10.5" customHeight="1" x14ac:dyDescent="0.3">
      <c r="A23" s="16"/>
      <c r="B23" s="27">
        <v>8</v>
      </c>
      <c r="C23" s="23">
        <v>3</v>
      </c>
      <c r="D23" s="24">
        <f t="shared" si="0"/>
        <v>0.20000000000000018</v>
      </c>
      <c r="E23" s="23">
        <v>0.48</v>
      </c>
      <c r="F23" s="23">
        <v>0.88</v>
      </c>
      <c r="G23" s="24">
        <f t="shared" si="1"/>
        <v>9.6000000000000085E-2</v>
      </c>
      <c r="H23" s="26">
        <f t="shared" si="2"/>
        <v>8.4480000000000069E-2</v>
      </c>
      <c r="I23" s="17"/>
    </row>
    <row r="24" spans="1:9" ht="10.5" customHeight="1" x14ac:dyDescent="0.3">
      <c r="A24" s="16"/>
      <c r="B24" s="27">
        <v>9</v>
      </c>
      <c r="C24" s="23">
        <v>2.8</v>
      </c>
      <c r="D24" s="24">
        <f t="shared" si="0"/>
        <v>0.19999999999999996</v>
      </c>
      <c r="E24" s="23">
        <v>0.47499999999999998</v>
      </c>
      <c r="F24" s="23">
        <v>0.97</v>
      </c>
      <c r="G24" s="24">
        <f t="shared" si="1"/>
        <v>9.4999999999999973E-2</v>
      </c>
      <c r="H24" s="26">
        <f t="shared" si="2"/>
        <v>9.2149999999999968E-2</v>
      </c>
      <c r="I24" s="17"/>
    </row>
    <row r="25" spans="1:9" ht="10.5" customHeight="1" x14ac:dyDescent="0.3">
      <c r="A25" s="16"/>
      <c r="B25" s="27">
        <v>10</v>
      </c>
      <c r="C25" s="23">
        <v>2.6</v>
      </c>
      <c r="D25" s="24">
        <f t="shared" si="0"/>
        <v>0.19999999999999996</v>
      </c>
      <c r="E25" s="23">
        <v>0.47499999999999998</v>
      </c>
      <c r="F25" s="23">
        <v>0.89</v>
      </c>
      <c r="G25" s="24">
        <f t="shared" si="1"/>
        <v>9.4999999999999973E-2</v>
      </c>
      <c r="H25" s="26">
        <f t="shared" si="2"/>
        <v>8.4549999999999972E-2</v>
      </c>
      <c r="I25" s="17"/>
    </row>
    <row r="26" spans="1:9" ht="10.5" customHeight="1" x14ac:dyDescent="0.3">
      <c r="A26" s="16"/>
      <c r="B26" s="27">
        <v>11</v>
      </c>
      <c r="C26" s="23">
        <v>2.4</v>
      </c>
      <c r="D26" s="24">
        <f t="shared" si="0"/>
        <v>0.19999999999999996</v>
      </c>
      <c r="E26" s="23">
        <v>0.48</v>
      </c>
      <c r="F26" s="23">
        <v>0.75</v>
      </c>
      <c r="G26" s="24">
        <f t="shared" si="1"/>
        <v>9.5999999999999974E-2</v>
      </c>
      <c r="H26" s="26">
        <f t="shared" si="2"/>
        <v>7.1999999999999981E-2</v>
      </c>
      <c r="I26" s="17"/>
    </row>
    <row r="27" spans="1:9" ht="10.5" customHeight="1" x14ac:dyDescent="0.3">
      <c r="A27" s="16"/>
      <c r="B27" s="27">
        <v>12</v>
      </c>
      <c r="C27" s="23">
        <v>2.2000000000000002</v>
      </c>
      <c r="D27" s="24">
        <f t="shared" si="0"/>
        <v>0.19999999999999996</v>
      </c>
      <c r="E27" s="23">
        <v>0.45500000000000002</v>
      </c>
      <c r="F27" s="23">
        <v>0.75</v>
      </c>
      <c r="G27" s="24">
        <f t="shared" si="1"/>
        <v>9.0999999999999984E-2</v>
      </c>
      <c r="H27" s="26">
        <f t="shared" si="2"/>
        <v>6.8249999999999991E-2</v>
      </c>
      <c r="I27" s="17"/>
    </row>
    <row r="28" spans="1:9" ht="10.5" customHeight="1" x14ac:dyDescent="0.3">
      <c r="A28" s="16"/>
      <c r="B28" s="27">
        <v>13</v>
      </c>
      <c r="C28" s="23">
        <v>2</v>
      </c>
      <c r="D28" s="24">
        <f t="shared" si="0"/>
        <v>0.20000000000000007</v>
      </c>
      <c r="E28" s="23">
        <v>0.44</v>
      </c>
      <c r="F28" s="23">
        <v>0.67</v>
      </c>
      <c r="G28" s="24">
        <f t="shared" si="1"/>
        <v>8.8000000000000037E-2</v>
      </c>
      <c r="H28" s="26">
        <f t="shared" si="2"/>
        <v>5.8960000000000026E-2</v>
      </c>
      <c r="I28" s="17"/>
    </row>
    <row r="29" spans="1:9" ht="10.5" customHeight="1" x14ac:dyDescent="0.3">
      <c r="A29" s="16"/>
      <c r="B29" s="27">
        <v>14</v>
      </c>
      <c r="C29" s="23">
        <v>1.8</v>
      </c>
      <c r="D29" s="24">
        <f t="shared" si="0"/>
        <v>0.19999999999999996</v>
      </c>
      <c r="E29" s="23">
        <v>0.39</v>
      </c>
      <c r="F29" s="23">
        <v>0.83</v>
      </c>
      <c r="G29" s="24">
        <f t="shared" si="1"/>
        <v>7.7999999999999986E-2</v>
      </c>
      <c r="H29" s="26">
        <f t="shared" si="2"/>
        <v>6.4739999999999992E-2</v>
      </c>
      <c r="I29" s="17"/>
    </row>
    <row r="30" spans="1:9" ht="10.5" customHeight="1" x14ac:dyDescent="0.3">
      <c r="A30" s="16"/>
      <c r="B30" s="27">
        <v>15</v>
      </c>
      <c r="C30" s="23">
        <v>1.6</v>
      </c>
      <c r="D30" s="24">
        <f t="shared" si="0"/>
        <v>0.20000000000000007</v>
      </c>
      <c r="E30" s="23">
        <v>0.4</v>
      </c>
      <c r="F30" s="23">
        <v>0.84</v>
      </c>
      <c r="G30" s="24">
        <f t="shared" si="1"/>
        <v>8.0000000000000029E-2</v>
      </c>
      <c r="H30" s="26">
        <f t="shared" si="2"/>
        <v>6.7200000000000024E-2</v>
      </c>
      <c r="I30" s="17"/>
    </row>
    <row r="31" spans="1:9" ht="10.5" customHeight="1" x14ac:dyDescent="0.3">
      <c r="A31" s="16"/>
      <c r="B31" s="27">
        <v>16</v>
      </c>
      <c r="C31" s="23">
        <v>1.4</v>
      </c>
      <c r="D31" s="24">
        <f t="shared" si="0"/>
        <v>0.20000000000000007</v>
      </c>
      <c r="E31" s="23">
        <v>0.36</v>
      </c>
      <c r="F31" s="23">
        <v>0.66</v>
      </c>
      <c r="G31" s="24">
        <f t="shared" si="1"/>
        <v>7.2000000000000022E-2</v>
      </c>
      <c r="H31" s="26">
        <f t="shared" si="2"/>
        <v>4.7520000000000014E-2</v>
      </c>
      <c r="I31" s="17"/>
    </row>
    <row r="32" spans="1:9" ht="10.5" customHeight="1" x14ac:dyDescent="0.3">
      <c r="A32" s="16"/>
      <c r="B32" s="28">
        <v>17</v>
      </c>
      <c r="C32" s="29">
        <v>1.2</v>
      </c>
      <c r="D32" s="24">
        <f t="shared" si="0"/>
        <v>0.19999999999999996</v>
      </c>
      <c r="E32" s="29">
        <v>0.34</v>
      </c>
      <c r="F32" s="29">
        <v>0.48</v>
      </c>
      <c r="G32" s="24">
        <f t="shared" si="1"/>
        <v>6.7999999999999991E-2</v>
      </c>
      <c r="H32" s="26">
        <f t="shared" si="2"/>
        <v>3.2639999999999995E-2</v>
      </c>
      <c r="I32" s="17"/>
    </row>
    <row r="33" spans="1:9" ht="10.5" customHeight="1" x14ac:dyDescent="0.3">
      <c r="A33" s="16"/>
      <c r="B33" s="28">
        <v>18</v>
      </c>
      <c r="C33" s="29">
        <v>1</v>
      </c>
      <c r="D33" s="24">
        <f t="shared" si="0"/>
        <v>0.19999999999999996</v>
      </c>
      <c r="E33" s="29">
        <v>0.28000000000000003</v>
      </c>
      <c r="F33" s="29">
        <v>0.35</v>
      </c>
      <c r="G33" s="24">
        <f t="shared" si="1"/>
        <v>5.5999999999999994E-2</v>
      </c>
      <c r="H33" s="26">
        <f t="shared" si="2"/>
        <v>1.9599999999999996E-2</v>
      </c>
      <c r="I33" s="17"/>
    </row>
    <row r="34" spans="1:9" ht="10.5" customHeight="1" x14ac:dyDescent="0.3">
      <c r="A34" s="16"/>
      <c r="B34" s="28">
        <v>19</v>
      </c>
      <c r="C34" s="29">
        <v>0.8</v>
      </c>
      <c r="D34" s="24">
        <f t="shared" si="0"/>
        <v>0.25</v>
      </c>
      <c r="E34" s="29">
        <v>0.21</v>
      </c>
      <c r="F34" s="29">
        <v>0.35</v>
      </c>
      <c r="G34" s="24">
        <f t="shared" si="1"/>
        <v>5.2499999999999998E-2</v>
      </c>
      <c r="H34" s="26">
        <f t="shared" si="2"/>
        <v>1.8374999999999999E-2</v>
      </c>
      <c r="I34" s="17"/>
    </row>
    <row r="35" spans="1:9" ht="10.5" customHeight="1" x14ac:dyDescent="0.3">
      <c r="A35" s="16"/>
      <c r="B35" s="28">
        <v>20</v>
      </c>
      <c r="C35" s="29">
        <v>0.5</v>
      </c>
      <c r="D35" s="24">
        <f t="shared" si="0"/>
        <v>0.15000000000000002</v>
      </c>
      <c r="E35" s="29">
        <v>0</v>
      </c>
      <c r="F35" s="29">
        <v>0</v>
      </c>
      <c r="G35" s="24">
        <f t="shared" si="1"/>
        <v>0</v>
      </c>
      <c r="H35" s="26">
        <f t="shared" si="2"/>
        <v>0</v>
      </c>
      <c r="I35" s="17"/>
    </row>
    <row r="36" spans="1:9" ht="10.5" customHeight="1" x14ac:dyDescent="0.3">
      <c r="A36" s="16"/>
      <c r="B36" s="28" t="s">
        <v>18</v>
      </c>
      <c r="C36" s="29">
        <v>0.5</v>
      </c>
      <c r="D36" s="24"/>
      <c r="E36" s="29"/>
      <c r="F36" s="29"/>
      <c r="G36" s="24"/>
      <c r="H36" s="26"/>
      <c r="I36" s="17"/>
    </row>
    <row r="37" spans="1:9" ht="10.5" customHeight="1" x14ac:dyDescent="0.3">
      <c r="A37" s="16"/>
      <c r="B37" s="28"/>
      <c r="C37" s="29"/>
      <c r="D37" s="24"/>
      <c r="E37" s="29"/>
      <c r="F37" s="29"/>
      <c r="G37" s="24"/>
      <c r="H37" s="26"/>
      <c r="I37" s="17"/>
    </row>
    <row r="38" spans="1:9" ht="10.5" customHeight="1" x14ac:dyDescent="0.3">
      <c r="A38" s="16"/>
      <c r="B38" s="30"/>
      <c r="C38" s="31"/>
      <c r="D38" s="32"/>
      <c r="E38" s="31"/>
      <c r="F38" s="31"/>
      <c r="G38" s="32"/>
      <c r="H38" s="33"/>
      <c r="I38" s="17"/>
    </row>
    <row r="39" spans="1:9" ht="8.25" customHeight="1" x14ac:dyDescent="0.3">
      <c r="A39" s="16"/>
      <c r="B39" s="3"/>
      <c r="C39" s="3"/>
      <c r="D39" s="4"/>
      <c r="E39" s="3"/>
      <c r="F39" s="3"/>
      <c r="G39" s="4"/>
      <c r="H39" s="10"/>
      <c r="I39" s="17"/>
    </row>
    <row r="40" spans="1:9" ht="11.4" customHeight="1" x14ac:dyDescent="0.3">
      <c r="A40" s="16"/>
      <c r="B40" s="48" t="s">
        <v>6</v>
      </c>
      <c r="C40" s="48"/>
      <c r="D40" s="35">
        <f>AVERAGE(E15:E38)</f>
        <v>0.32857142857142863</v>
      </c>
      <c r="E40" s="43"/>
      <c r="F40" s="48" t="s">
        <v>22</v>
      </c>
      <c r="G40" s="48"/>
      <c r="H40" s="56">
        <f>SUM(H15:H38)</f>
        <v>0.96290500000000001</v>
      </c>
      <c r="I40" s="17"/>
    </row>
    <row r="41" spans="1:9" ht="11.4" customHeight="1" x14ac:dyDescent="0.3">
      <c r="A41" s="16"/>
      <c r="B41" s="48" t="s">
        <v>5</v>
      </c>
      <c r="C41" s="48"/>
      <c r="D41" s="56">
        <f>AVERAGE(F15:F38)</f>
        <v>0.57571428571428573</v>
      </c>
      <c r="E41" s="43"/>
      <c r="F41" s="50"/>
      <c r="G41" s="50"/>
      <c r="H41" s="37"/>
      <c r="I41" s="17"/>
    </row>
    <row r="42" spans="1:9" x14ac:dyDescent="0.3">
      <c r="A42" s="16"/>
      <c r="B42" s="3"/>
      <c r="C42" s="3"/>
      <c r="D42" s="4"/>
      <c r="E42" s="3"/>
      <c r="F42" s="3"/>
      <c r="G42" s="4"/>
      <c r="H42" s="10"/>
      <c r="I42" s="17"/>
    </row>
    <row r="43" spans="1:9" x14ac:dyDescent="0.3">
      <c r="A43" s="16"/>
      <c r="B43" s="3"/>
      <c r="C43" s="3"/>
      <c r="D43" s="4"/>
      <c r="E43" s="3"/>
      <c r="F43" s="3"/>
      <c r="G43" s="4"/>
      <c r="H43" s="10"/>
      <c r="I43" s="17"/>
    </row>
    <row r="44" spans="1:9" x14ac:dyDescent="0.3">
      <c r="A44" s="16"/>
      <c r="B44" s="3"/>
      <c r="C44" s="3"/>
      <c r="D44" s="4"/>
      <c r="E44" s="3"/>
      <c r="F44" s="3"/>
      <c r="G44" s="4"/>
      <c r="H44" s="10"/>
      <c r="I44" s="17"/>
    </row>
    <row r="45" spans="1:9" x14ac:dyDescent="0.3">
      <c r="A45" s="16"/>
      <c r="B45" s="3"/>
      <c r="C45" s="3"/>
      <c r="D45" s="4"/>
      <c r="E45" s="3"/>
      <c r="F45" s="3"/>
      <c r="G45" s="4"/>
      <c r="H45" s="10"/>
      <c r="I45" s="17"/>
    </row>
    <row r="46" spans="1:9" x14ac:dyDescent="0.3">
      <c r="A46" s="16"/>
      <c r="B46" s="3"/>
      <c r="C46" s="3"/>
      <c r="D46" s="4"/>
      <c r="E46" s="3"/>
      <c r="F46" s="3"/>
      <c r="G46" s="4"/>
      <c r="H46" s="10"/>
      <c r="I46" s="17"/>
    </row>
    <row r="47" spans="1:9" x14ac:dyDescent="0.3">
      <c r="A47" s="16"/>
      <c r="B47" s="2"/>
      <c r="C47" s="2"/>
      <c r="D47" s="2"/>
      <c r="E47" s="2"/>
      <c r="F47" s="2"/>
      <c r="G47" s="2"/>
      <c r="H47" s="2"/>
      <c r="I47" s="17"/>
    </row>
    <row r="48" spans="1:9" x14ac:dyDescent="0.3">
      <c r="A48" s="16"/>
      <c r="B48" s="2"/>
      <c r="C48" s="2"/>
      <c r="D48" s="2"/>
      <c r="E48" s="2"/>
      <c r="F48" s="2"/>
      <c r="G48" s="2"/>
      <c r="H48" s="2"/>
      <c r="I48" s="17"/>
    </row>
    <row r="49" spans="1:9" x14ac:dyDescent="0.3">
      <c r="A49" s="16"/>
      <c r="B49" s="2"/>
      <c r="C49" s="2"/>
      <c r="D49" s="2"/>
      <c r="E49" s="2"/>
      <c r="F49" s="2"/>
      <c r="G49" s="2"/>
      <c r="H49" s="2"/>
      <c r="I49" s="17"/>
    </row>
    <row r="50" spans="1:9" x14ac:dyDescent="0.3">
      <c r="A50" s="16"/>
      <c r="B50" s="2"/>
      <c r="C50" s="2"/>
      <c r="D50" s="2"/>
      <c r="E50" s="2"/>
      <c r="F50" s="2"/>
      <c r="G50" s="2"/>
      <c r="H50" s="2"/>
      <c r="I50" s="17"/>
    </row>
    <row r="51" spans="1:9" x14ac:dyDescent="0.3">
      <c r="A51" s="16"/>
      <c r="B51" s="2"/>
      <c r="C51" s="2"/>
      <c r="D51" s="2"/>
      <c r="E51" s="2"/>
      <c r="F51" s="2"/>
      <c r="G51" s="2"/>
      <c r="H51" s="2"/>
      <c r="I51" s="17"/>
    </row>
    <row r="52" spans="1:9" x14ac:dyDescent="0.3">
      <c r="A52" s="16"/>
      <c r="B52" s="2"/>
      <c r="C52" s="2"/>
      <c r="D52" s="2"/>
      <c r="E52" s="2"/>
      <c r="F52" s="2"/>
      <c r="G52" s="2"/>
      <c r="H52" s="2"/>
      <c r="I52" s="17"/>
    </row>
    <row r="53" spans="1:9" x14ac:dyDescent="0.3">
      <c r="A53" s="16"/>
      <c r="B53" s="2"/>
      <c r="C53" s="2"/>
      <c r="D53" s="2"/>
      <c r="E53" s="2"/>
      <c r="F53" s="2"/>
      <c r="G53" s="2"/>
      <c r="H53" s="2"/>
      <c r="I53" s="17"/>
    </row>
    <row r="54" spans="1:9" x14ac:dyDescent="0.3">
      <c r="A54" s="16"/>
      <c r="B54" s="2"/>
      <c r="C54" s="2"/>
      <c r="D54" s="2"/>
      <c r="E54" s="2"/>
      <c r="F54" s="2"/>
      <c r="G54" s="2"/>
      <c r="H54" s="2"/>
      <c r="I54" s="17"/>
    </row>
    <row r="55" spans="1:9" x14ac:dyDescent="0.3">
      <c r="A55" s="16"/>
      <c r="B55" s="2"/>
      <c r="C55" s="2"/>
      <c r="D55" s="2"/>
      <c r="E55" s="2"/>
      <c r="F55" s="2"/>
      <c r="G55" s="2"/>
      <c r="H55" s="2"/>
      <c r="I55" s="17"/>
    </row>
    <row r="56" spans="1:9" x14ac:dyDescent="0.3">
      <c r="A56" s="16"/>
      <c r="B56" s="2"/>
      <c r="C56" s="2"/>
      <c r="D56" s="2"/>
      <c r="E56" s="2"/>
      <c r="F56" s="2"/>
      <c r="G56" s="2"/>
      <c r="H56" s="2"/>
      <c r="I56" s="17"/>
    </row>
    <row r="57" spans="1:9" x14ac:dyDescent="0.3">
      <c r="A57" s="16"/>
      <c r="B57" s="2"/>
      <c r="C57" s="2"/>
      <c r="D57" s="2"/>
      <c r="E57" s="2"/>
      <c r="F57" s="2"/>
      <c r="G57" s="2"/>
      <c r="H57" s="2"/>
      <c r="I57" s="17"/>
    </row>
    <row r="58" spans="1:9" x14ac:dyDescent="0.3">
      <c r="A58" s="16"/>
      <c r="B58" s="2"/>
      <c r="C58" s="2"/>
      <c r="D58" s="2"/>
      <c r="E58" s="2"/>
      <c r="F58" s="2"/>
      <c r="G58" s="2"/>
      <c r="H58" s="2"/>
      <c r="I58" s="17"/>
    </row>
    <row r="59" spans="1:9" x14ac:dyDescent="0.3">
      <c r="A59" s="8"/>
      <c r="B59" s="20"/>
      <c r="C59" s="20"/>
      <c r="D59" s="20"/>
      <c r="E59" s="20"/>
      <c r="F59" s="20"/>
      <c r="G59" s="20"/>
      <c r="H59" s="20"/>
      <c r="I59" s="9"/>
    </row>
  </sheetData>
  <mergeCells count="23">
    <mergeCell ref="B6:C6"/>
    <mergeCell ref="D6:F6"/>
    <mergeCell ref="D3:F3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40:C40"/>
    <mergeCell ref="F40:G40"/>
    <mergeCell ref="B41:C41"/>
    <mergeCell ref="F41:G41"/>
    <mergeCell ref="B10:C10"/>
    <mergeCell ref="D10:F10"/>
    <mergeCell ref="B11:C11"/>
    <mergeCell ref="D11:F11"/>
    <mergeCell ref="B12:C12"/>
    <mergeCell ref="D12:F1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</vt:i4>
      </vt:variant>
    </vt:vector>
  </HeadingPairs>
  <TitlesOfParts>
    <vt:vector size="30" baseType="lpstr">
      <vt:lpstr>E1(H)-1</vt:lpstr>
      <vt:lpstr>E1(H)-2</vt:lpstr>
      <vt:lpstr>E2-1</vt:lpstr>
      <vt:lpstr>E2-2</vt:lpstr>
      <vt:lpstr>E3(H)-1</vt:lpstr>
      <vt:lpstr>E3(H)-2</vt:lpstr>
      <vt:lpstr>E4-1</vt:lpstr>
      <vt:lpstr>E4-2</vt:lpstr>
      <vt:lpstr>E7-1 (2)</vt:lpstr>
      <vt:lpstr>E7-2</vt:lpstr>
      <vt:lpstr>GWCC5-1</vt:lpstr>
      <vt:lpstr>GWCC5-2</vt:lpstr>
      <vt:lpstr>R1-1</vt:lpstr>
      <vt:lpstr>R1-2</vt:lpstr>
      <vt:lpstr>R2-1</vt:lpstr>
      <vt:lpstr>R2-2</vt:lpstr>
      <vt:lpstr>R3-1</vt:lpstr>
      <vt:lpstr>R3-2</vt:lpstr>
      <vt:lpstr>R4-1</vt:lpstr>
      <vt:lpstr>R4-2</vt:lpstr>
      <vt:lpstr>R7-1</vt:lpstr>
      <vt:lpstr>R7-2</vt:lpstr>
      <vt:lpstr>R8-1</vt:lpstr>
      <vt:lpstr>R8-2</vt:lpstr>
      <vt:lpstr>R9-1</vt:lpstr>
      <vt:lpstr>R9-2</vt:lpstr>
      <vt:lpstr>R11-1</vt:lpstr>
      <vt:lpstr>R11-2</vt:lpstr>
      <vt:lpstr>'E1(H)-1'!Print_Area</vt:lpstr>
      <vt:lpstr>'E1(H)-2'!Print_Area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Nicholson</dc:creator>
  <cp:lastModifiedBy>Glenn Rudman</cp:lastModifiedBy>
  <cp:lastPrinted>2016-07-21T05:19:50Z</cp:lastPrinted>
  <dcterms:created xsi:type="dcterms:W3CDTF">2014-01-26T19:44:28Z</dcterms:created>
  <dcterms:modified xsi:type="dcterms:W3CDTF">2016-12-02T20:40:07Z</dcterms:modified>
</cp:coreProperties>
</file>