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LR Documents\Projects\16-240 Clinton Creek Water Program 2016 2017\16-240.5 September Program\Data\Water Program\"/>
    </mc:Choice>
  </mc:AlternateContent>
  <bookViews>
    <workbookView xWindow="0" yWindow="0" windowWidth="20715" windowHeight="8355" tabRatio="968" activeTab="26"/>
  </bookViews>
  <sheets>
    <sheet name="E1(H)-1" sheetId="19" r:id="rId1"/>
    <sheet name="E1(H)-2" sheetId="20" r:id="rId2"/>
    <sheet name="E2-1" sheetId="23" r:id="rId3"/>
    <sheet name="E2-2" sheetId="21" r:id="rId4"/>
    <sheet name="E3(H)-1" sheetId="24" r:id="rId5"/>
    <sheet name="E3(H)-2" sheetId="28" r:id="rId6"/>
    <sheet name="E4-1" sheetId="25" r:id="rId7"/>
    <sheet name="E4-2" sheetId="26" r:id="rId8"/>
    <sheet name="E7-1" sheetId="27" r:id="rId9"/>
    <sheet name="E7-2" sheetId="29" r:id="rId10"/>
    <sheet name="GWCC-5-1" sheetId="30" r:id="rId11"/>
    <sheet name="GWCC-5-2" sheetId="31" r:id="rId12"/>
    <sheet name="R1-1" sheetId="32" r:id="rId13"/>
    <sheet name="R1-2" sheetId="33" r:id="rId14"/>
    <sheet name="R2-1" sheetId="34" r:id="rId15"/>
    <sheet name="R2-2" sheetId="35" r:id="rId16"/>
    <sheet name="R3-1" sheetId="36" r:id="rId17"/>
    <sheet name="R3-2" sheetId="37" r:id="rId18"/>
    <sheet name="R4-1" sheetId="38" r:id="rId19"/>
    <sheet name="R4-2" sheetId="39" r:id="rId20"/>
    <sheet name="R7-1" sheetId="40" r:id="rId21"/>
    <sheet name="R7-2" sheetId="41" r:id="rId22"/>
    <sheet name="R8-1" sheetId="42" r:id="rId23"/>
    <sheet name="R8-2" sheetId="43" r:id="rId24"/>
    <sheet name="R9-1" sheetId="44" r:id="rId25"/>
    <sheet name="R9-2" sheetId="45" r:id="rId26"/>
    <sheet name="R11(H)-1" sheetId="46" r:id="rId27"/>
    <sheet name="R11(H)-2" sheetId="47" r:id="rId28"/>
  </sheets>
  <definedNames>
    <definedName name="_xlnm.Print_Area" localSheetId="0">'E1(H)-1'!$A$1:$I$58</definedName>
  </definedNames>
  <calcPr calcId="152511"/>
</workbook>
</file>

<file path=xl/calcChain.xml><?xml version="1.0" encoding="utf-8"?>
<calcChain xmlns="http://schemas.openxmlformats.org/spreadsheetml/2006/main">
  <c r="G26" i="29" l="1"/>
  <c r="G27" i="29"/>
  <c r="G28" i="29"/>
  <c r="G29" i="29"/>
  <c r="G30" i="29"/>
  <c r="G31" i="29"/>
  <c r="G32" i="29"/>
  <c r="G33" i="29"/>
  <c r="G34" i="29"/>
  <c r="G35" i="29"/>
  <c r="G25" i="29"/>
  <c r="G18" i="27"/>
  <c r="G16" i="27"/>
  <c r="D40" i="29"/>
  <c r="D39" i="29"/>
  <c r="G19" i="27"/>
  <c r="H17" i="29"/>
  <c r="H39" i="27"/>
  <c r="D40" i="27"/>
  <c r="D28" i="47" l="1"/>
  <c r="G28" i="47" s="1"/>
  <c r="H28" i="47" s="1"/>
  <c r="H12" i="37"/>
  <c r="D30" i="35"/>
  <c r="G30" i="35" s="1"/>
  <c r="H30" i="35" s="1"/>
  <c r="H12" i="35"/>
  <c r="H12" i="34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19" i="33"/>
  <c r="H12" i="33"/>
  <c r="H12" i="32"/>
  <c r="D16" i="29"/>
  <c r="D35" i="29"/>
  <c r="H35" i="29"/>
  <c r="H39" i="24"/>
  <c r="H30" i="24"/>
  <c r="G30" i="24"/>
  <c r="D16" i="24"/>
  <c r="H32" i="24"/>
  <c r="G35" i="23"/>
  <c r="H35" i="23" s="1"/>
  <c r="D25" i="20"/>
  <c r="D16" i="19"/>
  <c r="D27" i="47" l="1"/>
  <c r="D26" i="47"/>
  <c r="D25" i="47"/>
  <c r="D17" i="47"/>
  <c r="D18" i="47"/>
  <c r="D19" i="47"/>
  <c r="D20" i="47"/>
  <c r="D21" i="47"/>
  <c r="D22" i="47"/>
  <c r="D23" i="47"/>
  <c r="D24" i="47"/>
  <c r="D16" i="47"/>
  <c r="H12" i="47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16" i="35"/>
  <c r="D17" i="31"/>
  <c r="H12" i="31"/>
  <c r="D18" i="31"/>
  <c r="D19" i="31"/>
  <c r="D20" i="31"/>
  <c r="D21" i="31"/>
  <c r="D22" i="31"/>
  <c r="D23" i="31"/>
  <c r="D24" i="31"/>
  <c r="D16" i="31"/>
  <c r="D40" i="47" l="1"/>
  <c r="D39" i="47"/>
  <c r="G27" i="47"/>
  <c r="H27" i="47" s="1"/>
  <c r="G26" i="47"/>
  <c r="H26" i="47" s="1"/>
  <c r="G25" i="47"/>
  <c r="H25" i="47" s="1"/>
  <c r="G24" i="47"/>
  <c r="H24" i="47" s="1"/>
  <c r="G23" i="47"/>
  <c r="H23" i="47" s="1"/>
  <c r="G22" i="47"/>
  <c r="H22" i="47" s="1"/>
  <c r="G21" i="47"/>
  <c r="H21" i="47" s="1"/>
  <c r="G20" i="47"/>
  <c r="H20" i="47" s="1"/>
  <c r="G19" i="47"/>
  <c r="H19" i="47" s="1"/>
  <c r="G18" i="47"/>
  <c r="H18" i="47" s="1"/>
  <c r="G17" i="47"/>
  <c r="H17" i="47" s="1"/>
  <c r="G16" i="47"/>
  <c r="H16" i="47" s="1"/>
  <c r="G15" i="47"/>
  <c r="H15" i="47" s="1"/>
  <c r="D40" i="46"/>
  <c r="D39" i="46"/>
  <c r="D27" i="46"/>
  <c r="G27" i="46" s="1"/>
  <c r="H27" i="46" s="1"/>
  <c r="D26" i="46"/>
  <c r="G26" i="46" s="1"/>
  <c r="H26" i="46" s="1"/>
  <c r="D25" i="46"/>
  <c r="G25" i="46" s="1"/>
  <c r="H25" i="46" s="1"/>
  <c r="D24" i="46"/>
  <c r="G24" i="46" s="1"/>
  <c r="H24" i="46" s="1"/>
  <c r="D23" i="46"/>
  <c r="G23" i="46" s="1"/>
  <c r="H23" i="46" s="1"/>
  <c r="D22" i="46"/>
  <c r="G22" i="46" s="1"/>
  <c r="H22" i="46" s="1"/>
  <c r="D21" i="46"/>
  <c r="G21" i="46" s="1"/>
  <c r="H21" i="46" s="1"/>
  <c r="D20" i="46"/>
  <c r="G20" i="46" s="1"/>
  <c r="H20" i="46" s="1"/>
  <c r="D19" i="46"/>
  <c r="G19" i="46" s="1"/>
  <c r="H19" i="46" s="1"/>
  <c r="D18" i="46"/>
  <c r="G18" i="46" s="1"/>
  <c r="H18" i="46" s="1"/>
  <c r="D17" i="46"/>
  <c r="G17" i="46" s="1"/>
  <c r="H17" i="46" s="1"/>
  <c r="D16" i="46"/>
  <c r="G16" i="46" s="1"/>
  <c r="H16" i="46" s="1"/>
  <c r="G15" i="46"/>
  <c r="H15" i="46" s="1"/>
  <c r="H12" i="46"/>
  <c r="D40" i="45"/>
  <c r="D39" i="45"/>
  <c r="D25" i="45"/>
  <c r="G25" i="45" s="1"/>
  <c r="H25" i="45" s="1"/>
  <c r="D24" i="45"/>
  <c r="G24" i="45" s="1"/>
  <c r="H24" i="45" s="1"/>
  <c r="D23" i="45"/>
  <c r="G23" i="45" s="1"/>
  <c r="H23" i="45" s="1"/>
  <c r="D22" i="45"/>
  <c r="G22" i="45" s="1"/>
  <c r="H22" i="45" s="1"/>
  <c r="D21" i="45"/>
  <c r="G21" i="45" s="1"/>
  <c r="H21" i="45" s="1"/>
  <c r="D20" i="45"/>
  <c r="G20" i="45" s="1"/>
  <c r="H20" i="45" s="1"/>
  <c r="D19" i="45"/>
  <c r="G19" i="45" s="1"/>
  <c r="H19" i="45" s="1"/>
  <c r="D18" i="45"/>
  <c r="G18" i="45" s="1"/>
  <c r="H18" i="45" s="1"/>
  <c r="D17" i="45"/>
  <c r="G17" i="45" s="1"/>
  <c r="H17" i="45" s="1"/>
  <c r="D16" i="45"/>
  <c r="G16" i="45" s="1"/>
  <c r="H16" i="45" s="1"/>
  <c r="G15" i="45"/>
  <c r="H15" i="45" s="1"/>
  <c r="H12" i="45"/>
  <c r="D40" i="44"/>
  <c r="D39" i="44"/>
  <c r="D25" i="44"/>
  <c r="G25" i="44" s="1"/>
  <c r="H25" i="44" s="1"/>
  <c r="D24" i="44"/>
  <c r="G24" i="44" s="1"/>
  <c r="H24" i="44" s="1"/>
  <c r="D23" i="44"/>
  <c r="G23" i="44" s="1"/>
  <c r="H23" i="44" s="1"/>
  <c r="D22" i="44"/>
  <c r="G22" i="44" s="1"/>
  <c r="H22" i="44" s="1"/>
  <c r="D21" i="44"/>
  <c r="G21" i="44" s="1"/>
  <c r="H21" i="44" s="1"/>
  <c r="D20" i="44"/>
  <c r="G20" i="44" s="1"/>
  <c r="H20" i="44" s="1"/>
  <c r="D19" i="44"/>
  <c r="G19" i="44" s="1"/>
  <c r="H19" i="44" s="1"/>
  <c r="D18" i="44"/>
  <c r="G18" i="44" s="1"/>
  <c r="H18" i="44" s="1"/>
  <c r="D17" i="44"/>
  <c r="G17" i="44" s="1"/>
  <c r="H17" i="44" s="1"/>
  <c r="D16" i="44"/>
  <c r="G16" i="44" s="1"/>
  <c r="H16" i="44" s="1"/>
  <c r="G15" i="44"/>
  <c r="H15" i="44" s="1"/>
  <c r="H12" i="44"/>
  <c r="D40" i="43"/>
  <c r="D39" i="43"/>
  <c r="D25" i="43"/>
  <c r="G25" i="43" s="1"/>
  <c r="H25" i="43" s="1"/>
  <c r="D24" i="43"/>
  <c r="G24" i="43" s="1"/>
  <c r="H24" i="43" s="1"/>
  <c r="D23" i="43"/>
  <c r="G23" i="43" s="1"/>
  <c r="H23" i="43" s="1"/>
  <c r="D22" i="43"/>
  <c r="G22" i="43" s="1"/>
  <c r="H22" i="43" s="1"/>
  <c r="D21" i="43"/>
  <c r="G21" i="43" s="1"/>
  <c r="H21" i="43" s="1"/>
  <c r="D20" i="43"/>
  <c r="G20" i="43" s="1"/>
  <c r="H20" i="43" s="1"/>
  <c r="D19" i="43"/>
  <c r="G19" i="43" s="1"/>
  <c r="H19" i="43" s="1"/>
  <c r="D18" i="43"/>
  <c r="G18" i="43" s="1"/>
  <c r="H18" i="43" s="1"/>
  <c r="D17" i="43"/>
  <c r="G17" i="43" s="1"/>
  <c r="H17" i="43" s="1"/>
  <c r="D16" i="43"/>
  <c r="G16" i="43" s="1"/>
  <c r="H16" i="43" s="1"/>
  <c r="G15" i="43"/>
  <c r="H15" i="43" s="1"/>
  <c r="H12" i="43"/>
  <c r="D40" i="42"/>
  <c r="D39" i="42"/>
  <c r="D25" i="42"/>
  <c r="G25" i="42" s="1"/>
  <c r="H25" i="42" s="1"/>
  <c r="D24" i="42"/>
  <c r="G24" i="42" s="1"/>
  <c r="H24" i="42" s="1"/>
  <c r="D23" i="42"/>
  <c r="G23" i="42" s="1"/>
  <c r="H23" i="42" s="1"/>
  <c r="D22" i="42"/>
  <c r="G22" i="42" s="1"/>
  <c r="H22" i="42" s="1"/>
  <c r="D21" i="42"/>
  <c r="G21" i="42" s="1"/>
  <c r="H21" i="42" s="1"/>
  <c r="D20" i="42"/>
  <c r="G20" i="42" s="1"/>
  <c r="H20" i="42" s="1"/>
  <c r="D19" i="42"/>
  <c r="G19" i="42" s="1"/>
  <c r="H19" i="42" s="1"/>
  <c r="D18" i="42"/>
  <c r="G18" i="42" s="1"/>
  <c r="H18" i="42" s="1"/>
  <c r="D17" i="42"/>
  <c r="G17" i="42" s="1"/>
  <c r="H17" i="42" s="1"/>
  <c r="D16" i="42"/>
  <c r="G16" i="42" s="1"/>
  <c r="H16" i="42" s="1"/>
  <c r="G15" i="42"/>
  <c r="H15" i="42" s="1"/>
  <c r="H12" i="42"/>
  <c r="D40" i="41"/>
  <c r="D39" i="41"/>
  <c r="D24" i="41"/>
  <c r="G24" i="41" s="1"/>
  <c r="H24" i="41" s="1"/>
  <c r="D23" i="41"/>
  <c r="G23" i="41" s="1"/>
  <c r="H23" i="41" s="1"/>
  <c r="D22" i="41"/>
  <c r="G22" i="41" s="1"/>
  <c r="H22" i="41" s="1"/>
  <c r="D21" i="41"/>
  <c r="G21" i="41" s="1"/>
  <c r="H21" i="41" s="1"/>
  <c r="D20" i="41"/>
  <c r="G20" i="41" s="1"/>
  <c r="H20" i="41" s="1"/>
  <c r="D19" i="41"/>
  <c r="G19" i="41" s="1"/>
  <c r="H19" i="41" s="1"/>
  <c r="D18" i="41"/>
  <c r="G18" i="41" s="1"/>
  <c r="H18" i="41" s="1"/>
  <c r="D17" i="41"/>
  <c r="G17" i="41" s="1"/>
  <c r="H17" i="41" s="1"/>
  <c r="D16" i="41"/>
  <c r="G16" i="41" s="1"/>
  <c r="H16" i="41" s="1"/>
  <c r="G15" i="41"/>
  <c r="H15" i="41" s="1"/>
  <c r="H12" i="41"/>
  <c r="D40" i="40"/>
  <c r="D39" i="40"/>
  <c r="D24" i="40"/>
  <c r="G24" i="40" s="1"/>
  <c r="H24" i="40" s="1"/>
  <c r="D23" i="40"/>
  <c r="G23" i="40" s="1"/>
  <c r="H23" i="40" s="1"/>
  <c r="D22" i="40"/>
  <c r="G22" i="40" s="1"/>
  <c r="H22" i="40" s="1"/>
  <c r="D21" i="40"/>
  <c r="G21" i="40" s="1"/>
  <c r="H21" i="40" s="1"/>
  <c r="D20" i="40"/>
  <c r="G20" i="40" s="1"/>
  <c r="H20" i="40" s="1"/>
  <c r="D19" i="40"/>
  <c r="G19" i="40" s="1"/>
  <c r="H19" i="40" s="1"/>
  <c r="D18" i="40"/>
  <c r="G18" i="40" s="1"/>
  <c r="H18" i="40" s="1"/>
  <c r="D17" i="40"/>
  <c r="G17" i="40" s="1"/>
  <c r="H17" i="40" s="1"/>
  <c r="D16" i="40"/>
  <c r="G16" i="40" s="1"/>
  <c r="H16" i="40" s="1"/>
  <c r="G15" i="40"/>
  <c r="H15" i="40" s="1"/>
  <c r="H12" i="40"/>
  <c r="D40" i="39"/>
  <c r="D39" i="39"/>
  <c r="D30" i="39"/>
  <c r="G30" i="39" s="1"/>
  <c r="H30" i="39" s="1"/>
  <c r="D29" i="39"/>
  <c r="G29" i="39" s="1"/>
  <c r="H29" i="39" s="1"/>
  <c r="D28" i="39"/>
  <c r="G28" i="39" s="1"/>
  <c r="H28" i="39" s="1"/>
  <c r="D27" i="39"/>
  <c r="G27" i="39" s="1"/>
  <c r="H27" i="39" s="1"/>
  <c r="D26" i="39"/>
  <c r="G26" i="39" s="1"/>
  <c r="H26" i="39" s="1"/>
  <c r="D25" i="39"/>
  <c r="G25" i="39" s="1"/>
  <c r="H25" i="39" s="1"/>
  <c r="D24" i="39"/>
  <c r="D23" i="39"/>
  <c r="G23" i="39" s="1"/>
  <c r="H23" i="39" s="1"/>
  <c r="D22" i="39"/>
  <c r="G22" i="39" s="1"/>
  <c r="H22" i="39" s="1"/>
  <c r="D21" i="39"/>
  <c r="G21" i="39" s="1"/>
  <c r="H21" i="39" s="1"/>
  <c r="D20" i="39"/>
  <c r="G20" i="39" s="1"/>
  <c r="H20" i="39" s="1"/>
  <c r="D19" i="39"/>
  <c r="G19" i="39" s="1"/>
  <c r="H19" i="39" s="1"/>
  <c r="D18" i="39"/>
  <c r="G18" i="39" s="1"/>
  <c r="H18" i="39" s="1"/>
  <c r="D17" i="39"/>
  <c r="G17" i="39" s="1"/>
  <c r="H17" i="39" s="1"/>
  <c r="D16" i="39"/>
  <c r="G16" i="39" s="1"/>
  <c r="H16" i="39" s="1"/>
  <c r="G15" i="39"/>
  <c r="H15" i="39" s="1"/>
  <c r="H12" i="39"/>
  <c r="D40" i="38"/>
  <c r="D39" i="38"/>
  <c r="D29" i="38"/>
  <c r="G29" i="38" s="1"/>
  <c r="H29" i="38" s="1"/>
  <c r="D28" i="38"/>
  <c r="G28" i="38" s="1"/>
  <c r="H28" i="38" s="1"/>
  <c r="D27" i="38"/>
  <c r="G27" i="38" s="1"/>
  <c r="H27" i="38" s="1"/>
  <c r="D26" i="38"/>
  <c r="G26" i="38" s="1"/>
  <c r="H26" i="38" s="1"/>
  <c r="D25" i="38"/>
  <c r="G25" i="38" s="1"/>
  <c r="H25" i="38" s="1"/>
  <c r="D24" i="38"/>
  <c r="G24" i="38" s="1"/>
  <c r="H24" i="38" s="1"/>
  <c r="D23" i="38"/>
  <c r="G23" i="38" s="1"/>
  <c r="H23" i="38" s="1"/>
  <c r="D22" i="38"/>
  <c r="G22" i="38" s="1"/>
  <c r="H22" i="38" s="1"/>
  <c r="D21" i="38"/>
  <c r="G21" i="38" s="1"/>
  <c r="H21" i="38" s="1"/>
  <c r="D20" i="38"/>
  <c r="G20" i="38" s="1"/>
  <c r="H20" i="38" s="1"/>
  <c r="D19" i="38"/>
  <c r="G19" i="38" s="1"/>
  <c r="H19" i="38" s="1"/>
  <c r="D18" i="38"/>
  <c r="G18" i="38" s="1"/>
  <c r="H18" i="38" s="1"/>
  <c r="D17" i="38"/>
  <c r="G17" i="38" s="1"/>
  <c r="H17" i="38" s="1"/>
  <c r="D16" i="38"/>
  <c r="G16" i="38" s="1"/>
  <c r="H16" i="38" s="1"/>
  <c r="G15" i="38"/>
  <c r="H15" i="38" s="1"/>
  <c r="H12" i="38"/>
  <c r="D40" i="37"/>
  <c r="D39" i="37"/>
  <c r="D30" i="37"/>
  <c r="G30" i="37" s="1"/>
  <c r="H30" i="37" s="1"/>
  <c r="D29" i="37"/>
  <c r="G29" i="37" s="1"/>
  <c r="H29" i="37" s="1"/>
  <c r="D28" i="37"/>
  <c r="G28" i="37" s="1"/>
  <c r="H28" i="37" s="1"/>
  <c r="D27" i="37"/>
  <c r="G27" i="37" s="1"/>
  <c r="H27" i="37" s="1"/>
  <c r="D26" i="37"/>
  <c r="G26" i="37" s="1"/>
  <c r="H26" i="37" s="1"/>
  <c r="D25" i="37"/>
  <c r="G25" i="37" s="1"/>
  <c r="H25" i="37" s="1"/>
  <c r="D24" i="37"/>
  <c r="G24" i="37" s="1"/>
  <c r="H24" i="37" s="1"/>
  <c r="D23" i="37"/>
  <c r="G23" i="37" s="1"/>
  <c r="H23" i="37" s="1"/>
  <c r="D22" i="37"/>
  <c r="G22" i="37" s="1"/>
  <c r="H22" i="37" s="1"/>
  <c r="D21" i="37"/>
  <c r="G21" i="37" s="1"/>
  <c r="H21" i="37" s="1"/>
  <c r="D20" i="37"/>
  <c r="G20" i="37" s="1"/>
  <c r="H20" i="37" s="1"/>
  <c r="D19" i="37"/>
  <c r="G19" i="37" s="1"/>
  <c r="H19" i="37" s="1"/>
  <c r="D18" i="37"/>
  <c r="G18" i="37" s="1"/>
  <c r="H18" i="37" s="1"/>
  <c r="D17" i="37"/>
  <c r="G17" i="37" s="1"/>
  <c r="H17" i="37" s="1"/>
  <c r="D16" i="37"/>
  <c r="G16" i="37" s="1"/>
  <c r="H16" i="37" s="1"/>
  <c r="G15" i="37"/>
  <c r="H15" i="37" s="1"/>
  <c r="D40" i="36"/>
  <c r="D39" i="36"/>
  <c r="D30" i="36"/>
  <c r="G30" i="36" s="1"/>
  <c r="H30" i="36" s="1"/>
  <c r="D29" i="36"/>
  <c r="G29" i="36" s="1"/>
  <c r="H29" i="36" s="1"/>
  <c r="D28" i="36"/>
  <c r="G28" i="36" s="1"/>
  <c r="H28" i="36" s="1"/>
  <c r="D27" i="36"/>
  <c r="G27" i="36" s="1"/>
  <c r="H27" i="36" s="1"/>
  <c r="D26" i="36"/>
  <c r="G26" i="36" s="1"/>
  <c r="H26" i="36" s="1"/>
  <c r="D25" i="36"/>
  <c r="G25" i="36" s="1"/>
  <c r="H25" i="36" s="1"/>
  <c r="D24" i="36"/>
  <c r="G24" i="36" s="1"/>
  <c r="H24" i="36" s="1"/>
  <c r="D23" i="36"/>
  <c r="G23" i="36" s="1"/>
  <c r="H23" i="36" s="1"/>
  <c r="D22" i="36"/>
  <c r="G22" i="36" s="1"/>
  <c r="H22" i="36" s="1"/>
  <c r="D21" i="36"/>
  <c r="G21" i="36" s="1"/>
  <c r="H21" i="36" s="1"/>
  <c r="D20" i="36"/>
  <c r="G20" i="36" s="1"/>
  <c r="H20" i="36" s="1"/>
  <c r="D19" i="36"/>
  <c r="G19" i="36" s="1"/>
  <c r="H19" i="36" s="1"/>
  <c r="D18" i="36"/>
  <c r="G18" i="36" s="1"/>
  <c r="H18" i="36" s="1"/>
  <c r="D17" i="36"/>
  <c r="G17" i="36" s="1"/>
  <c r="H17" i="36" s="1"/>
  <c r="D16" i="36"/>
  <c r="G16" i="36" s="1"/>
  <c r="H16" i="36" s="1"/>
  <c r="G15" i="36"/>
  <c r="H15" i="36" s="1"/>
  <c r="H12" i="36"/>
  <c r="D40" i="35"/>
  <c r="D39" i="35"/>
  <c r="G29" i="35"/>
  <c r="H29" i="35" s="1"/>
  <c r="G28" i="35"/>
  <c r="H28" i="35" s="1"/>
  <c r="G27" i="35"/>
  <c r="H27" i="35" s="1"/>
  <c r="G26" i="35"/>
  <c r="H26" i="35" s="1"/>
  <c r="G25" i="35"/>
  <c r="H25" i="35" s="1"/>
  <c r="G24" i="35"/>
  <c r="H24" i="35" s="1"/>
  <c r="G23" i="35"/>
  <c r="H23" i="35" s="1"/>
  <c r="G22" i="35"/>
  <c r="H22" i="35" s="1"/>
  <c r="G21" i="35"/>
  <c r="H21" i="35" s="1"/>
  <c r="G20" i="35"/>
  <c r="H20" i="35" s="1"/>
  <c r="G19" i="35"/>
  <c r="H19" i="35" s="1"/>
  <c r="G18" i="35"/>
  <c r="H18" i="35" s="1"/>
  <c r="G17" i="35"/>
  <c r="H17" i="35" s="1"/>
  <c r="G16" i="35"/>
  <c r="H16" i="35" s="1"/>
  <c r="G15" i="35"/>
  <c r="H15" i="35" s="1"/>
  <c r="D40" i="34"/>
  <c r="D39" i="34"/>
  <c r="D30" i="34"/>
  <c r="G30" i="34" s="1"/>
  <c r="H30" i="34" s="1"/>
  <c r="D29" i="34"/>
  <c r="G29" i="34" s="1"/>
  <c r="H29" i="34" s="1"/>
  <c r="D28" i="34"/>
  <c r="G28" i="34" s="1"/>
  <c r="H28" i="34" s="1"/>
  <c r="D27" i="34"/>
  <c r="G27" i="34" s="1"/>
  <c r="H27" i="34" s="1"/>
  <c r="D26" i="34"/>
  <c r="G26" i="34" s="1"/>
  <c r="H26" i="34" s="1"/>
  <c r="D25" i="34"/>
  <c r="G25" i="34" s="1"/>
  <c r="H25" i="34" s="1"/>
  <c r="D24" i="34"/>
  <c r="G24" i="34" s="1"/>
  <c r="H24" i="34" s="1"/>
  <c r="D23" i="34"/>
  <c r="G23" i="34" s="1"/>
  <c r="H23" i="34" s="1"/>
  <c r="D22" i="34"/>
  <c r="G22" i="34" s="1"/>
  <c r="H22" i="34" s="1"/>
  <c r="D21" i="34"/>
  <c r="G21" i="34" s="1"/>
  <c r="H21" i="34" s="1"/>
  <c r="D20" i="34"/>
  <c r="G20" i="34" s="1"/>
  <c r="H20" i="34" s="1"/>
  <c r="D19" i="34"/>
  <c r="G19" i="34" s="1"/>
  <c r="H19" i="34" s="1"/>
  <c r="D18" i="34"/>
  <c r="G18" i="34" s="1"/>
  <c r="H18" i="34" s="1"/>
  <c r="D17" i="34"/>
  <c r="G17" i="34" s="1"/>
  <c r="H17" i="34" s="1"/>
  <c r="D16" i="34"/>
  <c r="G16" i="34" s="1"/>
  <c r="H16" i="34" s="1"/>
  <c r="G15" i="34"/>
  <c r="H15" i="34" s="1"/>
  <c r="G24" i="39" l="1"/>
  <c r="H24" i="39" s="1"/>
  <c r="H39" i="39" s="1"/>
  <c r="H39" i="47"/>
  <c r="H39" i="46"/>
  <c r="H39" i="45"/>
  <c r="H39" i="44"/>
  <c r="H39" i="43"/>
  <c r="H39" i="42"/>
  <c r="H39" i="41"/>
  <c r="H39" i="40"/>
  <c r="H39" i="38"/>
  <c r="H39" i="37"/>
  <c r="H39" i="36"/>
  <c r="H39" i="35"/>
  <c r="H39" i="34"/>
  <c r="D40" i="33"/>
  <c r="D39" i="33"/>
  <c r="G35" i="33"/>
  <c r="H35" i="33" s="1"/>
  <c r="G34" i="33"/>
  <c r="H34" i="33" s="1"/>
  <c r="G33" i="33"/>
  <c r="H33" i="33" s="1"/>
  <c r="G32" i="33"/>
  <c r="H32" i="33" s="1"/>
  <c r="G31" i="33"/>
  <c r="H31" i="33" s="1"/>
  <c r="G30" i="33"/>
  <c r="H30" i="33" s="1"/>
  <c r="G29" i="33"/>
  <c r="H29" i="33" s="1"/>
  <c r="G28" i="33"/>
  <c r="H28" i="33" s="1"/>
  <c r="G27" i="33"/>
  <c r="H27" i="33" s="1"/>
  <c r="G26" i="33"/>
  <c r="H26" i="33" s="1"/>
  <c r="G25" i="33"/>
  <c r="H25" i="33" s="1"/>
  <c r="G24" i="33"/>
  <c r="H24" i="33" s="1"/>
  <c r="G23" i="33"/>
  <c r="H23" i="33" s="1"/>
  <c r="G22" i="33"/>
  <c r="H22" i="33" s="1"/>
  <c r="G21" i="33"/>
  <c r="H21" i="33" s="1"/>
  <c r="G20" i="33"/>
  <c r="H20" i="33" s="1"/>
  <c r="G19" i="33"/>
  <c r="H19" i="33" s="1"/>
  <c r="D18" i="33"/>
  <c r="G18" i="33" s="1"/>
  <c r="H18" i="33" s="1"/>
  <c r="D17" i="33"/>
  <c r="G17" i="33" s="1"/>
  <c r="H17" i="33" s="1"/>
  <c r="D16" i="33"/>
  <c r="G16" i="33" s="1"/>
  <c r="H16" i="33" s="1"/>
  <c r="G15" i="33"/>
  <c r="H15" i="33" s="1"/>
  <c r="D40" i="32"/>
  <c r="D39" i="32"/>
  <c r="D35" i="32"/>
  <c r="G35" i="32" s="1"/>
  <c r="H35" i="32" s="1"/>
  <c r="D34" i="32"/>
  <c r="G34" i="32" s="1"/>
  <c r="H34" i="32" s="1"/>
  <c r="D33" i="32"/>
  <c r="G33" i="32" s="1"/>
  <c r="H33" i="32" s="1"/>
  <c r="D32" i="32"/>
  <c r="G32" i="32" s="1"/>
  <c r="H32" i="32" s="1"/>
  <c r="D31" i="32"/>
  <c r="G31" i="32" s="1"/>
  <c r="H31" i="32" s="1"/>
  <c r="D30" i="32"/>
  <c r="G30" i="32" s="1"/>
  <c r="H30" i="32" s="1"/>
  <c r="D29" i="32"/>
  <c r="G29" i="32" s="1"/>
  <c r="H29" i="32" s="1"/>
  <c r="D28" i="32"/>
  <c r="G28" i="32" s="1"/>
  <c r="H28" i="32" s="1"/>
  <c r="D27" i="32"/>
  <c r="G27" i="32" s="1"/>
  <c r="H27" i="32" s="1"/>
  <c r="D26" i="32"/>
  <c r="G26" i="32" s="1"/>
  <c r="H26" i="32" s="1"/>
  <c r="D25" i="32"/>
  <c r="G25" i="32" s="1"/>
  <c r="H25" i="32" s="1"/>
  <c r="D24" i="32"/>
  <c r="G24" i="32" s="1"/>
  <c r="H24" i="32" s="1"/>
  <c r="D23" i="32"/>
  <c r="G23" i="32" s="1"/>
  <c r="H23" i="32" s="1"/>
  <c r="D22" i="32"/>
  <c r="G22" i="32" s="1"/>
  <c r="H22" i="32" s="1"/>
  <c r="D21" i="32"/>
  <c r="G21" i="32" s="1"/>
  <c r="H21" i="32" s="1"/>
  <c r="D20" i="32"/>
  <c r="G20" i="32" s="1"/>
  <c r="H20" i="32" s="1"/>
  <c r="D19" i="32"/>
  <c r="G19" i="32" s="1"/>
  <c r="H19" i="32" s="1"/>
  <c r="D18" i="32"/>
  <c r="G18" i="32" s="1"/>
  <c r="H18" i="32" s="1"/>
  <c r="D17" i="32"/>
  <c r="G17" i="32" s="1"/>
  <c r="H17" i="32" s="1"/>
  <c r="D16" i="32"/>
  <c r="G16" i="32" s="1"/>
  <c r="H16" i="32" s="1"/>
  <c r="G15" i="32"/>
  <c r="H15" i="32" s="1"/>
  <c r="D34" i="29"/>
  <c r="D40" i="31"/>
  <c r="D39" i="31"/>
  <c r="G24" i="31"/>
  <c r="H24" i="31" s="1"/>
  <c r="G23" i="31"/>
  <c r="H23" i="31" s="1"/>
  <c r="G22" i="31"/>
  <c r="H22" i="31" s="1"/>
  <c r="G21" i="31"/>
  <c r="H21" i="31" s="1"/>
  <c r="G20" i="31"/>
  <c r="H20" i="31" s="1"/>
  <c r="G19" i="31"/>
  <c r="H19" i="31" s="1"/>
  <c r="G18" i="31"/>
  <c r="H18" i="31" s="1"/>
  <c r="G17" i="31"/>
  <c r="H17" i="31" s="1"/>
  <c r="G16" i="31"/>
  <c r="H16" i="31" s="1"/>
  <c r="G15" i="31"/>
  <c r="H15" i="31" s="1"/>
  <c r="D40" i="30"/>
  <c r="D39" i="30"/>
  <c r="D25" i="30"/>
  <c r="G25" i="30" s="1"/>
  <c r="H25" i="30" s="1"/>
  <c r="D24" i="30"/>
  <c r="G24" i="30" s="1"/>
  <c r="H24" i="30" s="1"/>
  <c r="D23" i="30"/>
  <c r="G23" i="30" s="1"/>
  <c r="H23" i="30" s="1"/>
  <c r="D22" i="30"/>
  <c r="G22" i="30" s="1"/>
  <c r="H22" i="30" s="1"/>
  <c r="D21" i="30"/>
  <c r="G21" i="30" s="1"/>
  <c r="H21" i="30" s="1"/>
  <c r="D20" i="30"/>
  <c r="G20" i="30" s="1"/>
  <c r="H20" i="30" s="1"/>
  <c r="D19" i="30"/>
  <c r="G19" i="30" s="1"/>
  <c r="H19" i="30" s="1"/>
  <c r="D18" i="30"/>
  <c r="G18" i="30" s="1"/>
  <c r="H18" i="30" s="1"/>
  <c r="D17" i="30"/>
  <c r="G17" i="30" s="1"/>
  <c r="H17" i="30" s="1"/>
  <c r="D16" i="30"/>
  <c r="G16" i="30" s="1"/>
  <c r="H16" i="30" s="1"/>
  <c r="G15" i="30"/>
  <c r="H15" i="30" s="1"/>
  <c r="H12" i="30"/>
  <c r="H34" i="29"/>
  <c r="D33" i="29"/>
  <c r="H33" i="29" s="1"/>
  <c r="D32" i="29"/>
  <c r="H32" i="29" s="1"/>
  <c r="D31" i="29"/>
  <c r="H31" i="29" s="1"/>
  <c r="D30" i="29"/>
  <c r="H30" i="29" s="1"/>
  <c r="D29" i="29"/>
  <c r="H29" i="29" s="1"/>
  <c r="D28" i="29"/>
  <c r="H28" i="29" s="1"/>
  <c r="H27" i="29"/>
  <c r="D27" i="29"/>
  <c r="D26" i="29"/>
  <c r="H26" i="29" s="1"/>
  <c r="D25" i="29"/>
  <c r="H25" i="29" s="1"/>
  <c r="D24" i="29"/>
  <c r="G24" i="29" s="1"/>
  <c r="H24" i="29" s="1"/>
  <c r="D23" i="29"/>
  <c r="G23" i="29" s="1"/>
  <c r="H23" i="29" s="1"/>
  <c r="D22" i="29"/>
  <c r="G22" i="29" s="1"/>
  <c r="H22" i="29" s="1"/>
  <c r="D21" i="29"/>
  <c r="G21" i="29" s="1"/>
  <c r="H21" i="29" s="1"/>
  <c r="D20" i="29"/>
  <c r="G20" i="29" s="1"/>
  <c r="H20" i="29" s="1"/>
  <c r="D19" i="29"/>
  <c r="G19" i="29" s="1"/>
  <c r="H19" i="29" s="1"/>
  <c r="D18" i="29"/>
  <c r="G18" i="29" s="1"/>
  <c r="H18" i="29" s="1"/>
  <c r="D17" i="29"/>
  <c r="G17" i="29" s="1"/>
  <c r="G16" i="29"/>
  <c r="H16" i="29" s="1"/>
  <c r="G15" i="29"/>
  <c r="H15" i="29" s="1"/>
  <c r="H12" i="29"/>
  <c r="D40" i="28"/>
  <c r="D39" i="28"/>
  <c r="D35" i="28"/>
  <c r="G35" i="28" s="1"/>
  <c r="H35" i="28" s="1"/>
  <c r="D34" i="28"/>
  <c r="G34" i="28" s="1"/>
  <c r="H34" i="28" s="1"/>
  <c r="D33" i="28"/>
  <c r="G33" i="28" s="1"/>
  <c r="H33" i="28" s="1"/>
  <c r="D32" i="28"/>
  <c r="G32" i="28" s="1"/>
  <c r="H32" i="28" s="1"/>
  <c r="D31" i="28"/>
  <c r="G31" i="28" s="1"/>
  <c r="H31" i="28" s="1"/>
  <c r="D30" i="28"/>
  <c r="G30" i="28" s="1"/>
  <c r="H30" i="28" s="1"/>
  <c r="D29" i="28"/>
  <c r="G29" i="28" s="1"/>
  <c r="H29" i="28" s="1"/>
  <c r="D28" i="28"/>
  <c r="G28" i="28" s="1"/>
  <c r="H28" i="28" s="1"/>
  <c r="D27" i="28"/>
  <c r="G27" i="28" s="1"/>
  <c r="H27" i="28" s="1"/>
  <c r="D26" i="28"/>
  <c r="G26" i="28" s="1"/>
  <c r="H26" i="28" s="1"/>
  <c r="D25" i="28"/>
  <c r="G25" i="28" s="1"/>
  <c r="H25" i="28" s="1"/>
  <c r="D24" i="28"/>
  <c r="G24" i="28" s="1"/>
  <c r="H24" i="28" s="1"/>
  <c r="D23" i="28"/>
  <c r="G23" i="28" s="1"/>
  <c r="H23" i="28" s="1"/>
  <c r="D22" i="28"/>
  <c r="G22" i="28" s="1"/>
  <c r="H22" i="28" s="1"/>
  <c r="D21" i="28"/>
  <c r="G21" i="28" s="1"/>
  <c r="H21" i="28" s="1"/>
  <c r="D20" i="28"/>
  <c r="G20" i="28" s="1"/>
  <c r="H20" i="28" s="1"/>
  <c r="D19" i="28"/>
  <c r="G19" i="28" s="1"/>
  <c r="H19" i="28" s="1"/>
  <c r="D18" i="28"/>
  <c r="G18" i="28" s="1"/>
  <c r="H18" i="28" s="1"/>
  <c r="D17" i="28"/>
  <c r="G17" i="28" s="1"/>
  <c r="H17" i="28" s="1"/>
  <c r="D16" i="28"/>
  <c r="G16" i="28" s="1"/>
  <c r="H16" i="28" s="1"/>
  <c r="G15" i="28"/>
  <c r="H15" i="28" s="1"/>
  <c r="H12" i="28"/>
  <c r="D39" i="27"/>
  <c r="D35" i="27"/>
  <c r="G35" i="27" s="1"/>
  <c r="H35" i="27" s="1"/>
  <c r="G34" i="27"/>
  <c r="H34" i="27" s="1"/>
  <c r="D34" i="27"/>
  <c r="D33" i="27"/>
  <c r="G33" i="27" s="1"/>
  <c r="H33" i="27" s="1"/>
  <c r="D32" i="27"/>
  <c r="G32" i="27" s="1"/>
  <c r="H32" i="27" s="1"/>
  <c r="D31" i="27"/>
  <c r="G31" i="27" s="1"/>
  <c r="H31" i="27" s="1"/>
  <c r="D30" i="27"/>
  <c r="G30" i="27" s="1"/>
  <c r="H30" i="27" s="1"/>
  <c r="D29" i="27"/>
  <c r="G29" i="27" s="1"/>
  <c r="H29" i="27" s="1"/>
  <c r="D28" i="27"/>
  <c r="G28" i="27" s="1"/>
  <c r="H28" i="27" s="1"/>
  <c r="D27" i="27"/>
  <c r="G27" i="27" s="1"/>
  <c r="H27" i="27" s="1"/>
  <c r="D26" i="27"/>
  <c r="G26" i="27" s="1"/>
  <c r="H26" i="27" s="1"/>
  <c r="D25" i="27"/>
  <c r="G25" i="27" s="1"/>
  <c r="H25" i="27" s="1"/>
  <c r="D24" i="27"/>
  <c r="G24" i="27" s="1"/>
  <c r="H24" i="27" s="1"/>
  <c r="D23" i="27"/>
  <c r="G23" i="27" s="1"/>
  <c r="H23" i="27" s="1"/>
  <c r="D22" i="27"/>
  <c r="G22" i="27" s="1"/>
  <c r="H22" i="27" s="1"/>
  <c r="D21" i="27"/>
  <c r="G21" i="27" s="1"/>
  <c r="H21" i="27" s="1"/>
  <c r="D20" i="27"/>
  <c r="G20" i="27" s="1"/>
  <c r="H20" i="27" s="1"/>
  <c r="D19" i="27"/>
  <c r="H19" i="27" s="1"/>
  <c r="D18" i="27"/>
  <c r="H18" i="27" s="1"/>
  <c r="D17" i="27"/>
  <c r="G17" i="27" s="1"/>
  <c r="H17" i="27" s="1"/>
  <c r="D16" i="27"/>
  <c r="H16" i="27" s="1"/>
  <c r="G15" i="27"/>
  <c r="H15" i="27" s="1"/>
  <c r="H12" i="27"/>
  <c r="D40" i="26"/>
  <c r="D39" i="26"/>
  <c r="D35" i="26"/>
  <c r="G35" i="26" s="1"/>
  <c r="H35" i="26" s="1"/>
  <c r="D34" i="26"/>
  <c r="G34" i="26" s="1"/>
  <c r="H34" i="26" s="1"/>
  <c r="D33" i="26"/>
  <c r="G33" i="26" s="1"/>
  <c r="H33" i="26" s="1"/>
  <c r="D32" i="26"/>
  <c r="G32" i="26" s="1"/>
  <c r="H32" i="26" s="1"/>
  <c r="D31" i="26"/>
  <c r="G31" i="26" s="1"/>
  <c r="H31" i="26" s="1"/>
  <c r="D30" i="26"/>
  <c r="G30" i="26" s="1"/>
  <c r="H30" i="26" s="1"/>
  <c r="D29" i="26"/>
  <c r="G29" i="26" s="1"/>
  <c r="H29" i="26" s="1"/>
  <c r="D28" i="26"/>
  <c r="G28" i="26" s="1"/>
  <c r="H28" i="26" s="1"/>
  <c r="D27" i="26"/>
  <c r="G27" i="26" s="1"/>
  <c r="H27" i="26" s="1"/>
  <c r="D26" i="26"/>
  <c r="G26" i="26" s="1"/>
  <c r="H26" i="26" s="1"/>
  <c r="D25" i="26"/>
  <c r="G25" i="26" s="1"/>
  <c r="H25" i="26" s="1"/>
  <c r="D24" i="26"/>
  <c r="G24" i="26" s="1"/>
  <c r="H24" i="26" s="1"/>
  <c r="D23" i="26"/>
  <c r="G23" i="26" s="1"/>
  <c r="H23" i="26" s="1"/>
  <c r="D22" i="26"/>
  <c r="G22" i="26" s="1"/>
  <c r="H22" i="26" s="1"/>
  <c r="D21" i="26"/>
  <c r="G21" i="26" s="1"/>
  <c r="H21" i="26" s="1"/>
  <c r="D20" i="26"/>
  <c r="G20" i="26" s="1"/>
  <c r="H20" i="26" s="1"/>
  <c r="D19" i="26"/>
  <c r="G19" i="26" s="1"/>
  <c r="H19" i="26" s="1"/>
  <c r="D18" i="26"/>
  <c r="G18" i="26" s="1"/>
  <c r="H18" i="26" s="1"/>
  <c r="D17" i="26"/>
  <c r="G17" i="26" s="1"/>
  <c r="H17" i="26" s="1"/>
  <c r="D16" i="26"/>
  <c r="G16" i="26" s="1"/>
  <c r="H16" i="26" s="1"/>
  <c r="G15" i="26"/>
  <c r="H15" i="26" s="1"/>
  <c r="H12" i="26"/>
  <c r="D40" i="25"/>
  <c r="D39" i="25"/>
  <c r="D35" i="25"/>
  <c r="G35" i="25" s="1"/>
  <c r="H35" i="25" s="1"/>
  <c r="D34" i="25"/>
  <c r="G34" i="25" s="1"/>
  <c r="H34" i="25" s="1"/>
  <c r="D33" i="25"/>
  <c r="G33" i="25" s="1"/>
  <c r="H33" i="25" s="1"/>
  <c r="D32" i="25"/>
  <c r="G32" i="25" s="1"/>
  <c r="H32" i="25" s="1"/>
  <c r="D31" i="25"/>
  <c r="G31" i="25" s="1"/>
  <c r="H31" i="25" s="1"/>
  <c r="D30" i="25"/>
  <c r="G30" i="25" s="1"/>
  <c r="H30" i="25" s="1"/>
  <c r="D29" i="25"/>
  <c r="G29" i="25" s="1"/>
  <c r="H29" i="25" s="1"/>
  <c r="D28" i="25"/>
  <c r="G28" i="25" s="1"/>
  <c r="H28" i="25" s="1"/>
  <c r="D27" i="25"/>
  <c r="G27" i="25" s="1"/>
  <c r="H27" i="25" s="1"/>
  <c r="D26" i="25"/>
  <c r="G26" i="25" s="1"/>
  <c r="H26" i="25" s="1"/>
  <c r="D25" i="25"/>
  <c r="G25" i="25" s="1"/>
  <c r="H25" i="25" s="1"/>
  <c r="D24" i="25"/>
  <c r="G24" i="25" s="1"/>
  <c r="H24" i="25" s="1"/>
  <c r="D23" i="25"/>
  <c r="G23" i="25" s="1"/>
  <c r="H23" i="25" s="1"/>
  <c r="D22" i="25"/>
  <c r="G22" i="25" s="1"/>
  <c r="H22" i="25" s="1"/>
  <c r="D21" i="25"/>
  <c r="G21" i="25" s="1"/>
  <c r="H21" i="25" s="1"/>
  <c r="D20" i="25"/>
  <c r="G20" i="25" s="1"/>
  <c r="H20" i="25" s="1"/>
  <c r="D19" i="25"/>
  <c r="G19" i="25" s="1"/>
  <c r="H19" i="25" s="1"/>
  <c r="D18" i="25"/>
  <c r="G18" i="25" s="1"/>
  <c r="H18" i="25" s="1"/>
  <c r="D17" i="25"/>
  <c r="G17" i="25" s="1"/>
  <c r="H17" i="25" s="1"/>
  <c r="D16" i="25"/>
  <c r="G16" i="25" s="1"/>
  <c r="H16" i="25" s="1"/>
  <c r="G15" i="25"/>
  <c r="H15" i="25" s="1"/>
  <c r="H12" i="25"/>
  <c r="G16" i="24"/>
  <c r="H16" i="24" s="1"/>
  <c r="D40" i="24"/>
  <c r="D39" i="24"/>
  <c r="D35" i="24"/>
  <c r="G35" i="24" s="1"/>
  <c r="H35" i="24" s="1"/>
  <c r="D34" i="24"/>
  <c r="G34" i="24" s="1"/>
  <c r="H34" i="24" s="1"/>
  <c r="D33" i="24"/>
  <c r="G33" i="24" s="1"/>
  <c r="H33" i="24" s="1"/>
  <c r="D32" i="24"/>
  <c r="G32" i="24" s="1"/>
  <c r="D31" i="24"/>
  <c r="G31" i="24" s="1"/>
  <c r="H31" i="24" s="1"/>
  <c r="D30" i="24"/>
  <c r="D29" i="24"/>
  <c r="G29" i="24" s="1"/>
  <c r="H29" i="24" s="1"/>
  <c r="D28" i="24"/>
  <c r="G28" i="24" s="1"/>
  <c r="H28" i="24" s="1"/>
  <c r="D27" i="24"/>
  <c r="G27" i="24" s="1"/>
  <c r="H27" i="24" s="1"/>
  <c r="D26" i="24"/>
  <c r="G26" i="24" s="1"/>
  <c r="H26" i="24" s="1"/>
  <c r="D25" i="24"/>
  <c r="G25" i="24" s="1"/>
  <c r="H25" i="24" s="1"/>
  <c r="D24" i="24"/>
  <c r="G24" i="24" s="1"/>
  <c r="H24" i="24" s="1"/>
  <c r="D23" i="24"/>
  <c r="G23" i="24" s="1"/>
  <c r="H23" i="24" s="1"/>
  <c r="D22" i="24"/>
  <c r="G22" i="24" s="1"/>
  <c r="H22" i="24" s="1"/>
  <c r="D21" i="24"/>
  <c r="G21" i="24" s="1"/>
  <c r="H21" i="24" s="1"/>
  <c r="D20" i="24"/>
  <c r="G20" i="24" s="1"/>
  <c r="H20" i="24" s="1"/>
  <c r="D19" i="24"/>
  <c r="G19" i="24" s="1"/>
  <c r="H19" i="24" s="1"/>
  <c r="D18" i="24"/>
  <c r="G18" i="24" s="1"/>
  <c r="H18" i="24" s="1"/>
  <c r="D17" i="24"/>
  <c r="G17" i="24" s="1"/>
  <c r="H17" i="24" s="1"/>
  <c r="G15" i="24"/>
  <c r="H15" i="24" s="1"/>
  <c r="H12" i="24"/>
  <c r="D40" i="23"/>
  <c r="D39" i="23"/>
  <c r="D35" i="23"/>
  <c r="D34" i="23"/>
  <c r="G34" i="23" s="1"/>
  <c r="H34" i="23" s="1"/>
  <c r="D33" i="23"/>
  <c r="G33" i="23" s="1"/>
  <c r="H33" i="23" s="1"/>
  <c r="D32" i="23"/>
  <c r="G32" i="23" s="1"/>
  <c r="H32" i="23" s="1"/>
  <c r="D31" i="23"/>
  <c r="G31" i="23" s="1"/>
  <c r="H31" i="23" s="1"/>
  <c r="D30" i="23"/>
  <c r="G30" i="23" s="1"/>
  <c r="H30" i="23" s="1"/>
  <c r="D29" i="23"/>
  <c r="G29" i="23" s="1"/>
  <c r="H29" i="23" s="1"/>
  <c r="D28" i="23"/>
  <c r="G28" i="23" s="1"/>
  <c r="H28" i="23" s="1"/>
  <c r="D27" i="23"/>
  <c r="G27" i="23" s="1"/>
  <c r="H27" i="23" s="1"/>
  <c r="D26" i="23"/>
  <c r="G26" i="23" s="1"/>
  <c r="H26" i="23" s="1"/>
  <c r="D25" i="23"/>
  <c r="G25" i="23" s="1"/>
  <c r="H25" i="23" s="1"/>
  <c r="D24" i="23"/>
  <c r="G24" i="23" s="1"/>
  <c r="H24" i="23" s="1"/>
  <c r="D23" i="23"/>
  <c r="G23" i="23" s="1"/>
  <c r="H23" i="23" s="1"/>
  <c r="D22" i="23"/>
  <c r="G22" i="23" s="1"/>
  <c r="H22" i="23" s="1"/>
  <c r="D21" i="23"/>
  <c r="G21" i="23" s="1"/>
  <c r="H21" i="23" s="1"/>
  <c r="D20" i="23"/>
  <c r="G20" i="23" s="1"/>
  <c r="H20" i="23" s="1"/>
  <c r="D19" i="23"/>
  <c r="G19" i="23" s="1"/>
  <c r="H19" i="23" s="1"/>
  <c r="D18" i="23"/>
  <c r="G18" i="23" s="1"/>
  <c r="H18" i="23" s="1"/>
  <c r="D17" i="23"/>
  <c r="G17" i="23" s="1"/>
  <c r="H17" i="23" s="1"/>
  <c r="D16" i="23"/>
  <c r="G16" i="23" s="1"/>
  <c r="H16" i="23" s="1"/>
  <c r="G15" i="23"/>
  <c r="H15" i="23" s="1"/>
  <c r="H12" i="23"/>
  <c r="H12" i="21"/>
  <c r="H12" i="20"/>
  <c r="D40" i="21"/>
  <c r="D39" i="21"/>
  <c r="D35" i="21"/>
  <c r="G35" i="21" s="1"/>
  <c r="H35" i="21" s="1"/>
  <c r="D34" i="21"/>
  <c r="G34" i="21" s="1"/>
  <c r="H34" i="21" s="1"/>
  <c r="D33" i="21"/>
  <c r="G33" i="21" s="1"/>
  <c r="H33" i="21" s="1"/>
  <c r="D32" i="21"/>
  <c r="G32" i="21" s="1"/>
  <c r="H32" i="21" s="1"/>
  <c r="D31" i="21"/>
  <c r="G31" i="21" s="1"/>
  <c r="H31" i="21" s="1"/>
  <c r="D30" i="21"/>
  <c r="G30" i="21" s="1"/>
  <c r="H30" i="21" s="1"/>
  <c r="D29" i="21"/>
  <c r="G29" i="21" s="1"/>
  <c r="H29" i="21" s="1"/>
  <c r="D28" i="21"/>
  <c r="G28" i="21" s="1"/>
  <c r="H28" i="21" s="1"/>
  <c r="D27" i="21"/>
  <c r="G27" i="21" s="1"/>
  <c r="H27" i="21" s="1"/>
  <c r="D26" i="21"/>
  <c r="G26" i="21" s="1"/>
  <c r="H26" i="21" s="1"/>
  <c r="D25" i="21"/>
  <c r="G25" i="21" s="1"/>
  <c r="H25" i="21" s="1"/>
  <c r="D24" i="21"/>
  <c r="G24" i="21" s="1"/>
  <c r="H24" i="21" s="1"/>
  <c r="D23" i="21"/>
  <c r="G23" i="21" s="1"/>
  <c r="H23" i="21" s="1"/>
  <c r="D22" i="21"/>
  <c r="G22" i="21" s="1"/>
  <c r="H22" i="21" s="1"/>
  <c r="D21" i="21"/>
  <c r="G21" i="21" s="1"/>
  <c r="H21" i="21" s="1"/>
  <c r="D20" i="21"/>
  <c r="G20" i="21" s="1"/>
  <c r="H20" i="21" s="1"/>
  <c r="D19" i="21"/>
  <c r="G19" i="21" s="1"/>
  <c r="H19" i="21" s="1"/>
  <c r="D18" i="21"/>
  <c r="G18" i="21" s="1"/>
  <c r="H18" i="21" s="1"/>
  <c r="D17" i="21"/>
  <c r="G17" i="21" s="1"/>
  <c r="H17" i="21" s="1"/>
  <c r="D16" i="21"/>
  <c r="G16" i="21" s="1"/>
  <c r="H16" i="21" s="1"/>
  <c r="G15" i="21"/>
  <c r="H15" i="21" s="1"/>
  <c r="H39" i="29" l="1"/>
  <c r="H39" i="33"/>
  <c r="H39" i="32"/>
  <c r="H39" i="31"/>
  <c r="H39" i="30"/>
  <c r="H39" i="26"/>
  <c r="H39" i="25"/>
  <c r="H39" i="28"/>
  <c r="H39" i="23"/>
  <c r="H39" i="21"/>
  <c r="G15" i="19" l="1"/>
  <c r="H12" i="19"/>
  <c r="D40" i="20"/>
  <c r="D39" i="20"/>
  <c r="D35" i="20"/>
  <c r="G35" i="20" s="1"/>
  <c r="H35" i="20" s="1"/>
  <c r="D34" i="20"/>
  <c r="G34" i="20" s="1"/>
  <c r="H34" i="20" s="1"/>
  <c r="D33" i="20"/>
  <c r="G33" i="20" s="1"/>
  <c r="H33" i="20" s="1"/>
  <c r="D32" i="20"/>
  <c r="G32" i="20" s="1"/>
  <c r="H32" i="20" s="1"/>
  <c r="D31" i="20"/>
  <c r="G31" i="20" s="1"/>
  <c r="H31" i="20" s="1"/>
  <c r="D30" i="20"/>
  <c r="G30" i="20" s="1"/>
  <c r="H30" i="20" s="1"/>
  <c r="D29" i="20"/>
  <c r="G29" i="20" s="1"/>
  <c r="H29" i="20" s="1"/>
  <c r="D28" i="20"/>
  <c r="G28" i="20" s="1"/>
  <c r="H28" i="20" s="1"/>
  <c r="D27" i="20"/>
  <c r="G27" i="20" s="1"/>
  <c r="H27" i="20" s="1"/>
  <c r="D26" i="20"/>
  <c r="G26" i="20" s="1"/>
  <c r="H26" i="20" s="1"/>
  <c r="G25" i="20"/>
  <c r="H25" i="20" s="1"/>
  <c r="D24" i="20"/>
  <c r="G24" i="20" s="1"/>
  <c r="H24" i="20" s="1"/>
  <c r="D23" i="20"/>
  <c r="G23" i="20" s="1"/>
  <c r="H23" i="20" s="1"/>
  <c r="D22" i="20"/>
  <c r="G22" i="20" s="1"/>
  <c r="H22" i="20" s="1"/>
  <c r="D21" i="20"/>
  <c r="G21" i="20" s="1"/>
  <c r="H21" i="20" s="1"/>
  <c r="D20" i="20"/>
  <c r="G20" i="20" s="1"/>
  <c r="H20" i="20" s="1"/>
  <c r="D19" i="20"/>
  <c r="G19" i="20" s="1"/>
  <c r="H19" i="20" s="1"/>
  <c r="D18" i="20"/>
  <c r="G18" i="20" s="1"/>
  <c r="H18" i="20" s="1"/>
  <c r="D17" i="20"/>
  <c r="G17" i="20" s="1"/>
  <c r="H17" i="20" s="1"/>
  <c r="D16" i="20"/>
  <c r="G16" i="20" s="1"/>
  <c r="H16" i="20" s="1"/>
  <c r="G15" i="20"/>
  <c r="H15" i="20" s="1"/>
  <c r="H39" i="20" l="1"/>
  <c r="D35" i="19"/>
  <c r="G35" i="19" s="1"/>
  <c r="H35" i="19" s="1"/>
  <c r="D34" i="19"/>
  <c r="G34" i="19" s="1"/>
  <c r="H34" i="19" s="1"/>
  <c r="D33" i="19"/>
  <c r="G33" i="19" s="1"/>
  <c r="H33" i="19" s="1"/>
  <c r="D32" i="19"/>
  <c r="G32" i="19" s="1"/>
  <c r="H32" i="19" s="1"/>
  <c r="D31" i="19"/>
  <c r="G31" i="19" s="1"/>
  <c r="H31" i="19" s="1"/>
  <c r="H15" i="19"/>
  <c r="D30" i="19"/>
  <c r="G30" i="19" s="1"/>
  <c r="H30" i="19" s="1"/>
  <c r="D29" i="19"/>
  <c r="G29" i="19" s="1"/>
  <c r="H29" i="19" s="1"/>
  <c r="D23" i="19"/>
  <c r="G23" i="19" s="1"/>
  <c r="H23" i="19" s="1"/>
  <c r="D28" i="19"/>
  <c r="G28" i="19" s="1"/>
  <c r="H28" i="19" s="1"/>
  <c r="D27" i="19"/>
  <c r="G27" i="19" s="1"/>
  <c r="H27" i="19" s="1"/>
  <c r="D26" i="19"/>
  <c r="G26" i="19" s="1"/>
  <c r="H26" i="19" s="1"/>
  <c r="D25" i="19"/>
  <c r="G25" i="19" s="1"/>
  <c r="H25" i="19" s="1"/>
  <c r="D24" i="19"/>
  <c r="G24" i="19" s="1"/>
  <c r="H24" i="19" s="1"/>
  <c r="D40" i="19"/>
  <c r="D39" i="19"/>
  <c r="D22" i="19"/>
  <c r="G22" i="19" s="1"/>
  <c r="H22" i="19" s="1"/>
  <c r="D21" i="19"/>
  <c r="G21" i="19" s="1"/>
  <c r="H21" i="19" s="1"/>
  <c r="D20" i="19"/>
  <c r="G20" i="19" s="1"/>
  <c r="H20" i="19" s="1"/>
  <c r="D19" i="19"/>
  <c r="G19" i="19" s="1"/>
  <c r="H19" i="19" s="1"/>
  <c r="D18" i="19"/>
  <c r="G18" i="19" s="1"/>
  <c r="H18" i="19" s="1"/>
  <c r="D17" i="19"/>
  <c r="G17" i="19" s="1"/>
  <c r="H17" i="19" s="1"/>
  <c r="G16" i="19"/>
  <c r="H16" i="19" s="1"/>
  <c r="H39" i="19" l="1"/>
</calcChain>
</file>

<file path=xl/sharedStrings.xml><?xml version="1.0" encoding="utf-8"?>
<sst xmlns="http://schemas.openxmlformats.org/spreadsheetml/2006/main" count="924" uniqueCount="80">
  <si>
    <t>Staff:</t>
  </si>
  <si>
    <t>Station No.</t>
  </si>
  <si>
    <t>Distance (m)</t>
  </si>
  <si>
    <t>Station Width (m)</t>
  </si>
  <si>
    <t>Depth (m)</t>
  </si>
  <si>
    <t>Mean Velocity (m/s)</t>
  </si>
  <si>
    <t>Mean Depth (m)</t>
  </si>
  <si>
    <t>ELR Project No.</t>
  </si>
  <si>
    <t>Stream Name:</t>
  </si>
  <si>
    <t xml:space="preserve">Station Name: </t>
  </si>
  <si>
    <t>Technique:</t>
  </si>
  <si>
    <t>UTM Coordinates:</t>
  </si>
  <si>
    <r>
      <t>Panel Area 
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</si>
  <si>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Panel Discharge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/s)</t>
    </r>
  </si>
  <si>
    <r>
      <t>Temp., Water/Air (</t>
    </r>
    <r>
      <rPr>
        <b/>
        <vertAlign val="superscript"/>
        <sz val="9"/>
        <color theme="1"/>
        <rFont val="Calibri"/>
        <family val="2"/>
        <scheme val="minor"/>
      </rPr>
      <t>o</t>
    </r>
    <r>
      <rPr>
        <b/>
        <sz val="9"/>
        <color theme="1"/>
        <rFont val="Calibri"/>
        <family val="2"/>
        <scheme val="minor"/>
      </rPr>
      <t>C)</t>
    </r>
  </si>
  <si>
    <t>Left Bank</t>
  </si>
  <si>
    <t>Right Bank</t>
  </si>
  <si>
    <t>Wet.Width</t>
  </si>
  <si>
    <t>end</t>
  </si>
  <si>
    <t xml:space="preserve">Date and Time: </t>
  </si>
  <si>
    <t>Site / Location:</t>
  </si>
  <si>
    <t xml:space="preserve">Crossing Number </t>
  </si>
  <si>
    <r>
      <t>Discharge (m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/s)</t>
    </r>
  </si>
  <si>
    <t>Velocity @ 60% (m/s)</t>
  </si>
  <si>
    <t>16-240.4</t>
  </si>
  <si>
    <t>Clinton Creek Site</t>
  </si>
  <si>
    <t>Clinton Creek</t>
  </si>
  <si>
    <t>E1(H)</t>
  </si>
  <si>
    <t>GR,NB</t>
  </si>
  <si>
    <t>07w 0512850 7147423</t>
  </si>
  <si>
    <t>Swoffer</t>
  </si>
  <si>
    <t>N/A</t>
  </si>
  <si>
    <t>E2</t>
  </si>
  <si>
    <t>07w 0514168 7147077</t>
  </si>
  <si>
    <t>E3(H)</t>
  </si>
  <si>
    <t>07w 0514183 7147592</t>
  </si>
  <si>
    <t>E4</t>
  </si>
  <si>
    <t>07w 05159451 7145283</t>
  </si>
  <si>
    <t>E7</t>
  </si>
  <si>
    <t>07w 0519358 7142050</t>
  </si>
  <si>
    <t>Groundwater Seepage</t>
  </si>
  <si>
    <t>GWCC-5</t>
  </si>
  <si>
    <t>07w 05139841 7142128</t>
  </si>
  <si>
    <t>Upper Clinton Creek</t>
  </si>
  <si>
    <t>R1</t>
  </si>
  <si>
    <t>07w 05810604 7147490</t>
  </si>
  <si>
    <t>Easter Creek</t>
  </si>
  <si>
    <t>R2</t>
  </si>
  <si>
    <t>07w 0512028 7148062</t>
  </si>
  <si>
    <t>R3</t>
  </si>
  <si>
    <t>07w 0513948 7148677</t>
  </si>
  <si>
    <t>R4</t>
  </si>
  <si>
    <t>07w 0515985 7145352</t>
  </si>
  <si>
    <t>Eagle Creek</t>
  </si>
  <si>
    <t>R7</t>
  </si>
  <si>
    <t>07w 0513003 7145649</t>
  </si>
  <si>
    <t>Porcupine Creek</t>
  </si>
  <si>
    <t>Unnamed Creek</t>
  </si>
  <si>
    <t>R8</t>
  </si>
  <si>
    <t>07w 0511894 7147906</t>
  </si>
  <si>
    <t>R9</t>
  </si>
  <si>
    <t>07w 05123441 7146751</t>
  </si>
  <si>
    <t>R11(H)</t>
  </si>
  <si>
    <t>07w 0514161 7147784</t>
  </si>
  <si>
    <t>Wolverine Creek</t>
  </si>
  <si>
    <t>Sept.24/2016, 9:36</t>
  </si>
  <si>
    <t>16-240.5</t>
  </si>
  <si>
    <t>Sept.20/2016, 17:28</t>
  </si>
  <si>
    <t>Sept.20/2016, 9:35</t>
  </si>
  <si>
    <t>Sept.22/2016, 17:28</t>
  </si>
  <si>
    <t>Sept.22/2016, 13:56</t>
  </si>
  <si>
    <t>Sept.21/2016, 15:56</t>
  </si>
  <si>
    <t>Sept.23/2016, 14:28</t>
  </si>
  <si>
    <t>Sept.23/2016, 15:55</t>
  </si>
  <si>
    <t>Sept.20/2016, 14:56</t>
  </si>
  <si>
    <t>Sept.22/2016, 16:08</t>
  </si>
  <si>
    <t>Sept.21/2016, 9:34</t>
  </si>
  <si>
    <t>Sept.23/2016, 17:06</t>
  </si>
  <si>
    <t>Sept.23/2016. 18:07</t>
  </si>
  <si>
    <t>Sept.20/2016, 13:20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</si>
</sst>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2" xfId="0" applyFont="1" applyBorder="1"/>
    <xf numFmtId="164" fontId="1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4" fillId="0" borderId="1" xfId="0" applyFont="1" applyBorder="1" applyAlignment="1"/>
    <xf numFmtId="2" fontId="5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1" fillId="0" borderId="9" xfId="0" applyNumberFormat="1" applyFont="1" applyBorder="1"/>
    <xf numFmtId="165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20" fontId="5" fillId="0" borderId="1" xfId="0" applyNumberFormat="1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20" fontId="5" fillId="0" borderId="2" xfId="0" applyNumberFormat="1" applyFont="1" applyBorder="1" applyAlignment="1">
      <alignment horizontal="left" indent="1"/>
    </xf>
    <xf numFmtId="20" fontId="5" fillId="0" borderId="4" xfId="0" applyNumberFormat="1" applyFont="1" applyBorder="1" applyAlignment="1">
      <alignment horizontal="left" indent="1"/>
    </xf>
    <xf numFmtId="20" fontId="5" fillId="0" borderId="3" xfId="0" applyNumberFormat="1" applyFont="1" applyBorder="1" applyAlignment="1">
      <alignment horizontal="left" indent="1"/>
    </xf>
    <xf numFmtId="2" fontId="5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'E1(H)-1'!$E$14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'E1(H)-1'!$B$15:$B$36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'E1(H)-1'!$E$15:$E$36</c:f>
              <c:numCache>
                <c:formatCode>0.00</c:formatCode>
                <c:ptCount val="22"/>
                <c:pt idx="0">
                  <c:v>0</c:v>
                </c:pt>
                <c:pt idx="1">
                  <c:v>5.5E-2</c:v>
                </c:pt>
                <c:pt idx="2">
                  <c:v>0.19</c:v>
                </c:pt>
                <c:pt idx="3">
                  <c:v>0.2</c:v>
                </c:pt>
                <c:pt idx="4">
                  <c:v>0.33</c:v>
                </c:pt>
                <c:pt idx="5">
                  <c:v>0.36</c:v>
                </c:pt>
                <c:pt idx="6">
                  <c:v>0.35</c:v>
                </c:pt>
                <c:pt idx="7">
                  <c:v>0.37</c:v>
                </c:pt>
                <c:pt idx="8">
                  <c:v>0.4</c:v>
                </c:pt>
                <c:pt idx="9">
                  <c:v>0.39500000000000002</c:v>
                </c:pt>
                <c:pt idx="10">
                  <c:v>0.42</c:v>
                </c:pt>
                <c:pt idx="11">
                  <c:v>0.44</c:v>
                </c:pt>
                <c:pt idx="12">
                  <c:v>0.4</c:v>
                </c:pt>
                <c:pt idx="13">
                  <c:v>0.4</c:v>
                </c:pt>
                <c:pt idx="14">
                  <c:v>0.35</c:v>
                </c:pt>
                <c:pt idx="15">
                  <c:v>0.26</c:v>
                </c:pt>
                <c:pt idx="16">
                  <c:v>0.17</c:v>
                </c:pt>
                <c:pt idx="17">
                  <c:v>0.13</c:v>
                </c:pt>
                <c:pt idx="18">
                  <c:v>0.1</c:v>
                </c:pt>
                <c:pt idx="19">
                  <c:v>0.06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83056"/>
        <c:axId val="184406296"/>
      </c:scatterChart>
      <c:scatterChart>
        <c:scatterStyle val="lineMarker"/>
        <c:varyColors val="0"/>
        <c:ser>
          <c:idx val="2"/>
          <c:order val="1"/>
          <c:tx>
            <c:strRef>
              <c:f>'E1(H)-1'!$F$14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'E1(H)-1'!$B$15:$B$36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'E1(H)-1'!$F$15:$F$36</c:f>
              <c:numCache>
                <c:formatCode>0.00</c:formatCode>
                <c:ptCount val="22"/>
                <c:pt idx="0">
                  <c:v>0</c:v>
                </c:pt>
                <c:pt idx="1">
                  <c:v>7.0000000000000007E-2</c:v>
                </c:pt>
                <c:pt idx="2">
                  <c:v>0.17</c:v>
                </c:pt>
                <c:pt idx="3">
                  <c:v>0.18</c:v>
                </c:pt>
                <c:pt idx="4">
                  <c:v>0.15</c:v>
                </c:pt>
                <c:pt idx="5">
                  <c:v>0.21</c:v>
                </c:pt>
                <c:pt idx="6">
                  <c:v>0.22</c:v>
                </c:pt>
                <c:pt idx="7">
                  <c:v>0.16</c:v>
                </c:pt>
                <c:pt idx="8">
                  <c:v>0.16</c:v>
                </c:pt>
                <c:pt idx="9">
                  <c:v>0.18</c:v>
                </c:pt>
                <c:pt idx="10">
                  <c:v>0.16</c:v>
                </c:pt>
                <c:pt idx="11">
                  <c:v>0.15</c:v>
                </c:pt>
                <c:pt idx="12">
                  <c:v>0.2</c:v>
                </c:pt>
                <c:pt idx="13">
                  <c:v>0.15</c:v>
                </c:pt>
                <c:pt idx="14">
                  <c:v>0.13</c:v>
                </c:pt>
                <c:pt idx="15">
                  <c:v>0.22</c:v>
                </c:pt>
                <c:pt idx="16">
                  <c:v>0.13</c:v>
                </c:pt>
                <c:pt idx="17">
                  <c:v>0.04</c:v>
                </c:pt>
                <c:pt idx="18">
                  <c:v>0.04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06680"/>
        <c:axId val="184434800"/>
      </c:scatterChart>
      <c:valAx>
        <c:axId val="18378305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4406296"/>
        <c:crossesAt val="0"/>
        <c:crossBetween val="midCat"/>
        <c:majorUnit val="1"/>
        <c:minorUnit val="0.2"/>
      </c:valAx>
      <c:valAx>
        <c:axId val="184406296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3783056"/>
        <c:crossesAt val="0"/>
        <c:crossBetween val="midCat"/>
        <c:majorUnit val="0.1"/>
      </c:valAx>
      <c:valAx>
        <c:axId val="18440668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4434800"/>
        <c:crosses val="max"/>
        <c:crossBetween val="midCat"/>
      </c:valAx>
      <c:valAx>
        <c:axId val="184434800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440668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'E7-2'!$E$14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'E7-2'!$B$15:$B$37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'E7-2'!$E$15:$E$37</c:f>
              <c:numCache>
                <c:formatCode>0.00</c:formatCode>
                <c:ptCount val="23"/>
                <c:pt idx="0">
                  <c:v>0</c:v>
                </c:pt>
                <c:pt idx="1">
                  <c:v>0.06</c:v>
                </c:pt>
                <c:pt idx="2">
                  <c:v>0.09</c:v>
                </c:pt>
                <c:pt idx="3">
                  <c:v>9.5000000000000001E-2</c:v>
                </c:pt>
                <c:pt idx="4">
                  <c:v>0.05</c:v>
                </c:pt>
                <c:pt idx="5">
                  <c:v>0.105</c:v>
                </c:pt>
                <c:pt idx="6">
                  <c:v>0.15</c:v>
                </c:pt>
                <c:pt idx="7">
                  <c:v>0.19</c:v>
                </c:pt>
                <c:pt idx="8">
                  <c:v>0.255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0.31</c:v>
                </c:pt>
                <c:pt idx="13">
                  <c:v>0.33</c:v>
                </c:pt>
                <c:pt idx="14">
                  <c:v>0.35</c:v>
                </c:pt>
                <c:pt idx="15">
                  <c:v>0.36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0.245</c:v>
                </c:pt>
                <c:pt idx="19">
                  <c:v>0.25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853104"/>
        <c:axId val="348853496"/>
      </c:scatterChart>
      <c:scatterChart>
        <c:scatterStyle val="lineMarker"/>
        <c:varyColors val="0"/>
        <c:ser>
          <c:idx val="2"/>
          <c:order val="1"/>
          <c:tx>
            <c:strRef>
              <c:f>'E7-2'!$F$14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'E7-2'!$B$15:$B$37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'E7-2'!$F$15:$F$37</c:f>
              <c:numCache>
                <c:formatCode>0.00</c:formatCode>
                <c:ptCount val="23"/>
                <c:pt idx="0">
                  <c:v>0</c:v>
                </c:pt>
                <c:pt idx="1">
                  <c:v>0.03</c:v>
                </c:pt>
                <c:pt idx="2">
                  <c:v>0.24</c:v>
                </c:pt>
                <c:pt idx="3">
                  <c:v>0.24</c:v>
                </c:pt>
                <c:pt idx="4">
                  <c:v>0.3</c:v>
                </c:pt>
                <c:pt idx="5">
                  <c:v>0.27</c:v>
                </c:pt>
                <c:pt idx="6">
                  <c:v>0.31</c:v>
                </c:pt>
                <c:pt idx="7">
                  <c:v>0.39</c:v>
                </c:pt>
                <c:pt idx="8">
                  <c:v>0.51</c:v>
                </c:pt>
                <c:pt idx="9">
                  <c:v>0.6</c:v>
                </c:pt>
                <c:pt idx="10">
                  <c:v>0.56999999999999995</c:v>
                </c:pt>
                <c:pt idx="11">
                  <c:v>0.66</c:v>
                </c:pt>
                <c:pt idx="12">
                  <c:v>0.6</c:v>
                </c:pt>
                <c:pt idx="13">
                  <c:v>0.63</c:v>
                </c:pt>
                <c:pt idx="14">
                  <c:v>0.76</c:v>
                </c:pt>
                <c:pt idx="15">
                  <c:v>0.8</c:v>
                </c:pt>
                <c:pt idx="16">
                  <c:v>0.84</c:v>
                </c:pt>
                <c:pt idx="17">
                  <c:v>0.8</c:v>
                </c:pt>
                <c:pt idx="18">
                  <c:v>0.84</c:v>
                </c:pt>
                <c:pt idx="19">
                  <c:v>0.51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853888"/>
        <c:axId val="348854280"/>
      </c:scatterChart>
      <c:valAx>
        <c:axId val="34885310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48853496"/>
        <c:crossesAt val="0"/>
        <c:crossBetween val="midCat"/>
        <c:majorUnit val="1"/>
        <c:minorUnit val="0.2"/>
      </c:valAx>
      <c:valAx>
        <c:axId val="348853496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8853104"/>
        <c:crossesAt val="0"/>
        <c:crossBetween val="midCat"/>
        <c:majorUnit val="0.1"/>
      </c:valAx>
      <c:valAx>
        <c:axId val="348853888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8854280"/>
        <c:crosses val="max"/>
        <c:crossBetween val="midCat"/>
      </c:valAx>
      <c:valAx>
        <c:axId val="348854280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8853888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'GWCC-5-1'!$E$14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'GWCC-5-1'!$B$15:$B$37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'GWCC-5-1'!$E$15:$E$37</c:f>
              <c:numCache>
                <c:formatCode>0.00</c:formatCode>
                <c:ptCount val="23"/>
                <c:pt idx="0">
                  <c:v>0</c:v>
                </c:pt>
                <c:pt idx="1">
                  <c:v>0.03</c:v>
                </c:pt>
                <c:pt idx="2">
                  <c:v>0.04</c:v>
                </c:pt>
                <c:pt idx="3">
                  <c:v>4.4999999999999998E-2</c:v>
                </c:pt>
                <c:pt idx="4">
                  <c:v>7.0000000000000007E-2</c:v>
                </c:pt>
                <c:pt idx="5">
                  <c:v>0.09</c:v>
                </c:pt>
                <c:pt idx="6">
                  <c:v>7.4999999999999997E-2</c:v>
                </c:pt>
                <c:pt idx="7">
                  <c:v>5.5E-2</c:v>
                </c:pt>
                <c:pt idx="8">
                  <c:v>3.5000000000000003E-2</c:v>
                </c:pt>
                <c:pt idx="9">
                  <c:v>0.01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855064"/>
        <c:axId val="348855456"/>
      </c:scatterChart>
      <c:scatterChart>
        <c:scatterStyle val="lineMarker"/>
        <c:varyColors val="0"/>
        <c:ser>
          <c:idx val="2"/>
          <c:order val="1"/>
          <c:tx>
            <c:strRef>
              <c:f>'GWCC-5-1'!$F$14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'GWCC-5-1'!$B$15:$B$37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'GWCC-5-1'!$F$15:$F$37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0.09</c:v>
                </c:pt>
                <c:pt idx="5">
                  <c:v>0.2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855848"/>
        <c:axId val="349076456"/>
      </c:scatterChart>
      <c:valAx>
        <c:axId val="34885506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48855456"/>
        <c:crossesAt val="0"/>
        <c:crossBetween val="midCat"/>
        <c:majorUnit val="1"/>
        <c:minorUnit val="0.2"/>
      </c:valAx>
      <c:valAx>
        <c:axId val="348855456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8855064"/>
        <c:crossesAt val="0"/>
        <c:crossBetween val="midCat"/>
        <c:majorUnit val="0.1"/>
      </c:valAx>
      <c:valAx>
        <c:axId val="348855848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9076456"/>
        <c:crosses val="max"/>
        <c:crossBetween val="midCat"/>
      </c:valAx>
      <c:valAx>
        <c:axId val="34907645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8855848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'GWCC-5-2'!$E$14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'GWCC-5-2'!$B$15:$B$37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</c:strCache>
            </c:strRef>
          </c:xVal>
          <c:yVal>
            <c:numRef>
              <c:f>'GWCC-5-2'!$E$15:$E$37</c:f>
              <c:numCache>
                <c:formatCode>0.00</c:formatCode>
                <c:ptCount val="23"/>
                <c:pt idx="0">
                  <c:v>0</c:v>
                </c:pt>
                <c:pt idx="1">
                  <c:v>0.01</c:v>
                </c:pt>
                <c:pt idx="2">
                  <c:v>0.04</c:v>
                </c:pt>
                <c:pt idx="3">
                  <c:v>0.05</c:v>
                </c:pt>
                <c:pt idx="4">
                  <c:v>0.08</c:v>
                </c:pt>
                <c:pt idx="5">
                  <c:v>0.09</c:v>
                </c:pt>
                <c:pt idx="6">
                  <c:v>7.0000000000000007E-2</c:v>
                </c:pt>
                <c:pt idx="7">
                  <c:v>0.05</c:v>
                </c:pt>
                <c:pt idx="8">
                  <c:v>0.04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077240"/>
        <c:axId val="349077632"/>
      </c:scatterChart>
      <c:scatterChart>
        <c:scatterStyle val="lineMarker"/>
        <c:varyColors val="0"/>
        <c:ser>
          <c:idx val="2"/>
          <c:order val="1"/>
          <c:tx>
            <c:strRef>
              <c:f>'GWCC-5-2'!$F$14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'GWCC-5-2'!$B$15:$B$37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</c:strCache>
            </c:strRef>
          </c:xVal>
          <c:yVal>
            <c:numRef>
              <c:f>'GWCC-5-2'!$F$15:$F$37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  <c:pt idx="5">
                  <c:v>0.19</c:v>
                </c:pt>
                <c:pt idx="6">
                  <c:v>0.15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078024"/>
        <c:axId val="349078416"/>
      </c:scatterChart>
      <c:valAx>
        <c:axId val="34907724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49077632"/>
        <c:crossesAt val="0"/>
        <c:crossBetween val="midCat"/>
        <c:majorUnit val="1"/>
        <c:minorUnit val="0.2"/>
      </c:valAx>
      <c:valAx>
        <c:axId val="34907763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077240"/>
        <c:crossesAt val="0"/>
        <c:crossBetween val="midCat"/>
        <c:majorUnit val="0.1"/>
      </c:valAx>
      <c:valAx>
        <c:axId val="34907802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9078416"/>
        <c:crosses val="max"/>
        <c:crossBetween val="midCat"/>
      </c:valAx>
      <c:valAx>
        <c:axId val="34907841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07802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'R1-1'!$E$14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'R1-1'!$B$15:$B$36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'R1-1'!$E$15:$E$36</c:f>
              <c:numCache>
                <c:formatCode>0.00</c:formatCode>
                <c:ptCount val="22"/>
                <c:pt idx="0">
                  <c:v>0</c:v>
                </c:pt>
                <c:pt idx="1">
                  <c:v>0.04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0.03</c:v>
                </c:pt>
                <c:pt idx="5">
                  <c:v>0.05</c:v>
                </c:pt>
                <c:pt idx="6">
                  <c:v>6.5000000000000002E-2</c:v>
                </c:pt>
                <c:pt idx="7">
                  <c:v>7.4999999999999997E-2</c:v>
                </c:pt>
                <c:pt idx="8">
                  <c:v>0.09</c:v>
                </c:pt>
                <c:pt idx="9">
                  <c:v>9.5000000000000001E-2</c:v>
                </c:pt>
                <c:pt idx="10">
                  <c:v>0.105</c:v>
                </c:pt>
                <c:pt idx="11">
                  <c:v>0.105</c:v>
                </c:pt>
                <c:pt idx="12">
                  <c:v>0.12</c:v>
                </c:pt>
                <c:pt idx="13">
                  <c:v>0.17</c:v>
                </c:pt>
                <c:pt idx="14">
                  <c:v>0.19500000000000001</c:v>
                </c:pt>
                <c:pt idx="15">
                  <c:v>0.23</c:v>
                </c:pt>
                <c:pt idx="16">
                  <c:v>0.25</c:v>
                </c:pt>
                <c:pt idx="17">
                  <c:v>0.28000000000000003</c:v>
                </c:pt>
                <c:pt idx="18">
                  <c:v>0.27500000000000002</c:v>
                </c:pt>
                <c:pt idx="19">
                  <c:v>0.2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079200"/>
        <c:axId val="349079592"/>
      </c:scatterChart>
      <c:scatterChart>
        <c:scatterStyle val="lineMarker"/>
        <c:varyColors val="0"/>
        <c:ser>
          <c:idx val="2"/>
          <c:order val="1"/>
          <c:tx>
            <c:strRef>
              <c:f>'R1-1'!$F$14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'R1-1'!$B$15:$B$36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'R1-1'!$F$15:$F$36</c:f>
              <c:numCache>
                <c:formatCode>0.00</c:formatCode>
                <c:ptCount val="22"/>
                <c:pt idx="0">
                  <c:v>0</c:v>
                </c:pt>
                <c:pt idx="1">
                  <c:v>0.15</c:v>
                </c:pt>
                <c:pt idx="2">
                  <c:v>0.22</c:v>
                </c:pt>
                <c:pt idx="3">
                  <c:v>0.25</c:v>
                </c:pt>
                <c:pt idx="4">
                  <c:v>0.3</c:v>
                </c:pt>
                <c:pt idx="5">
                  <c:v>0.32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  <c:pt idx="9">
                  <c:v>0.36</c:v>
                </c:pt>
                <c:pt idx="10">
                  <c:v>0.39</c:v>
                </c:pt>
                <c:pt idx="11">
                  <c:v>0.43</c:v>
                </c:pt>
                <c:pt idx="12">
                  <c:v>0.38</c:v>
                </c:pt>
                <c:pt idx="13">
                  <c:v>0.38</c:v>
                </c:pt>
                <c:pt idx="14">
                  <c:v>0.41</c:v>
                </c:pt>
                <c:pt idx="15">
                  <c:v>0.49</c:v>
                </c:pt>
                <c:pt idx="16">
                  <c:v>0.5</c:v>
                </c:pt>
                <c:pt idx="17">
                  <c:v>0.52</c:v>
                </c:pt>
                <c:pt idx="18">
                  <c:v>0.18</c:v>
                </c:pt>
                <c:pt idx="19">
                  <c:v>7.0000000000000007E-2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079984"/>
        <c:axId val="185851552"/>
      </c:scatterChart>
      <c:valAx>
        <c:axId val="34907920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49079592"/>
        <c:crossesAt val="0"/>
        <c:crossBetween val="midCat"/>
        <c:majorUnit val="1"/>
        <c:minorUnit val="0.2"/>
      </c:valAx>
      <c:valAx>
        <c:axId val="34907959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079200"/>
        <c:crossesAt val="0"/>
        <c:crossBetween val="midCat"/>
        <c:majorUnit val="0.1"/>
      </c:valAx>
      <c:valAx>
        <c:axId val="34907998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5851552"/>
        <c:crosses val="max"/>
        <c:crossBetween val="midCat"/>
      </c:valAx>
      <c:valAx>
        <c:axId val="18585155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07998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'R1-2'!$E$14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'R1-2'!$B$15:$B$37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'R1-2'!$E$15:$E$37</c:f>
              <c:numCache>
                <c:formatCode>0.00</c:formatCode>
                <c:ptCount val="23"/>
                <c:pt idx="0">
                  <c:v>0</c:v>
                </c:pt>
                <c:pt idx="1">
                  <c:v>0.19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0.25</c:v>
                </c:pt>
                <c:pt idx="5">
                  <c:v>0.23</c:v>
                </c:pt>
                <c:pt idx="6">
                  <c:v>0.2</c:v>
                </c:pt>
                <c:pt idx="7">
                  <c:v>0.17</c:v>
                </c:pt>
                <c:pt idx="8">
                  <c:v>0.125</c:v>
                </c:pt>
                <c:pt idx="9">
                  <c:v>0.11</c:v>
                </c:pt>
                <c:pt idx="10">
                  <c:v>0.11</c:v>
                </c:pt>
                <c:pt idx="11">
                  <c:v>0.1</c:v>
                </c:pt>
                <c:pt idx="12">
                  <c:v>8.5000000000000006E-2</c:v>
                </c:pt>
                <c:pt idx="13">
                  <c:v>0.08</c:v>
                </c:pt>
                <c:pt idx="14">
                  <c:v>6.5000000000000002E-2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2.5000000000000001E-2</c:v>
                </c:pt>
                <c:pt idx="19">
                  <c:v>0.03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52336"/>
        <c:axId val="185852728"/>
      </c:scatterChart>
      <c:scatterChart>
        <c:scatterStyle val="lineMarker"/>
        <c:varyColors val="0"/>
        <c:ser>
          <c:idx val="2"/>
          <c:order val="1"/>
          <c:tx>
            <c:strRef>
              <c:f>'R1-2'!$F$14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'R1-2'!$B$15:$B$37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'R1-2'!$F$15:$F$37</c:f>
              <c:numCache>
                <c:formatCode>0.00</c:formatCode>
                <c:ptCount val="23"/>
                <c:pt idx="0">
                  <c:v>0</c:v>
                </c:pt>
                <c:pt idx="1">
                  <c:v>0.05</c:v>
                </c:pt>
                <c:pt idx="2">
                  <c:v>0.18</c:v>
                </c:pt>
                <c:pt idx="3">
                  <c:v>0.51</c:v>
                </c:pt>
                <c:pt idx="4">
                  <c:v>0.52</c:v>
                </c:pt>
                <c:pt idx="5">
                  <c:v>0.48</c:v>
                </c:pt>
                <c:pt idx="6">
                  <c:v>0.45</c:v>
                </c:pt>
                <c:pt idx="7">
                  <c:v>0.38</c:v>
                </c:pt>
                <c:pt idx="8">
                  <c:v>0.44</c:v>
                </c:pt>
                <c:pt idx="9">
                  <c:v>0.42</c:v>
                </c:pt>
                <c:pt idx="10">
                  <c:v>0.43</c:v>
                </c:pt>
                <c:pt idx="11">
                  <c:v>0.42</c:v>
                </c:pt>
                <c:pt idx="12">
                  <c:v>0.37</c:v>
                </c:pt>
                <c:pt idx="13">
                  <c:v>0.37</c:v>
                </c:pt>
                <c:pt idx="14">
                  <c:v>0.3</c:v>
                </c:pt>
                <c:pt idx="15">
                  <c:v>0.3</c:v>
                </c:pt>
                <c:pt idx="16">
                  <c:v>0.27</c:v>
                </c:pt>
                <c:pt idx="17">
                  <c:v>0.26</c:v>
                </c:pt>
                <c:pt idx="18">
                  <c:v>0.22</c:v>
                </c:pt>
                <c:pt idx="19">
                  <c:v>0.17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53120"/>
        <c:axId val="185853512"/>
      </c:scatterChart>
      <c:valAx>
        <c:axId val="18585233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5852728"/>
        <c:crossesAt val="0"/>
        <c:crossBetween val="midCat"/>
        <c:majorUnit val="1"/>
        <c:minorUnit val="0.2"/>
      </c:valAx>
      <c:valAx>
        <c:axId val="18585272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852336"/>
        <c:crossesAt val="0"/>
        <c:crossBetween val="midCat"/>
        <c:majorUnit val="0.1"/>
      </c:valAx>
      <c:valAx>
        <c:axId val="18585312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5853512"/>
        <c:crosses val="max"/>
        <c:crossBetween val="midCat"/>
      </c:valAx>
      <c:valAx>
        <c:axId val="18585351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85312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'R2-1'!$E$14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'R2-1'!$B$15:$B$37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'R2-1'!$E$15:$E$37</c:f>
              <c:numCache>
                <c:formatCode>0.00</c:formatCode>
                <c:ptCount val="23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4.4999999999999998E-2</c:v>
                </c:pt>
                <c:pt idx="4">
                  <c:v>0.05</c:v>
                </c:pt>
                <c:pt idx="5">
                  <c:v>0.09</c:v>
                </c:pt>
                <c:pt idx="6">
                  <c:v>0.105</c:v>
                </c:pt>
                <c:pt idx="7">
                  <c:v>0.125</c:v>
                </c:pt>
                <c:pt idx="8">
                  <c:v>0.15</c:v>
                </c:pt>
                <c:pt idx="9">
                  <c:v>0.18</c:v>
                </c:pt>
                <c:pt idx="10">
                  <c:v>0.22</c:v>
                </c:pt>
                <c:pt idx="11">
                  <c:v>0.245</c:v>
                </c:pt>
                <c:pt idx="12">
                  <c:v>0.25</c:v>
                </c:pt>
                <c:pt idx="13">
                  <c:v>0.25</c:v>
                </c:pt>
                <c:pt idx="14">
                  <c:v>0.24</c:v>
                </c:pt>
                <c:pt idx="1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54296"/>
        <c:axId val="185854688"/>
      </c:scatterChart>
      <c:scatterChart>
        <c:scatterStyle val="lineMarker"/>
        <c:varyColors val="0"/>
        <c:ser>
          <c:idx val="2"/>
          <c:order val="1"/>
          <c:tx>
            <c:strRef>
              <c:f>'R2-1'!$F$14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'R2-1'!$B$15:$B$37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'R2-1'!$F$15:$F$37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0.3</c:v>
                </c:pt>
                <c:pt idx="8">
                  <c:v>0.34</c:v>
                </c:pt>
                <c:pt idx="9">
                  <c:v>0.37</c:v>
                </c:pt>
                <c:pt idx="10">
                  <c:v>0.4</c:v>
                </c:pt>
                <c:pt idx="11">
                  <c:v>0.38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55080"/>
        <c:axId val="185724424"/>
      </c:scatterChart>
      <c:valAx>
        <c:axId val="18585429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5854688"/>
        <c:crossesAt val="0"/>
        <c:crossBetween val="midCat"/>
        <c:majorUnit val="1"/>
        <c:minorUnit val="0.2"/>
      </c:valAx>
      <c:valAx>
        <c:axId val="18585468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854296"/>
        <c:crossesAt val="0"/>
        <c:crossBetween val="midCat"/>
        <c:majorUnit val="0.1"/>
      </c:valAx>
      <c:valAx>
        <c:axId val="18585508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5724424"/>
        <c:crosses val="max"/>
        <c:crossBetween val="midCat"/>
      </c:valAx>
      <c:valAx>
        <c:axId val="18572442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85508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'R2-2'!$E$14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'R2-2'!$B$15:$B$37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'R2-2'!$E$15:$E$37</c:f>
              <c:numCache>
                <c:formatCode>0.00</c:formatCode>
                <c:ptCount val="23"/>
                <c:pt idx="0">
                  <c:v>0</c:v>
                </c:pt>
                <c:pt idx="1">
                  <c:v>0.24</c:v>
                </c:pt>
                <c:pt idx="2">
                  <c:v>0.25</c:v>
                </c:pt>
                <c:pt idx="3">
                  <c:v>0.25</c:v>
                </c:pt>
                <c:pt idx="4">
                  <c:v>0.245</c:v>
                </c:pt>
                <c:pt idx="5">
                  <c:v>0.23</c:v>
                </c:pt>
                <c:pt idx="6">
                  <c:v>0.19500000000000001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0.11</c:v>
                </c:pt>
                <c:pt idx="10">
                  <c:v>0.09</c:v>
                </c:pt>
                <c:pt idx="11">
                  <c:v>0.06</c:v>
                </c:pt>
                <c:pt idx="12">
                  <c:v>4.4999999999999998E-2</c:v>
                </c:pt>
                <c:pt idx="13">
                  <c:v>0.03</c:v>
                </c:pt>
                <c:pt idx="14">
                  <c:v>0.01</c:v>
                </c:pt>
                <c:pt idx="1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25208"/>
        <c:axId val="185725600"/>
      </c:scatterChart>
      <c:scatterChart>
        <c:scatterStyle val="lineMarker"/>
        <c:varyColors val="0"/>
        <c:ser>
          <c:idx val="2"/>
          <c:order val="1"/>
          <c:tx>
            <c:strRef>
              <c:f>'R2-2'!$F$14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'R2-2'!$B$15:$B$37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'R2-2'!$F$15:$F$37</c:f>
              <c:numCache>
                <c:formatCode>0.00</c:formatCode>
                <c:ptCount val="23"/>
                <c:pt idx="0">
                  <c:v>0</c:v>
                </c:pt>
                <c:pt idx="1">
                  <c:v>0.3</c:v>
                </c:pt>
                <c:pt idx="2">
                  <c:v>0.33</c:v>
                </c:pt>
                <c:pt idx="3">
                  <c:v>0.36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0.36</c:v>
                </c:pt>
                <c:pt idx="8">
                  <c:v>0.33</c:v>
                </c:pt>
                <c:pt idx="9">
                  <c:v>0.28000000000000003</c:v>
                </c:pt>
                <c:pt idx="10">
                  <c:v>0.26</c:v>
                </c:pt>
                <c:pt idx="11">
                  <c:v>0.24</c:v>
                </c:pt>
                <c:pt idx="12">
                  <c:v>0.21</c:v>
                </c:pt>
                <c:pt idx="13">
                  <c:v>0.17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25992"/>
        <c:axId val="185726384"/>
      </c:scatterChart>
      <c:valAx>
        <c:axId val="18572520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5725600"/>
        <c:crossesAt val="0"/>
        <c:crossBetween val="midCat"/>
        <c:majorUnit val="1"/>
        <c:minorUnit val="0.2"/>
      </c:valAx>
      <c:valAx>
        <c:axId val="18572560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725208"/>
        <c:crossesAt val="0"/>
        <c:crossBetween val="midCat"/>
        <c:majorUnit val="0.1"/>
      </c:valAx>
      <c:valAx>
        <c:axId val="18572599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5726384"/>
        <c:crosses val="max"/>
        <c:crossBetween val="midCat"/>
      </c:valAx>
      <c:valAx>
        <c:axId val="18572638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72599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'R3-1'!$E$14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'R3-1'!$B$15:$B$37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'R3-1'!$E$15:$E$37</c:f>
              <c:numCache>
                <c:formatCode>0.00</c:formatCode>
                <c:ptCount val="23"/>
                <c:pt idx="0">
                  <c:v>0.08</c:v>
                </c:pt>
                <c:pt idx="1">
                  <c:v>9.5000000000000001E-2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0.105</c:v>
                </c:pt>
                <c:pt idx="6">
                  <c:v>0.125</c:v>
                </c:pt>
                <c:pt idx="7">
                  <c:v>0.13</c:v>
                </c:pt>
                <c:pt idx="8">
                  <c:v>0.125</c:v>
                </c:pt>
                <c:pt idx="9">
                  <c:v>0.115</c:v>
                </c:pt>
                <c:pt idx="10">
                  <c:v>0.11</c:v>
                </c:pt>
                <c:pt idx="11">
                  <c:v>0.105</c:v>
                </c:pt>
                <c:pt idx="12">
                  <c:v>0.08</c:v>
                </c:pt>
                <c:pt idx="13">
                  <c:v>0.09</c:v>
                </c:pt>
                <c:pt idx="14">
                  <c:v>0.105</c:v>
                </c:pt>
                <c:pt idx="15">
                  <c:v>0.1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27168"/>
        <c:axId val="185727560"/>
      </c:scatterChart>
      <c:scatterChart>
        <c:scatterStyle val="lineMarker"/>
        <c:varyColors val="0"/>
        <c:ser>
          <c:idx val="2"/>
          <c:order val="1"/>
          <c:tx>
            <c:strRef>
              <c:f>'R3-1'!$F$14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'R3-1'!$B$15:$B$37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'R3-1'!$F$15:$F$37</c:f>
              <c:numCache>
                <c:formatCode>0.00</c:formatCode>
                <c:ptCount val="23"/>
                <c:pt idx="0">
                  <c:v>0.06</c:v>
                </c:pt>
                <c:pt idx="1">
                  <c:v>0.24</c:v>
                </c:pt>
                <c:pt idx="2">
                  <c:v>0.27</c:v>
                </c:pt>
                <c:pt idx="3">
                  <c:v>0.38</c:v>
                </c:pt>
                <c:pt idx="4">
                  <c:v>0.51</c:v>
                </c:pt>
                <c:pt idx="5">
                  <c:v>0.47</c:v>
                </c:pt>
                <c:pt idx="6">
                  <c:v>0.54</c:v>
                </c:pt>
                <c:pt idx="7">
                  <c:v>0.52</c:v>
                </c:pt>
                <c:pt idx="8">
                  <c:v>0.41</c:v>
                </c:pt>
                <c:pt idx="9">
                  <c:v>0.42</c:v>
                </c:pt>
                <c:pt idx="10">
                  <c:v>0.37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0.12</c:v>
                </c:pt>
                <c:pt idx="14">
                  <c:v>0.06</c:v>
                </c:pt>
                <c:pt idx="1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27952"/>
        <c:axId val="349941616"/>
      </c:scatterChart>
      <c:valAx>
        <c:axId val="18572716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5727560"/>
        <c:crossesAt val="0"/>
        <c:crossBetween val="midCat"/>
        <c:majorUnit val="1"/>
        <c:minorUnit val="0.2"/>
      </c:valAx>
      <c:valAx>
        <c:axId val="18572756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727168"/>
        <c:crossesAt val="0"/>
        <c:crossBetween val="midCat"/>
        <c:majorUnit val="0.1"/>
      </c:valAx>
      <c:valAx>
        <c:axId val="18572795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9941616"/>
        <c:crosses val="max"/>
        <c:crossBetween val="midCat"/>
      </c:valAx>
      <c:valAx>
        <c:axId val="34994161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72795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'R3-2'!$E$14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'R3-2'!$B$15:$B$37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'R3-2'!$E$15:$E$37</c:f>
              <c:numCache>
                <c:formatCode>0.00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0.08</c:v>
                </c:pt>
                <c:pt idx="3">
                  <c:v>0.1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0.13500000000000001</c:v>
                </c:pt>
                <c:pt idx="8">
                  <c:v>0.13200000000000001</c:v>
                </c:pt>
                <c:pt idx="9">
                  <c:v>0.105</c:v>
                </c:pt>
                <c:pt idx="10">
                  <c:v>0.11</c:v>
                </c:pt>
                <c:pt idx="11">
                  <c:v>0.1</c:v>
                </c:pt>
                <c:pt idx="12">
                  <c:v>0.105</c:v>
                </c:pt>
                <c:pt idx="13">
                  <c:v>9.5000000000000001E-2</c:v>
                </c:pt>
                <c:pt idx="14">
                  <c:v>9.5000000000000001E-2</c:v>
                </c:pt>
                <c:pt idx="15">
                  <c:v>0.09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42400"/>
        <c:axId val="349942792"/>
      </c:scatterChart>
      <c:scatterChart>
        <c:scatterStyle val="lineMarker"/>
        <c:varyColors val="0"/>
        <c:ser>
          <c:idx val="2"/>
          <c:order val="1"/>
          <c:tx>
            <c:strRef>
              <c:f>'R3-2'!$F$14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'R3-2'!$B$15:$B$37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'R3-2'!$F$15:$F$37</c:f>
              <c:numCache>
                <c:formatCode>0.00</c:formatCode>
                <c:ptCount val="23"/>
                <c:pt idx="0">
                  <c:v>0</c:v>
                </c:pt>
                <c:pt idx="1">
                  <c:v>0.11</c:v>
                </c:pt>
                <c:pt idx="2">
                  <c:v>0.18</c:v>
                </c:pt>
                <c:pt idx="3">
                  <c:v>0.23</c:v>
                </c:pt>
                <c:pt idx="4">
                  <c:v>0.32</c:v>
                </c:pt>
                <c:pt idx="5">
                  <c:v>0.42</c:v>
                </c:pt>
                <c:pt idx="6">
                  <c:v>0.42</c:v>
                </c:pt>
                <c:pt idx="7">
                  <c:v>0.48</c:v>
                </c:pt>
                <c:pt idx="8">
                  <c:v>0.52</c:v>
                </c:pt>
                <c:pt idx="9">
                  <c:v>0.49</c:v>
                </c:pt>
                <c:pt idx="10">
                  <c:v>0.51</c:v>
                </c:pt>
                <c:pt idx="11">
                  <c:v>0.41</c:v>
                </c:pt>
                <c:pt idx="12">
                  <c:v>0.28000000000000003</c:v>
                </c:pt>
                <c:pt idx="13">
                  <c:v>0.26</c:v>
                </c:pt>
                <c:pt idx="14">
                  <c:v>0.17</c:v>
                </c:pt>
                <c:pt idx="15">
                  <c:v>7.0000000000000007E-2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43184"/>
        <c:axId val="349943576"/>
      </c:scatterChart>
      <c:valAx>
        <c:axId val="34994240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49942792"/>
        <c:crossesAt val="0"/>
        <c:crossBetween val="midCat"/>
        <c:majorUnit val="1"/>
        <c:minorUnit val="0.2"/>
      </c:valAx>
      <c:valAx>
        <c:axId val="34994279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942400"/>
        <c:crossesAt val="0"/>
        <c:crossBetween val="midCat"/>
        <c:majorUnit val="0.1"/>
      </c:valAx>
      <c:valAx>
        <c:axId val="34994318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9943576"/>
        <c:crosses val="max"/>
        <c:crossBetween val="midCat"/>
      </c:valAx>
      <c:valAx>
        <c:axId val="34994357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94318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'R4-1'!$E$14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'R4-1'!$B$15:$B$37</c:f>
              <c:strCach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end</c:v>
                </c:pt>
              </c:strCache>
            </c:strRef>
          </c:xVal>
          <c:yVal>
            <c:numRef>
              <c:f>'R4-1'!$E$15:$E$37</c:f>
              <c:numCache>
                <c:formatCode>0.00</c:formatCode>
                <c:ptCount val="23"/>
                <c:pt idx="0">
                  <c:v>0</c:v>
                </c:pt>
                <c:pt idx="1">
                  <c:v>0.105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0.105</c:v>
                </c:pt>
                <c:pt idx="6">
                  <c:v>0.13</c:v>
                </c:pt>
                <c:pt idx="7">
                  <c:v>0.16</c:v>
                </c:pt>
                <c:pt idx="8">
                  <c:v>0.18</c:v>
                </c:pt>
                <c:pt idx="9">
                  <c:v>0.16</c:v>
                </c:pt>
                <c:pt idx="10">
                  <c:v>0.16</c:v>
                </c:pt>
                <c:pt idx="11">
                  <c:v>0.14499999999999999</c:v>
                </c:pt>
                <c:pt idx="12">
                  <c:v>0.12</c:v>
                </c:pt>
                <c:pt idx="13">
                  <c:v>0.11</c:v>
                </c:pt>
                <c:pt idx="14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44360"/>
        <c:axId val="349944752"/>
      </c:scatterChart>
      <c:scatterChart>
        <c:scatterStyle val="lineMarker"/>
        <c:varyColors val="0"/>
        <c:ser>
          <c:idx val="2"/>
          <c:order val="1"/>
          <c:tx>
            <c:strRef>
              <c:f>'R4-1'!$F$14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'R4-1'!$B$15:$B$37</c:f>
              <c:strCach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end</c:v>
                </c:pt>
              </c:strCache>
            </c:strRef>
          </c:xVal>
          <c:yVal>
            <c:numRef>
              <c:f>'R4-1'!$F$15:$F$37</c:f>
              <c:numCache>
                <c:formatCode>0.00</c:formatCode>
                <c:ptCount val="23"/>
                <c:pt idx="0">
                  <c:v>0</c:v>
                </c:pt>
                <c:pt idx="1">
                  <c:v>0.02</c:v>
                </c:pt>
                <c:pt idx="2">
                  <c:v>0.21</c:v>
                </c:pt>
                <c:pt idx="3">
                  <c:v>0.42</c:v>
                </c:pt>
                <c:pt idx="4">
                  <c:v>0.13</c:v>
                </c:pt>
                <c:pt idx="5">
                  <c:v>0.24</c:v>
                </c:pt>
                <c:pt idx="6">
                  <c:v>0.57999999999999996</c:v>
                </c:pt>
                <c:pt idx="7">
                  <c:v>0.5</c:v>
                </c:pt>
                <c:pt idx="8">
                  <c:v>0.59</c:v>
                </c:pt>
                <c:pt idx="9">
                  <c:v>0.62</c:v>
                </c:pt>
                <c:pt idx="10">
                  <c:v>0.87</c:v>
                </c:pt>
                <c:pt idx="11">
                  <c:v>0.57999999999999996</c:v>
                </c:pt>
                <c:pt idx="12">
                  <c:v>0.48</c:v>
                </c:pt>
                <c:pt idx="13">
                  <c:v>0.47</c:v>
                </c:pt>
                <c:pt idx="14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45144"/>
        <c:axId val="349749096"/>
      </c:scatterChart>
      <c:valAx>
        <c:axId val="34994436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49944752"/>
        <c:crossesAt val="0"/>
        <c:crossBetween val="midCat"/>
        <c:majorUnit val="1"/>
        <c:minorUnit val="0.2"/>
      </c:valAx>
      <c:valAx>
        <c:axId val="34994475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944360"/>
        <c:crossesAt val="0"/>
        <c:crossBetween val="midCat"/>
        <c:majorUnit val="0.1"/>
      </c:valAx>
      <c:valAx>
        <c:axId val="34994514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9749096"/>
        <c:crosses val="max"/>
        <c:crossBetween val="midCat"/>
      </c:valAx>
      <c:valAx>
        <c:axId val="34974909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94514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'E1(H)-2'!$E$14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'E1(H)-2'!$B$15:$B$36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'E1(H)-2'!$E$15:$E$36</c:f>
              <c:numCache>
                <c:formatCode>0.00</c:formatCode>
                <c:ptCount val="22"/>
                <c:pt idx="0">
                  <c:v>0</c:v>
                </c:pt>
                <c:pt idx="1">
                  <c:v>8.5000000000000006E-2</c:v>
                </c:pt>
                <c:pt idx="2">
                  <c:v>0.1</c:v>
                </c:pt>
                <c:pt idx="3">
                  <c:v>0.12</c:v>
                </c:pt>
                <c:pt idx="4">
                  <c:v>0.18</c:v>
                </c:pt>
                <c:pt idx="5">
                  <c:v>0.26</c:v>
                </c:pt>
                <c:pt idx="6">
                  <c:v>0.35</c:v>
                </c:pt>
                <c:pt idx="7">
                  <c:v>0.4</c:v>
                </c:pt>
                <c:pt idx="8">
                  <c:v>0.40500000000000003</c:v>
                </c:pt>
                <c:pt idx="9">
                  <c:v>0.44</c:v>
                </c:pt>
                <c:pt idx="10">
                  <c:v>0.44</c:v>
                </c:pt>
                <c:pt idx="11">
                  <c:v>0.39</c:v>
                </c:pt>
                <c:pt idx="12">
                  <c:v>0.39</c:v>
                </c:pt>
                <c:pt idx="13">
                  <c:v>0.37</c:v>
                </c:pt>
                <c:pt idx="14">
                  <c:v>0.36</c:v>
                </c:pt>
                <c:pt idx="15">
                  <c:v>0.36</c:v>
                </c:pt>
                <c:pt idx="16">
                  <c:v>0.315</c:v>
                </c:pt>
                <c:pt idx="17">
                  <c:v>0.2</c:v>
                </c:pt>
                <c:pt idx="18">
                  <c:v>0.14499999999999999</c:v>
                </c:pt>
                <c:pt idx="19">
                  <c:v>4.4999999999999998E-2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76912"/>
        <c:axId val="184977296"/>
      </c:scatterChart>
      <c:scatterChart>
        <c:scatterStyle val="lineMarker"/>
        <c:varyColors val="0"/>
        <c:ser>
          <c:idx val="2"/>
          <c:order val="1"/>
          <c:tx>
            <c:strRef>
              <c:f>'E1(H)-2'!$F$14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'E1(H)-2'!$B$15:$B$36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'E1(H)-2'!$F$15:$F$36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0.03</c:v>
                </c:pt>
                <c:pt idx="3">
                  <c:v>0.01</c:v>
                </c:pt>
                <c:pt idx="4">
                  <c:v>0.15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0.2</c:v>
                </c:pt>
                <c:pt idx="9">
                  <c:v>0.21</c:v>
                </c:pt>
                <c:pt idx="10">
                  <c:v>0.17</c:v>
                </c:pt>
                <c:pt idx="11">
                  <c:v>0.16</c:v>
                </c:pt>
                <c:pt idx="12">
                  <c:v>0.12</c:v>
                </c:pt>
                <c:pt idx="13">
                  <c:v>0.13</c:v>
                </c:pt>
                <c:pt idx="14">
                  <c:v>0.23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0.18</c:v>
                </c:pt>
                <c:pt idx="19">
                  <c:v>0.06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64808"/>
        <c:axId val="184565192"/>
      </c:scatterChart>
      <c:valAx>
        <c:axId val="184976912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4977296"/>
        <c:crossesAt val="0"/>
        <c:crossBetween val="midCat"/>
        <c:majorUnit val="1"/>
        <c:minorUnit val="0.2"/>
      </c:valAx>
      <c:valAx>
        <c:axId val="184977296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4976912"/>
        <c:crossesAt val="0"/>
        <c:crossBetween val="midCat"/>
        <c:majorUnit val="0.1"/>
      </c:valAx>
      <c:valAx>
        <c:axId val="184564808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4565192"/>
        <c:crosses val="max"/>
        <c:crossBetween val="midCat"/>
      </c:valAx>
      <c:valAx>
        <c:axId val="18456519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4564808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'R4-2'!$E$14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'R4-2'!$B$15:$B$37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'R4-2'!$E$15:$E$37</c:f>
              <c:numCache>
                <c:formatCode>0.00</c:formatCode>
                <c:ptCount val="23"/>
                <c:pt idx="0">
                  <c:v>0</c:v>
                </c:pt>
                <c:pt idx="1">
                  <c:v>0.105</c:v>
                </c:pt>
                <c:pt idx="2">
                  <c:v>0.1</c:v>
                </c:pt>
                <c:pt idx="3">
                  <c:v>0.15</c:v>
                </c:pt>
                <c:pt idx="4">
                  <c:v>0.16</c:v>
                </c:pt>
                <c:pt idx="5">
                  <c:v>0.14499999999999999</c:v>
                </c:pt>
                <c:pt idx="6">
                  <c:v>0.16500000000000001</c:v>
                </c:pt>
                <c:pt idx="7">
                  <c:v>0.16</c:v>
                </c:pt>
                <c:pt idx="8">
                  <c:v>0.155</c:v>
                </c:pt>
                <c:pt idx="9">
                  <c:v>0.12</c:v>
                </c:pt>
                <c:pt idx="10">
                  <c:v>0.1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0.13</c:v>
                </c:pt>
                <c:pt idx="14">
                  <c:v>8.5000000000000006E-2</c:v>
                </c:pt>
                <c:pt idx="1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749880"/>
        <c:axId val="349750272"/>
      </c:scatterChart>
      <c:scatterChart>
        <c:scatterStyle val="lineMarker"/>
        <c:varyColors val="0"/>
        <c:ser>
          <c:idx val="2"/>
          <c:order val="1"/>
          <c:tx>
            <c:strRef>
              <c:f>'R4-2'!$F$14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'R4-2'!$B$15:$B$37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end</c:v>
                </c:pt>
              </c:strCache>
            </c:strRef>
          </c:xVal>
          <c:yVal>
            <c:numRef>
              <c:f>'R4-2'!$F$15:$F$37</c:f>
              <c:numCache>
                <c:formatCode>0.00</c:formatCode>
                <c:ptCount val="23"/>
                <c:pt idx="0">
                  <c:v>0</c:v>
                </c:pt>
                <c:pt idx="1">
                  <c:v>0.37</c:v>
                </c:pt>
                <c:pt idx="2">
                  <c:v>0.47</c:v>
                </c:pt>
                <c:pt idx="3">
                  <c:v>0.4</c:v>
                </c:pt>
                <c:pt idx="4">
                  <c:v>0.62</c:v>
                </c:pt>
                <c:pt idx="5">
                  <c:v>0.83</c:v>
                </c:pt>
                <c:pt idx="6">
                  <c:v>0.68</c:v>
                </c:pt>
                <c:pt idx="7">
                  <c:v>0.48</c:v>
                </c:pt>
                <c:pt idx="8">
                  <c:v>0.62</c:v>
                </c:pt>
                <c:pt idx="9">
                  <c:v>0.52</c:v>
                </c:pt>
                <c:pt idx="10">
                  <c:v>0.16</c:v>
                </c:pt>
                <c:pt idx="11">
                  <c:v>0.34</c:v>
                </c:pt>
                <c:pt idx="12">
                  <c:v>0.4</c:v>
                </c:pt>
                <c:pt idx="13">
                  <c:v>0.13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750664"/>
        <c:axId val="349751056"/>
      </c:scatterChart>
      <c:valAx>
        <c:axId val="34974988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49750272"/>
        <c:crossesAt val="0"/>
        <c:crossBetween val="midCat"/>
        <c:majorUnit val="1"/>
        <c:minorUnit val="0.2"/>
      </c:valAx>
      <c:valAx>
        <c:axId val="34975027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749880"/>
        <c:crossesAt val="0"/>
        <c:crossBetween val="midCat"/>
        <c:majorUnit val="0.1"/>
      </c:valAx>
      <c:valAx>
        <c:axId val="34975066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9751056"/>
        <c:crosses val="max"/>
        <c:crossBetween val="midCat"/>
      </c:valAx>
      <c:valAx>
        <c:axId val="34975105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75066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'R7-1'!$E$14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'R7-1'!$B$15:$B$37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</c:strCache>
            </c:strRef>
          </c:xVal>
          <c:yVal>
            <c:numRef>
              <c:f>'R7-1'!$E$15:$E$37</c:f>
              <c:numCache>
                <c:formatCode>0.00</c:formatCode>
                <c:ptCount val="23"/>
                <c:pt idx="0">
                  <c:v>0</c:v>
                </c:pt>
                <c:pt idx="1">
                  <c:v>0.09</c:v>
                </c:pt>
                <c:pt idx="2">
                  <c:v>0.125</c:v>
                </c:pt>
                <c:pt idx="3">
                  <c:v>0.16</c:v>
                </c:pt>
                <c:pt idx="4">
                  <c:v>0.21</c:v>
                </c:pt>
                <c:pt idx="5">
                  <c:v>0.255</c:v>
                </c:pt>
                <c:pt idx="6">
                  <c:v>0.27500000000000002</c:v>
                </c:pt>
                <c:pt idx="7">
                  <c:v>0.27</c:v>
                </c:pt>
                <c:pt idx="8">
                  <c:v>0.255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751840"/>
        <c:axId val="349752232"/>
      </c:scatterChart>
      <c:scatterChart>
        <c:scatterStyle val="lineMarker"/>
        <c:varyColors val="0"/>
        <c:ser>
          <c:idx val="2"/>
          <c:order val="1"/>
          <c:tx>
            <c:strRef>
              <c:f>'R7-1'!$F$14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'R7-1'!$B$15:$B$37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</c:strCache>
            </c:strRef>
          </c:xVal>
          <c:yVal>
            <c:numRef>
              <c:f>'R7-1'!$F$15:$F$37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0.11</c:v>
                </c:pt>
                <c:pt idx="5">
                  <c:v>7.0000000000000007E-2</c:v>
                </c:pt>
                <c:pt idx="6">
                  <c:v>0.14000000000000001</c:v>
                </c:pt>
                <c:pt idx="7">
                  <c:v>0.1</c:v>
                </c:pt>
                <c:pt idx="8">
                  <c:v>0.01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752624"/>
        <c:axId val="350216056"/>
      </c:scatterChart>
      <c:valAx>
        <c:axId val="34975184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49752232"/>
        <c:crossesAt val="0"/>
        <c:crossBetween val="midCat"/>
        <c:majorUnit val="1"/>
        <c:minorUnit val="0.2"/>
      </c:valAx>
      <c:valAx>
        <c:axId val="34975223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751840"/>
        <c:crossesAt val="0"/>
        <c:crossBetween val="midCat"/>
        <c:majorUnit val="0.1"/>
      </c:valAx>
      <c:valAx>
        <c:axId val="34975262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50216056"/>
        <c:crosses val="max"/>
        <c:crossBetween val="midCat"/>
      </c:valAx>
      <c:valAx>
        <c:axId val="35021605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4975262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'R7-2'!$E$14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'R7-2'!$B$15:$B$37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</c:strCache>
            </c:strRef>
          </c:xVal>
          <c:yVal>
            <c:numRef>
              <c:f>'R7-2'!$E$15:$E$37</c:f>
              <c:numCache>
                <c:formatCode>0.00</c:formatCode>
                <c:ptCount val="23"/>
                <c:pt idx="0">
                  <c:v>0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0.24</c:v>
                </c:pt>
                <c:pt idx="6">
                  <c:v>0.2</c:v>
                </c:pt>
                <c:pt idx="7">
                  <c:v>0.14499999999999999</c:v>
                </c:pt>
                <c:pt idx="8">
                  <c:v>0.11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216840"/>
        <c:axId val="350217232"/>
      </c:scatterChart>
      <c:scatterChart>
        <c:scatterStyle val="lineMarker"/>
        <c:varyColors val="0"/>
        <c:ser>
          <c:idx val="2"/>
          <c:order val="1"/>
          <c:tx>
            <c:strRef>
              <c:f>'R7-2'!$F$14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'R7-2'!$B$15:$B$37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</c:strCache>
            </c:strRef>
          </c:xVal>
          <c:yVal>
            <c:numRef>
              <c:f>'R7-2'!$F$15:$F$37</c:f>
              <c:numCache>
                <c:formatCode>0.00</c:formatCode>
                <c:ptCount val="23"/>
                <c:pt idx="0">
                  <c:v>0</c:v>
                </c:pt>
                <c:pt idx="1">
                  <c:v>0.01</c:v>
                </c:pt>
                <c:pt idx="2">
                  <c:v>0.11</c:v>
                </c:pt>
                <c:pt idx="3">
                  <c:v>0.12</c:v>
                </c:pt>
                <c:pt idx="4">
                  <c:v>7.0000000000000007E-2</c:v>
                </c:pt>
                <c:pt idx="5">
                  <c:v>0.1</c:v>
                </c:pt>
                <c:pt idx="6">
                  <c:v>0.02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217624"/>
        <c:axId val="350218016"/>
      </c:scatterChart>
      <c:valAx>
        <c:axId val="35021684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50217232"/>
        <c:crossesAt val="0"/>
        <c:crossBetween val="midCat"/>
        <c:majorUnit val="1"/>
        <c:minorUnit val="0.2"/>
      </c:valAx>
      <c:valAx>
        <c:axId val="35021723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0216840"/>
        <c:crossesAt val="0"/>
        <c:crossBetween val="midCat"/>
        <c:majorUnit val="0.1"/>
      </c:valAx>
      <c:valAx>
        <c:axId val="35021762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50218016"/>
        <c:crosses val="max"/>
        <c:crossBetween val="midCat"/>
      </c:valAx>
      <c:valAx>
        <c:axId val="35021801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021762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'R8-1'!$E$14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'R8-1'!$B$15:$B$37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'R8-1'!$E$15:$E$37</c:f>
              <c:numCache>
                <c:formatCode>0.00</c:formatCode>
                <c:ptCount val="23"/>
                <c:pt idx="0">
                  <c:v>0</c:v>
                </c:pt>
                <c:pt idx="1">
                  <c:v>1.4999999999999999E-2</c:v>
                </c:pt>
                <c:pt idx="2">
                  <c:v>6.5000000000000002E-2</c:v>
                </c:pt>
                <c:pt idx="3">
                  <c:v>0.09</c:v>
                </c:pt>
                <c:pt idx="4">
                  <c:v>0.09</c:v>
                </c:pt>
                <c:pt idx="5">
                  <c:v>0.105</c:v>
                </c:pt>
                <c:pt idx="6">
                  <c:v>0.12</c:v>
                </c:pt>
                <c:pt idx="7">
                  <c:v>0.115</c:v>
                </c:pt>
                <c:pt idx="8">
                  <c:v>0.11</c:v>
                </c:pt>
                <c:pt idx="9">
                  <c:v>0.105</c:v>
                </c:pt>
                <c:pt idx="10">
                  <c:v>6.5000000000000002E-2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218800"/>
        <c:axId val="350219192"/>
      </c:scatterChart>
      <c:scatterChart>
        <c:scatterStyle val="lineMarker"/>
        <c:varyColors val="0"/>
        <c:ser>
          <c:idx val="2"/>
          <c:order val="1"/>
          <c:tx>
            <c:strRef>
              <c:f>'R8-1'!$F$14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'R8-1'!$B$15:$B$37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'R8-1'!$F$15:$F$37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0.16</c:v>
                </c:pt>
                <c:pt idx="5">
                  <c:v>0.15</c:v>
                </c:pt>
                <c:pt idx="6">
                  <c:v>0.12</c:v>
                </c:pt>
                <c:pt idx="7">
                  <c:v>0.08</c:v>
                </c:pt>
                <c:pt idx="8">
                  <c:v>0.11</c:v>
                </c:pt>
                <c:pt idx="9">
                  <c:v>0.05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219584"/>
        <c:axId val="350629776"/>
      </c:scatterChart>
      <c:valAx>
        <c:axId val="35021880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50219192"/>
        <c:crossesAt val="0"/>
        <c:crossBetween val="midCat"/>
        <c:majorUnit val="1"/>
        <c:minorUnit val="0.2"/>
      </c:valAx>
      <c:valAx>
        <c:axId val="35021919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0218800"/>
        <c:crossesAt val="0"/>
        <c:crossBetween val="midCat"/>
        <c:majorUnit val="0.1"/>
      </c:valAx>
      <c:valAx>
        <c:axId val="35021958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50629776"/>
        <c:crosses val="max"/>
        <c:crossBetween val="midCat"/>
      </c:valAx>
      <c:valAx>
        <c:axId val="35062977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021958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'R8-2'!$E$14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'R8-2'!$B$15:$B$37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'R8-2'!$E$15:$E$37</c:f>
              <c:numCache>
                <c:formatCode>0.00</c:formatCode>
                <c:ptCount val="23"/>
                <c:pt idx="0">
                  <c:v>6.5000000000000002E-2</c:v>
                </c:pt>
                <c:pt idx="1">
                  <c:v>0.1</c:v>
                </c:pt>
                <c:pt idx="2">
                  <c:v>0.115</c:v>
                </c:pt>
                <c:pt idx="3">
                  <c:v>0.11</c:v>
                </c:pt>
                <c:pt idx="4">
                  <c:v>0.105</c:v>
                </c:pt>
                <c:pt idx="5">
                  <c:v>0.11</c:v>
                </c:pt>
                <c:pt idx="6">
                  <c:v>9.5000000000000001E-2</c:v>
                </c:pt>
                <c:pt idx="7">
                  <c:v>0.09</c:v>
                </c:pt>
                <c:pt idx="8">
                  <c:v>8.5000000000000006E-2</c:v>
                </c:pt>
                <c:pt idx="9">
                  <c:v>4.4999999999999998E-2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630560"/>
        <c:axId val="350630952"/>
      </c:scatterChart>
      <c:scatterChart>
        <c:scatterStyle val="lineMarker"/>
        <c:varyColors val="0"/>
        <c:ser>
          <c:idx val="2"/>
          <c:order val="1"/>
          <c:tx>
            <c:strRef>
              <c:f>'R8-2'!$F$14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'R8-2'!$B$15:$B$37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'R8-2'!$F$15:$F$37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0.06</c:v>
                </c:pt>
                <c:pt idx="3">
                  <c:v>0.12</c:v>
                </c:pt>
                <c:pt idx="4">
                  <c:v>0.06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631344"/>
        <c:axId val="350631736"/>
      </c:scatterChart>
      <c:valAx>
        <c:axId val="35063056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50630952"/>
        <c:crossesAt val="0"/>
        <c:crossBetween val="midCat"/>
        <c:majorUnit val="1"/>
        <c:minorUnit val="0.2"/>
      </c:valAx>
      <c:valAx>
        <c:axId val="35063095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0630560"/>
        <c:crossesAt val="0"/>
        <c:crossBetween val="midCat"/>
        <c:majorUnit val="0.1"/>
      </c:valAx>
      <c:valAx>
        <c:axId val="35063134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50631736"/>
        <c:crosses val="max"/>
        <c:crossBetween val="midCat"/>
      </c:valAx>
      <c:valAx>
        <c:axId val="35063173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063134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'R9-1'!$E$14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'R9-1'!$B$15:$B$37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'R9-1'!$E$15:$E$37</c:f>
              <c:numCache>
                <c:formatCode>0.00</c:formatCode>
                <c:ptCount val="23"/>
                <c:pt idx="0">
                  <c:v>0.17</c:v>
                </c:pt>
                <c:pt idx="1">
                  <c:v>0.20499999999999999</c:v>
                </c:pt>
                <c:pt idx="2">
                  <c:v>0.16</c:v>
                </c:pt>
                <c:pt idx="3">
                  <c:v>0.125</c:v>
                </c:pt>
                <c:pt idx="4">
                  <c:v>0.11</c:v>
                </c:pt>
                <c:pt idx="5">
                  <c:v>0.09</c:v>
                </c:pt>
                <c:pt idx="6">
                  <c:v>0.08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0.04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5416"/>
        <c:axId val="183255808"/>
      </c:scatterChart>
      <c:scatterChart>
        <c:scatterStyle val="lineMarker"/>
        <c:varyColors val="0"/>
        <c:ser>
          <c:idx val="2"/>
          <c:order val="1"/>
          <c:tx>
            <c:strRef>
              <c:f>'R9-1'!$F$14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'R9-1'!$B$15:$B$37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'R9-1'!$F$15:$F$37</c:f>
              <c:numCache>
                <c:formatCode>0.00</c:formatCode>
                <c:ptCount val="23"/>
                <c:pt idx="0">
                  <c:v>0.02</c:v>
                </c:pt>
                <c:pt idx="1">
                  <c:v>0.08</c:v>
                </c:pt>
                <c:pt idx="2">
                  <c:v>0.02</c:v>
                </c:pt>
                <c:pt idx="3">
                  <c:v>0.4</c:v>
                </c:pt>
                <c:pt idx="4">
                  <c:v>0.28000000000000003</c:v>
                </c:pt>
                <c:pt idx="5">
                  <c:v>0.35</c:v>
                </c:pt>
                <c:pt idx="6">
                  <c:v>0.38</c:v>
                </c:pt>
                <c:pt idx="7">
                  <c:v>0.19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632520"/>
        <c:axId val="350632912"/>
      </c:scatterChart>
      <c:valAx>
        <c:axId val="18325541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3255808"/>
        <c:crossesAt val="0"/>
        <c:crossBetween val="midCat"/>
        <c:majorUnit val="1"/>
        <c:minorUnit val="0.2"/>
      </c:valAx>
      <c:valAx>
        <c:axId val="18325580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3255416"/>
        <c:crossesAt val="0"/>
        <c:crossBetween val="midCat"/>
        <c:majorUnit val="0.1"/>
      </c:valAx>
      <c:valAx>
        <c:axId val="35063252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50632912"/>
        <c:crosses val="max"/>
        <c:crossBetween val="midCat"/>
      </c:valAx>
      <c:valAx>
        <c:axId val="35063291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063252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'R9-2'!$E$14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'R9-2'!$B$15:$B$37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'R9-2'!$E$15:$E$37</c:f>
              <c:numCache>
                <c:formatCode>0.00</c:formatCode>
                <c:ptCount val="23"/>
                <c:pt idx="0">
                  <c:v>0</c:v>
                </c:pt>
                <c:pt idx="1">
                  <c:v>0.05</c:v>
                </c:pt>
                <c:pt idx="2">
                  <c:v>6.5000000000000002E-2</c:v>
                </c:pt>
                <c:pt idx="3">
                  <c:v>7.4999999999999997E-2</c:v>
                </c:pt>
                <c:pt idx="4">
                  <c:v>7.4999999999999997E-2</c:v>
                </c:pt>
                <c:pt idx="5">
                  <c:v>0.09</c:v>
                </c:pt>
                <c:pt idx="6">
                  <c:v>0.1</c:v>
                </c:pt>
                <c:pt idx="7">
                  <c:v>0.125</c:v>
                </c:pt>
                <c:pt idx="8">
                  <c:v>0.155</c:v>
                </c:pt>
                <c:pt idx="9">
                  <c:v>0.2</c:v>
                </c:pt>
                <c:pt idx="10">
                  <c:v>0.17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129496"/>
        <c:axId val="351129888"/>
      </c:scatterChart>
      <c:scatterChart>
        <c:scatterStyle val="lineMarker"/>
        <c:varyColors val="0"/>
        <c:ser>
          <c:idx val="2"/>
          <c:order val="1"/>
          <c:tx>
            <c:strRef>
              <c:f>'R9-2'!$F$14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'R9-2'!$B$15:$B$37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end</c:v>
                </c:pt>
              </c:strCache>
            </c:strRef>
          </c:xVal>
          <c:yVal>
            <c:numRef>
              <c:f>'R9-2'!$F$15:$F$37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</c:v>
                </c:pt>
                <c:pt idx="4">
                  <c:v>0.41</c:v>
                </c:pt>
                <c:pt idx="5">
                  <c:v>0.38</c:v>
                </c:pt>
                <c:pt idx="6">
                  <c:v>0.25</c:v>
                </c:pt>
                <c:pt idx="7">
                  <c:v>0.26</c:v>
                </c:pt>
                <c:pt idx="8">
                  <c:v>0.02</c:v>
                </c:pt>
                <c:pt idx="9">
                  <c:v>0.06</c:v>
                </c:pt>
                <c:pt idx="10">
                  <c:v>0.12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130280"/>
        <c:axId val="351130672"/>
      </c:scatterChart>
      <c:valAx>
        <c:axId val="35112949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51129888"/>
        <c:crossesAt val="0"/>
        <c:crossBetween val="midCat"/>
        <c:majorUnit val="1"/>
        <c:minorUnit val="0.2"/>
      </c:valAx>
      <c:valAx>
        <c:axId val="35112988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1129496"/>
        <c:crossesAt val="0"/>
        <c:crossBetween val="midCat"/>
        <c:majorUnit val="0.1"/>
      </c:valAx>
      <c:valAx>
        <c:axId val="35113028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51130672"/>
        <c:crosses val="max"/>
        <c:crossBetween val="midCat"/>
      </c:valAx>
      <c:valAx>
        <c:axId val="35113067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113028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'R11(H)-1'!$E$14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'R11(H)-1'!$B$15:$B$37</c:f>
              <c:strCach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end</c:v>
                </c:pt>
              </c:strCache>
            </c:strRef>
          </c:xVal>
          <c:yVal>
            <c:numRef>
              <c:f>'R11(H)-1'!$E$15:$E$37</c:f>
              <c:numCache>
                <c:formatCode>0.00</c:formatCode>
                <c:ptCount val="23"/>
                <c:pt idx="0">
                  <c:v>0</c:v>
                </c:pt>
                <c:pt idx="1">
                  <c:v>0.05</c:v>
                </c:pt>
                <c:pt idx="2">
                  <c:v>5.5E-2</c:v>
                </c:pt>
                <c:pt idx="3">
                  <c:v>6.5000000000000002E-2</c:v>
                </c:pt>
                <c:pt idx="4">
                  <c:v>0.1</c:v>
                </c:pt>
                <c:pt idx="5">
                  <c:v>0.115</c:v>
                </c:pt>
                <c:pt idx="6">
                  <c:v>0.115</c:v>
                </c:pt>
                <c:pt idx="7">
                  <c:v>0.125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0.125</c:v>
                </c:pt>
                <c:pt idx="11">
                  <c:v>8.5000000000000006E-2</c:v>
                </c:pt>
                <c:pt idx="12">
                  <c:v>0.05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131848"/>
        <c:axId val="351132240"/>
      </c:scatterChart>
      <c:scatterChart>
        <c:scatterStyle val="lineMarker"/>
        <c:varyColors val="0"/>
        <c:ser>
          <c:idx val="2"/>
          <c:order val="1"/>
          <c:tx>
            <c:strRef>
              <c:f>'R11(H)-1'!$F$14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'R11(H)-1'!$B$15:$B$37</c:f>
              <c:strCach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end</c:v>
                </c:pt>
              </c:strCache>
            </c:strRef>
          </c:xVal>
          <c:yVal>
            <c:numRef>
              <c:f>'R11(H)-1'!$F$15:$F$37</c:f>
              <c:numCache>
                <c:formatCode>0.00</c:formatCode>
                <c:ptCount val="23"/>
                <c:pt idx="0">
                  <c:v>0</c:v>
                </c:pt>
                <c:pt idx="1">
                  <c:v>0.34</c:v>
                </c:pt>
                <c:pt idx="2">
                  <c:v>0.44</c:v>
                </c:pt>
                <c:pt idx="3">
                  <c:v>0.34</c:v>
                </c:pt>
                <c:pt idx="4">
                  <c:v>0.49</c:v>
                </c:pt>
                <c:pt idx="5">
                  <c:v>0.55000000000000004</c:v>
                </c:pt>
                <c:pt idx="6">
                  <c:v>0.56999999999999995</c:v>
                </c:pt>
                <c:pt idx="7">
                  <c:v>0.62</c:v>
                </c:pt>
                <c:pt idx="8">
                  <c:v>0.65</c:v>
                </c:pt>
                <c:pt idx="9">
                  <c:v>0.59</c:v>
                </c:pt>
                <c:pt idx="10">
                  <c:v>0.18</c:v>
                </c:pt>
                <c:pt idx="11">
                  <c:v>0.06</c:v>
                </c:pt>
                <c:pt idx="12">
                  <c:v>0.03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132632"/>
        <c:axId val="351133024"/>
      </c:scatterChart>
      <c:valAx>
        <c:axId val="35113184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51132240"/>
        <c:crossesAt val="0"/>
        <c:crossBetween val="midCat"/>
        <c:majorUnit val="1"/>
        <c:minorUnit val="0.2"/>
      </c:valAx>
      <c:valAx>
        <c:axId val="35113224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1131848"/>
        <c:crossesAt val="0"/>
        <c:crossBetween val="midCat"/>
        <c:majorUnit val="0.1"/>
      </c:valAx>
      <c:valAx>
        <c:axId val="35113263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51133024"/>
        <c:crosses val="max"/>
        <c:crossBetween val="midCat"/>
      </c:valAx>
      <c:valAx>
        <c:axId val="351133024"/>
        <c:scaling>
          <c:orientation val="minMax"/>
          <c:max val="1.100000000000000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113263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'R11(H)-2'!$E$14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'R11(H)-2'!$B$15:$B$37</c:f>
              <c:strCach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end</c:v>
                </c:pt>
              </c:strCache>
            </c:strRef>
          </c:xVal>
          <c:yVal>
            <c:numRef>
              <c:f>'R11(H)-2'!$E$15:$E$37</c:f>
              <c:numCache>
                <c:formatCode>0.00</c:formatCode>
                <c:ptCount val="23"/>
                <c:pt idx="0">
                  <c:v>0.05</c:v>
                </c:pt>
                <c:pt idx="1">
                  <c:v>0.08</c:v>
                </c:pt>
                <c:pt idx="2">
                  <c:v>0.115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0.11</c:v>
                </c:pt>
                <c:pt idx="7">
                  <c:v>0.11</c:v>
                </c:pt>
                <c:pt idx="8">
                  <c:v>0.105</c:v>
                </c:pt>
                <c:pt idx="9">
                  <c:v>0.08</c:v>
                </c:pt>
                <c:pt idx="10">
                  <c:v>6.5000000000000002E-2</c:v>
                </c:pt>
                <c:pt idx="11">
                  <c:v>5.5E-2</c:v>
                </c:pt>
                <c:pt idx="12">
                  <c:v>0.04</c:v>
                </c:pt>
                <c:pt idx="1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281448"/>
        <c:axId val="351281840"/>
      </c:scatterChart>
      <c:scatterChart>
        <c:scatterStyle val="lineMarker"/>
        <c:varyColors val="0"/>
        <c:ser>
          <c:idx val="2"/>
          <c:order val="1"/>
          <c:tx>
            <c:strRef>
              <c:f>'R11(H)-2'!$F$14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'R11(H)-2'!$B$15:$B$37</c:f>
              <c:strCach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end</c:v>
                </c:pt>
              </c:strCache>
            </c:strRef>
          </c:xVal>
          <c:yVal>
            <c:numRef>
              <c:f>'R11(H)-2'!$F$15:$F$37</c:f>
              <c:numCache>
                <c:formatCode>0.00</c:formatCode>
                <c:ptCount val="23"/>
                <c:pt idx="0">
                  <c:v>0.03</c:v>
                </c:pt>
                <c:pt idx="1">
                  <c:v>0.05</c:v>
                </c:pt>
                <c:pt idx="2">
                  <c:v>0.11</c:v>
                </c:pt>
                <c:pt idx="3">
                  <c:v>0.6</c:v>
                </c:pt>
                <c:pt idx="4">
                  <c:v>0.64</c:v>
                </c:pt>
                <c:pt idx="5">
                  <c:v>0.63</c:v>
                </c:pt>
                <c:pt idx="6">
                  <c:v>0.59</c:v>
                </c:pt>
                <c:pt idx="7">
                  <c:v>0.54</c:v>
                </c:pt>
                <c:pt idx="8">
                  <c:v>0.49</c:v>
                </c:pt>
                <c:pt idx="9">
                  <c:v>0.4</c:v>
                </c:pt>
                <c:pt idx="10">
                  <c:v>0.33</c:v>
                </c:pt>
                <c:pt idx="11">
                  <c:v>0.42</c:v>
                </c:pt>
                <c:pt idx="12">
                  <c:v>0.43</c:v>
                </c:pt>
                <c:pt idx="1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282232"/>
        <c:axId val="351282624"/>
      </c:scatterChart>
      <c:valAx>
        <c:axId val="35128144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351281840"/>
        <c:crossesAt val="0"/>
        <c:crossBetween val="midCat"/>
        <c:majorUnit val="1"/>
        <c:minorUnit val="0.2"/>
      </c:valAx>
      <c:valAx>
        <c:axId val="35128184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1281448"/>
        <c:crossesAt val="0"/>
        <c:crossBetween val="midCat"/>
        <c:majorUnit val="0.1"/>
      </c:valAx>
      <c:valAx>
        <c:axId val="35128223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51282624"/>
        <c:crosses val="max"/>
        <c:crossBetween val="midCat"/>
      </c:valAx>
      <c:valAx>
        <c:axId val="351282624"/>
        <c:scaling>
          <c:orientation val="minMax"/>
          <c:max val="1.100000000000000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35128223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'E2-1'!$E$14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'E2-1'!$B$15:$B$36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'E2-1'!$E$15:$E$36</c:f>
              <c:numCache>
                <c:formatCode>0.00</c:formatCode>
                <c:ptCount val="22"/>
                <c:pt idx="0">
                  <c:v>0</c:v>
                </c:pt>
                <c:pt idx="1">
                  <c:v>0.1</c:v>
                </c:pt>
                <c:pt idx="2">
                  <c:v>0.16</c:v>
                </c:pt>
                <c:pt idx="3">
                  <c:v>0.25</c:v>
                </c:pt>
                <c:pt idx="4">
                  <c:v>0.27</c:v>
                </c:pt>
                <c:pt idx="5">
                  <c:v>0.23</c:v>
                </c:pt>
                <c:pt idx="6">
                  <c:v>0.105</c:v>
                </c:pt>
                <c:pt idx="7">
                  <c:v>0.25</c:v>
                </c:pt>
                <c:pt idx="8">
                  <c:v>0.26500000000000001</c:v>
                </c:pt>
                <c:pt idx="9">
                  <c:v>0.26</c:v>
                </c:pt>
                <c:pt idx="10">
                  <c:v>0.28499999999999998</c:v>
                </c:pt>
                <c:pt idx="11">
                  <c:v>0.27500000000000002</c:v>
                </c:pt>
                <c:pt idx="12">
                  <c:v>0.26</c:v>
                </c:pt>
                <c:pt idx="13">
                  <c:v>0.2</c:v>
                </c:pt>
                <c:pt idx="14">
                  <c:v>0.17499999999999999</c:v>
                </c:pt>
                <c:pt idx="15">
                  <c:v>0.18</c:v>
                </c:pt>
                <c:pt idx="16">
                  <c:v>0.16</c:v>
                </c:pt>
                <c:pt idx="17">
                  <c:v>0.1</c:v>
                </c:pt>
                <c:pt idx="18">
                  <c:v>7.4999999999999997E-2</c:v>
                </c:pt>
                <c:pt idx="19">
                  <c:v>4.4999999999999998E-2</c:v>
                </c:pt>
                <c:pt idx="20">
                  <c:v>4.4999999999999998E-2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40224"/>
        <c:axId val="183627184"/>
      </c:scatterChart>
      <c:scatterChart>
        <c:scatterStyle val="lineMarker"/>
        <c:varyColors val="0"/>
        <c:ser>
          <c:idx val="2"/>
          <c:order val="1"/>
          <c:tx>
            <c:strRef>
              <c:f>'E2-1'!$F$14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'E2-1'!$B$15:$B$36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'E2-1'!$F$15:$F$36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0.34</c:v>
                </c:pt>
                <c:pt idx="3">
                  <c:v>0.46</c:v>
                </c:pt>
                <c:pt idx="4">
                  <c:v>0.31</c:v>
                </c:pt>
                <c:pt idx="5">
                  <c:v>0.34</c:v>
                </c:pt>
                <c:pt idx="6">
                  <c:v>0.57999999999999996</c:v>
                </c:pt>
                <c:pt idx="7">
                  <c:v>0.48</c:v>
                </c:pt>
                <c:pt idx="8">
                  <c:v>0.77</c:v>
                </c:pt>
                <c:pt idx="9">
                  <c:v>0.69</c:v>
                </c:pt>
                <c:pt idx="10">
                  <c:v>0.72</c:v>
                </c:pt>
                <c:pt idx="11">
                  <c:v>0.51</c:v>
                </c:pt>
                <c:pt idx="12">
                  <c:v>0.68</c:v>
                </c:pt>
                <c:pt idx="13">
                  <c:v>0.6</c:v>
                </c:pt>
                <c:pt idx="14">
                  <c:v>0.45</c:v>
                </c:pt>
                <c:pt idx="15">
                  <c:v>0.32</c:v>
                </c:pt>
                <c:pt idx="16">
                  <c:v>0.25</c:v>
                </c:pt>
                <c:pt idx="17">
                  <c:v>0.19</c:v>
                </c:pt>
                <c:pt idx="18">
                  <c:v>0.05</c:v>
                </c:pt>
                <c:pt idx="19">
                  <c:v>0.02</c:v>
                </c:pt>
                <c:pt idx="20">
                  <c:v>0.02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380960"/>
        <c:axId val="185019320"/>
      </c:scatterChart>
      <c:valAx>
        <c:axId val="18464022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3627184"/>
        <c:crossesAt val="0"/>
        <c:crossBetween val="midCat"/>
        <c:majorUnit val="1"/>
        <c:minorUnit val="0.2"/>
      </c:valAx>
      <c:valAx>
        <c:axId val="183627184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4640224"/>
        <c:crossesAt val="0"/>
        <c:crossBetween val="midCat"/>
        <c:majorUnit val="0.1"/>
      </c:valAx>
      <c:valAx>
        <c:axId val="18438096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5019320"/>
        <c:crosses val="max"/>
        <c:crossBetween val="midCat"/>
      </c:valAx>
      <c:valAx>
        <c:axId val="185019320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438096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'E2-2'!$E$14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'E2-2'!$B$15:$B$36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'E2-2'!$E$15:$E$36</c:f>
              <c:numCache>
                <c:formatCode>0.00</c:formatCode>
                <c:ptCount val="22"/>
                <c:pt idx="0">
                  <c:v>0</c:v>
                </c:pt>
                <c:pt idx="1">
                  <c:v>0.06</c:v>
                </c:pt>
                <c:pt idx="2">
                  <c:v>0.1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0.19</c:v>
                </c:pt>
                <c:pt idx="6">
                  <c:v>0.19</c:v>
                </c:pt>
                <c:pt idx="7">
                  <c:v>0.24</c:v>
                </c:pt>
                <c:pt idx="8">
                  <c:v>0.29499999999999998</c:v>
                </c:pt>
                <c:pt idx="9">
                  <c:v>0.28000000000000003</c:v>
                </c:pt>
                <c:pt idx="10">
                  <c:v>0.26500000000000001</c:v>
                </c:pt>
                <c:pt idx="11">
                  <c:v>0.26</c:v>
                </c:pt>
                <c:pt idx="12">
                  <c:v>0.25</c:v>
                </c:pt>
                <c:pt idx="13">
                  <c:v>0.11</c:v>
                </c:pt>
                <c:pt idx="14">
                  <c:v>0.21</c:v>
                </c:pt>
                <c:pt idx="15">
                  <c:v>0.25</c:v>
                </c:pt>
                <c:pt idx="16">
                  <c:v>0.245</c:v>
                </c:pt>
                <c:pt idx="17">
                  <c:v>0.17</c:v>
                </c:pt>
                <c:pt idx="18">
                  <c:v>0.16</c:v>
                </c:pt>
                <c:pt idx="19">
                  <c:v>0.1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6200"/>
        <c:axId val="183256592"/>
      </c:scatterChart>
      <c:scatterChart>
        <c:scatterStyle val="lineMarker"/>
        <c:varyColors val="0"/>
        <c:ser>
          <c:idx val="2"/>
          <c:order val="1"/>
          <c:tx>
            <c:strRef>
              <c:f>'E2-2'!$F$14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'E2-2'!$B$15:$B$36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'E2-2'!$F$15:$F$36</c:f>
              <c:numCache>
                <c:formatCode>0.00</c:formatCode>
                <c:ptCount val="22"/>
                <c:pt idx="0">
                  <c:v>0</c:v>
                </c:pt>
                <c:pt idx="1">
                  <c:v>0.05</c:v>
                </c:pt>
                <c:pt idx="2">
                  <c:v>0.09</c:v>
                </c:pt>
                <c:pt idx="3">
                  <c:v>0.24</c:v>
                </c:pt>
                <c:pt idx="4">
                  <c:v>0.32</c:v>
                </c:pt>
                <c:pt idx="5">
                  <c:v>0.36</c:v>
                </c:pt>
                <c:pt idx="6">
                  <c:v>0.63</c:v>
                </c:pt>
                <c:pt idx="7">
                  <c:v>0.56999999999999995</c:v>
                </c:pt>
                <c:pt idx="8">
                  <c:v>0.8</c:v>
                </c:pt>
                <c:pt idx="9">
                  <c:v>0.44</c:v>
                </c:pt>
                <c:pt idx="10">
                  <c:v>0.64</c:v>
                </c:pt>
                <c:pt idx="11">
                  <c:v>0.77</c:v>
                </c:pt>
                <c:pt idx="12">
                  <c:v>0.69</c:v>
                </c:pt>
                <c:pt idx="13">
                  <c:v>0.59</c:v>
                </c:pt>
                <c:pt idx="14">
                  <c:v>0.5</c:v>
                </c:pt>
                <c:pt idx="15">
                  <c:v>0.33</c:v>
                </c:pt>
                <c:pt idx="16">
                  <c:v>0.33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6984"/>
        <c:axId val="183257376"/>
      </c:scatterChart>
      <c:valAx>
        <c:axId val="18325620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3256592"/>
        <c:crossesAt val="0"/>
        <c:crossBetween val="midCat"/>
        <c:majorUnit val="1"/>
        <c:minorUnit val="0.2"/>
      </c:valAx>
      <c:valAx>
        <c:axId val="18325659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3256200"/>
        <c:crossesAt val="0"/>
        <c:crossBetween val="midCat"/>
        <c:majorUnit val="0.1"/>
      </c:valAx>
      <c:valAx>
        <c:axId val="18325698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3257376"/>
        <c:crosses val="max"/>
        <c:crossBetween val="midCat"/>
      </c:valAx>
      <c:valAx>
        <c:axId val="18325737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325698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'E3(H)-1'!$E$14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'E3(H)-1'!$B$15:$B$36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'E3(H)-1'!$E$15:$E$36</c:f>
              <c:numCache>
                <c:formatCode>0.00</c:formatCode>
                <c:ptCount val="22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5.5E-2</c:v>
                </c:pt>
                <c:pt idx="4">
                  <c:v>5.5E-2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0.1</c:v>
                </c:pt>
                <c:pt idx="8">
                  <c:v>0.13</c:v>
                </c:pt>
                <c:pt idx="9">
                  <c:v>0.13</c:v>
                </c:pt>
                <c:pt idx="10">
                  <c:v>0.125</c:v>
                </c:pt>
                <c:pt idx="11">
                  <c:v>0.11</c:v>
                </c:pt>
                <c:pt idx="12">
                  <c:v>0.12</c:v>
                </c:pt>
                <c:pt idx="13">
                  <c:v>0.12</c:v>
                </c:pt>
                <c:pt idx="14">
                  <c:v>0.11</c:v>
                </c:pt>
                <c:pt idx="15">
                  <c:v>0.14000000000000001</c:v>
                </c:pt>
                <c:pt idx="16">
                  <c:v>0.13500000000000001</c:v>
                </c:pt>
                <c:pt idx="17">
                  <c:v>0.12</c:v>
                </c:pt>
                <c:pt idx="18">
                  <c:v>0.105</c:v>
                </c:pt>
                <c:pt idx="19">
                  <c:v>0.1</c:v>
                </c:pt>
                <c:pt idx="20">
                  <c:v>0.02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00560"/>
        <c:axId val="182200952"/>
      </c:scatterChart>
      <c:scatterChart>
        <c:scatterStyle val="lineMarker"/>
        <c:varyColors val="0"/>
        <c:ser>
          <c:idx val="2"/>
          <c:order val="1"/>
          <c:tx>
            <c:strRef>
              <c:f>'E3(H)-1'!$F$14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'E3(H)-1'!$B$15:$B$36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'E3(H)-1'!$F$15:$F$35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0.16</c:v>
                </c:pt>
                <c:pt idx="3">
                  <c:v>0.25</c:v>
                </c:pt>
                <c:pt idx="4">
                  <c:v>0.38</c:v>
                </c:pt>
                <c:pt idx="5">
                  <c:v>0.4</c:v>
                </c:pt>
                <c:pt idx="6">
                  <c:v>0.53</c:v>
                </c:pt>
                <c:pt idx="7">
                  <c:v>0.51</c:v>
                </c:pt>
                <c:pt idx="8">
                  <c:v>0.52</c:v>
                </c:pt>
                <c:pt idx="9">
                  <c:v>0.48</c:v>
                </c:pt>
                <c:pt idx="10">
                  <c:v>0.54</c:v>
                </c:pt>
                <c:pt idx="11">
                  <c:v>0.49</c:v>
                </c:pt>
                <c:pt idx="12">
                  <c:v>0.6</c:v>
                </c:pt>
                <c:pt idx="13">
                  <c:v>0.51</c:v>
                </c:pt>
                <c:pt idx="14">
                  <c:v>0.49</c:v>
                </c:pt>
                <c:pt idx="15">
                  <c:v>0.34</c:v>
                </c:pt>
                <c:pt idx="16">
                  <c:v>0.22</c:v>
                </c:pt>
                <c:pt idx="17">
                  <c:v>0.25</c:v>
                </c:pt>
                <c:pt idx="18">
                  <c:v>0.26</c:v>
                </c:pt>
                <c:pt idx="19">
                  <c:v>0.15</c:v>
                </c:pt>
                <c:pt idx="20">
                  <c:v>0.04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01344"/>
        <c:axId val="182201736"/>
      </c:scatterChart>
      <c:valAx>
        <c:axId val="18220056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2200952"/>
        <c:crossesAt val="0"/>
        <c:crossBetween val="midCat"/>
        <c:majorUnit val="1"/>
        <c:minorUnit val="0.2"/>
      </c:valAx>
      <c:valAx>
        <c:axId val="18220095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2200560"/>
        <c:crossesAt val="0"/>
        <c:crossBetween val="midCat"/>
        <c:majorUnit val="0.1"/>
      </c:valAx>
      <c:valAx>
        <c:axId val="18220134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2201736"/>
        <c:crosses val="max"/>
        <c:crossBetween val="midCat"/>
      </c:valAx>
      <c:valAx>
        <c:axId val="18220173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220134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'E3(H)-2'!$E$14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'E3(H)-2'!$B$15:$B$36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'E3(H)-2'!$E$15:$E$36</c:f>
              <c:numCache>
                <c:formatCode>0.00</c:formatCode>
                <c:ptCount val="22"/>
                <c:pt idx="0">
                  <c:v>0.02</c:v>
                </c:pt>
                <c:pt idx="1">
                  <c:v>0.1</c:v>
                </c:pt>
                <c:pt idx="2">
                  <c:v>0.1</c:v>
                </c:pt>
                <c:pt idx="3">
                  <c:v>0.12</c:v>
                </c:pt>
                <c:pt idx="4">
                  <c:v>0.13</c:v>
                </c:pt>
                <c:pt idx="5">
                  <c:v>0.13</c:v>
                </c:pt>
                <c:pt idx="6">
                  <c:v>0.105</c:v>
                </c:pt>
                <c:pt idx="7">
                  <c:v>0.12</c:v>
                </c:pt>
                <c:pt idx="8">
                  <c:v>0.13</c:v>
                </c:pt>
                <c:pt idx="9">
                  <c:v>0.115</c:v>
                </c:pt>
                <c:pt idx="10">
                  <c:v>0.125</c:v>
                </c:pt>
                <c:pt idx="11">
                  <c:v>0.13</c:v>
                </c:pt>
                <c:pt idx="12">
                  <c:v>0.12</c:v>
                </c:pt>
                <c:pt idx="13">
                  <c:v>0.105</c:v>
                </c:pt>
                <c:pt idx="14">
                  <c:v>0.09</c:v>
                </c:pt>
                <c:pt idx="15">
                  <c:v>6.5000000000000002E-2</c:v>
                </c:pt>
                <c:pt idx="16">
                  <c:v>0.05</c:v>
                </c:pt>
                <c:pt idx="17">
                  <c:v>5.5E-2</c:v>
                </c:pt>
                <c:pt idx="18">
                  <c:v>4.4999999999999998E-2</c:v>
                </c:pt>
                <c:pt idx="19">
                  <c:v>2.5000000000000001E-2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02520"/>
        <c:axId val="182202912"/>
      </c:scatterChart>
      <c:scatterChart>
        <c:scatterStyle val="lineMarker"/>
        <c:varyColors val="0"/>
        <c:ser>
          <c:idx val="2"/>
          <c:order val="1"/>
          <c:tx>
            <c:strRef>
              <c:f>'E3(H)-2'!$F$14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'E3(H)-2'!$B$15:$B$36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'E3(H)-2'!$F$15:$F$36</c:f>
              <c:numCache>
                <c:formatCode>0.00</c:formatCode>
                <c:ptCount val="22"/>
                <c:pt idx="0">
                  <c:v>0.04</c:v>
                </c:pt>
                <c:pt idx="1">
                  <c:v>0.16</c:v>
                </c:pt>
                <c:pt idx="2">
                  <c:v>0.27</c:v>
                </c:pt>
                <c:pt idx="3">
                  <c:v>0.25</c:v>
                </c:pt>
                <c:pt idx="4">
                  <c:v>0.23</c:v>
                </c:pt>
                <c:pt idx="5">
                  <c:v>0.38</c:v>
                </c:pt>
                <c:pt idx="6">
                  <c:v>0.48</c:v>
                </c:pt>
                <c:pt idx="7">
                  <c:v>0.51</c:v>
                </c:pt>
                <c:pt idx="8">
                  <c:v>0.62</c:v>
                </c:pt>
                <c:pt idx="9">
                  <c:v>0.47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0.5</c:v>
                </c:pt>
                <c:pt idx="13">
                  <c:v>0.52</c:v>
                </c:pt>
                <c:pt idx="14">
                  <c:v>0.49</c:v>
                </c:pt>
                <c:pt idx="15">
                  <c:v>0.35</c:v>
                </c:pt>
                <c:pt idx="16">
                  <c:v>0.36</c:v>
                </c:pt>
                <c:pt idx="17">
                  <c:v>0.22</c:v>
                </c:pt>
                <c:pt idx="18">
                  <c:v>0.12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03304"/>
        <c:axId val="182203696"/>
      </c:scatterChart>
      <c:valAx>
        <c:axId val="18220252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2202912"/>
        <c:crossesAt val="0"/>
        <c:crossBetween val="midCat"/>
        <c:majorUnit val="1"/>
        <c:minorUnit val="0.2"/>
      </c:valAx>
      <c:valAx>
        <c:axId val="18220291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2202520"/>
        <c:crossesAt val="0"/>
        <c:crossBetween val="midCat"/>
        <c:majorUnit val="0.1"/>
      </c:valAx>
      <c:valAx>
        <c:axId val="18220330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2203696"/>
        <c:crosses val="max"/>
        <c:crossBetween val="midCat"/>
      </c:valAx>
      <c:valAx>
        <c:axId val="182203696"/>
        <c:scaling>
          <c:orientation val="minMax"/>
          <c:max val="1.100000000000000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220330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'E4-1'!$E$14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'E4-1'!$B$15:$B$36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'E4-1'!$E$15:$E$36</c:f>
              <c:numCache>
                <c:formatCode>0.00</c:formatCode>
                <c:ptCount val="22"/>
                <c:pt idx="0">
                  <c:v>0</c:v>
                </c:pt>
                <c:pt idx="1">
                  <c:v>0.115</c:v>
                </c:pt>
                <c:pt idx="2">
                  <c:v>0.16</c:v>
                </c:pt>
                <c:pt idx="3">
                  <c:v>0.125</c:v>
                </c:pt>
                <c:pt idx="4">
                  <c:v>0.18</c:v>
                </c:pt>
                <c:pt idx="5">
                  <c:v>0.22</c:v>
                </c:pt>
                <c:pt idx="6">
                  <c:v>0.16</c:v>
                </c:pt>
                <c:pt idx="7">
                  <c:v>0.21</c:v>
                </c:pt>
                <c:pt idx="8">
                  <c:v>0.26</c:v>
                </c:pt>
                <c:pt idx="9">
                  <c:v>0.21</c:v>
                </c:pt>
                <c:pt idx="10">
                  <c:v>0.23</c:v>
                </c:pt>
                <c:pt idx="11">
                  <c:v>0.25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0.29499999999999998</c:v>
                </c:pt>
                <c:pt idx="16">
                  <c:v>0.26</c:v>
                </c:pt>
                <c:pt idx="17">
                  <c:v>0.28000000000000003</c:v>
                </c:pt>
                <c:pt idx="18">
                  <c:v>0.26</c:v>
                </c:pt>
                <c:pt idx="19">
                  <c:v>0.28000000000000003</c:v>
                </c:pt>
                <c:pt idx="20">
                  <c:v>0.26500000000000001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25440"/>
        <c:axId val="185425832"/>
      </c:scatterChart>
      <c:scatterChart>
        <c:scatterStyle val="lineMarker"/>
        <c:varyColors val="0"/>
        <c:ser>
          <c:idx val="2"/>
          <c:order val="1"/>
          <c:tx>
            <c:strRef>
              <c:f>'E4-1'!$F$14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'E4-1'!$B$15:$B$36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'E4-1'!$F$15:$F$36</c:f>
              <c:numCache>
                <c:formatCode>0.00</c:formatCode>
                <c:ptCount val="22"/>
                <c:pt idx="0">
                  <c:v>0</c:v>
                </c:pt>
                <c:pt idx="1">
                  <c:v>0.04</c:v>
                </c:pt>
                <c:pt idx="2">
                  <c:v>0.13</c:v>
                </c:pt>
                <c:pt idx="3">
                  <c:v>0.39</c:v>
                </c:pt>
                <c:pt idx="4">
                  <c:v>0.13</c:v>
                </c:pt>
                <c:pt idx="5">
                  <c:v>0.24</c:v>
                </c:pt>
                <c:pt idx="6">
                  <c:v>0.59</c:v>
                </c:pt>
                <c:pt idx="7">
                  <c:v>0.5</c:v>
                </c:pt>
                <c:pt idx="8">
                  <c:v>0.45</c:v>
                </c:pt>
                <c:pt idx="9">
                  <c:v>0.38</c:v>
                </c:pt>
                <c:pt idx="10">
                  <c:v>0.61</c:v>
                </c:pt>
                <c:pt idx="11">
                  <c:v>0.51</c:v>
                </c:pt>
                <c:pt idx="12">
                  <c:v>0.61</c:v>
                </c:pt>
                <c:pt idx="13">
                  <c:v>0.57999999999999996</c:v>
                </c:pt>
                <c:pt idx="14">
                  <c:v>0.55000000000000004</c:v>
                </c:pt>
                <c:pt idx="15">
                  <c:v>0.75</c:v>
                </c:pt>
                <c:pt idx="16">
                  <c:v>0.57999999999999996</c:v>
                </c:pt>
                <c:pt idx="17">
                  <c:v>0.6</c:v>
                </c:pt>
                <c:pt idx="18">
                  <c:v>0.55000000000000004</c:v>
                </c:pt>
                <c:pt idx="19">
                  <c:v>0.51</c:v>
                </c:pt>
                <c:pt idx="20">
                  <c:v>0.35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26224"/>
        <c:axId val="185426616"/>
      </c:scatterChart>
      <c:valAx>
        <c:axId val="18542544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5425832"/>
        <c:crossesAt val="0"/>
        <c:crossBetween val="midCat"/>
        <c:majorUnit val="1"/>
        <c:minorUnit val="0.2"/>
      </c:valAx>
      <c:valAx>
        <c:axId val="18542583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425440"/>
        <c:crossesAt val="0"/>
        <c:crossBetween val="midCat"/>
        <c:majorUnit val="0.1"/>
      </c:valAx>
      <c:valAx>
        <c:axId val="18542622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5426616"/>
        <c:crosses val="max"/>
        <c:crossBetween val="midCat"/>
      </c:valAx>
      <c:valAx>
        <c:axId val="18542661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42622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'E4-2'!$E$14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'E4-2'!$B$15:$B$36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'E4-2'!$E$15:$E$36</c:f>
              <c:numCache>
                <c:formatCode>0.00</c:formatCode>
                <c:ptCount val="22"/>
                <c:pt idx="0">
                  <c:v>0.26540000000000002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0.26500000000000001</c:v>
                </c:pt>
                <c:pt idx="4">
                  <c:v>0.31</c:v>
                </c:pt>
                <c:pt idx="5">
                  <c:v>0.27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0.25</c:v>
                </c:pt>
                <c:pt idx="10">
                  <c:v>0.19</c:v>
                </c:pt>
                <c:pt idx="11">
                  <c:v>0.22</c:v>
                </c:pt>
                <c:pt idx="12">
                  <c:v>0.26</c:v>
                </c:pt>
                <c:pt idx="13">
                  <c:v>0.23</c:v>
                </c:pt>
                <c:pt idx="14">
                  <c:v>0.15</c:v>
                </c:pt>
                <c:pt idx="15">
                  <c:v>0.22</c:v>
                </c:pt>
                <c:pt idx="16">
                  <c:v>0.21</c:v>
                </c:pt>
                <c:pt idx="17">
                  <c:v>0.14000000000000001</c:v>
                </c:pt>
                <c:pt idx="18">
                  <c:v>0.155</c:v>
                </c:pt>
                <c:pt idx="19">
                  <c:v>0.04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34264"/>
        <c:axId val="185427400"/>
      </c:scatterChart>
      <c:scatterChart>
        <c:scatterStyle val="lineMarker"/>
        <c:varyColors val="0"/>
        <c:ser>
          <c:idx val="2"/>
          <c:order val="1"/>
          <c:tx>
            <c:strRef>
              <c:f>'E4-2'!$F$14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'E4-2'!$B$15:$B$36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'E4-2'!$F$15:$F$36</c:f>
              <c:numCache>
                <c:formatCode>0.00</c:formatCode>
                <c:ptCount val="22"/>
                <c:pt idx="0">
                  <c:v>0.35</c:v>
                </c:pt>
                <c:pt idx="1">
                  <c:v>0.42</c:v>
                </c:pt>
                <c:pt idx="2">
                  <c:v>0.64</c:v>
                </c:pt>
                <c:pt idx="3">
                  <c:v>0.28999999999999998</c:v>
                </c:pt>
                <c:pt idx="4">
                  <c:v>0.64</c:v>
                </c:pt>
                <c:pt idx="5">
                  <c:v>0.75</c:v>
                </c:pt>
                <c:pt idx="6">
                  <c:v>0.68</c:v>
                </c:pt>
                <c:pt idx="7">
                  <c:v>0.67</c:v>
                </c:pt>
                <c:pt idx="8">
                  <c:v>0.67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</c:v>
                </c:pt>
                <c:pt idx="12">
                  <c:v>0.54</c:v>
                </c:pt>
                <c:pt idx="13">
                  <c:v>0.54</c:v>
                </c:pt>
                <c:pt idx="14">
                  <c:v>0.47</c:v>
                </c:pt>
                <c:pt idx="15">
                  <c:v>0.04</c:v>
                </c:pt>
                <c:pt idx="16">
                  <c:v>0.39</c:v>
                </c:pt>
                <c:pt idx="17">
                  <c:v>0.32</c:v>
                </c:pt>
                <c:pt idx="18">
                  <c:v>0.05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27792"/>
        <c:axId val="185428184"/>
      </c:scatterChart>
      <c:valAx>
        <c:axId val="18313426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5427400"/>
        <c:crossesAt val="0"/>
        <c:crossBetween val="midCat"/>
        <c:majorUnit val="1"/>
        <c:minorUnit val="0.2"/>
      </c:valAx>
      <c:valAx>
        <c:axId val="18542740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3134264"/>
        <c:crossesAt val="0"/>
        <c:crossBetween val="midCat"/>
        <c:majorUnit val="0.1"/>
      </c:valAx>
      <c:valAx>
        <c:axId val="18542779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85428184"/>
        <c:crosses val="max"/>
        <c:crossBetween val="midCat"/>
      </c:valAx>
      <c:valAx>
        <c:axId val="18542818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542779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'E7-1'!$E$14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'E7-1'!$B$15:$B$36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'E7-1'!$E$15:$E$36</c:f>
              <c:numCache>
                <c:formatCode>0.00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0.34</c:v>
                </c:pt>
                <c:pt idx="5">
                  <c:v>0.36</c:v>
                </c:pt>
                <c:pt idx="6">
                  <c:v>0.34</c:v>
                </c:pt>
                <c:pt idx="7">
                  <c:v>0.34</c:v>
                </c:pt>
                <c:pt idx="8">
                  <c:v>0.32500000000000001</c:v>
                </c:pt>
                <c:pt idx="9">
                  <c:v>0.28999999999999998</c:v>
                </c:pt>
                <c:pt idx="10">
                  <c:v>0.28000000000000003</c:v>
                </c:pt>
                <c:pt idx="11">
                  <c:v>0.26500000000000001</c:v>
                </c:pt>
                <c:pt idx="12">
                  <c:v>0.25</c:v>
                </c:pt>
                <c:pt idx="13">
                  <c:v>0.2</c:v>
                </c:pt>
                <c:pt idx="14">
                  <c:v>0.16</c:v>
                </c:pt>
                <c:pt idx="15">
                  <c:v>0.105</c:v>
                </c:pt>
                <c:pt idx="16">
                  <c:v>0.05</c:v>
                </c:pt>
                <c:pt idx="17">
                  <c:v>0.08</c:v>
                </c:pt>
                <c:pt idx="18">
                  <c:v>0.08</c:v>
                </c:pt>
                <c:pt idx="19">
                  <c:v>0.09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8944"/>
        <c:axId val="183258552"/>
      </c:scatterChart>
      <c:scatterChart>
        <c:scatterStyle val="lineMarker"/>
        <c:varyColors val="0"/>
        <c:ser>
          <c:idx val="2"/>
          <c:order val="1"/>
          <c:tx>
            <c:strRef>
              <c:f>'E7-1'!$F$14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'E7-1'!$B$15:$B$36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'E7-1'!$F$15:$F$36</c:f>
              <c:numCache>
                <c:formatCode>0.00</c:formatCode>
                <c:ptCount val="22"/>
                <c:pt idx="0">
                  <c:v>0</c:v>
                </c:pt>
                <c:pt idx="1">
                  <c:v>0.42</c:v>
                </c:pt>
                <c:pt idx="2">
                  <c:v>0.78</c:v>
                </c:pt>
                <c:pt idx="3">
                  <c:v>0.77</c:v>
                </c:pt>
                <c:pt idx="4">
                  <c:v>0.75</c:v>
                </c:pt>
                <c:pt idx="5">
                  <c:v>0.85</c:v>
                </c:pt>
                <c:pt idx="6">
                  <c:v>0.8</c:v>
                </c:pt>
                <c:pt idx="7">
                  <c:v>0.74</c:v>
                </c:pt>
                <c:pt idx="8">
                  <c:v>0.66</c:v>
                </c:pt>
                <c:pt idx="9">
                  <c:v>0.7</c:v>
                </c:pt>
                <c:pt idx="10">
                  <c:v>0.59</c:v>
                </c:pt>
                <c:pt idx="11">
                  <c:v>0.5</c:v>
                </c:pt>
                <c:pt idx="12">
                  <c:v>0.45</c:v>
                </c:pt>
                <c:pt idx="13">
                  <c:v>0.33</c:v>
                </c:pt>
                <c:pt idx="14">
                  <c:v>0.41</c:v>
                </c:pt>
                <c:pt idx="15">
                  <c:v>0.23</c:v>
                </c:pt>
                <c:pt idx="16">
                  <c:v>0.35</c:v>
                </c:pt>
                <c:pt idx="17">
                  <c:v>0.33</c:v>
                </c:pt>
                <c:pt idx="18">
                  <c:v>0.28999999999999998</c:v>
                </c:pt>
                <c:pt idx="19">
                  <c:v>0.02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8160"/>
        <c:axId val="348852320"/>
      </c:scatterChart>
      <c:valAx>
        <c:axId val="18325894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83258552"/>
        <c:crossesAt val="0"/>
        <c:crossBetween val="midCat"/>
        <c:majorUnit val="1"/>
        <c:minorUnit val="0.2"/>
      </c:valAx>
      <c:valAx>
        <c:axId val="18325855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3258944"/>
        <c:crossesAt val="0"/>
        <c:crossBetween val="midCat"/>
        <c:majorUnit val="0.1"/>
      </c:valAx>
      <c:valAx>
        <c:axId val="18325816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8852320"/>
        <c:crosses val="max"/>
        <c:crossBetween val="midCat"/>
      </c:valAx>
      <c:valAx>
        <c:axId val="348852320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8325816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23739" y="549064"/>
          <a:ext cx="1073392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8434" y="42332"/>
          <a:ext cx="2650067" cy="275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1935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7</xdr:col>
      <xdr:colOff>689851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9449" y="347134"/>
          <a:ext cx="106767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52084" y="42332"/>
          <a:ext cx="2637367" cy="278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40</xdr:row>
      <xdr:rowOff>80434</xdr:rowOff>
    </xdr:from>
    <xdr:to>
      <xdr:col>7</xdr:col>
      <xdr:colOff>687917</xdr:colOff>
      <xdr:row>57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4" zoomScale="90" zoomScaleNormal="70" zoomScalePageLayoutView="90" workbookViewId="0">
      <selection activeCell="I23" sqref="I23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21" t="s">
        <v>7</v>
      </c>
      <c r="C3" s="2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26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27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65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29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23" t="s">
        <v>15</v>
      </c>
      <c r="H10" s="22">
        <v>12.11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23" t="s">
        <v>16</v>
      </c>
      <c r="H11" s="22">
        <v>1.31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10.799999999999999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12.11</v>
      </c>
      <c r="D15" s="26">
        <v>0.27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11.57</v>
      </c>
      <c r="D16" s="26">
        <f>ABS(C17-C15)/2</f>
        <v>0.54</v>
      </c>
      <c r="E16" s="25">
        <v>5.5E-2</v>
      </c>
      <c r="F16" s="25">
        <v>7.0000000000000007E-2</v>
      </c>
      <c r="G16" s="26">
        <f>D16*E16</f>
        <v>2.9700000000000001E-2</v>
      </c>
      <c r="H16" s="28">
        <f>G16*F16</f>
        <v>2.0790000000000001E-3</v>
      </c>
      <c r="I16" s="17"/>
    </row>
    <row r="17" spans="1:9" ht="11.25" customHeight="1" x14ac:dyDescent="0.2">
      <c r="A17" s="16"/>
      <c r="B17" s="29">
        <v>2</v>
      </c>
      <c r="C17" s="25">
        <v>11.03</v>
      </c>
      <c r="D17" s="26">
        <f t="shared" ref="D17:D35" si="0">ABS(C18-C16)/2</f>
        <v>0.54</v>
      </c>
      <c r="E17" s="25">
        <v>0.19</v>
      </c>
      <c r="F17" s="25">
        <v>0.17</v>
      </c>
      <c r="G17" s="26">
        <f t="shared" ref="G17:G35" si="1">D17*E17</f>
        <v>0.10260000000000001</v>
      </c>
      <c r="H17" s="28">
        <f t="shared" ref="H17:H35" si="2">G17*F17</f>
        <v>1.7442000000000003E-2</v>
      </c>
      <c r="I17" s="17"/>
    </row>
    <row r="18" spans="1:9" ht="11.25" customHeight="1" x14ac:dyDescent="0.2">
      <c r="A18" s="16"/>
      <c r="B18" s="29">
        <v>3</v>
      </c>
      <c r="C18" s="25">
        <v>10.49</v>
      </c>
      <c r="D18" s="26">
        <f t="shared" si="0"/>
        <v>0.54</v>
      </c>
      <c r="E18" s="25">
        <v>0.2</v>
      </c>
      <c r="F18" s="25">
        <v>0.18</v>
      </c>
      <c r="G18" s="26">
        <f t="shared" si="1"/>
        <v>0.10800000000000001</v>
      </c>
      <c r="H18" s="28">
        <f t="shared" si="2"/>
        <v>1.9440000000000002E-2</v>
      </c>
      <c r="I18" s="17"/>
    </row>
    <row r="19" spans="1:9" ht="11.25" customHeight="1" x14ac:dyDescent="0.2">
      <c r="A19" s="16"/>
      <c r="B19" s="29">
        <v>4</v>
      </c>
      <c r="C19" s="25">
        <v>9.9499999999999993</v>
      </c>
      <c r="D19" s="26">
        <f t="shared" si="0"/>
        <v>0.54</v>
      </c>
      <c r="E19" s="25">
        <v>0.33</v>
      </c>
      <c r="F19" s="25">
        <v>0.15</v>
      </c>
      <c r="G19" s="26">
        <f t="shared" si="1"/>
        <v>0.17820000000000003</v>
      </c>
      <c r="H19" s="28">
        <f t="shared" si="2"/>
        <v>2.6730000000000004E-2</v>
      </c>
      <c r="I19" s="17"/>
    </row>
    <row r="20" spans="1:9" ht="11.25" customHeight="1" x14ac:dyDescent="0.2">
      <c r="A20" s="16"/>
      <c r="B20" s="29">
        <v>5</v>
      </c>
      <c r="C20" s="25">
        <v>9.41</v>
      </c>
      <c r="D20" s="26">
        <f t="shared" si="0"/>
        <v>0.54</v>
      </c>
      <c r="E20" s="25">
        <v>0.36</v>
      </c>
      <c r="F20" s="25">
        <v>0.21</v>
      </c>
      <c r="G20" s="26">
        <f t="shared" si="1"/>
        <v>0.19440000000000002</v>
      </c>
      <c r="H20" s="28">
        <f t="shared" si="2"/>
        <v>4.0823999999999999E-2</v>
      </c>
      <c r="I20" s="17"/>
    </row>
    <row r="21" spans="1:9" ht="11.25" customHeight="1" x14ac:dyDescent="0.2">
      <c r="A21" s="16"/>
      <c r="B21" s="29">
        <v>6</v>
      </c>
      <c r="C21" s="25">
        <v>8.8699999999999992</v>
      </c>
      <c r="D21" s="26">
        <f t="shared" si="0"/>
        <v>0.54</v>
      </c>
      <c r="E21" s="25">
        <v>0.35</v>
      </c>
      <c r="F21" s="25">
        <v>0.22</v>
      </c>
      <c r="G21" s="26">
        <f t="shared" si="1"/>
        <v>0.189</v>
      </c>
      <c r="H21" s="28">
        <f t="shared" si="2"/>
        <v>4.1579999999999999E-2</v>
      </c>
      <c r="I21" s="17"/>
    </row>
    <row r="22" spans="1:9" ht="11.25" customHeight="1" x14ac:dyDescent="0.2">
      <c r="A22" s="16"/>
      <c r="B22" s="29">
        <v>7</v>
      </c>
      <c r="C22" s="25">
        <v>8.33</v>
      </c>
      <c r="D22" s="26">
        <f t="shared" si="0"/>
        <v>0.53999999999999959</v>
      </c>
      <c r="E22" s="25">
        <v>0.37</v>
      </c>
      <c r="F22" s="25">
        <v>0.16</v>
      </c>
      <c r="G22" s="26">
        <f t="shared" si="1"/>
        <v>0.19979999999999984</v>
      </c>
      <c r="H22" s="28">
        <f t="shared" si="2"/>
        <v>3.1967999999999976E-2</v>
      </c>
      <c r="I22" s="17"/>
    </row>
    <row r="23" spans="1:9" ht="11.25" customHeight="1" x14ac:dyDescent="0.2">
      <c r="A23" s="16"/>
      <c r="B23" s="29">
        <v>8</v>
      </c>
      <c r="C23" s="25">
        <v>7.79</v>
      </c>
      <c r="D23" s="26">
        <f>ABS(C24-C22)/2</f>
        <v>0.54</v>
      </c>
      <c r="E23" s="25">
        <v>0.4</v>
      </c>
      <c r="F23" s="25">
        <v>0.16</v>
      </c>
      <c r="G23" s="26">
        <f t="shared" si="1"/>
        <v>0.21600000000000003</v>
      </c>
      <c r="H23" s="28">
        <f t="shared" si="2"/>
        <v>3.4560000000000007E-2</v>
      </c>
      <c r="I23" s="17"/>
    </row>
    <row r="24" spans="1:9" ht="11.25" customHeight="1" x14ac:dyDescent="0.2">
      <c r="A24" s="16"/>
      <c r="B24" s="29">
        <v>9</v>
      </c>
      <c r="C24" s="25">
        <v>7.25</v>
      </c>
      <c r="D24" s="26">
        <f t="shared" si="0"/>
        <v>0.54</v>
      </c>
      <c r="E24" s="25">
        <v>0.39500000000000002</v>
      </c>
      <c r="F24" s="25">
        <v>0.18</v>
      </c>
      <c r="G24" s="26">
        <f t="shared" si="1"/>
        <v>0.21330000000000002</v>
      </c>
      <c r="H24" s="28">
        <f t="shared" si="2"/>
        <v>3.8394000000000005E-2</v>
      </c>
      <c r="I24" s="17"/>
    </row>
    <row r="25" spans="1:9" ht="11.25" customHeight="1" x14ac:dyDescent="0.2">
      <c r="A25" s="16"/>
      <c r="B25" s="29">
        <v>10</v>
      </c>
      <c r="C25" s="25">
        <v>6.71</v>
      </c>
      <c r="D25" s="26">
        <f t="shared" si="0"/>
        <v>0.54</v>
      </c>
      <c r="E25" s="25">
        <v>0.42</v>
      </c>
      <c r="F25" s="25">
        <v>0.16</v>
      </c>
      <c r="G25" s="26">
        <f t="shared" si="1"/>
        <v>0.2268</v>
      </c>
      <c r="H25" s="28">
        <f t="shared" si="2"/>
        <v>3.6288000000000001E-2</v>
      </c>
      <c r="I25" s="17"/>
    </row>
    <row r="26" spans="1:9" ht="11.25" customHeight="1" x14ac:dyDescent="0.2">
      <c r="A26" s="16"/>
      <c r="B26" s="29">
        <v>11</v>
      </c>
      <c r="C26" s="25">
        <v>6.17</v>
      </c>
      <c r="D26" s="26">
        <f t="shared" si="0"/>
        <v>0.54</v>
      </c>
      <c r="E26" s="25">
        <v>0.44</v>
      </c>
      <c r="F26" s="25">
        <v>0.15</v>
      </c>
      <c r="G26" s="26">
        <f t="shared" si="1"/>
        <v>0.23760000000000001</v>
      </c>
      <c r="H26" s="28">
        <f t="shared" si="2"/>
        <v>3.5639999999999998E-2</v>
      </c>
      <c r="I26" s="17"/>
    </row>
    <row r="27" spans="1:9" ht="11.25" customHeight="1" x14ac:dyDescent="0.2">
      <c r="A27" s="16"/>
      <c r="B27" s="29">
        <v>12</v>
      </c>
      <c r="C27" s="25">
        <v>5.63</v>
      </c>
      <c r="D27" s="26">
        <f t="shared" si="0"/>
        <v>0.54</v>
      </c>
      <c r="E27" s="25">
        <v>0.4</v>
      </c>
      <c r="F27" s="25">
        <v>0.2</v>
      </c>
      <c r="G27" s="26">
        <f t="shared" si="1"/>
        <v>0.21600000000000003</v>
      </c>
      <c r="H27" s="28">
        <f t="shared" si="2"/>
        <v>4.3200000000000009E-2</v>
      </c>
      <c r="I27" s="17"/>
    </row>
    <row r="28" spans="1:9" ht="11.25" customHeight="1" x14ac:dyDescent="0.2">
      <c r="A28" s="16"/>
      <c r="B28" s="29">
        <v>13</v>
      </c>
      <c r="C28" s="25">
        <v>5.09</v>
      </c>
      <c r="D28" s="26">
        <f t="shared" si="0"/>
        <v>0.54</v>
      </c>
      <c r="E28" s="25">
        <v>0.4</v>
      </c>
      <c r="F28" s="25">
        <v>0.15</v>
      </c>
      <c r="G28" s="26">
        <f t="shared" si="1"/>
        <v>0.21600000000000003</v>
      </c>
      <c r="H28" s="28">
        <f t="shared" si="2"/>
        <v>3.2400000000000005E-2</v>
      </c>
      <c r="I28" s="17"/>
    </row>
    <row r="29" spans="1:9" ht="11.25" customHeight="1" x14ac:dyDescent="0.2">
      <c r="A29" s="16"/>
      <c r="B29" s="29">
        <v>14</v>
      </c>
      <c r="C29" s="25">
        <v>4.55</v>
      </c>
      <c r="D29" s="26">
        <f t="shared" si="0"/>
        <v>0.54</v>
      </c>
      <c r="E29" s="25">
        <v>0.35</v>
      </c>
      <c r="F29" s="25">
        <v>0.13</v>
      </c>
      <c r="G29" s="26">
        <f t="shared" si="1"/>
        <v>0.189</v>
      </c>
      <c r="H29" s="28">
        <f t="shared" si="2"/>
        <v>2.4570000000000002E-2</v>
      </c>
      <c r="I29" s="17"/>
    </row>
    <row r="30" spans="1:9" ht="11.25" customHeight="1" x14ac:dyDescent="0.2">
      <c r="A30" s="16"/>
      <c r="B30" s="29">
        <v>15</v>
      </c>
      <c r="C30" s="25">
        <v>4.01</v>
      </c>
      <c r="D30" s="26">
        <f t="shared" si="0"/>
        <v>0.53999999999999981</v>
      </c>
      <c r="E30" s="25">
        <v>0.26</v>
      </c>
      <c r="F30" s="25">
        <v>0.22</v>
      </c>
      <c r="G30" s="26">
        <f t="shared" si="1"/>
        <v>0.14039999999999997</v>
      </c>
      <c r="H30" s="28">
        <f t="shared" si="2"/>
        <v>3.0887999999999992E-2</v>
      </c>
      <c r="I30" s="17"/>
    </row>
    <row r="31" spans="1:9" ht="11.25" customHeight="1" x14ac:dyDescent="0.2">
      <c r="A31" s="16"/>
      <c r="B31" s="29">
        <v>16</v>
      </c>
      <c r="C31" s="25">
        <v>3.47</v>
      </c>
      <c r="D31" s="26">
        <f t="shared" si="0"/>
        <v>0.53999999999999981</v>
      </c>
      <c r="E31" s="25">
        <v>0.17</v>
      </c>
      <c r="F31" s="25">
        <v>0.13</v>
      </c>
      <c r="G31" s="26">
        <f t="shared" si="1"/>
        <v>9.1799999999999979E-2</v>
      </c>
      <c r="H31" s="28">
        <f t="shared" si="2"/>
        <v>1.1933999999999998E-2</v>
      </c>
      <c r="I31" s="17"/>
    </row>
    <row r="32" spans="1:9" ht="11.25" customHeight="1" x14ac:dyDescent="0.2">
      <c r="A32" s="16"/>
      <c r="B32" s="30">
        <v>17</v>
      </c>
      <c r="C32" s="31">
        <v>2.93</v>
      </c>
      <c r="D32" s="26">
        <f t="shared" si="0"/>
        <v>0.54</v>
      </c>
      <c r="E32" s="31">
        <v>0.13</v>
      </c>
      <c r="F32" s="31">
        <v>0.04</v>
      </c>
      <c r="G32" s="26">
        <f t="shared" si="1"/>
        <v>7.0200000000000012E-2</v>
      </c>
      <c r="H32" s="28">
        <f t="shared" si="2"/>
        <v>2.8080000000000006E-3</v>
      </c>
      <c r="I32" s="17"/>
    </row>
    <row r="33" spans="1:9" ht="11.25" customHeight="1" x14ac:dyDescent="0.2">
      <c r="A33" s="16"/>
      <c r="B33" s="30">
        <v>18</v>
      </c>
      <c r="C33" s="31">
        <v>2.39</v>
      </c>
      <c r="D33" s="26">
        <f t="shared" si="0"/>
        <v>0.54</v>
      </c>
      <c r="E33" s="31">
        <v>0.1</v>
      </c>
      <c r="F33" s="31">
        <v>0.04</v>
      </c>
      <c r="G33" s="26">
        <f t="shared" si="1"/>
        <v>5.4000000000000006E-2</v>
      </c>
      <c r="H33" s="28">
        <f t="shared" si="2"/>
        <v>2.1600000000000005E-3</v>
      </c>
      <c r="I33" s="17"/>
    </row>
    <row r="34" spans="1:9" ht="11.25" customHeight="1" x14ac:dyDescent="0.2">
      <c r="A34" s="16"/>
      <c r="B34" s="30">
        <v>19</v>
      </c>
      <c r="C34" s="31">
        <v>1.85</v>
      </c>
      <c r="D34" s="26">
        <f t="shared" si="0"/>
        <v>0.54</v>
      </c>
      <c r="E34" s="31">
        <v>0.06</v>
      </c>
      <c r="F34" s="31">
        <v>0</v>
      </c>
      <c r="G34" s="26">
        <f t="shared" si="1"/>
        <v>3.2399999999999998E-2</v>
      </c>
      <c r="H34" s="28">
        <f t="shared" si="2"/>
        <v>0</v>
      </c>
      <c r="I34" s="17"/>
    </row>
    <row r="35" spans="1:9" ht="11.25" customHeight="1" x14ac:dyDescent="0.2">
      <c r="A35" s="16"/>
      <c r="B35" s="30">
        <v>20</v>
      </c>
      <c r="C35" s="31">
        <v>1.31</v>
      </c>
      <c r="D35" s="26">
        <f t="shared" si="0"/>
        <v>0.27</v>
      </c>
      <c r="E35" s="31">
        <v>0</v>
      </c>
      <c r="F35" s="31">
        <v>0</v>
      </c>
      <c r="G35" s="26">
        <f t="shared" si="1"/>
        <v>0</v>
      </c>
      <c r="H35" s="28">
        <f t="shared" si="2"/>
        <v>0</v>
      </c>
      <c r="I35" s="17"/>
    </row>
    <row r="36" spans="1:9" ht="11.25" customHeight="1" x14ac:dyDescent="0.2">
      <c r="A36" s="16"/>
      <c r="B36" s="29" t="s">
        <v>18</v>
      </c>
      <c r="C36" s="25">
        <v>1.31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0.25619047619047608</v>
      </c>
      <c r="E39" s="38"/>
      <c r="F39" s="51" t="s">
        <v>22</v>
      </c>
      <c r="G39" s="51"/>
      <c r="H39" s="39">
        <f>SUM(H15:H36)</f>
        <v>0.47290499999999991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AVERAGE(F15:F36)</f>
        <v>0.12952380952380951</v>
      </c>
      <c r="E40" s="38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6" zoomScaleNormal="70" workbookViewId="0">
      <selection activeCell="D15" sqref="D15:D33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24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26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38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70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39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8.94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0.76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8.18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8.94</v>
      </c>
      <c r="D15" s="26">
        <v>0.20499999999999999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8.5299999999999994</v>
      </c>
      <c r="D16" s="26">
        <f>ABS(C17-C15)/2</f>
        <v>0.41000000000000014</v>
      </c>
      <c r="E16" s="25">
        <v>0.06</v>
      </c>
      <c r="F16" s="25">
        <v>0.03</v>
      </c>
      <c r="G16" s="26">
        <f>D16*E16</f>
        <v>2.4600000000000007E-2</v>
      </c>
      <c r="H16" s="28">
        <f>G16*F16</f>
        <v>7.3800000000000016E-4</v>
      </c>
      <c r="I16" s="17"/>
    </row>
    <row r="17" spans="1:9" ht="11.25" customHeight="1" x14ac:dyDescent="0.2">
      <c r="A17" s="16"/>
      <c r="B17" s="29">
        <v>2</v>
      </c>
      <c r="C17" s="25">
        <v>8.1199999999999992</v>
      </c>
      <c r="D17" s="26">
        <f t="shared" ref="D17:D33" si="0">ABS(C18-C16)/2</f>
        <v>0.4099999999999997</v>
      </c>
      <c r="E17" s="25">
        <v>0.09</v>
      </c>
      <c r="F17" s="25">
        <v>0.24</v>
      </c>
      <c r="G17" s="26">
        <f t="shared" ref="G17:G24" si="1">D17*E17</f>
        <v>3.6899999999999974E-2</v>
      </c>
      <c r="H17" s="28">
        <f>G17*F17</f>
        <v>8.8559999999999941E-3</v>
      </c>
      <c r="I17" s="17"/>
    </row>
    <row r="18" spans="1:9" ht="11.25" customHeight="1" x14ac:dyDescent="0.2">
      <c r="A18" s="16"/>
      <c r="B18" s="29">
        <v>3</v>
      </c>
      <c r="C18" s="25">
        <v>7.71</v>
      </c>
      <c r="D18" s="26">
        <f t="shared" si="0"/>
        <v>0.4099999999999997</v>
      </c>
      <c r="E18" s="25">
        <v>9.5000000000000001E-2</v>
      </c>
      <c r="F18" s="25">
        <v>0.24</v>
      </c>
      <c r="G18" s="26">
        <f t="shared" si="1"/>
        <v>3.8949999999999971E-2</v>
      </c>
      <c r="H18" s="28">
        <f t="shared" ref="H18:H34" si="2">G18*F18</f>
        <v>9.3479999999999935E-3</v>
      </c>
      <c r="I18" s="17"/>
    </row>
    <row r="19" spans="1:9" ht="11.25" customHeight="1" x14ac:dyDescent="0.2">
      <c r="A19" s="16"/>
      <c r="B19" s="29">
        <v>4</v>
      </c>
      <c r="C19" s="25">
        <v>7.3</v>
      </c>
      <c r="D19" s="26">
        <f t="shared" si="0"/>
        <v>0.41000000000000014</v>
      </c>
      <c r="E19" s="25">
        <v>0.05</v>
      </c>
      <c r="F19" s="25">
        <v>0.3</v>
      </c>
      <c r="G19" s="26">
        <f t="shared" si="1"/>
        <v>2.0500000000000008E-2</v>
      </c>
      <c r="H19" s="28">
        <f t="shared" si="2"/>
        <v>6.1500000000000018E-3</v>
      </c>
      <c r="I19" s="17"/>
    </row>
    <row r="20" spans="1:9" ht="11.25" customHeight="1" x14ac:dyDescent="0.2">
      <c r="A20" s="16"/>
      <c r="B20" s="29">
        <v>5</v>
      </c>
      <c r="C20" s="25">
        <v>6.89</v>
      </c>
      <c r="D20" s="26">
        <f t="shared" si="0"/>
        <v>0.4099999999999997</v>
      </c>
      <c r="E20" s="25">
        <v>0.105</v>
      </c>
      <c r="F20" s="25">
        <v>0.27</v>
      </c>
      <c r="G20" s="26">
        <f t="shared" si="1"/>
        <v>4.3049999999999963E-2</v>
      </c>
      <c r="H20" s="28">
        <f t="shared" si="2"/>
        <v>1.1623499999999991E-2</v>
      </c>
      <c r="I20" s="17"/>
    </row>
    <row r="21" spans="1:9" ht="11.25" customHeight="1" x14ac:dyDescent="0.2">
      <c r="A21" s="16"/>
      <c r="B21" s="29">
        <v>6</v>
      </c>
      <c r="C21" s="25">
        <v>6.48</v>
      </c>
      <c r="D21" s="26">
        <f t="shared" si="0"/>
        <v>0.4099999999999997</v>
      </c>
      <c r="E21" s="25">
        <v>0.15</v>
      </c>
      <c r="F21" s="25">
        <v>0.31</v>
      </c>
      <c r="G21" s="26">
        <f t="shared" si="1"/>
        <v>6.1499999999999951E-2</v>
      </c>
      <c r="H21" s="28">
        <f t="shared" si="2"/>
        <v>1.9064999999999985E-2</v>
      </c>
      <c r="I21" s="17"/>
    </row>
    <row r="22" spans="1:9" ht="11.25" customHeight="1" x14ac:dyDescent="0.2">
      <c r="A22" s="16"/>
      <c r="B22" s="29">
        <v>7</v>
      </c>
      <c r="C22" s="25">
        <v>6.07</v>
      </c>
      <c r="D22" s="26">
        <f t="shared" si="0"/>
        <v>0.40000000000000036</v>
      </c>
      <c r="E22" s="25">
        <v>0.19</v>
      </c>
      <c r="F22" s="25">
        <v>0.39</v>
      </c>
      <c r="G22" s="26">
        <f t="shared" si="1"/>
        <v>7.6000000000000068E-2</v>
      </c>
      <c r="H22" s="28">
        <f t="shared" si="2"/>
        <v>2.9640000000000027E-2</v>
      </c>
      <c r="I22" s="17"/>
    </row>
    <row r="23" spans="1:9" ht="11.25" customHeight="1" x14ac:dyDescent="0.2">
      <c r="A23" s="16"/>
      <c r="B23" s="29">
        <v>8</v>
      </c>
      <c r="C23" s="25">
        <v>5.68</v>
      </c>
      <c r="D23" s="26">
        <f>ABS(C24-C22)/2</f>
        <v>0.40000000000000036</v>
      </c>
      <c r="E23" s="25">
        <v>0.255</v>
      </c>
      <c r="F23" s="25">
        <v>0.51</v>
      </c>
      <c r="G23" s="26">
        <f t="shared" si="1"/>
        <v>0.10200000000000009</v>
      </c>
      <c r="H23" s="28">
        <f t="shared" si="2"/>
        <v>5.2020000000000045E-2</v>
      </c>
      <c r="I23" s="17"/>
    </row>
    <row r="24" spans="1:9" ht="11.25" customHeight="1" x14ac:dyDescent="0.2">
      <c r="A24" s="16"/>
      <c r="B24" s="29">
        <v>9</v>
      </c>
      <c r="C24" s="25">
        <v>5.27</v>
      </c>
      <c r="D24" s="26">
        <f t="shared" si="0"/>
        <v>0.4099999999999997</v>
      </c>
      <c r="E24" s="25">
        <v>0.28000000000000003</v>
      </c>
      <c r="F24" s="25">
        <v>0.6</v>
      </c>
      <c r="G24" s="26">
        <f t="shared" si="1"/>
        <v>0.11479999999999993</v>
      </c>
      <c r="H24" s="28">
        <f t="shared" si="2"/>
        <v>6.8879999999999955E-2</v>
      </c>
      <c r="I24" s="17"/>
    </row>
    <row r="25" spans="1:9" ht="11.25" customHeight="1" x14ac:dyDescent="0.2">
      <c r="A25" s="16"/>
      <c r="B25" s="29">
        <v>10</v>
      </c>
      <c r="C25" s="25">
        <v>4.8600000000000003</v>
      </c>
      <c r="D25" s="26">
        <f t="shared" si="0"/>
        <v>0.4099999999999997</v>
      </c>
      <c r="E25" s="25">
        <v>0.28999999999999998</v>
      </c>
      <c r="F25" s="25">
        <v>0.56999999999999995</v>
      </c>
      <c r="G25" s="26">
        <f>D25*E25</f>
        <v>0.11889999999999991</v>
      </c>
      <c r="H25" s="28">
        <f t="shared" si="2"/>
        <v>6.7772999999999944E-2</v>
      </c>
      <c r="I25" s="17"/>
    </row>
    <row r="26" spans="1:9" ht="11.25" customHeight="1" x14ac:dyDescent="0.2">
      <c r="A26" s="16"/>
      <c r="B26" s="29">
        <v>11</v>
      </c>
      <c r="C26" s="25">
        <v>4.45</v>
      </c>
      <c r="D26" s="26">
        <f t="shared" si="0"/>
        <v>0.41000000000000014</v>
      </c>
      <c r="E26" s="25">
        <v>0.28999999999999998</v>
      </c>
      <c r="F26" s="25">
        <v>0.66</v>
      </c>
      <c r="G26" s="26">
        <f t="shared" ref="G26:G35" si="3">D26*E26</f>
        <v>0.11890000000000003</v>
      </c>
      <c r="H26" s="28">
        <f t="shared" si="2"/>
        <v>7.847400000000003E-2</v>
      </c>
      <c r="I26" s="17"/>
    </row>
    <row r="27" spans="1:9" ht="11.25" customHeight="1" x14ac:dyDescent="0.2">
      <c r="A27" s="16"/>
      <c r="B27" s="29">
        <v>12</v>
      </c>
      <c r="C27" s="25">
        <v>4.04</v>
      </c>
      <c r="D27" s="26">
        <f t="shared" si="0"/>
        <v>0.41000000000000014</v>
      </c>
      <c r="E27" s="25">
        <v>0.31</v>
      </c>
      <c r="F27" s="25">
        <v>0.6</v>
      </c>
      <c r="G27" s="26">
        <f t="shared" si="3"/>
        <v>0.12710000000000005</v>
      </c>
      <c r="H27" s="28">
        <f t="shared" si="2"/>
        <v>7.6260000000000022E-2</v>
      </c>
      <c r="I27" s="17"/>
    </row>
    <row r="28" spans="1:9" ht="11.25" customHeight="1" x14ac:dyDescent="0.2">
      <c r="A28" s="16"/>
      <c r="B28" s="29">
        <v>13</v>
      </c>
      <c r="C28" s="25">
        <v>3.63</v>
      </c>
      <c r="D28" s="26">
        <f t="shared" si="0"/>
        <v>0.40999999999999992</v>
      </c>
      <c r="E28" s="25">
        <v>0.33</v>
      </c>
      <c r="F28" s="25">
        <v>0.63</v>
      </c>
      <c r="G28" s="26">
        <f t="shared" si="3"/>
        <v>0.13529999999999998</v>
      </c>
      <c r="H28" s="28">
        <f t="shared" si="2"/>
        <v>8.5238999999999981E-2</v>
      </c>
      <c r="I28" s="17"/>
    </row>
    <row r="29" spans="1:9" ht="11.25" customHeight="1" x14ac:dyDescent="0.2">
      <c r="A29" s="16"/>
      <c r="B29" s="29">
        <v>14</v>
      </c>
      <c r="C29" s="25">
        <v>3.22</v>
      </c>
      <c r="D29" s="26">
        <f t="shared" si="0"/>
        <v>0.40999999999999992</v>
      </c>
      <c r="E29" s="25">
        <v>0.35</v>
      </c>
      <c r="F29" s="25">
        <v>0.76</v>
      </c>
      <c r="G29" s="26">
        <f t="shared" si="3"/>
        <v>0.14349999999999996</v>
      </c>
      <c r="H29" s="28">
        <f t="shared" si="2"/>
        <v>0.10905999999999998</v>
      </c>
      <c r="I29" s="17"/>
    </row>
    <row r="30" spans="1:9" ht="11.25" customHeight="1" x14ac:dyDescent="0.2">
      <c r="A30" s="16"/>
      <c r="B30" s="29">
        <v>15</v>
      </c>
      <c r="C30" s="25">
        <v>2.81</v>
      </c>
      <c r="D30" s="26">
        <f t="shared" si="0"/>
        <v>0.41000000000000014</v>
      </c>
      <c r="E30" s="25">
        <v>0.36</v>
      </c>
      <c r="F30" s="25">
        <v>0.8</v>
      </c>
      <c r="G30" s="26">
        <f t="shared" si="3"/>
        <v>0.14760000000000004</v>
      </c>
      <c r="H30" s="28">
        <f t="shared" si="2"/>
        <v>0.11808000000000003</v>
      </c>
      <c r="I30" s="17"/>
    </row>
    <row r="31" spans="1:9" ht="11.25" customHeight="1" x14ac:dyDescent="0.2">
      <c r="A31" s="16"/>
      <c r="B31" s="29">
        <v>16</v>
      </c>
      <c r="C31" s="25">
        <v>2.4</v>
      </c>
      <c r="D31" s="26">
        <f t="shared" si="0"/>
        <v>0.41000000000000003</v>
      </c>
      <c r="E31" s="25">
        <v>0.34</v>
      </c>
      <c r="F31" s="25">
        <v>0.84</v>
      </c>
      <c r="G31" s="26">
        <f t="shared" si="3"/>
        <v>0.13940000000000002</v>
      </c>
      <c r="H31" s="28">
        <f t="shared" si="2"/>
        <v>0.11709600000000002</v>
      </c>
      <c r="I31" s="17"/>
    </row>
    <row r="32" spans="1:9" ht="11.25" customHeight="1" x14ac:dyDescent="0.2">
      <c r="A32" s="16"/>
      <c r="B32" s="30">
        <v>17</v>
      </c>
      <c r="C32" s="31">
        <v>1.99</v>
      </c>
      <c r="D32" s="26">
        <f t="shared" si="0"/>
        <v>0.40999999999999992</v>
      </c>
      <c r="E32" s="31">
        <v>0.28999999999999998</v>
      </c>
      <c r="F32" s="31">
        <v>0.8</v>
      </c>
      <c r="G32" s="26">
        <f t="shared" si="3"/>
        <v>0.11889999999999996</v>
      </c>
      <c r="H32" s="28">
        <f t="shared" si="2"/>
        <v>9.5119999999999982E-2</v>
      </c>
      <c r="I32" s="17"/>
    </row>
    <row r="33" spans="1:9" ht="11.25" customHeight="1" x14ac:dyDescent="0.2">
      <c r="A33" s="16"/>
      <c r="B33" s="30">
        <v>18</v>
      </c>
      <c r="C33" s="31">
        <v>1.58</v>
      </c>
      <c r="D33" s="26">
        <f t="shared" si="0"/>
        <v>0.41000000000000003</v>
      </c>
      <c r="E33" s="31">
        <v>0.245</v>
      </c>
      <c r="F33" s="31">
        <v>0.84</v>
      </c>
      <c r="G33" s="26">
        <f t="shared" si="3"/>
        <v>0.10045000000000001</v>
      </c>
      <c r="H33" s="28">
        <f t="shared" si="2"/>
        <v>8.4378000000000009E-2</v>
      </c>
      <c r="I33" s="17"/>
    </row>
    <row r="34" spans="1:9" ht="11.25" customHeight="1" x14ac:dyDescent="0.2">
      <c r="A34" s="16"/>
      <c r="B34" s="30">
        <v>19</v>
      </c>
      <c r="C34" s="31">
        <v>1.17</v>
      </c>
      <c r="D34" s="26">
        <f>ABS(C35-C33)/2</f>
        <v>0.41000000000000003</v>
      </c>
      <c r="E34" s="31">
        <v>0.25</v>
      </c>
      <c r="F34" s="31">
        <v>0.51</v>
      </c>
      <c r="G34" s="26">
        <f t="shared" si="3"/>
        <v>0.10250000000000001</v>
      </c>
      <c r="H34" s="28">
        <f t="shared" si="2"/>
        <v>5.2275000000000002E-2</v>
      </c>
      <c r="I34" s="17"/>
    </row>
    <row r="35" spans="1:9" ht="11.25" customHeight="1" x14ac:dyDescent="0.2">
      <c r="A35" s="16"/>
      <c r="B35" s="30">
        <v>20</v>
      </c>
      <c r="C35" s="31">
        <v>0.76</v>
      </c>
      <c r="D35" s="26">
        <f>ABS(C36-C34)/2</f>
        <v>0.20499999999999996</v>
      </c>
      <c r="E35" s="31">
        <v>0</v>
      </c>
      <c r="F35" s="31">
        <v>0</v>
      </c>
      <c r="G35" s="26">
        <f t="shared" si="3"/>
        <v>0</v>
      </c>
      <c r="H35" s="28">
        <f t="shared" ref="H35" si="4">G35*F35</f>
        <v>0</v>
      </c>
      <c r="I35" s="17"/>
    </row>
    <row r="36" spans="1:9" ht="11.25" customHeight="1" x14ac:dyDescent="0.2">
      <c r="A36" s="16"/>
      <c r="B36" s="30" t="s">
        <v>18</v>
      </c>
      <c r="C36" s="31">
        <v>0.76</v>
      </c>
      <c r="D36" s="43"/>
      <c r="E36" s="31"/>
      <c r="F36" s="31"/>
      <c r="G36" s="43"/>
      <c r="H36" s="44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45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0.2061904761904762</v>
      </c>
      <c r="E39" s="42"/>
      <c r="F39" s="51" t="s">
        <v>22</v>
      </c>
      <c r="G39" s="51"/>
      <c r="H39" s="39">
        <f>SUM(H15:H37)</f>
        <v>1.0900755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0.47142857142857136</v>
      </c>
      <c r="E40" s="42">
        <v>0.47499999999999998</v>
      </c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6" zoomScale="110" zoomScaleNormal="70" zoomScalePageLayoutView="110" workbookViewId="0">
      <selection activeCell="D15" sqref="D15:D2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40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41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71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42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1.82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0.92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0.9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1.82</v>
      </c>
      <c r="D15" s="26">
        <v>4.4999999999999998E-2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1.73</v>
      </c>
      <c r="D16" s="26">
        <f t="shared" ref="D16:D25" si="0">ABS(C17-C15)/2</f>
        <v>9.000000000000008E-2</v>
      </c>
      <c r="E16" s="25">
        <v>0.03</v>
      </c>
      <c r="F16" s="25">
        <v>0</v>
      </c>
      <c r="G16" s="26">
        <f>D16*E16</f>
        <v>2.7000000000000023E-3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1.64</v>
      </c>
      <c r="D17" s="26">
        <f t="shared" si="0"/>
        <v>8.4999999999999964E-2</v>
      </c>
      <c r="E17" s="25">
        <v>0.04</v>
      </c>
      <c r="F17" s="25">
        <v>0</v>
      </c>
      <c r="G17" s="26">
        <f t="shared" ref="G17:G25" si="1">D17*E17</f>
        <v>3.3999999999999985E-3</v>
      </c>
      <c r="H17" s="28">
        <f t="shared" ref="H17:H25" si="2">G17*F17</f>
        <v>0</v>
      </c>
      <c r="I17" s="17"/>
    </row>
    <row r="18" spans="1:9" ht="11.25" customHeight="1" x14ac:dyDescent="0.2">
      <c r="A18" s="16"/>
      <c r="B18" s="29">
        <v>3</v>
      </c>
      <c r="C18" s="25">
        <v>1.56</v>
      </c>
      <c r="D18" s="26">
        <f t="shared" si="0"/>
        <v>8.4999999999999964E-2</v>
      </c>
      <c r="E18" s="25">
        <v>4.4999999999999998E-2</v>
      </c>
      <c r="F18" s="25">
        <v>0</v>
      </c>
      <c r="G18" s="26">
        <f t="shared" si="1"/>
        <v>3.8249999999999981E-3</v>
      </c>
      <c r="H18" s="28">
        <f t="shared" si="2"/>
        <v>0</v>
      </c>
      <c r="I18" s="17"/>
    </row>
    <row r="19" spans="1:9" ht="11.25" customHeight="1" x14ac:dyDescent="0.2">
      <c r="A19" s="16"/>
      <c r="B19" s="29">
        <v>4</v>
      </c>
      <c r="C19" s="25">
        <v>1.47</v>
      </c>
      <c r="D19" s="26">
        <f t="shared" si="0"/>
        <v>9.000000000000008E-2</v>
      </c>
      <c r="E19" s="25">
        <v>7.0000000000000007E-2</v>
      </c>
      <c r="F19" s="25">
        <v>0.09</v>
      </c>
      <c r="G19" s="26">
        <f t="shared" si="1"/>
        <v>6.3000000000000061E-3</v>
      </c>
      <c r="H19" s="28">
        <f t="shared" si="2"/>
        <v>5.6700000000000055E-4</v>
      </c>
      <c r="I19" s="17"/>
    </row>
    <row r="20" spans="1:9" ht="11.25" customHeight="1" x14ac:dyDescent="0.2">
      <c r="A20" s="16"/>
      <c r="B20" s="29">
        <v>5</v>
      </c>
      <c r="C20" s="25">
        <v>1.38</v>
      </c>
      <c r="D20" s="26">
        <f t="shared" si="0"/>
        <v>8.9999999999999969E-2</v>
      </c>
      <c r="E20" s="25">
        <v>0.09</v>
      </c>
      <c r="F20" s="25">
        <v>0.2</v>
      </c>
      <c r="G20" s="26">
        <f t="shared" si="1"/>
        <v>8.0999999999999961E-3</v>
      </c>
      <c r="H20" s="28">
        <f t="shared" si="2"/>
        <v>1.6199999999999993E-3</v>
      </c>
      <c r="I20" s="17"/>
    </row>
    <row r="21" spans="1:9" ht="11.25" customHeight="1" x14ac:dyDescent="0.2">
      <c r="A21" s="16"/>
      <c r="B21" s="29">
        <v>6</v>
      </c>
      <c r="C21" s="25">
        <v>1.29</v>
      </c>
      <c r="D21" s="26">
        <f t="shared" si="0"/>
        <v>8.9999999999999969E-2</v>
      </c>
      <c r="E21" s="25">
        <v>7.4999999999999997E-2</v>
      </c>
      <c r="F21" s="25">
        <v>0.04</v>
      </c>
      <c r="G21" s="26">
        <f t="shared" si="1"/>
        <v>6.7499999999999973E-3</v>
      </c>
      <c r="H21" s="28">
        <f t="shared" si="2"/>
        <v>2.699999999999999E-4</v>
      </c>
      <c r="I21" s="17"/>
    </row>
    <row r="22" spans="1:9" ht="11.25" customHeight="1" x14ac:dyDescent="0.2">
      <c r="A22" s="16"/>
      <c r="B22" s="29">
        <v>7</v>
      </c>
      <c r="C22" s="25">
        <v>1.2</v>
      </c>
      <c r="D22" s="26">
        <f t="shared" si="0"/>
        <v>8.9999999999999969E-2</v>
      </c>
      <c r="E22" s="25">
        <v>5.5E-2</v>
      </c>
      <c r="F22" s="25">
        <v>0</v>
      </c>
      <c r="G22" s="26">
        <f t="shared" si="1"/>
        <v>4.9499999999999987E-3</v>
      </c>
      <c r="H22" s="28">
        <f t="shared" si="2"/>
        <v>0</v>
      </c>
      <c r="I22" s="17"/>
    </row>
    <row r="23" spans="1:9" ht="11.25" customHeight="1" x14ac:dyDescent="0.2">
      <c r="A23" s="16"/>
      <c r="B23" s="29">
        <v>8</v>
      </c>
      <c r="C23" s="25">
        <v>1.1100000000000001</v>
      </c>
      <c r="D23" s="26">
        <f>ABS(C24-C22)/2</f>
        <v>8.9999999999999969E-2</v>
      </c>
      <c r="E23" s="25">
        <v>3.5000000000000003E-2</v>
      </c>
      <c r="F23" s="25">
        <v>0</v>
      </c>
      <c r="G23" s="26">
        <f t="shared" si="1"/>
        <v>3.1499999999999992E-3</v>
      </c>
      <c r="H23" s="28">
        <f t="shared" si="2"/>
        <v>0</v>
      </c>
      <c r="I23" s="17"/>
    </row>
    <row r="24" spans="1:9" ht="11.25" customHeight="1" x14ac:dyDescent="0.2">
      <c r="A24" s="16"/>
      <c r="B24" s="29">
        <v>9</v>
      </c>
      <c r="C24" s="25">
        <v>1.02</v>
      </c>
      <c r="D24" s="26">
        <f t="shared" si="0"/>
        <v>9.5000000000000029E-2</v>
      </c>
      <c r="E24" s="25">
        <v>0.01</v>
      </c>
      <c r="F24" s="25">
        <v>0</v>
      </c>
      <c r="G24" s="26">
        <f t="shared" si="1"/>
        <v>9.5000000000000032E-4</v>
      </c>
      <c r="H24" s="28">
        <f t="shared" si="2"/>
        <v>0</v>
      </c>
      <c r="I24" s="17"/>
    </row>
    <row r="25" spans="1:9" ht="11.25" customHeight="1" x14ac:dyDescent="0.2">
      <c r="A25" s="16"/>
      <c r="B25" s="29">
        <v>10</v>
      </c>
      <c r="C25" s="25">
        <v>0.92</v>
      </c>
      <c r="D25" s="26">
        <f t="shared" si="0"/>
        <v>4.9999999999999989E-2</v>
      </c>
      <c r="E25" s="25">
        <v>0</v>
      </c>
      <c r="F25" s="25">
        <v>0</v>
      </c>
      <c r="G25" s="26">
        <f t="shared" si="1"/>
        <v>0</v>
      </c>
      <c r="H25" s="28">
        <f t="shared" si="2"/>
        <v>0</v>
      </c>
      <c r="I25" s="17"/>
    </row>
    <row r="26" spans="1:9" ht="11.25" customHeight="1" x14ac:dyDescent="0.2">
      <c r="A26" s="16"/>
      <c r="B26" s="29" t="s">
        <v>18</v>
      </c>
      <c r="C26" s="25">
        <v>0.92</v>
      </c>
      <c r="D26" s="26"/>
      <c r="E26" s="25"/>
      <c r="F26" s="25"/>
      <c r="G26" s="26"/>
      <c r="H26" s="28"/>
      <c r="I26" s="17"/>
    </row>
    <row r="27" spans="1:9" ht="11.25" customHeight="1" x14ac:dyDescent="0.2">
      <c r="A27" s="16"/>
      <c r="B27" s="29"/>
      <c r="C27" s="25"/>
      <c r="D27" s="26"/>
      <c r="E27" s="25"/>
      <c r="F27" s="25"/>
      <c r="G27" s="26"/>
      <c r="H27" s="28"/>
      <c r="I27" s="17"/>
    </row>
    <row r="28" spans="1:9" ht="11.25" customHeight="1" x14ac:dyDescent="0.2">
      <c r="A28" s="16"/>
      <c r="B28" s="29"/>
      <c r="C28" s="25"/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4.0909090909090916E-2</v>
      </c>
      <c r="E39" s="42"/>
      <c r="F39" s="51" t="s">
        <v>22</v>
      </c>
      <c r="G39" s="51"/>
      <c r="H39" s="39">
        <f>SUM(H15:H37)</f>
        <v>2.4569999999999995E-3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3.0000000000000002E-2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25" zoomScale="120" zoomScaleNormal="70" zoomScalePageLayoutView="120" workbookViewId="0">
      <selection activeCell="E29" sqref="E29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40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41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71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42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1.82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0.92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0.9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0.92</v>
      </c>
      <c r="D15" s="26">
        <v>4.4999999999999998E-2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1.01</v>
      </c>
      <c r="D16" s="26">
        <f>ABS(C17-C15)/2</f>
        <v>9.0000000000000024E-2</v>
      </c>
      <c r="E16" s="25">
        <v>0.01</v>
      </c>
      <c r="F16" s="25">
        <v>0</v>
      </c>
      <c r="G16" s="26">
        <f>D16*E16</f>
        <v>9.000000000000003E-4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1.1000000000000001</v>
      </c>
      <c r="D17" s="26">
        <f>ABS(C18-C16)/2</f>
        <v>8.9999999999999969E-2</v>
      </c>
      <c r="E17" s="25">
        <v>0.04</v>
      </c>
      <c r="F17" s="25">
        <v>0</v>
      </c>
      <c r="G17" s="26">
        <f t="shared" ref="G17:G24" si="0">D17*E17</f>
        <v>3.599999999999999E-3</v>
      </c>
      <c r="H17" s="28">
        <f t="shared" ref="H17:H24" si="1">G17*F17</f>
        <v>0</v>
      </c>
      <c r="I17" s="17"/>
    </row>
    <row r="18" spans="1:9" ht="11.25" customHeight="1" x14ac:dyDescent="0.2">
      <c r="A18" s="16"/>
      <c r="B18" s="29">
        <v>3</v>
      </c>
      <c r="C18" s="25">
        <v>1.19</v>
      </c>
      <c r="D18" s="26">
        <f t="shared" ref="D18:D24" si="2">ABS(C19-C17)/2</f>
        <v>8.9999999999999969E-2</v>
      </c>
      <c r="E18" s="25">
        <v>0.05</v>
      </c>
      <c r="F18" s="25">
        <v>0</v>
      </c>
      <c r="G18" s="26">
        <f t="shared" si="0"/>
        <v>4.4999999999999988E-3</v>
      </c>
      <c r="H18" s="28">
        <f t="shared" si="1"/>
        <v>0</v>
      </c>
      <c r="I18" s="17"/>
    </row>
    <row r="19" spans="1:9" ht="11.25" customHeight="1" x14ac:dyDescent="0.2">
      <c r="A19" s="16"/>
      <c r="B19" s="29">
        <v>4</v>
      </c>
      <c r="C19" s="25">
        <v>1.28</v>
      </c>
      <c r="D19" s="26">
        <f t="shared" si="2"/>
        <v>9.000000000000008E-2</v>
      </c>
      <c r="E19" s="25">
        <v>0.08</v>
      </c>
      <c r="F19" s="25">
        <v>0.03</v>
      </c>
      <c r="G19" s="26">
        <f t="shared" si="0"/>
        <v>7.2000000000000067E-3</v>
      </c>
      <c r="H19" s="28">
        <f t="shared" si="1"/>
        <v>2.1600000000000018E-4</v>
      </c>
      <c r="I19" s="17"/>
    </row>
    <row r="20" spans="1:9" ht="11.25" customHeight="1" x14ac:dyDescent="0.2">
      <c r="A20" s="16"/>
      <c r="B20" s="29">
        <v>5</v>
      </c>
      <c r="C20" s="25">
        <v>1.37</v>
      </c>
      <c r="D20" s="26">
        <f t="shared" si="2"/>
        <v>8.9999999999999969E-2</v>
      </c>
      <c r="E20" s="25">
        <v>0.09</v>
      </c>
      <c r="F20" s="25">
        <v>0.19</v>
      </c>
      <c r="G20" s="26">
        <f t="shared" si="0"/>
        <v>8.0999999999999961E-3</v>
      </c>
      <c r="H20" s="28">
        <f t="shared" si="1"/>
        <v>1.5389999999999994E-3</v>
      </c>
      <c r="I20" s="17"/>
    </row>
    <row r="21" spans="1:9" ht="11.25" customHeight="1" x14ac:dyDescent="0.2">
      <c r="A21" s="16"/>
      <c r="B21" s="29">
        <v>6</v>
      </c>
      <c r="C21" s="25">
        <v>1.46</v>
      </c>
      <c r="D21" s="26">
        <f t="shared" si="2"/>
        <v>8.9999999999999969E-2</v>
      </c>
      <c r="E21" s="25">
        <v>7.0000000000000007E-2</v>
      </c>
      <c r="F21" s="25">
        <v>0.15</v>
      </c>
      <c r="G21" s="26">
        <f t="shared" si="0"/>
        <v>6.2999999999999983E-3</v>
      </c>
      <c r="H21" s="28">
        <f t="shared" si="1"/>
        <v>9.4499999999999966E-4</v>
      </c>
      <c r="I21" s="17"/>
    </row>
    <row r="22" spans="1:9" ht="11.25" customHeight="1" x14ac:dyDescent="0.2">
      <c r="A22" s="16"/>
      <c r="B22" s="29">
        <v>7</v>
      </c>
      <c r="C22" s="25">
        <v>1.55</v>
      </c>
      <c r="D22" s="26">
        <f t="shared" si="2"/>
        <v>8.9999999999999969E-2</v>
      </c>
      <c r="E22" s="25">
        <v>0.05</v>
      </c>
      <c r="F22" s="25">
        <v>0</v>
      </c>
      <c r="G22" s="26">
        <f t="shared" si="0"/>
        <v>4.4999999999999988E-3</v>
      </c>
      <c r="H22" s="28">
        <f t="shared" si="1"/>
        <v>0</v>
      </c>
      <c r="I22" s="17"/>
    </row>
    <row r="23" spans="1:9" ht="11.25" customHeight="1" x14ac:dyDescent="0.2">
      <c r="A23" s="16"/>
      <c r="B23" s="29">
        <v>8</v>
      </c>
      <c r="C23" s="25">
        <v>1.64</v>
      </c>
      <c r="D23" s="26">
        <f t="shared" si="2"/>
        <v>0.13500000000000001</v>
      </c>
      <c r="E23" s="25">
        <v>0.04</v>
      </c>
      <c r="F23" s="25">
        <v>0</v>
      </c>
      <c r="G23" s="26">
        <f t="shared" si="0"/>
        <v>5.4000000000000003E-3</v>
      </c>
      <c r="H23" s="28">
        <f t="shared" si="1"/>
        <v>0</v>
      </c>
      <c r="I23" s="17"/>
    </row>
    <row r="24" spans="1:9" ht="11.25" customHeight="1" x14ac:dyDescent="0.2">
      <c r="A24" s="16"/>
      <c r="B24" s="29">
        <v>9</v>
      </c>
      <c r="C24" s="25">
        <v>1.82</v>
      </c>
      <c r="D24" s="26">
        <f t="shared" si="2"/>
        <v>9.000000000000008E-2</v>
      </c>
      <c r="E24" s="25">
        <v>0</v>
      </c>
      <c r="F24" s="25">
        <v>0</v>
      </c>
      <c r="G24" s="26">
        <f t="shared" si="0"/>
        <v>0</v>
      </c>
      <c r="H24" s="28">
        <f t="shared" si="1"/>
        <v>0</v>
      </c>
      <c r="I24" s="17"/>
    </row>
    <row r="25" spans="1:9" ht="11.25" customHeight="1" x14ac:dyDescent="0.2">
      <c r="A25" s="16"/>
      <c r="B25" s="29" t="s">
        <v>18</v>
      </c>
      <c r="C25" s="25">
        <v>1.82</v>
      </c>
      <c r="D25" s="26"/>
      <c r="E25" s="25"/>
      <c r="F25" s="25"/>
      <c r="G25" s="26"/>
      <c r="H25" s="28"/>
      <c r="I25" s="17"/>
    </row>
    <row r="26" spans="1:9" ht="11.25" customHeight="1" x14ac:dyDescent="0.2">
      <c r="A26" s="16"/>
      <c r="B26" s="29"/>
      <c r="C26" s="25"/>
      <c r="D26" s="26"/>
      <c r="E26" s="25"/>
      <c r="F26" s="25"/>
      <c r="G26" s="26"/>
      <c r="H26" s="28"/>
      <c r="I26" s="17"/>
    </row>
    <row r="27" spans="1:9" ht="11.25" customHeight="1" x14ac:dyDescent="0.2">
      <c r="A27" s="16"/>
      <c r="B27" s="29"/>
      <c r="C27" s="25"/>
      <c r="D27" s="26"/>
      <c r="E27" s="25"/>
      <c r="F27" s="25"/>
      <c r="G27" s="26"/>
      <c r="H27" s="28"/>
      <c r="I27" s="17"/>
    </row>
    <row r="28" spans="1:9" ht="11.25" customHeight="1" x14ac:dyDescent="0.2">
      <c r="A28" s="16"/>
      <c r="B28" s="29"/>
      <c r="C28" s="25"/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29"/>
      <c r="C32" s="25"/>
      <c r="D32" s="26"/>
      <c r="E32" s="25"/>
      <c r="F32" s="25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4.2999999999999997E-2</v>
      </c>
      <c r="E39" s="42"/>
      <c r="F39" s="51" t="s">
        <v>22</v>
      </c>
      <c r="G39" s="51"/>
      <c r="H39" s="39">
        <f>SUM(H15:H37)</f>
        <v>2.6999999999999993E-3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3.6999999999999998E-2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9" zoomScale="110" zoomScaleNormal="70" zoomScalePageLayoutView="110" workbookViewId="0">
      <selection activeCell="D15" sqref="D15:D3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43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44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72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45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7.97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0.74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7.2299999999999995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0.74</v>
      </c>
      <c r="D15" s="26">
        <v>0.18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1.1000000000000001</v>
      </c>
      <c r="D16" s="26">
        <f t="shared" ref="D16:D35" si="0">ABS(C17-C15)/2</f>
        <v>0.36</v>
      </c>
      <c r="E16" s="25">
        <v>0.04</v>
      </c>
      <c r="F16" s="25">
        <v>0.15</v>
      </c>
      <c r="G16" s="26">
        <f>D16*E16</f>
        <v>1.44E-2</v>
      </c>
      <c r="H16" s="28">
        <f>G16*F16</f>
        <v>2.16E-3</v>
      </c>
      <c r="I16" s="17"/>
    </row>
    <row r="17" spans="1:9" ht="11.25" customHeight="1" x14ac:dyDescent="0.2">
      <c r="A17" s="16"/>
      <c r="B17" s="29">
        <v>2</v>
      </c>
      <c r="C17" s="25">
        <v>1.46</v>
      </c>
      <c r="D17" s="26">
        <f t="shared" si="0"/>
        <v>0.36</v>
      </c>
      <c r="E17" s="25">
        <v>2.5000000000000001E-2</v>
      </c>
      <c r="F17" s="25">
        <v>0.22</v>
      </c>
      <c r="G17" s="26">
        <f t="shared" ref="G17:G35" si="1">D17*E17</f>
        <v>8.9999999999999993E-3</v>
      </c>
      <c r="H17" s="28">
        <f t="shared" ref="H17:H35" si="2">G17*F17</f>
        <v>1.98E-3</v>
      </c>
      <c r="I17" s="17"/>
    </row>
    <row r="18" spans="1:9" ht="11.25" customHeight="1" x14ac:dyDescent="0.2">
      <c r="A18" s="16"/>
      <c r="B18" s="29">
        <v>3</v>
      </c>
      <c r="C18" s="25">
        <v>1.82</v>
      </c>
      <c r="D18" s="26">
        <f t="shared" si="0"/>
        <v>0.3600000000000001</v>
      </c>
      <c r="E18" s="25">
        <v>2.5000000000000001E-2</v>
      </c>
      <c r="F18" s="25">
        <v>0.25</v>
      </c>
      <c r="G18" s="26">
        <f t="shared" si="1"/>
        <v>9.0000000000000028E-3</v>
      </c>
      <c r="H18" s="28">
        <f t="shared" si="2"/>
        <v>2.2500000000000007E-3</v>
      </c>
      <c r="I18" s="17"/>
    </row>
    <row r="19" spans="1:9" ht="11.25" customHeight="1" x14ac:dyDescent="0.2">
      <c r="A19" s="16"/>
      <c r="B19" s="29">
        <v>4</v>
      </c>
      <c r="C19" s="25">
        <v>2.1800000000000002</v>
      </c>
      <c r="D19" s="26">
        <f t="shared" si="0"/>
        <v>0.36</v>
      </c>
      <c r="E19" s="25">
        <v>0.03</v>
      </c>
      <c r="F19" s="25">
        <v>0.3</v>
      </c>
      <c r="G19" s="26">
        <f t="shared" si="1"/>
        <v>1.0799999999999999E-2</v>
      </c>
      <c r="H19" s="28">
        <f t="shared" si="2"/>
        <v>3.2399999999999994E-3</v>
      </c>
      <c r="I19" s="17"/>
    </row>
    <row r="20" spans="1:9" ht="11.25" customHeight="1" x14ac:dyDescent="0.2">
      <c r="A20" s="16"/>
      <c r="B20" s="29">
        <v>5</v>
      </c>
      <c r="C20" s="25">
        <v>2.54</v>
      </c>
      <c r="D20" s="26">
        <f t="shared" si="0"/>
        <v>0.35999999999999988</v>
      </c>
      <c r="E20" s="25">
        <v>0.05</v>
      </c>
      <c r="F20" s="25">
        <v>0.32</v>
      </c>
      <c r="G20" s="26">
        <f t="shared" si="1"/>
        <v>1.7999999999999995E-2</v>
      </c>
      <c r="H20" s="28">
        <f t="shared" si="2"/>
        <v>5.7599999999999986E-3</v>
      </c>
      <c r="I20" s="17"/>
    </row>
    <row r="21" spans="1:9" ht="11.25" customHeight="1" x14ac:dyDescent="0.2">
      <c r="A21" s="16"/>
      <c r="B21" s="29">
        <v>6</v>
      </c>
      <c r="C21" s="25">
        <v>2.9</v>
      </c>
      <c r="D21" s="26">
        <f t="shared" si="0"/>
        <v>0.35999999999999988</v>
      </c>
      <c r="E21" s="25">
        <v>6.5000000000000002E-2</v>
      </c>
      <c r="F21" s="25">
        <v>0.34</v>
      </c>
      <c r="G21" s="26">
        <f t="shared" si="1"/>
        <v>2.3399999999999994E-2</v>
      </c>
      <c r="H21" s="28">
        <f t="shared" si="2"/>
        <v>7.9559999999999978E-3</v>
      </c>
      <c r="I21" s="17"/>
    </row>
    <row r="22" spans="1:9" ht="11.25" customHeight="1" x14ac:dyDescent="0.2">
      <c r="A22" s="16"/>
      <c r="B22" s="29">
        <v>7</v>
      </c>
      <c r="C22" s="25">
        <v>3.26</v>
      </c>
      <c r="D22" s="26">
        <f t="shared" si="0"/>
        <v>0.3600000000000001</v>
      </c>
      <c r="E22" s="25">
        <v>7.4999999999999997E-2</v>
      </c>
      <c r="F22" s="25">
        <v>0.34</v>
      </c>
      <c r="G22" s="26">
        <f t="shared" si="1"/>
        <v>2.7000000000000007E-2</v>
      </c>
      <c r="H22" s="28">
        <f t="shared" si="2"/>
        <v>9.1800000000000024E-3</v>
      </c>
      <c r="I22" s="17"/>
    </row>
    <row r="23" spans="1:9" ht="11.25" customHeight="1" x14ac:dyDescent="0.2">
      <c r="A23" s="16"/>
      <c r="B23" s="29">
        <v>8</v>
      </c>
      <c r="C23" s="25">
        <v>3.62</v>
      </c>
      <c r="D23" s="26">
        <f>ABS(C24-C22)/2</f>
        <v>0.3600000000000001</v>
      </c>
      <c r="E23" s="25">
        <v>0.09</v>
      </c>
      <c r="F23" s="25">
        <v>0.34</v>
      </c>
      <c r="G23" s="26">
        <f t="shared" si="1"/>
        <v>3.2400000000000005E-2</v>
      </c>
      <c r="H23" s="28">
        <f t="shared" si="2"/>
        <v>1.1016000000000003E-2</v>
      </c>
      <c r="I23" s="17"/>
    </row>
    <row r="24" spans="1:9" ht="11.25" customHeight="1" x14ac:dyDescent="0.2">
      <c r="A24" s="16"/>
      <c r="B24" s="29">
        <v>9</v>
      </c>
      <c r="C24" s="25">
        <v>3.98</v>
      </c>
      <c r="D24" s="26">
        <f t="shared" si="0"/>
        <v>0.35999999999999988</v>
      </c>
      <c r="E24" s="25">
        <v>9.5000000000000001E-2</v>
      </c>
      <c r="F24" s="25">
        <v>0.36</v>
      </c>
      <c r="G24" s="26">
        <f t="shared" si="1"/>
        <v>3.4199999999999987E-2</v>
      </c>
      <c r="H24" s="28">
        <f t="shared" si="2"/>
        <v>1.2311999999999995E-2</v>
      </c>
      <c r="I24" s="17"/>
    </row>
    <row r="25" spans="1:9" ht="11.25" customHeight="1" x14ac:dyDescent="0.2">
      <c r="A25" s="16"/>
      <c r="B25" s="29">
        <v>10</v>
      </c>
      <c r="C25" s="25">
        <v>4.34</v>
      </c>
      <c r="D25" s="26">
        <f t="shared" si="0"/>
        <v>0.3600000000000001</v>
      </c>
      <c r="E25" s="25">
        <v>0.105</v>
      </c>
      <c r="F25" s="25">
        <v>0.39</v>
      </c>
      <c r="G25" s="26">
        <f t="shared" si="1"/>
        <v>3.7800000000000007E-2</v>
      </c>
      <c r="H25" s="28">
        <f t="shared" si="2"/>
        <v>1.4742000000000003E-2</v>
      </c>
      <c r="I25" s="17"/>
    </row>
    <row r="26" spans="1:9" ht="11.25" customHeight="1" x14ac:dyDescent="0.2">
      <c r="A26" s="16"/>
      <c r="B26" s="29">
        <v>11</v>
      </c>
      <c r="C26" s="25">
        <v>4.7</v>
      </c>
      <c r="D26" s="26">
        <f t="shared" si="0"/>
        <v>0.35999999999999988</v>
      </c>
      <c r="E26" s="25">
        <v>0.105</v>
      </c>
      <c r="F26" s="25">
        <v>0.43</v>
      </c>
      <c r="G26" s="26">
        <f t="shared" si="1"/>
        <v>3.7799999999999986E-2</v>
      </c>
      <c r="H26" s="28">
        <f t="shared" si="2"/>
        <v>1.6253999999999994E-2</v>
      </c>
      <c r="I26" s="17"/>
    </row>
    <row r="27" spans="1:9" ht="11.25" customHeight="1" x14ac:dyDescent="0.2">
      <c r="A27" s="16"/>
      <c r="B27" s="29">
        <v>12</v>
      </c>
      <c r="C27" s="25">
        <v>5.0599999999999996</v>
      </c>
      <c r="D27" s="26">
        <f t="shared" si="0"/>
        <v>0.35999999999999988</v>
      </c>
      <c r="E27" s="25">
        <v>0.12</v>
      </c>
      <c r="F27" s="25">
        <v>0.38</v>
      </c>
      <c r="G27" s="26">
        <f t="shared" si="1"/>
        <v>4.3199999999999981E-2</v>
      </c>
      <c r="H27" s="28">
        <f t="shared" si="2"/>
        <v>1.6415999999999993E-2</v>
      </c>
      <c r="I27" s="17"/>
    </row>
    <row r="28" spans="1:9" ht="11.25" customHeight="1" x14ac:dyDescent="0.2">
      <c r="A28" s="16"/>
      <c r="B28" s="29">
        <v>13</v>
      </c>
      <c r="C28" s="25">
        <v>5.42</v>
      </c>
      <c r="D28" s="26">
        <f t="shared" si="0"/>
        <v>0.36000000000000032</v>
      </c>
      <c r="E28" s="25">
        <v>0.17</v>
      </c>
      <c r="F28" s="25">
        <v>0.38</v>
      </c>
      <c r="G28" s="26">
        <f t="shared" si="1"/>
        <v>6.120000000000006E-2</v>
      </c>
      <c r="H28" s="28">
        <f t="shared" si="2"/>
        <v>2.3256000000000023E-2</v>
      </c>
      <c r="I28" s="17"/>
    </row>
    <row r="29" spans="1:9" ht="11.25" customHeight="1" x14ac:dyDescent="0.2">
      <c r="A29" s="16"/>
      <c r="B29" s="29">
        <v>14</v>
      </c>
      <c r="C29" s="25">
        <v>5.78</v>
      </c>
      <c r="D29" s="26">
        <f t="shared" si="0"/>
        <v>0.35999999999999988</v>
      </c>
      <c r="E29" s="25">
        <v>0.19500000000000001</v>
      </c>
      <c r="F29" s="25">
        <v>0.41</v>
      </c>
      <c r="G29" s="26">
        <f t="shared" si="1"/>
        <v>7.0199999999999985E-2</v>
      </c>
      <c r="H29" s="28">
        <f t="shared" si="2"/>
        <v>2.8781999999999992E-2</v>
      </c>
      <c r="I29" s="17"/>
    </row>
    <row r="30" spans="1:9" ht="11.25" customHeight="1" x14ac:dyDescent="0.2">
      <c r="A30" s="16"/>
      <c r="B30" s="29">
        <v>15</v>
      </c>
      <c r="C30" s="25">
        <v>6.14</v>
      </c>
      <c r="D30" s="26">
        <f t="shared" si="0"/>
        <v>0.35999999999999988</v>
      </c>
      <c r="E30" s="25">
        <v>0.23</v>
      </c>
      <c r="F30" s="25">
        <v>0.49</v>
      </c>
      <c r="G30" s="26">
        <f t="shared" si="1"/>
        <v>8.2799999999999971E-2</v>
      </c>
      <c r="H30" s="28">
        <f t="shared" si="2"/>
        <v>4.0571999999999983E-2</v>
      </c>
      <c r="I30" s="17"/>
    </row>
    <row r="31" spans="1:9" ht="11.25" customHeight="1" x14ac:dyDescent="0.2">
      <c r="A31" s="16"/>
      <c r="B31" s="29">
        <v>16</v>
      </c>
      <c r="C31" s="25">
        <v>6.5</v>
      </c>
      <c r="D31" s="26">
        <f t="shared" si="0"/>
        <v>0.36000000000000032</v>
      </c>
      <c r="E31" s="25">
        <v>0.25</v>
      </c>
      <c r="F31" s="25">
        <v>0.5</v>
      </c>
      <c r="G31" s="26">
        <f t="shared" si="1"/>
        <v>9.000000000000008E-2</v>
      </c>
      <c r="H31" s="28">
        <f t="shared" si="2"/>
        <v>4.500000000000004E-2</v>
      </c>
      <c r="I31" s="17"/>
    </row>
    <row r="32" spans="1:9" ht="11.25" customHeight="1" x14ac:dyDescent="0.2">
      <c r="A32" s="16"/>
      <c r="B32" s="30">
        <v>17</v>
      </c>
      <c r="C32" s="31">
        <v>6.86</v>
      </c>
      <c r="D32" s="26">
        <f t="shared" si="0"/>
        <v>0.35999999999999988</v>
      </c>
      <c r="E32" s="31">
        <v>0.28000000000000003</v>
      </c>
      <c r="F32" s="31">
        <v>0.52</v>
      </c>
      <c r="G32" s="26">
        <f t="shared" si="1"/>
        <v>0.10079999999999997</v>
      </c>
      <c r="H32" s="28">
        <f t="shared" si="2"/>
        <v>5.241599999999999E-2</v>
      </c>
      <c r="I32" s="17"/>
    </row>
    <row r="33" spans="1:9" ht="11.25" customHeight="1" x14ac:dyDescent="0.2">
      <c r="A33" s="16"/>
      <c r="B33" s="30">
        <v>18</v>
      </c>
      <c r="C33" s="31">
        <v>7.22</v>
      </c>
      <c r="D33" s="26">
        <f t="shared" si="0"/>
        <v>0.35999999999999988</v>
      </c>
      <c r="E33" s="31">
        <v>0.27500000000000002</v>
      </c>
      <c r="F33" s="31">
        <v>0.18</v>
      </c>
      <c r="G33" s="26">
        <f t="shared" si="1"/>
        <v>9.8999999999999977E-2</v>
      </c>
      <c r="H33" s="28">
        <f t="shared" si="2"/>
        <v>1.7819999999999996E-2</v>
      </c>
      <c r="I33" s="17"/>
    </row>
    <row r="34" spans="1:9" ht="11.25" customHeight="1" x14ac:dyDescent="0.2">
      <c r="A34" s="16"/>
      <c r="B34" s="30">
        <v>19</v>
      </c>
      <c r="C34" s="31">
        <v>7.58</v>
      </c>
      <c r="D34" s="26">
        <f t="shared" si="0"/>
        <v>0.375</v>
      </c>
      <c r="E34" s="31">
        <v>0.2</v>
      </c>
      <c r="F34" s="31">
        <v>7.0000000000000007E-2</v>
      </c>
      <c r="G34" s="26">
        <f t="shared" si="1"/>
        <v>7.5000000000000011E-2</v>
      </c>
      <c r="H34" s="28">
        <f t="shared" si="2"/>
        <v>5.2500000000000012E-3</v>
      </c>
      <c r="I34" s="17"/>
    </row>
    <row r="35" spans="1:9" ht="11.25" customHeight="1" x14ac:dyDescent="0.2">
      <c r="A35" s="16"/>
      <c r="B35" s="30">
        <v>20</v>
      </c>
      <c r="C35" s="31">
        <v>7.97</v>
      </c>
      <c r="D35" s="26">
        <f t="shared" si="0"/>
        <v>0.19499999999999984</v>
      </c>
      <c r="E35" s="31">
        <v>0</v>
      </c>
      <c r="F35" s="31">
        <v>0</v>
      </c>
      <c r="G35" s="26">
        <f t="shared" si="1"/>
        <v>0</v>
      </c>
      <c r="H35" s="28">
        <f t="shared" si="2"/>
        <v>0</v>
      </c>
      <c r="I35" s="17"/>
    </row>
    <row r="36" spans="1:9" ht="11.25" customHeight="1" x14ac:dyDescent="0.2">
      <c r="A36" s="16"/>
      <c r="B36" s="29" t="s">
        <v>18</v>
      </c>
      <c r="C36" s="25">
        <v>7.97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0.11547619047619048</v>
      </c>
      <c r="E39" s="42"/>
      <c r="F39" s="51" t="s">
        <v>22</v>
      </c>
      <c r="G39" s="51"/>
      <c r="H39" s="46">
        <f>SUM(H15:H36)</f>
        <v>0.31636199999999998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AVERAGE(F15:F36)</f>
        <v>0.3033333333333334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9" zoomScale="110" zoomScaleNormal="70" zoomScalePageLayoutView="110" workbookViewId="0">
      <selection activeCell="D15" sqref="D15:D3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43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44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72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45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7.97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0.73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7.24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7.97</v>
      </c>
      <c r="D15" s="26">
        <v>0.18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7.61</v>
      </c>
      <c r="D16" s="26">
        <f t="shared" ref="D16:D18" si="0">ABS(C17-C15)/2</f>
        <v>0.35999999999999988</v>
      </c>
      <c r="E16" s="25">
        <v>0.19</v>
      </c>
      <c r="F16" s="25">
        <v>0.05</v>
      </c>
      <c r="G16" s="26">
        <f>D16*E16</f>
        <v>6.8399999999999975E-2</v>
      </c>
      <c r="H16" s="28">
        <f>G16*F16</f>
        <v>3.419999999999999E-3</v>
      </c>
      <c r="I16" s="17"/>
    </row>
    <row r="17" spans="1:9" ht="11.25" customHeight="1" x14ac:dyDescent="0.2">
      <c r="A17" s="16"/>
      <c r="B17" s="29">
        <v>2</v>
      </c>
      <c r="C17" s="25">
        <v>7.25</v>
      </c>
      <c r="D17" s="26">
        <f t="shared" si="0"/>
        <v>0.36000000000000032</v>
      </c>
      <c r="E17" s="25">
        <v>0.28000000000000003</v>
      </c>
      <c r="F17" s="25">
        <v>0.18</v>
      </c>
      <c r="G17" s="26">
        <f t="shared" ref="G17:G35" si="1">D17*E17</f>
        <v>0.1008000000000001</v>
      </c>
      <c r="H17" s="28">
        <f t="shared" ref="H17:H35" si="2">G17*F17</f>
        <v>1.8144000000000018E-2</v>
      </c>
      <c r="I17" s="17"/>
    </row>
    <row r="18" spans="1:9" ht="11.25" customHeight="1" x14ac:dyDescent="0.2">
      <c r="A18" s="16"/>
      <c r="B18" s="29">
        <v>3</v>
      </c>
      <c r="C18" s="25">
        <v>6.89</v>
      </c>
      <c r="D18" s="26">
        <f t="shared" si="0"/>
        <v>0.35999999999999988</v>
      </c>
      <c r="E18" s="25">
        <v>0.28999999999999998</v>
      </c>
      <c r="F18" s="25">
        <v>0.51</v>
      </c>
      <c r="G18" s="26">
        <f t="shared" si="1"/>
        <v>0.10439999999999995</v>
      </c>
      <c r="H18" s="28">
        <f t="shared" si="2"/>
        <v>5.3243999999999979E-2</v>
      </c>
      <c r="I18" s="17"/>
    </row>
    <row r="19" spans="1:9" ht="11.25" customHeight="1" x14ac:dyDescent="0.2">
      <c r="A19" s="16"/>
      <c r="B19" s="29">
        <v>4</v>
      </c>
      <c r="C19" s="25">
        <v>6.53</v>
      </c>
      <c r="D19" s="26">
        <f>ABS(C20-C18)/2</f>
        <v>0.35999999999999988</v>
      </c>
      <c r="E19" s="25">
        <v>0.25</v>
      </c>
      <c r="F19" s="25">
        <v>0.52</v>
      </c>
      <c r="G19" s="26">
        <f t="shared" si="1"/>
        <v>8.9999999999999969E-2</v>
      </c>
      <c r="H19" s="28">
        <f t="shared" si="2"/>
        <v>4.6799999999999987E-2</v>
      </c>
      <c r="I19" s="17"/>
    </row>
    <row r="20" spans="1:9" ht="11.25" customHeight="1" x14ac:dyDescent="0.2">
      <c r="A20" s="16"/>
      <c r="B20" s="29">
        <v>5</v>
      </c>
      <c r="C20" s="25">
        <v>6.17</v>
      </c>
      <c r="D20" s="26">
        <f t="shared" ref="D20:D35" si="3">ABS(C21-C19)/2</f>
        <v>0.36000000000000032</v>
      </c>
      <c r="E20" s="25">
        <v>0.23</v>
      </c>
      <c r="F20" s="25">
        <v>0.48</v>
      </c>
      <c r="G20" s="26">
        <f t="shared" si="1"/>
        <v>8.2800000000000082E-2</v>
      </c>
      <c r="H20" s="28">
        <f t="shared" si="2"/>
        <v>3.9744000000000036E-2</v>
      </c>
      <c r="I20" s="17"/>
    </row>
    <row r="21" spans="1:9" ht="11.25" customHeight="1" x14ac:dyDescent="0.2">
      <c r="A21" s="16"/>
      <c r="B21" s="29">
        <v>6</v>
      </c>
      <c r="C21" s="25">
        <v>5.81</v>
      </c>
      <c r="D21" s="26">
        <f t="shared" si="3"/>
        <v>0.35999999999999988</v>
      </c>
      <c r="E21" s="25">
        <v>0.2</v>
      </c>
      <c r="F21" s="25">
        <v>0.45</v>
      </c>
      <c r="G21" s="26">
        <f t="shared" si="1"/>
        <v>7.1999999999999981E-2</v>
      </c>
      <c r="H21" s="28">
        <f t="shared" si="2"/>
        <v>3.2399999999999991E-2</v>
      </c>
      <c r="I21" s="17"/>
    </row>
    <row r="22" spans="1:9" ht="11.25" customHeight="1" x14ac:dyDescent="0.2">
      <c r="A22" s="16"/>
      <c r="B22" s="29">
        <v>7</v>
      </c>
      <c r="C22" s="25">
        <v>5.45</v>
      </c>
      <c r="D22" s="26">
        <f t="shared" si="3"/>
        <v>0.35999999999999988</v>
      </c>
      <c r="E22" s="25">
        <v>0.17</v>
      </c>
      <c r="F22" s="25">
        <v>0.38</v>
      </c>
      <c r="G22" s="26">
        <f t="shared" si="1"/>
        <v>6.1199999999999984E-2</v>
      </c>
      <c r="H22" s="28">
        <f t="shared" si="2"/>
        <v>2.3255999999999995E-2</v>
      </c>
      <c r="I22" s="17"/>
    </row>
    <row r="23" spans="1:9" ht="11.25" customHeight="1" x14ac:dyDescent="0.2">
      <c r="A23" s="16"/>
      <c r="B23" s="29">
        <v>8</v>
      </c>
      <c r="C23" s="25">
        <v>5.09</v>
      </c>
      <c r="D23" s="26">
        <f t="shared" si="3"/>
        <v>0.35999999999999988</v>
      </c>
      <c r="E23" s="25">
        <v>0.125</v>
      </c>
      <c r="F23" s="25">
        <v>0.44</v>
      </c>
      <c r="G23" s="26">
        <f t="shared" si="1"/>
        <v>4.4999999999999984E-2</v>
      </c>
      <c r="H23" s="28">
        <f t="shared" si="2"/>
        <v>1.9799999999999995E-2</v>
      </c>
      <c r="I23" s="17"/>
    </row>
    <row r="24" spans="1:9" ht="11.25" customHeight="1" x14ac:dyDescent="0.2">
      <c r="A24" s="16"/>
      <c r="B24" s="29">
        <v>9</v>
      </c>
      <c r="C24" s="25">
        <v>4.7300000000000004</v>
      </c>
      <c r="D24" s="26">
        <f t="shared" si="3"/>
        <v>0.35999999999999988</v>
      </c>
      <c r="E24" s="25">
        <v>0.11</v>
      </c>
      <c r="F24" s="25">
        <v>0.42</v>
      </c>
      <c r="G24" s="26">
        <f t="shared" si="1"/>
        <v>3.9599999999999989E-2</v>
      </c>
      <c r="H24" s="28">
        <f t="shared" si="2"/>
        <v>1.6631999999999994E-2</v>
      </c>
      <c r="I24" s="17"/>
    </row>
    <row r="25" spans="1:9" ht="11.25" customHeight="1" x14ac:dyDescent="0.2">
      <c r="A25" s="16"/>
      <c r="B25" s="29">
        <v>10</v>
      </c>
      <c r="C25" s="25">
        <v>4.37</v>
      </c>
      <c r="D25" s="26">
        <f t="shared" si="3"/>
        <v>0.36000000000000032</v>
      </c>
      <c r="E25" s="25">
        <v>0.11</v>
      </c>
      <c r="F25" s="25">
        <v>0.43</v>
      </c>
      <c r="G25" s="26">
        <f t="shared" si="1"/>
        <v>3.9600000000000038E-2</v>
      </c>
      <c r="H25" s="28">
        <f t="shared" si="2"/>
        <v>1.7028000000000015E-2</v>
      </c>
      <c r="I25" s="17"/>
    </row>
    <row r="26" spans="1:9" ht="11.25" customHeight="1" x14ac:dyDescent="0.2">
      <c r="A26" s="16"/>
      <c r="B26" s="29">
        <v>11</v>
      </c>
      <c r="C26" s="25">
        <v>4.01</v>
      </c>
      <c r="D26" s="26">
        <f t="shared" si="3"/>
        <v>0.3600000000000001</v>
      </c>
      <c r="E26" s="25">
        <v>0.1</v>
      </c>
      <c r="F26" s="25">
        <v>0.42</v>
      </c>
      <c r="G26" s="26">
        <f t="shared" si="1"/>
        <v>3.6000000000000011E-2</v>
      </c>
      <c r="H26" s="28">
        <f t="shared" si="2"/>
        <v>1.5120000000000005E-2</v>
      </c>
      <c r="I26" s="17"/>
    </row>
    <row r="27" spans="1:9" ht="11.25" customHeight="1" x14ac:dyDescent="0.2">
      <c r="A27" s="16"/>
      <c r="B27" s="29">
        <v>12</v>
      </c>
      <c r="C27" s="25">
        <v>3.65</v>
      </c>
      <c r="D27" s="26">
        <f t="shared" si="3"/>
        <v>0.35999999999999988</v>
      </c>
      <c r="E27" s="25">
        <v>8.5000000000000006E-2</v>
      </c>
      <c r="F27" s="25">
        <v>0.37</v>
      </c>
      <c r="G27" s="26">
        <f t="shared" si="1"/>
        <v>3.0599999999999992E-2</v>
      </c>
      <c r="H27" s="28">
        <f t="shared" si="2"/>
        <v>1.1321999999999997E-2</v>
      </c>
      <c r="I27" s="17"/>
    </row>
    <row r="28" spans="1:9" ht="11.25" customHeight="1" x14ac:dyDescent="0.2">
      <c r="A28" s="16"/>
      <c r="B28" s="29">
        <v>13</v>
      </c>
      <c r="C28" s="25">
        <v>3.29</v>
      </c>
      <c r="D28" s="26">
        <f t="shared" si="3"/>
        <v>0.35999999999999988</v>
      </c>
      <c r="E28" s="25">
        <v>0.08</v>
      </c>
      <c r="F28" s="25">
        <v>0.37</v>
      </c>
      <c r="G28" s="26">
        <f t="shared" si="1"/>
        <v>2.8799999999999992E-2</v>
      </c>
      <c r="H28" s="28">
        <f t="shared" si="2"/>
        <v>1.0655999999999997E-2</v>
      </c>
      <c r="I28" s="17"/>
    </row>
    <row r="29" spans="1:9" ht="11.25" customHeight="1" x14ac:dyDescent="0.2">
      <c r="A29" s="16"/>
      <c r="B29" s="29">
        <v>14</v>
      </c>
      <c r="C29" s="25">
        <v>2.93</v>
      </c>
      <c r="D29" s="26">
        <f t="shared" si="3"/>
        <v>0.3600000000000001</v>
      </c>
      <c r="E29" s="25">
        <v>6.5000000000000002E-2</v>
      </c>
      <c r="F29" s="25">
        <v>0.3</v>
      </c>
      <c r="G29" s="26">
        <f t="shared" si="1"/>
        <v>2.3400000000000008E-2</v>
      </c>
      <c r="H29" s="28">
        <f t="shared" si="2"/>
        <v>7.0200000000000019E-3</v>
      </c>
      <c r="I29" s="17"/>
    </row>
    <row r="30" spans="1:9" ht="11.25" customHeight="1" x14ac:dyDescent="0.2">
      <c r="A30" s="16"/>
      <c r="B30" s="29">
        <v>15</v>
      </c>
      <c r="C30" s="25">
        <v>2.57</v>
      </c>
      <c r="D30" s="26">
        <f t="shared" si="3"/>
        <v>0.3600000000000001</v>
      </c>
      <c r="E30" s="25">
        <v>0.05</v>
      </c>
      <c r="F30" s="25">
        <v>0.3</v>
      </c>
      <c r="G30" s="26">
        <f t="shared" si="1"/>
        <v>1.8000000000000006E-2</v>
      </c>
      <c r="H30" s="28">
        <f t="shared" si="2"/>
        <v>5.4000000000000012E-3</v>
      </c>
      <c r="I30" s="17"/>
    </row>
    <row r="31" spans="1:9" ht="11.25" customHeight="1" x14ac:dyDescent="0.2">
      <c r="A31" s="16"/>
      <c r="B31" s="29">
        <v>16</v>
      </c>
      <c r="C31" s="25">
        <v>2.21</v>
      </c>
      <c r="D31" s="26">
        <f t="shared" si="3"/>
        <v>0.35999999999999988</v>
      </c>
      <c r="E31" s="25">
        <v>0.03</v>
      </c>
      <c r="F31" s="25">
        <v>0.27</v>
      </c>
      <c r="G31" s="26">
        <f t="shared" si="1"/>
        <v>1.0799999999999995E-2</v>
      </c>
      <c r="H31" s="28">
        <f t="shared" si="2"/>
        <v>2.9159999999999989E-3</v>
      </c>
      <c r="I31" s="17"/>
    </row>
    <row r="32" spans="1:9" ht="11.25" customHeight="1" x14ac:dyDescent="0.2">
      <c r="A32" s="16"/>
      <c r="B32" s="30">
        <v>17</v>
      </c>
      <c r="C32" s="31">
        <v>1.85</v>
      </c>
      <c r="D32" s="26">
        <f t="shared" si="3"/>
        <v>0.36</v>
      </c>
      <c r="E32" s="31">
        <v>0.02</v>
      </c>
      <c r="F32" s="31">
        <v>0.26</v>
      </c>
      <c r="G32" s="26">
        <f t="shared" si="1"/>
        <v>7.1999999999999998E-3</v>
      </c>
      <c r="H32" s="28">
        <f t="shared" si="2"/>
        <v>1.872E-3</v>
      </c>
      <c r="I32" s="17"/>
    </row>
    <row r="33" spans="1:9" ht="11.25" customHeight="1" x14ac:dyDescent="0.2">
      <c r="A33" s="16"/>
      <c r="B33" s="30">
        <v>18</v>
      </c>
      <c r="C33" s="31">
        <v>1.49</v>
      </c>
      <c r="D33" s="26">
        <f t="shared" si="3"/>
        <v>0.3600000000000001</v>
      </c>
      <c r="E33" s="31">
        <v>2.5000000000000001E-2</v>
      </c>
      <c r="F33" s="31">
        <v>0.22</v>
      </c>
      <c r="G33" s="26">
        <f t="shared" si="1"/>
        <v>9.0000000000000028E-3</v>
      </c>
      <c r="H33" s="28">
        <f t="shared" si="2"/>
        <v>1.9800000000000004E-3</v>
      </c>
      <c r="I33" s="17"/>
    </row>
    <row r="34" spans="1:9" ht="11.25" customHeight="1" x14ac:dyDescent="0.2">
      <c r="A34" s="16"/>
      <c r="B34" s="30">
        <v>19</v>
      </c>
      <c r="C34" s="31">
        <v>1.1299999999999999</v>
      </c>
      <c r="D34" s="26">
        <f t="shared" si="3"/>
        <v>0.38</v>
      </c>
      <c r="E34" s="31">
        <v>0.03</v>
      </c>
      <c r="F34" s="31">
        <v>0.17</v>
      </c>
      <c r="G34" s="26">
        <f t="shared" si="1"/>
        <v>1.14E-2</v>
      </c>
      <c r="H34" s="28">
        <f t="shared" si="2"/>
        <v>1.9380000000000003E-3</v>
      </c>
      <c r="I34" s="17"/>
    </row>
    <row r="35" spans="1:9" ht="11.25" customHeight="1" x14ac:dyDescent="0.2">
      <c r="A35" s="16"/>
      <c r="B35" s="30">
        <v>20</v>
      </c>
      <c r="C35" s="31">
        <v>0.73</v>
      </c>
      <c r="D35" s="26">
        <f t="shared" si="3"/>
        <v>0.19999999999999996</v>
      </c>
      <c r="E35" s="31">
        <v>0</v>
      </c>
      <c r="F35" s="31">
        <v>0</v>
      </c>
      <c r="G35" s="26">
        <f t="shared" si="1"/>
        <v>0</v>
      </c>
      <c r="H35" s="28">
        <f t="shared" si="2"/>
        <v>0</v>
      </c>
      <c r="I35" s="17"/>
    </row>
    <row r="36" spans="1:9" ht="11.25" customHeight="1" x14ac:dyDescent="0.2">
      <c r="A36" s="16"/>
      <c r="B36" s="30" t="s">
        <v>18</v>
      </c>
      <c r="C36" s="31">
        <v>0.73</v>
      </c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0.11619047619047616</v>
      </c>
      <c r="E39" s="42"/>
      <c r="F39" s="51" t="s">
        <v>22</v>
      </c>
      <c r="G39" s="51"/>
      <c r="H39" s="39">
        <f>SUM(H15:H37)</f>
        <v>0.32869200000000004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0.31142857142857144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23" zoomScale="110" zoomScaleNormal="70" zoomScalePageLayoutView="110" workbookViewId="0">
      <selection activeCell="D15" sqref="D15:D30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46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47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73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48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3.6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1.3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2.2999999999999998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1.3</v>
      </c>
      <c r="D15" s="26">
        <v>7.4999999999999997E-2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1.45</v>
      </c>
      <c r="D16" s="26">
        <f t="shared" ref="D16:D30" si="0">ABS(C17-C15)/2</f>
        <v>0.15000000000000002</v>
      </c>
      <c r="E16" s="25">
        <v>0.01</v>
      </c>
      <c r="F16" s="25">
        <v>0</v>
      </c>
      <c r="G16" s="26">
        <f>D16*E16</f>
        <v>1.5000000000000002E-3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1.6</v>
      </c>
      <c r="D17" s="26">
        <f t="shared" si="0"/>
        <v>0.15000000000000002</v>
      </c>
      <c r="E17" s="25">
        <v>0.01</v>
      </c>
      <c r="F17" s="25">
        <v>0.15</v>
      </c>
      <c r="G17" s="26">
        <f t="shared" ref="G17:G30" si="1">D17*E17</f>
        <v>1.5000000000000002E-3</v>
      </c>
      <c r="H17" s="28">
        <f t="shared" ref="H17:H30" si="2">G17*F17</f>
        <v>2.2500000000000002E-4</v>
      </c>
      <c r="I17" s="17"/>
    </row>
    <row r="18" spans="1:9" ht="11.25" customHeight="1" x14ac:dyDescent="0.2">
      <c r="A18" s="16"/>
      <c r="B18" s="29">
        <v>3</v>
      </c>
      <c r="C18" s="25">
        <v>1.75</v>
      </c>
      <c r="D18" s="26">
        <f t="shared" si="0"/>
        <v>0.14999999999999991</v>
      </c>
      <c r="E18" s="25">
        <v>4.4999999999999998E-2</v>
      </c>
      <c r="F18" s="25">
        <v>0.21</v>
      </c>
      <c r="G18" s="26">
        <f t="shared" si="1"/>
        <v>6.7499999999999956E-3</v>
      </c>
      <c r="H18" s="28">
        <f t="shared" si="2"/>
        <v>1.4174999999999991E-3</v>
      </c>
      <c r="I18" s="17"/>
    </row>
    <row r="19" spans="1:9" ht="11.25" customHeight="1" x14ac:dyDescent="0.2">
      <c r="A19" s="16"/>
      <c r="B19" s="29">
        <v>4</v>
      </c>
      <c r="C19" s="25">
        <v>1.9</v>
      </c>
      <c r="D19" s="26">
        <f t="shared" si="0"/>
        <v>0.14999999999999991</v>
      </c>
      <c r="E19" s="25">
        <v>0.05</v>
      </c>
      <c r="F19" s="25">
        <v>0.22</v>
      </c>
      <c r="G19" s="26">
        <f t="shared" si="1"/>
        <v>7.4999999999999963E-3</v>
      </c>
      <c r="H19" s="28">
        <f t="shared" si="2"/>
        <v>1.6499999999999991E-3</v>
      </c>
      <c r="I19" s="17"/>
    </row>
    <row r="20" spans="1:9" ht="11.25" customHeight="1" x14ac:dyDescent="0.2">
      <c r="A20" s="16"/>
      <c r="B20" s="29">
        <v>5</v>
      </c>
      <c r="C20" s="25">
        <v>2.0499999999999998</v>
      </c>
      <c r="D20" s="26">
        <f t="shared" si="0"/>
        <v>0.15000000000000013</v>
      </c>
      <c r="E20" s="25">
        <v>0.09</v>
      </c>
      <c r="F20" s="25">
        <v>0.24</v>
      </c>
      <c r="G20" s="26">
        <f t="shared" si="1"/>
        <v>1.3500000000000012E-2</v>
      </c>
      <c r="H20" s="28">
        <f t="shared" si="2"/>
        <v>3.2400000000000029E-3</v>
      </c>
      <c r="I20" s="17"/>
    </row>
    <row r="21" spans="1:9" ht="11.25" customHeight="1" x14ac:dyDescent="0.2">
      <c r="A21" s="16"/>
      <c r="B21" s="29">
        <v>6</v>
      </c>
      <c r="C21" s="25">
        <v>2.2000000000000002</v>
      </c>
      <c r="D21" s="26">
        <f t="shared" si="0"/>
        <v>0.15000000000000013</v>
      </c>
      <c r="E21" s="25">
        <v>0.105</v>
      </c>
      <c r="F21" s="25">
        <v>0.28000000000000003</v>
      </c>
      <c r="G21" s="26">
        <f t="shared" si="1"/>
        <v>1.5750000000000014E-2</v>
      </c>
      <c r="H21" s="28">
        <f t="shared" si="2"/>
        <v>4.4100000000000042E-3</v>
      </c>
      <c r="I21" s="17"/>
    </row>
    <row r="22" spans="1:9" ht="11.25" customHeight="1" x14ac:dyDescent="0.2">
      <c r="A22" s="16"/>
      <c r="B22" s="29">
        <v>7</v>
      </c>
      <c r="C22" s="25">
        <v>2.35</v>
      </c>
      <c r="D22" s="26">
        <f t="shared" si="0"/>
        <v>0.14999999999999991</v>
      </c>
      <c r="E22" s="25">
        <v>0.125</v>
      </c>
      <c r="F22" s="25">
        <v>0.3</v>
      </c>
      <c r="G22" s="26">
        <f t="shared" si="1"/>
        <v>1.8749999999999989E-2</v>
      </c>
      <c r="H22" s="28">
        <f t="shared" si="2"/>
        <v>5.6249999999999963E-3</v>
      </c>
      <c r="I22" s="17"/>
    </row>
    <row r="23" spans="1:9" ht="11.25" customHeight="1" x14ac:dyDescent="0.2">
      <c r="A23" s="16"/>
      <c r="B23" s="29">
        <v>8</v>
      </c>
      <c r="C23" s="25">
        <v>2.5</v>
      </c>
      <c r="D23" s="26">
        <f>ABS(C24-C22)/2</f>
        <v>0.14999999999999991</v>
      </c>
      <c r="E23" s="25">
        <v>0.15</v>
      </c>
      <c r="F23" s="25">
        <v>0.34</v>
      </c>
      <c r="G23" s="26">
        <f t="shared" si="1"/>
        <v>2.2499999999999985E-2</v>
      </c>
      <c r="H23" s="28">
        <f t="shared" si="2"/>
        <v>7.6499999999999953E-3</v>
      </c>
      <c r="I23" s="17"/>
    </row>
    <row r="24" spans="1:9" ht="11.25" customHeight="1" x14ac:dyDescent="0.2">
      <c r="A24" s="16"/>
      <c r="B24" s="29">
        <v>9</v>
      </c>
      <c r="C24" s="25">
        <v>2.65</v>
      </c>
      <c r="D24" s="26">
        <f t="shared" si="0"/>
        <v>0.14999999999999991</v>
      </c>
      <c r="E24" s="25">
        <v>0.18</v>
      </c>
      <c r="F24" s="25">
        <v>0.37</v>
      </c>
      <c r="G24" s="26">
        <f t="shared" si="1"/>
        <v>2.6999999999999982E-2</v>
      </c>
      <c r="H24" s="28">
        <f t="shared" si="2"/>
        <v>9.9899999999999937E-3</v>
      </c>
      <c r="I24" s="17"/>
    </row>
    <row r="25" spans="1:9" ht="11.25" customHeight="1" x14ac:dyDescent="0.2">
      <c r="A25" s="16"/>
      <c r="B25" s="29">
        <v>10</v>
      </c>
      <c r="C25" s="25">
        <v>2.8</v>
      </c>
      <c r="D25" s="26">
        <f t="shared" si="0"/>
        <v>0.15000000000000013</v>
      </c>
      <c r="E25" s="25">
        <v>0.22</v>
      </c>
      <c r="F25" s="25">
        <v>0.4</v>
      </c>
      <c r="G25" s="26">
        <f t="shared" si="1"/>
        <v>3.3000000000000029E-2</v>
      </c>
      <c r="H25" s="28">
        <f t="shared" si="2"/>
        <v>1.3200000000000012E-2</v>
      </c>
      <c r="I25" s="17"/>
    </row>
    <row r="26" spans="1:9" ht="11.25" customHeight="1" x14ac:dyDescent="0.2">
      <c r="A26" s="16"/>
      <c r="B26" s="29">
        <v>11</v>
      </c>
      <c r="C26" s="25">
        <v>2.95</v>
      </c>
      <c r="D26" s="26">
        <f t="shared" si="0"/>
        <v>0.15000000000000013</v>
      </c>
      <c r="E26" s="25">
        <v>0.245</v>
      </c>
      <c r="F26" s="25">
        <v>0.38</v>
      </c>
      <c r="G26" s="26">
        <f t="shared" si="1"/>
        <v>3.6750000000000033E-2</v>
      </c>
      <c r="H26" s="28">
        <f t="shared" si="2"/>
        <v>1.3965000000000012E-2</v>
      </c>
      <c r="I26" s="17"/>
    </row>
    <row r="27" spans="1:9" ht="11.25" customHeight="1" x14ac:dyDescent="0.2">
      <c r="A27" s="16"/>
      <c r="B27" s="29">
        <v>12</v>
      </c>
      <c r="C27" s="25">
        <v>3.1</v>
      </c>
      <c r="D27" s="26">
        <f t="shared" si="0"/>
        <v>0.14999999999999991</v>
      </c>
      <c r="E27" s="25">
        <v>0.25</v>
      </c>
      <c r="F27" s="25">
        <v>0.36</v>
      </c>
      <c r="G27" s="26">
        <f t="shared" si="1"/>
        <v>3.7499999999999978E-2</v>
      </c>
      <c r="H27" s="28">
        <f t="shared" si="2"/>
        <v>1.3499999999999991E-2</v>
      </c>
      <c r="I27" s="17"/>
    </row>
    <row r="28" spans="1:9" ht="11.25" customHeight="1" x14ac:dyDescent="0.2">
      <c r="A28" s="16"/>
      <c r="B28" s="29">
        <v>13</v>
      </c>
      <c r="C28" s="25">
        <v>3.25</v>
      </c>
      <c r="D28" s="26">
        <f t="shared" si="0"/>
        <v>0.14999999999999991</v>
      </c>
      <c r="E28" s="25">
        <v>0.25</v>
      </c>
      <c r="F28" s="25">
        <v>0.34</v>
      </c>
      <c r="G28" s="26">
        <f t="shared" si="1"/>
        <v>3.7499999999999978E-2</v>
      </c>
      <c r="H28" s="28">
        <f t="shared" si="2"/>
        <v>1.2749999999999994E-2</v>
      </c>
      <c r="I28" s="17"/>
    </row>
    <row r="29" spans="1:9" ht="11.25" customHeight="1" x14ac:dyDescent="0.2">
      <c r="A29" s="16"/>
      <c r="B29" s="29">
        <v>14</v>
      </c>
      <c r="C29" s="25">
        <v>3.4</v>
      </c>
      <c r="D29" s="26">
        <f t="shared" si="0"/>
        <v>0.17500000000000004</v>
      </c>
      <c r="E29" s="25">
        <v>0.24</v>
      </c>
      <c r="F29" s="25">
        <v>0.32</v>
      </c>
      <c r="G29" s="26">
        <f t="shared" si="1"/>
        <v>4.200000000000001E-2</v>
      </c>
      <c r="H29" s="28">
        <f t="shared" si="2"/>
        <v>1.3440000000000004E-2</v>
      </c>
      <c r="I29" s="17"/>
    </row>
    <row r="30" spans="1:9" ht="11.25" customHeight="1" x14ac:dyDescent="0.2">
      <c r="A30" s="16"/>
      <c r="B30" s="29">
        <v>15</v>
      </c>
      <c r="C30" s="25">
        <v>3.6</v>
      </c>
      <c r="D30" s="26">
        <f t="shared" si="0"/>
        <v>0.10000000000000009</v>
      </c>
      <c r="E30" s="25">
        <v>0</v>
      </c>
      <c r="F30" s="25">
        <v>0</v>
      </c>
      <c r="G30" s="26">
        <f t="shared" si="1"/>
        <v>0</v>
      </c>
      <c r="H30" s="28">
        <f t="shared" si="2"/>
        <v>0</v>
      </c>
      <c r="I30" s="17"/>
    </row>
    <row r="31" spans="1:9" ht="11.25" customHeight="1" x14ac:dyDescent="0.2">
      <c r="A31" s="16"/>
      <c r="B31" s="29" t="s">
        <v>18</v>
      </c>
      <c r="C31" s="25">
        <v>3.6</v>
      </c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0.123125</v>
      </c>
      <c r="E39" s="42"/>
      <c r="F39" s="51" t="s">
        <v>22</v>
      </c>
      <c r="G39" s="51"/>
      <c r="H39" s="39">
        <f>SUM(H15:H37)</f>
        <v>0.10106250000000001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0.24437499999999998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4" zoomScale="110" zoomScaleNormal="70" zoomScalePageLayoutView="110" workbookViewId="0">
      <selection activeCell="D15" sqref="D15:D30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46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47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73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48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3.6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1.3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2.2999999999999998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3.6</v>
      </c>
      <c r="D15" s="26">
        <v>7.4999999999999997E-2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3.45</v>
      </c>
      <c r="D16" s="26">
        <f>ABS(C17-C15)/2</f>
        <v>0.15000000000000013</v>
      </c>
      <c r="E16" s="25">
        <v>0.24</v>
      </c>
      <c r="F16" s="25">
        <v>0.3</v>
      </c>
      <c r="G16" s="26">
        <f>D16*E16</f>
        <v>3.6000000000000032E-2</v>
      </c>
      <c r="H16" s="28">
        <f>G16*F16</f>
        <v>1.0800000000000009E-2</v>
      </c>
      <c r="I16" s="17"/>
    </row>
    <row r="17" spans="1:9" ht="11.25" customHeight="1" x14ac:dyDescent="0.2">
      <c r="A17" s="16"/>
      <c r="B17" s="29">
        <v>2</v>
      </c>
      <c r="C17" s="25">
        <v>3.3</v>
      </c>
      <c r="D17" s="26">
        <f t="shared" ref="D17:D29" si="0">ABS(C18-C16)/2</f>
        <v>0.15000000000000013</v>
      </c>
      <c r="E17" s="25">
        <v>0.25</v>
      </c>
      <c r="F17" s="25">
        <v>0.33</v>
      </c>
      <c r="G17" s="26">
        <f t="shared" ref="G17:G29" si="1">D17*E17</f>
        <v>3.7500000000000033E-2</v>
      </c>
      <c r="H17" s="28">
        <f t="shared" ref="H17:H29" si="2">G17*F17</f>
        <v>1.2375000000000011E-2</v>
      </c>
      <c r="I17" s="17"/>
    </row>
    <row r="18" spans="1:9" ht="11.25" customHeight="1" x14ac:dyDescent="0.2">
      <c r="A18" s="16"/>
      <c r="B18" s="29">
        <v>3</v>
      </c>
      <c r="C18" s="25">
        <v>3.15</v>
      </c>
      <c r="D18" s="26">
        <f t="shared" si="0"/>
        <v>0.14999999999999991</v>
      </c>
      <c r="E18" s="25">
        <v>0.25</v>
      </c>
      <c r="F18" s="25">
        <v>0.36</v>
      </c>
      <c r="G18" s="26">
        <f t="shared" si="1"/>
        <v>3.7499999999999978E-2</v>
      </c>
      <c r="H18" s="28">
        <f t="shared" si="2"/>
        <v>1.3499999999999991E-2</v>
      </c>
      <c r="I18" s="17"/>
    </row>
    <row r="19" spans="1:9" ht="11.25" customHeight="1" x14ac:dyDescent="0.2">
      <c r="A19" s="16"/>
      <c r="B19" s="29">
        <v>4</v>
      </c>
      <c r="C19" s="25">
        <v>3</v>
      </c>
      <c r="D19" s="26">
        <f t="shared" si="0"/>
        <v>0.14999999999999991</v>
      </c>
      <c r="E19" s="25">
        <v>0.245</v>
      </c>
      <c r="F19" s="25">
        <v>0.38</v>
      </c>
      <c r="G19" s="26">
        <f t="shared" si="1"/>
        <v>3.6749999999999977E-2</v>
      </c>
      <c r="H19" s="28">
        <f t="shared" si="2"/>
        <v>1.3964999999999991E-2</v>
      </c>
      <c r="I19" s="17"/>
    </row>
    <row r="20" spans="1:9" ht="11.25" customHeight="1" x14ac:dyDescent="0.2">
      <c r="A20" s="16"/>
      <c r="B20" s="29">
        <v>5</v>
      </c>
      <c r="C20" s="25">
        <v>2.85</v>
      </c>
      <c r="D20" s="26">
        <f t="shared" si="0"/>
        <v>0.14999999999999991</v>
      </c>
      <c r="E20" s="25">
        <v>0.23</v>
      </c>
      <c r="F20" s="25">
        <v>0.38</v>
      </c>
      <c r="G20" s="26">
        <f t="shared" si="1"/>
        <v>3.4499999999999982E-2</v>
      </c>
      <c r="H20" s="28">
        <f t="shared" si="2"/>
        <v>1.3109999999999993E-2</v>
      </c>
      <c r="I20" s="17"/>
    </row>
    <row r="21" spans="1:9" ht="11.25" customHeight="1" x14ac:dyDescent="0.2">
      <c r="A21" s="16"/>
      <c r="B21" s="29">
        <v>6</v>
      </c>
      <c r="C21" s="25">
        <v>2.7</v>
      </c>
      <c r="D21" s="26">
        <f t="shared" si="0"/>
        <v>0.15000000000000013</v>
      </c>
      <c r="E21" s="25">
        <v>0.19500000000000001</v>
      </c>
      <c r="F21" s="25">
        <v>0.38</v>
      </c>
      <c r="G21" s="26">
        <f t="shared" si="1"/>
        <v>2.9250000000000026E-2</v>
      </c>
      <c r="H21" s="28">
        <f t="shared" si="2"/>
        <v>1.111500000000001E-2</v>
      </c>
      <c r="I21" s="17"/>
    </row>
    <row r="22" spans="1:9" ht="11.25" customHeight="1" x14ac:dyDescent="0.2">
      <c r="A22" s="16"/>
      <c r="B22" s="29">
        <v>7</v>
      </c>
      <c r="C22" s="25">
        <v>2.5499999999999998</v>
      </c>
      <c r="D22" s="26">
        <f t="shared" si="0"/>
        <v>0.15000000000000013</v>
      </c>
      <c r="E22" s="25">
        <v>0.16</v>
      </c>
      <c r="F22" s="25">
        <v>0.36</v>
      </c>
      <c r="G22" s="26">
        <f t="shared" si="1"/>
        <v>2.4000000000000021E-2</v>
      </c>
      <c r="H22" s="28">
        <f t="shared" si="2"/>
        <v>8.640000000000007E-3</v>
      </c>
      <c r="I22" s="17"/>
    </row>
    <row r="23" spans="1:9" ht="11.25" customHeight="1" x14ac:dyDescent="0.2">
      <c r="A23" s="16"/>
      <c r="B23" s="29">
        <v>8</v>
      </c>
      <c r="C23" s="25">
        <v>2.4</v>
      </c>
      <c r="D23" s="26">
        <f t="shared" si="0"/>
        <v>0.14999999999999991</v>
      </c>
      <c r="E23" s="25">
        <v>0.14000000000000001</v>
      </c>
      <c r="F23" s="25">
        <v>0.33</v>
      </c>
      <c r="G23" s="26">
        <f t="shared" si="1"/>
        <v>2.0999999999999991E-2</v>
      </c>
      <c r="H23" s="28">
        <f t="shared" si="2"/>
        <v>6.9299999999999969E-3</v>
      </c>
      <c r="I23" s="17"/>
    </row>
    <row r="24" spans="1:9" ht="11.25" customHeight="1" x14ac:dyDescent="0.2">
      <c r="A24" s="16"/>
      <c r="B24" s="29">
        <v>9</v>
      </c>
      <c r="C24" s="25">
        <v>2.25</v>
      </c>
      <c r="D24" s="26">
        <f t="shared" si="0"/>
        <v>0.14999999999999991</v>
      </c>
      <c r="E24" s="25">
        <v>0.11</v>
      </c>
      <c r="F24" s="25">
        <v>0.28000000000000003</v>
      </c>
      <c r="G24" s="26">
        <f t="shared" si="1"/>
        <v>1.649999999999999E-2</v>
      </c>
      <c r="H24" s="28">
        <f t="shared" si="2"/>
        <v>4.6199999999999974E-3</v>
      </c>
      <c r="I24" s="17"/>
    </row>
    <row r="25" spans="1:9" ht="11.25" customHeight="1" x14ac:dyDescent="0.2">
      <c r="A25" s="16"/>
      <c r="B25" s="29">
        <v>10</v>
      </c>
      <c r="C25" s="25">
        <v>2.1</v>
      </c>
      <c r="D25" s="26">
        <f t="shared" si="0"/>
        <v>0.15000000000000002</v>
      </c>
      <c r="E25" s="25">
        <v>0.09</v>
      </c>
      <c r="F25" s="25">
        <v>0.26</v>
      </c>
      <c r="G25" s="26">
        <f t="shared" si="1"/>
        <v>1.3500000000000002E-2</v>
      </c>
      <c r="H25" s="28">
        <f t="shared" si="2"/>
        <v>3.5100000000000005E-3</v>
      </c>
      <c r="I25" s="17"/>
    </row>
    <row r="26" spans="1:9" ht="11.25" customHeight="1" x14ac:dyDescent="0.2">
      <c r="A26" s="16"/>
      <c r="B26" s="29">
        <v>11</v>
      </c>
      <c r="C26" s="25">
        <v>1.95</v>
      </c>
      <c r="D26" s="26">
        <f t="shared" si="0"/>
        <v>0.15000000000000002</v>
      </c>
      <c r="E26" s="25">
        <v>0.06</v>
      </c>
      <c r="F26" s="25">
        <v>0.24</v>
      </c>
      <c r="G26" s="26">
        <f t="shared" si="1"/>
        <v>9.0000000000000011E-3</v>
      </c>
      <c r="H26" s="28">
        <f t="shared" si="2"/>
        <v>2.16E-3</v>
      </c>
      <c r="I26" s="17"/>
    </row>
    <row r="27" spans="1:9" ht="11.25" customHeight="1" x14ac:dyDescent="0.2">
      <c r="A27" s="16"/>
      <c r="B27" s="29">
        <v>12</v>
      </c>
      <c r="C27" s="25">
        <v>1.8</v>
      </c>
      <c r="D27" s="26">
        <f t="shared" si="0"/>
        <v>0.15000000000000002</v>
      </c>
      <c r="E27" s="25">
        <v>4.4999999999999998E-2</v>
      </c>
      <c r="F27" s="25">
        <v>0.21</v>
      </c>
      <c r="G27" s="26">
        <f t="shared" si="1"/>
        <v>6.7500000000000008E-3</v>
      </c>
      <c r="H27" s="28">
        <f t="shared" si="2"/>
        <v>1.4175000000000001E-3</v>
      </c>
      <c r="I27" s="17"/>
    </row>
    <row r="28" spans="1:9" ht="11.25" customHeight="1" x14ac:dyDescent="0.2">
      <c r="A28" s="16"/>
      <c r="B28" s="29">
        <v>13</v>
      </c>
      <c r="C28" s="25">
        <v>1.65</v>
      </c>
      <c r="D28" s="26">
        <f t="shared" si="0"/>
        <v>0.15000000000000002</v>
      </c>
      <c r="E28" s="25">
        <v>0.03</v>
      </c>
      <c r="F28" s="25">
        <v>0.17</v>
      </c>
      <c r="G28" s="26">
        <f t="shared" si="1"/>
        <v>4.5000000000000005E-3</v>
      </c>
      <c r="H28" s="28">
        <f t="shared" si="2"/>
        <v>7.6500000000000016E-4</v>
      </c>
      <c r="I28" s="17"/>
    </row>
    <row r="29" spans="1:9" ht="11.25" customHeight="1" x14ac:dyDescent="0.2">
      <c r="A29" s="16"/>
      <c r="B29" s="29">
        <v>14</v>
      </c>
      <c r="C29" s="25">
        <v>1.5</v>
      </c>
      <c r="D29" s="26">
        <f t="shared" si="0"/>
        <v>0.17499999999999993</v>
      </c>
      <c r="E29" s="25">
        <v>0.01</v>
      </c>
      <c r="F29" s="25">
        <v>0</v>
      </c>
      <c r="G29" s="26">
        <f t="shared" si="1"/>
        <v>1.7499999999999994E-3</v>
      </c>
      <c r="H29" s="28">
        <f t="shared" si="2"/>
        <v>0</v>
      </c>
      <c r="I29" s="17"/>
    </row>
    <row r="30" spans="1:9" ht="11.25" customHeight="1" x14ac:dyDescent="0.2">
      <c r="A30" s="16"/>
      <c r="B30" s="29">
        <v>15</v>
      </c>
      <c r="C30" s="25">
        <v>1.3</v>
      </c>
      <c r="D30" s="26">
        <f t="shared" ref="D30" si="3">ABS(C31-C29)/2</f>
        <v>9.9999999999999978E-2</v>
      </c>
      <c r="E30" s="25">
        <v>0</v>
      </c>
      <c r="F30" s="25">
        <v>0</v>
      </c>
      <c r="G30" s="26">
        <f t="shared" ref="G30" si="4">D30*E30</f>
        <v>0</v>
      </c>
      <c r="H30" s="28">
        <f t="shared" ref="H30" si="5">G30*F30</f>
        <v>0</v>
      </c>
      <c r="I30" s="17"/>
    </row>
    <row r="31" spans="1:9" ht="11.25" customHeight="1" x14ac:dyDescent="0.2">
      <c r="A31" s="16"/>
      <c r="B31" s="29" t="s">
        <v>18</v>
      </c>
      <c r="C31" s="25">
        <v>1.3</v>
      </c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0.12843749999999998</v>
      </c>
      <c r="E39" s="42"/>
      <c r="F39" s="51" t="s">
        <v>22</v>
      </c>
      <c r="G39" s="51"/>
      <c r="H39" s="39">
        <f>SUM(H15:H37)</f>
        <v>0.10290750000000001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0.24874999999999997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0" zoomScale="120" zoomScaleNormal="70" zoomScalePageLayoutView="120" workbookViewId="0">
      <selection activeCell="D15" sqref="D15:D30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64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49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74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50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3.37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0.77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2.6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0.77</v>
      </c>
      <c r="D15" s="26">
        <v>8.5000000000000006E-2</v>
      </c>
      <c r="E15" s="27">
        <v>0.08</v>
      </c>
      <c r="F15" s="27">
        <v>0.06</v>
      </c>
      <c r="G15" s="26">
        <f>D15*E15</f>
        <v>6.8000000000000005E-3</v>
      </c>
      <c r="H15" s="28">
        <f>G15*F15</f>
        <v>4.08E-4</v>
      </c>
      <c r="I15" s="17"/>
    </row>
    <row r="16" spans="1:9" ht="11.25" customHeight="1" x14ac:dyDescent="0.2">
      <c r="A16" s="16"/>
      <c r="B16" s="29">
        <v>1</v>
      </c>
      <c r="C16" s="25">
        <v>0.94</v>
      </c>
      <c r="D16" s="26">
        <f t="shared" ref="D16:D30" si="0">ABS(C17-C15)/2</f>
        <v>0.17500000000000004</v>
      </c>
      <c r="E16" s="25">
        <v>9.5000000000000001E-2</v>
      </c>
      <c r="F16" s="25">
        <v>0.24</v>
      </c>
      <c r="G16" s="26">
        <f>D16*E16</f>
        <v>1.6625000000000004E-2</v>
      </c>
      <c r="H16" s="28">
        <f>G16*F16</f>
        <v>3.9900000000000005E-3</v>
      </c>
      <c r="I16" s="17"/>
    </row>
    <row r="17" spans="1:9" ht="11.25" customHeight="1" x14ac:dyDescent="0.2">
      <c r="A17" s="16"/>
      <c r="B17" s="29">
        <v>2</v>
      </c>
      <c r="C17" s="25">
        <v>1.1200000000000001</v>
      </c>
      <c r="D17" s="26">
        <f t="shared" si="0"/>
        <v>0.18000000000000005</v>
      </c>
      <c r="E17" s="25">
        <v>0.1</v>
      </c>
      <c r="F17" s="25">
        <v>0.27</v>
      </c>
      <c r="G17" s="26">
        <f t="shared" ref="G17:G30" si="1">D17*E17</f>
        <v>1.8000000000000006E-2</v>
      </c>
      <c r="H17" s="28">
        <f t="shared" ref="H17:H30" si="2">G17*F17</f>
        <v>4.8600000000000015E-3</v>
      </c>
      <c r="I17" s="17"/>
    </row>
    <row r="18" spans="1:9" ht="11.25" customHeight="1" x14ac:dyDescent="0.2">
      <c r="A18" s="16"/>
      <c r="B18" s="29">
        <v>3</v>
      </c>
      <c r="C18" s="25">
        <v>1.3</v>
      </c>
      <c r="D18" s="26">
        <f t="shared" si="0"/>
        <v>0.17999999999999994</v>
      </c>
      <c r="E18" s="25">
        <v>0.1</v>
      </c>
      <c r="F18" s="25">
        <v>0.38</v>
      </c>
      <c r="G18" s="26">
        <f t="shared" si="1"/>
        <v>1.7999999999999995E-2</v>
      </c>
      <c r="H18" s="28">
        <f t="shared" si="2"/>
        <v>6.839999999999998E-3</v>
      </c>
      <c r="I18" s="17"/>
    </row>
    <row r="19" spans="1:9" ht="11.25" customHeight="1" x14ac:dyDescent="0.2">
      <c r="A19" s="16"/>
      <c r="B19" s="29">
        <v>4</v>
      </c>
      <c r="C19" s="25">
        <v>1.48</v>
      </c>
      <c r="D19" s="26">
        <f t="shared" si="0"/>
        <v>0.17999999999999994</v>
      </c>
      <c r="E19" s="25">
        <v>0.1</v>
      </c>
      <c r="F19" s="25">
        <v>0.51</v>
      </c>
      <c r="G19" s="26">
        <f t="shared" si="1"/>
        <v>1.7999999999999995E-2</v>
      </c>
      <c r="H19" s="28">
        <f t="shared" si="2"/>
        <v>9.1799999999999972E-3</v>
      </c>
      <c r="I19" s="17"/>
    </row>
    <row r="20" spans="1:9" ht="11.25" customHeight="1" x14ac:dyDescent="0.2">
      <c r="A20" s="16"/>
      <c r="B20" s="29">
        <v>5</v>
      </c>
      <c r="C20" s="25">
        <v>1.66</v>
      </c>
      <c r="D20" s="26">
        <f t="shared" si="0"/>
        <v>0.18000000000000005</v>
      </c>
      <c r="E20" s="25">
        <v>0.105</v>
      </c>
      <c r="F20" s="25">
        <v>0.47</v>
      </c>
      <c r="G20" s="26">
        <f t="shared" si="1"/>
        <v>1.8900000000000004E-2</v>
      </c>
      <c r="H20" s="28">
        <f t="shared" si="2"/>
        <v>8.883000000000002E-3</v>
      </c>
      <c r="I20" s="17"/>
    </row>
    <row r="21" spans="1:9" ht="11.25" customHeight="1" x14ac:dyDescent="0.2">
      <c r="A21" s="16"/>
      <c r="B21" s="29">
        <v>6</v>
      </c>
      <c r="C21" s="25">
        <v>1.84</v>
      </c>
      <c r="D21" s="26">
        <f t="shared" si="0"/>
        <v>0.18000000000000005</v>
      </c>
      <c r="E21" s="25">
        <v>0.125</v>
      </c>
      <c r="F21" s="25">
        <v>0.54</v>
      </c>
      <c r="G21" s="26">
        <f t="shared" si="1"/>
        <v>2.2500000000000006E-2</v>
      </c>
      <c r="H21" s="28">
        <f t="shared" si="2"/>
        <v>1.2150000000000005E-2</v>
      </c>
      <c r="I21" s="17"/>
    </row>
    <row r="22" spans="1:9" ht="11.25" customHeight="1" x14ac:dyDescent="0.2">
      <c r="A22" s="16"/>
      <c r="B22" s="29">
        <v>7</v>
      </c>
      <c r="C22" s="25">
        <v>2.02</v>
      </c>
      <c r="D22" s="26">
        <f t="shared" si="0"/>
        <v>0.18000000000000005</v>
      </c>
      <c r="E22" s="25">
        <v>0.13</v>
      </c>
      <c r="F22" s="25">
        <v>0.52</v>
      </c>
      <c r="G22" s="26">
        <f t="shared" si="1"/>
        <v>2.3400000000000008E-2</v>
      </c>
      <c r="H22" s="28">
        <f t="shared" si="2"/>
        <v>1.2168000000000005E-2</v>
      </c>
      <c r="I22" s="17"/>
    </row>
    <row r="23" spans="1:9" ht="11.25" customHeight="1" x14ac:dyDescent="0.2">
      <c r="A23" s="16"/>
      <c r="B23" s="29">
        <v>8</v>
      </c>
      <c r="C23" s="25">
        <v>2.2000000000000002</v>
      </c>
      <c r="D23" s="26">
        <f>ABS(C24-C22)/2</f>
        <v>0.17999999999999994</v>
      </c>
      <c r="E23" s="25">
        <v>0.125</v>
      </c>
      <c r="F23" s="25">
        <v>0.41</v>
      </c>
      <c r="G23" s="26">
        <f t="shared" si="1"/>
        <v>2.2499999999999992E-2</v>
      </c>
      <c r="H23" s="28">
        <f t="shared" si="2"/>
        <v>9.2249999999999971E-3</v>
      </c>
      <c r="I23" s="17"/>
    </row>
    <row r="24" spans="1:9" ht="11.25" customHeight="1" x14ac:dyDescent="0.2">
      <c r="A24" s="16"/>
      <c r="B24" s="29">
        <v>9</v>
      </c>
      <c r="C24" s="25">
        <v>2.38</v>
      </c>
      <c r="D24" s="26">
        <f t="shared" si="0"/>
        <v>0.17999999999999994</v>
      </c>
      <c r="E24" s="25">
        <v>0.115</v>
      </c>
      <c r="F24" s="25">
        <v>0.42</v>
      </c>
      <c r="G24" s="26">
        <f t="shared" si="1"/>
        <v>2.0699999999999993E-2</v>
      </c>
      <c r="H24" s="28">
        <f t="shared" si="2"/>
        <v>8.6939999999999969E-3</v>
      </c>
      <c r="I24" s="17"/>
    </row>
    <row r="25" spans="1:9" ht="11.25" customHeight="1" x14ac:dyDescent="0.2">
      <c r="A25" s="16"/>
      <c r="B25" s="29">
        <v>10</v>
      </c>
      <c r="C25" s="25">
        <v>2.56</v>
      </c>
      <c r="D25" s="26">
        <f t="shared" si="0"/>
        <v>0.18000000000000016</v>
      </c>
      <c r="E25" s="25">
        <v>0.11</v>
      </c>
      <c r="F25" s="25">
        <v>0.37</v>
      </c>
      <c r="G25" s="26">
        <f t="shared" si="1"/>
        <v>1.9800000000000019E-2</v>
      </c>
      <c r="H25" s="28">
        <f t="shared" si="2"/>
        <v>7.326000000000007E-3</v>
      </c>
      <c r="I25" s="17"/>
    </row>
    <row r="26" spans="1:9" ht="11.25" customHeight="1" x14ac:dyDescent="0.2">
      <c r="A26" s="16"/>
      <c r="B26" s="29">
        <v>11</v>
      </c>
      <c r="C26" s="25">
        <v>2.74</v>
      </c>
      <c r="D26" s="26">
        <f t="shared" si="0"/>
        <v>0.17999999999999994</v>
      </c>
      <c r="E26" s="25">
        <v>0.105</v>
      </c>
      <c r="F26" s="25">
        <v>0.28000000000000003</v>
      </c>
      <c r="G26" s="26">
        <f t="shared" si="1"/>
        <v>1.8899999999999993E-2</v>
      </c>
      <c r="H26" s="28">
        <f t="shared" si="2"/>
        <v>5.291999999999999E-3</v>
      </c>
      <c r="I26" s="17"/>
    </row>
    <row r="27" spans="1:9" ht="11.25" customHeight="1" x14ac:dyDescent="0.2">
      <c r="A27" s="16"/>
      <c r="B27" s="29">
        <v>12</v>
      </c>
      <c r="C27" s="25">
        <v>2.92</v>
      </c>
      <c r="D27" s="26">
        <f t="shared" si="0"/>
        <v>0.17999999999999994</v>
      </c>
      <c r="E27" s="25">
        <v>0.08</v>
      </c>
      <c r="F27" s="25">
        <v>0.24</v>
      </c>
      <c r="G27" s="26">
        <f t="shared" si="1"/>
        <v>1.4399999999999996E-2</v>
      </c>
      <c r="H27" s="28">
        <f t="shared" si="2"/>
        <v>3.455999999999999E-3</v>
      </c>
      <c r="I27" s="17"/>
    </row>
    <row r="28" spans="1:9" ht="11.25" customHeight="1" x14ac:dyDescent="0.2">
      <c r="A28" s="16"/>
      <c r="B28" s="29">
        <v>13</v>
      </c>
      <c r="C28" s="25">
        <v>3.1</v>
      </c>
      <c r="D28" s="26">
        <f t="shared" si="0"/>
        <v>0.16999999999999993</v>
      </c>
      <c r="E28" s="25">
        <v>0.09</v>
      </c>
      <c r="F28" s="25">
        <v>0.12</v>
      </c>
      <c r="G28" s="26">
        <f t="shared" si="1"/>
        <v>1.5299999999999992E-2</v>
      </c>
      <c r="H28" s="28">
        <f t="shared" si="2"/>
        <v>1.8359999999999991E-3</v>
      </c>
      <c r="I28" s="17"/>
    </row>
    <row r="29" spans="1:9" ht="11.25" customHeight="1" x14ac:dyDescent="0.2">
      <c r="A29" s="16"/>
      <c r="B29" s="29">
        <v>14</v>
      </c>
      <c r="C29" s="25">
        <v>3.26</v>
      </c>
      <c r="D29" s="26">
        <f t="shared" si="0"/>
        <v>0.13500000000000001</v>
      </c>
      <c r="E29" s="25">
        <v>0.105</v>
      </c>
      <c r="F29" s="25">
        <v>0.06</v>
      </c>
      <c r="G29" s="26">
        <f t="shared" si="1"/>
        <v>1.4175E-2</v>
      </c>
      <c r="H29" s="28">
        <f t="shared" si="2"/>
        <v>8.5050000000000002E-4</v>
      </c>
      <c r="I29" s="17"/>
    </row>
    <row r="30" spans="1:9" ht="11.25" customHeight="1" x14ac:dyDescent="0.2">
      <c r="A30" s="16"/>
      <c r="B30" s="29">
        <v>15</v>
      </c>
      <c r="C30" s="25">
        <v>3.37</v>
      </c>
      <c r="D30" s="26">
        <f t="shared" si="0"/>
        <v>5.500000000000016E-2</v>
      </c>
      <c r="E30" s="25">
        <v>0.1</v>
      </c>
      <c r="F30" s="25">
        <v>0</v>
      </c>
      <c r="G30" s="26">
        <f t="shared" si="1"/>
        <v>5.5000000000000162E-3</v>
      </c>
      <c r="H30" s="28">
        <f t="shared" si="2"/>
        <v>0</v>
      </c>
      <c r="I30" s="17"/>
    </row>
    <row r="31" spans="1:9" ht="11.25" customHeight="1" x14ac:dyDescent="0.2">
      <c r="A31" s="16"/>
      <c r="B31" s="29" t="s">
        <v>18</v>
      </c>
      <c r="C31" s="25">
        <v>3.37</v>
      </c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0.10406250000000002</v>
      </c>
      <c r="E39" s="42"/>
      <c r="F39" s="51" t="s">
        <v>22</v>
      </c>
      <c r="G39" s="51"/>
      <c r="H39" s="39">
        <f>SUM(H15:H37)</f>
        <v>9.5158500000000035E-2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0.30562499999999998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8" zoomScale="120" zoomScaleNormal="70" zoomScalePageLayoutView="120" workbookViewId="0">
      <selection activeCell="D15" sqref="D15:D30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64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49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74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50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3.37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0.77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2.6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3.37</v>
      </c>
      <c r="D15" s="26">
        <v>9.5000000000000001E-2</v>
      </c>
      <c r="E15" s="27">
        <v>0.1</v>
      </c>
      <c r="F15" s="27">
        <v>0</v>
      </c>
      <c r="G15" s="26">
        <f>D15*E15</f>
        <v>9.5000000000000015E-3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3.18</v>
      </c>
      <c r="D16" s="26">
        <f t="shared" ref="D16:D30" si="0">ABS(C17-C15)/2</f>
        <v>0.18500000000000005</v>
      </c>
      <c r="E16" s="25">
        <v>0.1</v>
      </c>
      <c r="F16" s="25">
        <v>0.11</v>
      </c>
      <c r="G16" s="26">
        <f>D16*E16</f>
        <v>1.8500000000000006E-2</v>
      </c>
      <c r="H16" s="28">
        <f>G16*F16</f>
        <v>2.0350000000000008E-3</v>
      </c>
      <c r="I16" s="17"/>
    </row>
    <row r="17" spans="1:9" ht="11.25" customHeight="1" x14ac:dyDescent="0.2">
      <c r="A17" s="16"/>
      <c r="B17" s="29">
        <v>2</v>
      </c>
      <c r="C17" s="25">
        <v>3</v>
      </c>
      <c r="D17" s="26">
        <f t="shared" si="0"/>
        <v>0.18000000000000016</v>
      </c>
      <c r="E17" s="25">
        <v>0.08</v>
      </c>
      <c r="F17" s="25">
        <v>0.18</v>
      </c>
      <c r="G17" s="26">
        <f t="shared" ref="G17:G30" si="1">D17*E17</f>
        <v>1.4400000000000013E-2</v>
      </c>
      <c r="H17" s="28">
        <f t="shared" ref="H17:H30" si="2">G17*F17</f>
        <v>2.5920000000000023E-3</v>
      </c>
      <c r="I17" s="17"/>
    </row>
    <row r="18" spans="1:9" ht="11.25" customHeight="1" x14ac:dyDescent="0.2">
      <c r="A18" s="16"/>
      <c r="B18" s="29">
        <v>3</v>
      </c>
      <c r="C18" s="25">
        <v>2.82</v>
      </c>
      <c r="D18" s="26">
        <f t="shared" si="0"/>
        <v>0.17999999999999994</v>
      </c>
      <c r="E18" s="25">
        <v>0.1</v>
      </c>
      <c r="F18" s="25">
        <v>0.23</v>
      </c>
      <c r="G18" s="26">
        <f t="shared" si="1"/>
        <v>1.7999999999999995E-2</v>
      </c>
      <c r="H18" s="28">
        <f t="shared" si="2"/>
        <v>4.1399999999999987E-3</v>
      </c>
      <c r="I18" s="17"/>
    </row>
    <row r="19" spans="1:9" ht="11.25" customHeight="1" x14ac:dyDescent="0.2">
      <c r="A19" s="16"/>
      <c r="B19" s="29">
        <v>4</v>
      </c>
      <c r="C19" s="25">
        <v>2.64</v>
      </c>
      <c r="D19" s="26">
        <f t="shared" si="0"/>
        <v>0.17999999999999994</v>
      </c>
      <c r="E19" s="25">
        <v>0.11</v>
      </c>
      <c r="F19" s="25">
        <v>0.32</v>
      </c>
      <c r="G19" s="26">
        <f t="shared" si="1"/>
        <v>1.9799999999999995E-2</v>
      </c>
      <c r="H19" s="28">
        <f t="shared" si="2"/>
        <v>6.3359999999999988E-3</v>
      </c>
      <c r="I19" s="17"/>
    </row>
    <row r="20" spans="1:9" ht="11.25" customHeight="1" x14ac:dyDescent="0.2">
      <c r="A20" s="16"/>
      <c r="B20" s="29">
        <v>5</v>
      </c>
      <c r="C20" s="25">
        <v>2.46</v>
      </c>
      <c r="D20" s="26">
        <f t="shared" si="0"/>
        <v>0.18000000000000016</v>
      </c>
      <c r="E20" s="25">
        <v>0.12</v>
      </c>
      <c r="F20" s="25">
        <v>0.42</v>
      </c>
      <c r="G20" s="26">
        <f t="shared" si="1"/>
        <v>2.1600000000000018E-2</v>
      </c>
      <c r="H20" s="28">
        <f t="shared" si="2"/>
        <v>9.0720000000000071E-3</v>
      </c>
      <c r="I20" s="17"/>
    </row>
    <row r="21" spans="1:9" ht="11.25" customHeight="1" x14ac:dyDescent="0.2">
      <c r="A21" s="16"/>
      <c r="B21" s="29">
        <v>6</v>
      </c>
      <c r="C21" s="25">
        <v>2.2799999999999998</v>
      </c>
      <c r="D21" s="26">
        <f t="shared" si="0"/>
        <v>0.17999999999999994</v>
      </c>
      <c r="E21" s="25">
        <v>0.13</v>
      </c>
      <c r="F21" s="25">
        <v>0.42</v>
      </c>
      <c r="G21" s="26">
        <f t="shared" si="1"/>
        <v>2.3399999999999994E-2</v>
      </c>
      <c r="H21" s="28">
        <f t="shared" si="2"/>
        <v>9.8279999999999965E-3</v>
      </c>
      <c r="I21" s="17"/>
    </row>
    <row r="22" spans="1:9" ht="11.25" customHeight="1" x14ac:dyDescent="0.2">
      <c r="A22" s="16"/>
      <c r="B22" s="29">
        <v>7</v>
      </c>
      <c r="C22" s="25">
        <v>2.1</v>
      </c>
      <c r="D22" s="26">
        <f t="shared" si="0"/>
        <v>0.17999999999999994</v>
      </c>
      <c r="E22" s="25">
        <v>0.13500000000000001</v>
      </c>
      <c r="F22" s="25">
        <v>0.48</v>
      </c>
      <c r="G22" s="26">
        <f t="shared" si="1"/>
        <v>2.4299999999999992E-2</v>
      </c>
      <c r="H22" s="28">
        <f t="shared" si="2"/>
        <v>1.1663999999999996E-2</v>
      </c>
      <c r="I22" s="17"/>
    </row>
    <row r="23" spans="1:9" ht="11.25" customHeight="1" x14ac:dyDescent="0.2">
      <c r="A23" s="16"/>
      <c r="B23" s="29">
        <v>8</v>
      </c>
      <c r="C23" s="25">
        <v>1.92</v>
      </c>
      <c r="D23" s="26">
        <f>ABS(C24-C22)/2</f>
        <v>0.18000000000000005</v>
      </c>
      <c r="E23" s="25">
        <v>0.13200000000000001</v>
      </c>
      <c r="F23" s="25">
        <v>0.52</v>
      </c>
      <c r="G23" s="26">
        <f t="shared" si="1"/>
        <v>2.3760000000000007E-2</v>
      </c>
      <c r="H23" s="28">
        <f t="shared" si="2"/>
        <v>1.2355200000000004E-2</v>
      </c>
      <c r="I23" s="17"/>
    </row>
    <row r="24" spans="1:9" ht="11.25" customHeight="1" x14ac:dyDescent="0.2">
      <c r="A24" s="16"/>
      <c r="B24" s="29">
        <v>9</v>
      </c>
      <c r="C24" s="25">
        <v>1.74</v>
      </c>
      <c r="D24" s="26">
        <f t="shared" si="0"/>
        <v>0.17999999999999994</v>
      </c>
      <c r="E24" s="25">
        <v>0.105</v>
      </c>
      <c r="F24" s="25">
        <v>0.49</v>
      </c>
      <c r="G24" s="26">
        <f t="shared" si="1"/>
        <v>1.8899999999999993E-2</v>
      </c>
      <c r="H24" s="28">
        <f t="shared" si="2"/>
        <v>9.2609999999999967E-3</v>
      </c>
      <c r="I24" s="17"/>
    </row>
    <row r="25" spans="1:9" ht="11.25" customHeight="1" x14ac:dyDescent="0.2">
      <c r="A25" s="16"/>
      <c r="B25" s="29">
        <v>10</v>
      </c>
      <c r="C25" s="25">
        <v>1.56</v>
      </c>
      <c r="D25" s="26">
        <f t="shared" si="0"/>
        <v>0.18000000000000005</v>
      </c>
      <c r="E25" s="25">
        <v>0.11</v>
      </c>
      <c r="F25" s="25">
        <v>0.51</v>
      </c>
      <c r="G25" s="26">
        <f t="shared" si="1"/>
        <v>1.9800000000000005E-2</v>
      </c>
      <c r="H25" s="28">
        <f t="shared" si="2"/>
        <v>1.0098000000000003E-2</v>
      </c>
      <c r="I25" s="17"/>
    </row>
    <row r="26" spans="1:9" ht="11.25" customHeight="1" x14ac:dyDescent="0.2">
      <c r="A26" s="16"/>
      <c r="B26" s="29">
        <v>11</v>
      </c>
      <c r="C26" s="25">
        <v>1.38</v>
      </c>
      <c r="D26" s="26">
        <f t="shared" si="0"/>
        <v>0.18000000000000005</v>
      </c>
      <c r="E26" s="25">
        <v>0.1</v>
      </c>
      <c r="F26" s="25">
        <v>0.41</v>
      </c>
      <c r="G26" s="26">
        <f t="shared" si="1"/>
        <v>1.8000000000000006E-2</v>
      </c>
      <c r="H26" s="28">
        <f t="shared" si="2"/>
        <v>7.380000000000002E-3</v>
      </c>
      <c r="I26" s="17"/>
    </row>
    <row r="27" spans="1:9" ht="11.25" customHeight="1" x14ac:dyDescent="0.2">
      <c r="A27" s="16"/>
      <c r="B27" s="29">
        <v>12</v>
      </c>
      <c r="C27" s="25">
        <v>1.2</v>
      </c>
      <c r="D27" s="26">
        <f t="shared" si="0"/>
        <v>0.17999999999999994</v>
      </c>
      <c r="E27" s="25">
        <v>0.105</v>
      </c>
      <c r="F27" s="25">
        <v>0.28000000000000003</v>
      </c>
      <c r="G27" s="26">
        <f t="shared" si="1"/>
        <v>1.8899999999999993E-2</v>
      </c>
      <c r="H27" s="28">
        <f t="shared" si="2"/>
        <v>5.291999999999999E-3</v>
      </c>
      <c r="I27" s="17"/>
    </row>
    <row r="28" spans="1:9" ht="11.25" customHeight="1" x14ac:dyDescent="0.2">
      <c r="A28" s="16"/>
      <c r="B28" s="29">
        <v>13</v>
      </c>
      <c r="C28" s="25">
        <v>1.02</v>
      </c>
      <c r="D28" s="26">
        <f t="shared" si="0"/>
        <v>0.14999999999999997</v>
      </c>
      <c r="E28" s="25">
        <v>9.5000000000000001E-2</v>
      </c>
      <c r="F28" s="25">
        <v>0.26</v>
      </c>
      <c r="G28" s="26">
        <f t="shared" si="1"/>
        <v>1.4249999999999997E-2</v>
      </c>
      <c r="H28" s="28">
        <f t="shared" si="2"/>
        <v>3.7049999999999995E-3</v>
      </c>
      <c r="I28" s="17"/>
    </row>
    <row r="29" spans="1:9" ht="11.25" customHeight="1" x14ac:dyDescent="0.2">
      <c r="A29" s="16"/>
      <c r="B29" s="29">
        <v>14</v>
      </c>
      <c r="C29" s="25">
        <v>0.9</v>
      </c>
      <c r="D29" s="26">
        <f t="shared" si="0"/>
        <v>0.125</v>
      </c>
      <c r="E29" s="25">
        <v>9.5000000000000001E-2</v>
      </c>
      <c r="F29" s="25">
        <v>0.17</v>
      </c>
      <c r="G29" s="26">
        <f t="shared" si="1"/>
        <v>1.1875E-2</v>
      </c>
      <c r="H29" s="28">
        <f t="shared" si="2"/>
        <v>2.0187500000000001E-3</v>
      </c>
      <c r="I29" s="17"/>
    </row>
    <row r="30" spans="1:9" ht="11.25" customHeight="1" x14ac:dyDescent="0.2">
      <c r="A30" s="16"/>
      <c r="B30" s="29">
        <v>15</v>
      </c>
      <c r="C30" s="25">
        <v>0.77</v>
      </c>
      <c r="D30" s="26">
        <f t="shared" si="0"/>
        <v>6.5000000000000002E-2</v>
      </c>
      <c r="E30" s="25">
        <v>0.09</v>
      </c>
      <c r="F30" s="25">
        <v>7.0000000000000007E-2</v>
      </c>
      <c r="G30" s="26">
        <f t="shared" si="1"/>
        <v>5.8500000000000002E-3</v>
      </c>
      <c r="H30" s="28">
        <f t="shared" si="2"/>
        <v>4.0950000000000003E-4</v>
      </c>
      <c r="I30" s="17"/>
    </row>
    <row r="31" spans="1:9" ht="11.25" customHeight="1" x14ac:dyDescent="0.2">
      <c r="A31" s="16"/>
      <c r="B31" s="29" t="s">
        <v>18</v>
      </c>
      <c r="C31" s="25">
        <v>0.77</v>
      </c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0.10668750000000002</v>
      </c>
      <c r="E39" s="42"/>
      <c r="F39" s="51" t="s">
        <v>22</v>
      </c>
      <c r="G39" s="51"/>
      <c r="H39" s="39">
        <f>SUM(H15:H37)</f>
        <v>9.6186450000000007E-2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0.30437500000000001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7" zoomScale="110" zoomScaleNormal="70" zoomScalePageLayoutView="110" workbookViewId="0">
      <selection activeCell="D15" sqref="D15:D30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53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51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75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52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2.54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0.35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2.19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2.54</v>
      </c>
      <c r="D15" s="26">
        <v>7.4999999999999997E-2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2.39</v>
      </c>
      <c r="D16" s="26">
        <f t="shared" ref="D16:D29" si="0">ABS(C17-C15)/2</f>
        <v>0.14999999999999991</v>
      </c>
      <c r="E16" s="25">
        <v>0.105</v>
      </c>
      <c r="F16" s="25">
        <v>0.02</v>
      </c>
      <c r="G16" s="26">
        <f>D16*E16</f>
        <v>1.574999999999999E-2</v>
      </c>
      <c r="H16" s="28">
        <f>G16*F16</f>
        <v>3.149999999999998E-4</v>
      </c>
      <c r="I16" s="17"/>
    </row>
    <row r="17" spans="1:9" ht="11.25" customHeight="1" x14ac:dyDescent="0.2">
      <c r="A17" s="16"/>
      <c r="B17" s="29">
        <v>2</v>
      </c>
      <c r="C17" s="25">
        <v>2.2400000000000002</v>
      </c>
      <c r="D17" s="26">
        <f t="shared" si="0"/>
        <v>0.15000000000000013</v>
      </c>
      <c r="E17" s="25">
        <v>0.14000000000000001</v>
      </c>
      <c r="F17" s="25">
        <v>0.21</v>
      </c>
      <c r="G17" s="26">
        <f t="shared" ref="G17:G29" si="1">D17*E17</f>
        <v>2.1000000000000022E-2</v>
      </c>
      <c r="H17" s="28">
        <f t="shared" ref="H17:H29" si="2">G17*F17</f>
        <v>4.4100000000000042E-3</v>
      </c>
      <c r="I17" s="17"/>
    </row>
    <row r="18" spans="1:9" ht="11.25" customHeight="1" x14ac:dyDescent="0.2">
      <c r="A18" s="16"/>
      <c r="B18" s="29">
        <v>3</v>
      </c>
      <c r="C18" s="25">
        <v>2.09</v>
      </c>
      <c r="D18" s="26">
        <f t="shared" si="0"/>
        <v>0.15000000000000013</v>
      </c>
      <c r="E18" s="25">
        <v>0.14000000000000001</v>
      </c>
      <c r="F18" s="25">
        <v>0.42</v>
      </c>
      <c r="G18" s="26">
        <f t="shared" si="1"/>
        <v>2.1000000000000022E-2</v>
      </c>
      <c r="H18" s="28">
        <f t="shared" si="2"/>
        <v>8.8200000000000084E-3</v>
      </c>
      <c r="I18" s="17"/>
    </row>
    <row r="19" spans="1:9" ht="11.25" customHeight="1" x14ac:dyDescent="0.2">
      <c r="A19" s="16"/>
      <c r="B19" s="29">
        <v>4</v>
      </c>
      <c r="C19" s="25">
        <v>1.94</v>
      </c>
      <c r="D19" s="26">
        <f t="shared" si="0"/>
        <v>0.14999999999999991</v>
      </c>
      <c r="E19" s="25">
        <v>0.11</v>
      </c>
      <c r="F19" s="25">
        <v>0.13</v>
      </c>
      <c r="G19" s="26">
        <f t="shared" si="1"/>
        <v>1.649999999999999E-2</v>
      </c>
      <c r="H19" s="28">
        <f t="shared" si="2"/>
        <v>2.1449999999999989E-3</v>
      </c>
      <c r="I19" s="17"/>
    </row>
    <row r="20" spans="1:9" ht="11.25" customHeight="1" x14ac:dyDescent="0.2">
      <c r="A20" s="16"/>
      <c r="B20" s="29">
        <v>5</v>
      </c>
      <c r="C20" s="25">
        <v>1.79</v>
      </c>
      <c r="D20" s="26">
        <f t="shared" si="0"/>
        <v>0.15000000000000002</v>
      </c>
      <c r="E20" s="25">
        <v>0.105</v>
      </c>
      <c r="F20" s="25">
        <v>0.24</v>
      </c>
      <c r="G20" s="26">
        <f t="shared" si="1"/>
        <v>1.575E-2</v>
      </c>
      <c r="H20" s="28">
        <f t="shared" si="2"/>
        <v>3.7799999999999999E-3</v>
      </c>
      <c r="I20" s="17"/>
    </row>
    <row r="21" spans="1:9" ht="11.25" customHeight="1" x14ac:dyDescent="0.2">
      <c r="A21" s="16"/>
      <c r="B21" s="29">
        <v>6</v>
      </c>
      <c r="C21" s="25">
        <v>1.64</v>
      </c>
      <c r="D21" s="26">
        <f t="shared" si="0"/>
        <v>0.15000000000000002</v>
      </c>
      <c r="E21" s="25">
        <v>0.13</v>
      </c>
      <c r="F21" s="25">
        <v>0.57999999999999996</v>
      </c>
      <c r="G21" s="26">
        <f t="shared" si="1"/>
        <v>1.9500000000000003E-2</v>
      </c>
      <c r="H21" s="28">
        <f t="shared" si="2"/>
        <v>1.1310000000000001E-2</v>
      </c>
      <c r="I21" s="17"/>
    </row>
    <row r="22" spans="1:9" ht="11.25" customHeight="1" x14ac:dyDescent="0.2">
      <c r="A22" s="16"/>
      <c r="B22" s="29">
        <v>7</v>
      </c>
      <c r="C22" s="25">
        <v>1.49</v>
      </c>
      <c r="D22" s="26">
        <f t="shared" si="0"/>
        <v>0.14999999999999991</v>
      </c>
      <c r="E22" s="25">
        <v>0.16</v>
      </c>
      <c r="F22" s="25">
        <v>0.5</v>
      </c>
      <c r="G22" s="26">
        <f t="shared" si="1"/>
        <v>2.3999999999999987E-2</v>
      </c>
      <c r="H22" s="28">
        <f t="shared" si="2"/>
        <v>1.1999999999999993E-2</v>
      </c>
      <c r="I22" s="17"/>
    </row>
    <row r="23" spans="1:9" ht="11.25" customHeight="1" x14ac:dyDescent="0.2">
      <c r="A23" s="16"/>
      <c r="B23" s="29">
        <v>8</v>
      </c>
      <c r="C23" s="25">
        <v>1.34</v>
      </c>
      <c r="D23" s="26">
        <f>ABS(C24-C22)/2</f>
        <v>0.15000000000000002</v>
      </c>
      <c r="E23" s="25">
        <v>0.18</v>
      </c>
      <c r="F23" s="25">
        <v>0.59</v>
      </c>
      <c r="G23" s="26">
        <f t="shared" si="1"/>
        <v>2.7000000000000003E-2</v>
      </c>
      <c r="H23" s="28">
        <f t="shared" si="2"/>
        <v>1.593E-2</v>
      </c>
      <c r="I23" s="17"/>
    </row>
    <row r="24" spans="1:9" ht="11.25" customHeight="1" x14ac:dyDescent="0.2">
      <c r="A24" s="16"/>
      <c r="B24" s="29">
        <v>9</v>
      </c>
      <c r="C24" s="25">
        <v>1.19</v>
      </c>
      <c r="D24" s="26">
        <f t="shared" si="0"/>
        <v>0.15000000000000002</v>
      </c>
      <c r="E24" s="25">
        <v>0.16</v>
      </c>
      <c r="F24" s="25">
        <v>0.62</v>
      </c>
      <c r="G24" s="26">
        <f t="shared" si="1"/>
        <v>2.4000000000000004E-2</v>
      </c>
      <c r="H24" s="28">
        <f t="shared" si="2"/>
        <v>1.4880000000000003E-2</v>
      </c>
      <c r="I24" s="17"/>
    </row>
    <row r="25" spans="1:9" ht="11.25" customHeight="1" x14ac:dyDescent="0.2">
      <c r="A25" s="16"/>
      <c r="B25" s="29">
        <v>10</v>
      </c>
      <c r="C25" s="25">
        <v>1.04</v>
      </c>
      <c r="D25" s="26">
        <f t="shared" si="0"/>
        <v>0.14999999999999997</v>
      </c>
      <c r="E25" s="25">
        <v>0.16</v>
      </c>
      <c r="F25" s="25">
        <v>0.87</v>
      </c>
      <c r="G25" s="26">
        <f t="shared" si="1"/>
        <v>2.3999999999999994E-2</v>
      </c>
      <c r="H25" s="28">
        <f t="shared" si="2"/>
        <v>2.0879999999999996E-2</v>
      </c>
      <c r="I25" s="17"/>
    </row>
    <row r="26" spans="1:9" ht="11.25" customHeight="1" x14ac:dyDescent="0.2">
      <c r="A26" s="16"/>
      <c r="B26" s="29">
        <v>11</v>
      </c>
      <c r="C26" s="25">
        <v>0.89</v>
      </c>
      <c r="D26" s="26">
        <f t="shared" si="0"/>
        <v>0.15000000000000002</v>
      </c>
      <c r="E26" s="25">
        <v>0.14499999999999999</v>
      </c>
      <c r="F26" s="25">
        <v>0.57999999999999996</v>
      </c>
      <c r="G26" s="26">
        <f t="shared" si="1"/>
        <v>2.1750000000000002E-2</v>
      </c>
      <c r="H26" s="28">
        <f t="shared" si="2"/>
        <v>1.2614999999999999E-2</v>
      </c>
      <c r="I26" s="17"/>
    </row>
    <row r="27" spans="1:9" ht="11.25" customHeight="1" x14ac:dyDescent="0.2">
      <c r="A27" s="16"/>
      <c r="B27" s="29">
        <v>12</v>
      </c>
      <c r="C27" s="25">
        <v>0.74</v>
      </c>
      <c r="D27" s="26">
        <f t="shared" si="0"/>
        <v>0.16999999999999998</v>
      </c>
      <c r="E27" s="25">
        <v>0.12</v>
      </c>
      <c r="F27" s="25">
        <v>0.48</v>
      </c>
      <c r="G27" s="26">
        <f t="shared" si="1"/>
        <v>2.0399999999999998E-2</v>
      </c>
      <c r="H27" s="28">
        <f t="shared" si="2"/>
        <v>9.7919999999999986E-3</v>
      </c>
      <c r="I27" s="17"/>
    </row>
    <row r="28" spans="1:9" ht="11.25" customHeight="1" x14ac:dyDescent="0.2">
      <c r="A28" s="16"/>
      <c r="B28" s="29">
        <v>13</v>
      </c>
      <c r="C28" s="25">
        <v>0.55000000000000004</v>
      </c>
      <c r="D28" s="26">
        <f t="shared" si="0"/>
        <v>0.19500000000000001</v>
      </c>
      <c r="E28" s="25">
        <v>0.11</v>
      </c>
      <c r="F28" s="25">
        <v>0.47</v>
      </c>
      <c r="G28" s="26">
        <f t="shared" si="1"/>
        <v>2.145E-2</v>
      </c>
      <c r="H28" s="28">
        <f t="shared" si="2"/>
        <v>1.00815E-2</v>
      </c>
      <c r="I28" s="17"/>
    </row>
    <row r="29" spans="1:9" ht="11.25" customHeight="1" x14ac:dyDescent="0.2">
      <c r="A29" s="16"/>
      <c r="B29" s="29">
        <v>14</v>
      </c>
      <c r="C29" s="25">
        <v>0.35</v>
      </c>
      <c r="D29" s="26">
        <f t="shared" si="0"/>
        <v>0.10000000000000003</v>
      </c>
      <c r="E29" s="25">
        <v>0</v>
      </c>
      <c r="F29" s="25">
        <v>0</v>
      </c>
      <c r="G29" s="26">
        <f t="shared" si="1"/>
        <v>0</v>
      </c>
      <c r="H29" s="28">
        <f t="shared" si="2"/>
        <v>0</v>
      </c>
      <c r="I29" s="17"/>
    </row>
    <row r="30" spans="1:9" ht="11.25" customHeight="1" x14ac:dyDescent="0.2">
      <c r="A30" s="16"/>
      <c r="B30" s="29" t="s">
        <v>18</v>
      </c>
      <c r="C30" s="25">
        <v>0.35</v>
      </c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0.11766666666666666</v>
      </c>
      <c r="E39" s="42"/>
      <c r="F39" s="51" t="s">
        <v>22</v>
      </c>
      <c r="G39" s="51"/>
      <c r="H39" s="39">
        <f>SUM(H15:H37)</f>
        <v>0.1269585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0.38066666666666665</v>
      </c>
      <c r="E40" s="42">
        <v>0.376</v>
      </c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8" zoomScale="120" zoomScaleNormal="70" zoomScalePageLayoutView="120" workbookViewId="0">
      <selection activeCell="K27" sqref="K27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26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27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65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29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12.11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1.31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10.799999999999999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1.31</v>
      </c>
      <c r="D15" s="26">
        <v>0.29499999999999998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1.9</v>
      </c>
      <c r="D16" s="26">
        <f t="shared" ref="D16:D35" si="0">ABS(C17-C15)/2</f>
        <v>0.56499999999999995</v>
      </c>
      <c r="E16" s="25">
        <v>8.5000000000000006E-2</v>
      </c>
      <c r="F16" s="25">
        <v>0</v>
      </c>
      <c r="G16" s="26">
        <f>D16*E16</f>
        <v>4.8024999999999998E-2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2.44</v>
      </c>
      <c r="D17" s="26">
        <f t="shared" si="0"/>
        <v>0.54</v>
      </c>
      <c r="E17" s="25">
        <v>0.1</v>
      </c>
      <c r="F17" s="25">
        <v>0.03</v>
      </c>
      <c r="G17" s="26">
        <f t="shared" ref="G17:G35" si="1">D17*E17</f>
        <v>5.4000000000000006E-2</v>
      </c>
      <c r="H17" s="28">
        <f t="shared" ref="H17:H35" si="2">G17*F17</f>
        <v>1.6200000000000001E-3</v>
      </c>
      <c r="I17" s="17"/>
    </row>
    <row r="18" spans="1:9" ht="11.25" customHeight="1" x14ac:dyDescent="0.2">
      <c r="A18" s="16"/>
      <c r="B18" s="29">
        <v>3</v>
      </c>
      <c r="C18" s="25">
        <v>2.98</v>
      </c>
      <c r="D18" s="26">
        <f t="shared" si="0"/>
        <v>0.54</v>
      </c>
      <c r="E18" s="25">
        <v>0.12</v>
      </c>
      <c r="F18" s="25">
        <v>0.01</v>
      </c>
      <c r="G18" s="26">
        <f t="shared" si="1"/>
        <v>6.4799999999999996E-2</v>
      </c>
      <c r="H18" s="28">
        <f t="shared" si="2"/>
        <v>6.4800000000000003E-4</v>
      </c>
      <c r="I18" s="17"/>
    </row>
    <row r="19" spans="1:9" ht="11.25" customHeight="1" x14ac:dyDescent="0.2">
      <c r="A19" s="16"/>
      <c r="B19" s="29">
        <v>4</v>
      </c>
      <c r="C19" s="25">
        <v>3.52</v>
      </c>
      <c r="D19" s="26">
        <f t="shared" si="0"/>
        <v>0.53999999999999981</v>
      </c>
      <c r="E19" s="25">
        <v>0.18</v>
      </c>
      <c r="F19" s="25">
        <v>0.15</v>
      </c>
      <c r="G19" s="26">
        <f t="shared" si="1"/>
        <v>9.7199999999999967E-2</v>
      </c>
      <c r="H19" s="28">
        <f t="shared" si="2"/>
        <v>1.4579999999999994E-2</v>
      </c>
      <c r="I19" s="17"/>
    </row>
    <row r="20" spans="1:9" ht="11.25" customHeight="1" x14ac:dyDescent="0.2">
      <c r="A20" s="16"/>
      <c r="B20" s="29">
        <v>5</v>
      </c>
      <c r="C20" s="25">
        <v>4.0599999999999996</v>
      </c>
      <c r="D20" s="26">
        <f t="shared" si="0"/>
        <v>0.53999999999999981</v>
      </c>
      <c r="E20" s="25">
        <v>0.26</v>
      </c>
      <c r="F20" s="25">
        <v>0.19</v>
      </c>
      <c r="G20" s="26">
        <f t="shared" si="1"/>
        <v>0.14039999999999997</v>
      </c>
      <c r="H20" s="28">
        <f t="shared" si="2"/>
        <v>2.6675999999999995E-2</v>
      </c>
      <c r="I20" s="17"/>
    </row>
    <row r="21" spans="1:9" ht="11.25" customHeight="1" x14ac:dyDescent="0.2">
      <c r="A21" s="16"/>
      <c r="B21" s="29">
        <v>6</v>
      </c>
      <c r="C21" s="25">
        <v>4.5999999999999996</v>
      </c>
      <c r="D21" s="26">
        <f t="shared" si="0"/>
        <v>0.54</v>
      </c>
      <c r="E21" s="25">
        <v>0.35</v>
      </c>
      <c r="F21" s="25">
        <v>0.17</v>
      </c>
      <c r="G21" s="26">
        <f t="shared" si="1"/>
        <v>0.189</v>
      </c>
      <c r="H21" s="28">
        <f t="shared" si="2"/>
        <v>3.2130000000000006E-2</v>
      </c>
      <c r="I21" s="17"/>
    </row>
    <row r="22" spans="1:9" ht="11.25" customHeight="1" x14ac:dyDescent="0.2">
      <c r="A22" s="16"/>
      <c r="B22" s="29">
        <v>7</v>
      </c>
      <c r="C22" s="25">
        <v>5.14</v>
      </c>
      <c r="D22" s="26">
        <f t="shared" si="0"/>
        <v>0.54</v>
      </c>
      <c r="E22" s="25">
        <v>0.4</v>
      </c>
      <c r="F22" s="25">
        <v>0.18</v>
      </c>
      <c r="G22" s="26">
        <f t="shared" si="1"/>
        <v>0.21600000000000003</v>
      </c>
      <c r="H22" s="28">
        <f t="shared" si="2"/>
        <v>3.8880000000000005E-2</v>
      </c>
      <c r="I22" s="17"/>
    </row>
    <row r="23" spans="1:9" ht="11.25" customHeight="1" x14ac:dyDescent="0.2">
      <c r="A23" s="16"/>
      <c r="B23" s="29">
        <v>8</v>
      </c>
      <c r="C23" s="25">
        <v>5.68</v>
      </c>
      <c r="D23" s="26">
        <f>ABS(C24-C22)/2</f>
        <v>0.54</v>
      </c>
      <c r="E23" s="25">
        <v>0.40500000000000003</v>
      </c>
      <c r="F23" s="25">
        <v>0.2</v>
      </c>
      <c r="G23" s="26">
        <f t="shared" si="1"/>
        <v>0.21870000000000003</v>
      </c>
      <c r="H23" s="28">
        <f t="shared" si="2"/>
        <v>4.3740000000000008E-2</v>
      </c>
      <c r="I23" s="17"/>
    </row>
    <row r="24" spans="1:9" ht="11.25" customHeight="1" x14ac:dyDescent="0.2">
      <c r="A24" s="16"/>
      <c r="B24" s="29">
        <v>9</v>
      </c>
      <c r="C24" s="25">
        <v>6.22</v>
      </c>
      <c r="D24" s="26">
        <f t="shared" si="0"/>
        <v>0.54</v>
      </c>
      <c r="E24" s="25">
        <v>0.44</v>
      </c>
      <c r="F24" s="25">
        <v>0.21</v>
      </c>
      <c r="G24" s="26">
        <f t="shared" si="1"/>
        <v>0.23760000000000001</v>
      </c>
      <c r="H24" s="28">
        <f t="shared" si="2"/>
        <v>4.9895999999999996E-2</v>
      </c>
      <c r="I24" s="17"/>
    </row>
    <row r="25" spans="1:9" ht="11.25" customHeight="1" x14ac:dyDescent="0.2">
      <c r="A25" s="16"/>
      <c r="B25" s="29">
        <v>10</v>
      </c>
      <c r="C25" s="25">
        <v>6.76</v>
      </c>
      <c r="D25" s="26">
        <f t="shared" si="0"/>
        <v>0.54</v>
      </c>
      <c r="E25" s="25">
        <v>0.44</v>
      </c>
      <c r="F25" s="25">
        <v>0.17</v>
      </c>
      <c r="G25" s="26">
        <f t="shared" si="1"/>
        <v>0.23760000000000001</v>
      </c>
      <c r="H25" s="28">
        <f t="shared" si="2"/>
        <v>4.0392000000000004E-2</v>
      </c>
      <c r="I25" s="17"/>
    </row>
    <row r="26" spans="1:9" ht="11.25" customHeight="1" x14ac:dyDescent="0.2">
      <c r="A26" s="16"/>
      <c r="B26" s="29">
        <v>11</v>
      </c>
      <c r="C26" s="25">
        <v>7.3</v>
      </c>
      <c r="D26" s="26">
        <f t="shared" si="0"/>
        <v>0.54</v>
      </c>
      <c r="E26" s="25">
        <v>0.39</v>
      </c>
      <c r="F26" s="25">
        <v>0.16</v>
      </c>
      <c r="G26" s="26">
        <f t="shared" si="1"/>
        <v>0.21060000000000001</v>
      </c>
      <c r="H26" s="28">
        <f t="shared" si="2"/>
        <v>3.3696000000000004E-2</v>
      </c>
      <c r="I26" s="17"/>
    </row>
    <row r="27" spans="1:9" ht="11.25" customHeight="1" x14ac:dyDescent="0.2">
      <c r="A27" s="16"/>
      <c r="B27" s="29">
        <v>12</v>
      </c>
      <c r="C27" s="25">
        <v>7.84</v>
      </c>
      <c r="D27" s="26">
        <f t="shared" si="0"/>
        <v>0.54000000000000048</v>
      </c>
      <c r="E27" s="25">
        <v>0.39</v>
      </c>
      <c r="F27" s="25">
        <v>0.12</v>
      </c>
      <c r="G27" s="26">
        <f t="shared" si="1"/>
        <v>0.2106000000000002</v>
      </c>
      <c r="H27" s="28">
        <f t="shared" si="2"/>
        <v>2.5272000000000024E-2</v>
      </c>
      <c r="I27" s="17"/>
    </row>
    <row r="28" spans="1:9" ht="11.25" customHeight="1" x14ac:dyDescent="0.2">
      <c r="A28" s="16"/>
      <c r="B28" s="29">
        <v>13</v>
      </c>
      <c r="C28" s="25">
        <v>8.3800000000000008</v>
      </c>
      <c r="D28" s="26">
        <f t="shared" si="0"/>
        <v>0.54</v>
      </c>
      <c r="E28" s="25">
        <v>0.37</v>
      </c>
      <c r="F28" s="25">
        <v>0.13</v>
      </c>
      <c r="G28" s="26">
        <f t="shared" si="1"/>
        <v>0.19980000000000001</v>
      </c>
      <c r="H28" s="28">
        <f t="shared" si="2"/>
        <v>2.5974000000000001E-2</v>
      </c>
      <c r="I28" s="17"/>
    </row>
    <row r="29" spans="1:9" ht="11.25" customHeight="1" x14ac:dyDescent="0.2">
      <c r="A29" s="16"/>
      <c r="B29" s="29">
        <v>14</v>
      </c>
      <c r="C29" s="25">
        <v>8.92</v>
      </c>
      <c r="D29" s="26">
        <f t="shared" si="0"/>
        <v>0.54</v>
      </c>
      <c r="E29" s="25">
        <v>0.36</v>
      </c>
      <c r="F29" s="25">
        <v>0.23</v>
      </c>
      <c r="G29" s="26">
        <f t="shared" si="1"/>
        <v>0.19440000000000002</v>
      </c>
      <c r="H29" s="28">
        <f t="shared" si="2"/>
        <v>4.4712000000000009E-2</v>
      </c>
      <c r="I29" s="17"/>
    </row>
    <row r="30" spans="1:9" ht="11.25" customHeight="1" x14ac:dyDescent="0.2">
      <c r="A30" s="16"/>
      <c r="B30" s="29">
        <v>15</v>
      </c>
      <c r="C30" s="25">
        <v>9.4600000000000009</v>
      </c>
      <c r="D30" s="26">
        <f t="shared" si="0"/>
        <v>0.54</v>
      </c>
      <c r="E30" s="25">
        <v>0.36</v>
      </c>
      <c r="F30" s="25">
        <v>0.14000000000000001</v>
      </c>
      <c r="G30" s="26">
        <f t="shared" si="1"/>
        <v>0.19440000000000002</v>
      </c>
      <c r="H30" s="28">
        <f t="shared" si="2"/>
        <v>2.7216000000000004E-2</v>
      </c>
      <c r="I30" s="17"/>
    </row>
    <row r="31" spans="1:9" ht="11.25" customHeight="1" x14ac:dyDescent="0.2">
      <c r="A31" s="16"/>
      <c r="B31" s="29">
        <v>16</v>
      </c>
      <c r="C31" s="25">
        <v>10</v>
      </c>
      <c r="D31" s="26">
        <f t="shared" si="0"/>
        <v>0.53999999999999915</v>
      </c>
      <c r="E31" s="25">
        <v>0.315</v>
      </c>
      <c r="F31" s="25">
        <v>0.17</v>
      </c>
      <c r="G31" s="26">
        <f t="shared" si="1"/>
        <v>0.17009999999999972</v>
      </c>
      <c r="H31" s="28">
        <f t="shared" si="2"/>
        <v>2.8916999999999957E-2</v>
      </c>
      <c r="I31" s="17"/>
    </row>
    <row r="32" spans="1:9" ht="11.25" customHeight="1" x14ac:dyDescent="0.2">
      <c r="A32" s="16"/>
      <c r="B32" s="30">
        <v>17</v>
      </c>
      <c r="C32" s="31">
        <v>10.54</v>
      </c>
      <c r="D32" s="26">
        <f t="shared" si="0"/>
        <v>0.54</v>
      </c>
      <c r="E32" s="31">
        <v>0.2</v>
      </c>
      <c r="F32" s="31">
        <v>0.16</v>
      </c>
      <c r="G32" s="26">
        <f t="shared" si="1"/>
        <v>0.10800000000000001</v>
      </c>
      <c r="H32" s="28">
        <f t="shared" si="2"/>
        <v>1.7280000000000004E-2</v>
      </c>
      <c r="I32" s="17"/>
    </row>
    <row r="33" spans="1:9" ht="11.25" customHeight="1" x14ac:dyDescent="0.2">
      <c r="A33" s="16"/>
      <c r="B33" s="30">
        <v>18</v>
      </c>
      <c r="C33" s="31">
        <v>11.08</v>
      </c>
      <c r="D33" s="26">
        <f t="shared" si="0"/>
        <v>0.54</v>
      </c>
      <c r="E33" s="31">
        <v>0.14499999999999999</v>
      </c>
      <c r="F33" s="31">
        <v>0.18</v>
      </c>
      <c r="G33" s="26">
        <f t="shared" si="1"/>
        <v>7.8299999999999995E-2</v>
      </c>
      <c r="H33" s="28">
        <f t="shared" si="2"/>
        <v>1.4093999999999999E-2</v>
      </c>
      <c r="I33" s="17"/>
    </row>
    <row r="34" spans="1:9" ht="11.25" customHeight="1" x14ac:dyDescent="0.2">
      <c r="A34" s="16"/>
      <c r="B34" s="30">
        <v>19</v>
      </c>
      <c r="C34" s="31">
        <v>11.62</v>
      </c>
      <c r="D34" s="26">
        <f t="shared" si="0"/>
        <v>0.51499999999999968</v>
      </c>
      <c r="E34" s="31">
        <v>4.4999999999999998E-2</v>
      </c>
      <c r="F34" s="31">
        <v>0.06</v>
      </c>
      <c r="G34" s="26">
        <f t="shared" si="1"/>
        <v>2.3174999999999984E-2</v>
      </c>
      <c r="H34" s="28">
        <f t="shared" si="2"/>
        <v>1.3904999999999989E-3</v>
      </c>
      <c r="I34" s="17"/>
    </row>
    <row r="35" spans="1:9" ht="11.25" customHeight="1" x14ac:dyDescent="0.2">
      <c r="A35" s="16"/>
      <c r="B35" s="30">
        <v>20</v>
      </c>
      <c r="C35" s="31">
        <v>12.11</v>
      </c>
      <c r="D35" s="26">
        <f t="shared" si="0"/>
        <v>0.24500000000000011</v>
      </c>
      <c r="E35" s="31">
        <v>0</v>
      </c>
      <c r="F35" s="31">
        <v>0</v>
      </c>
      <c r="G35" s="26">
        <f t="shared" si="1"/>
        <v>0</v>
      </c>
      <c r="H35" s="28">
        <f t="shared" si="2"/>
        <v>0</v>
      </c>
      <c r="I35" s="17"/>
    </row>
    <row r="36" spans="1:9" ht="11.25" customHeight="1" x14ac:dyDescent="0.2">
      <c r="A36" s="16"/>
      <c r="B36" s="29" t="s">
        <v>18</v>
      </c>
      <c r="C36" s="25">
        <v>12.11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0.25500000000000006</v>
      </c>
      <c r="E39" s="42"/>
      <c r="F39" s="51" t="s">
        <v>22</v>
      </c>
      <c r="G39" s="51"/>
      <c r="H39" s="39">
        <f>SUM(H15:H36)</f>
        <v>0.46711350000000007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AVERAGE(F15:F36)</f>
        <v>0.12666666666666668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24" zoomScale="110" zoomScaleNormal="70" zoomScalePageLayoutView="110" workbookViewId="0">
      <selection activeCell="D15" sqref="D15:D30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53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51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75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52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2.54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0.35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2.19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0.35</v>
      </c>
      <c r="D15" s="26">
        <v>7.4999999999999997E-2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0.5</v>
      </c>
      <c r="D16" s="26">
        <f t="shared" ref="D16:D30" si="0">ABS(C17-C15)/2</f>
        <v>0.15000000000000002</v>
      </c>
      <c r="E16" s="25">
        <v>0.105</v>
      </c>
      <c r="F16" s="25">
        <v>0.37</v>
      </c>
      <c r="G16" s="26">
        <f>D16*E16</f>
        <v>1.575E-2</v>
      </c>
      <c r="H16" s="28">
        <f>G16*F16</f>
        <v>5.8275000000000002E-3</v>
      </c>
      <c r="I16" s="17"/>
    </row>
    <row r="17" spans="1:9" ht="11.25" customHeight="1" x14ac:dyDescent="0.2">
      <c r="A17" s="16"/>
      <c r="B17" s="29">
        <v>2</v>
      </c>
      <c r="C17" s="25">
        <v>0.65</v>
      </c>
      <c r="D17" s="26">
        <f t="shared" si="0"/>
        <v>0.15000000000000002</v>
      </c>
      <c r="E17" s="25">
        <v>0.1</v>
      </c>
      <c r="F17" s="25">
        <v>0.47</v>
      </c>
      <c r="G17" s="26">
        <f t="shared" ref="G17:G30" si="1">D17*E17</f>
        <v>1.5000000000000003E-2</v>
      </c>
      <c r="H17" s="28">
        <f t="shared" ref="H17:H30" si="2">G17*F17</f>
        <v>7.0500000000000007E-3</v>
      </c>
      <c r="I17" s="17"/>
    </row>
    <row r="18" spans="1:9" ht="11.25" customHeight="1" x14ac:dyDescent="0.2">
      <c r="A18" s="16"/>
      <c r="B18" s="29">
        <v>3</v>
      </c>
      <c r="C18" s="25">
        <v>0.8</v>
      </c>
      <c r="D18" s="26">
        <f t="shared" si="0"/>
        <v>0.14999999999999997</v>
      </c>
      <c r="E18" s="25">
        <v>0.15</v>
      </c>
      <c r="F18" s="25">
        <v>0.4</v>
      </c>
      <c r="G18" s="26">
        <f t="shared" si="1"/>
        <v>2.2499999999999996E-2</v>
      </c>
      <c r="H18" s="28">
        <f t="shared" si="2"/>
        <v>8.9999999999999993E-3</v>
      </c>
      <c r="I18" s="17"/>
    </row>
    <row r="19" spans="1:9" ht="11.25" customHeight="1" x14ac:dyDescent="0.2">
      <c r="A19" s="16"/>
      <c r="B19" s="29">
        <v>4</v>
      </c>
      <c r="C19" s="25">
        <v>0.95</v>
      </c>
      <c r="D19" s="26">
        <f t="shared" si="0"/>
        <v>0.15000000000000002</v>
      </c>
      <c r="E19" s="25">
        <v>0.16</v>
      </c>
      <c r="F19" s="25">
        <v>0.62</v>
      </c>
      <c r="G19" s="26">
        <f t="shared" si="1"/>
        <v>2.4000000000000004E-2</v>
      </c>
      <c r="H19" s="28">
        <f t="shared" si="2"/>
        <v>1.4880000000000003E-2</v>
      </c>
      <c r="I19" s="17"/>
    </row>
    <row r="20" spans="1:9" ht="11.25" customHeight="1" x14ac:dyDescent="0.2">
      <c r="A20" s="16"/>
      <c r="B20" s="29">
        <v>5</v>
      </c>
      <c r="C20" s="25">
        <v>1.1000000000000001</v>
      </c>
      <c r="D20" s="26">
        <f t="shared" si="0"/>
        <v>0.15000000000000002</v>
      </c>
      <c r="E20" s="25">
        <v>0.14499999999999999</v>
      </c>
      <c r="F20" s="25">
        <v>0.83</v>
      </c>
      <c r="G20" s="26">
        <f t="shared" si="1"/>
        <v>2.1750000000000002E-2</v>
      </c>
      <c r="H20" s="28">
        <f t="shared" si="2"/>
        <v>1.8052499999999999E-2</v>
      </c>
      <c r="I20" s="17"/>
    </row>
    <row r="21" spans="1:9" ht="11.25" customHeight="1" x14ac:dyDescent="0.2">
      <c r="A21" s="16"/>
      <c r="B21" s="29">
        <v>6</v>
      </c>
      <c r="C21" s="25">
        <v>1.25</v>
      </c>
      <c r="D21" s="26">
        <f t="shared" si="0"/>
        <v>0.14999999999999991</v>
      </c>
      <c r="E21" s="25">
        <v>0.16500000000000001</v>
      </c>
      <c r="F21" s="25">
        <v>0.68</v>
      </c>
      <c r="G21" s="26">
        <f t="shared" si="1"/>
        <v>2.4749999999999987E-2</v>
      </c>
      <c r="H21" s="28">
        <f t="shared" si="2"/>
        <v>1.6829999999999994E-2</v>
      </c>
      <c r="I21" s="17"/>
    </row>
    <row r="22" spans="1:9" ht="11.25" customHeight="1" x14ac:dyDescent="0.2">
      <c r="A22" s="16"/>
      <c r="B22" s="29">
        <v>7</v>
      </c>
      <c r="C22" s="25">
        <v>1.4</v>
      </c>
      <c r="D22" s="26">
        <f t="shared" si="0"/>
        <v>0.15000000000000002</v>
      </c>
      <c r="E22" s="25">
        <v>0.16</v>
      </c>
      <c r="F22" s="25">
        <v>0.48</v>
      </c>
      <c r="G22" s="26">
        <f t="shared" si="1"/>
        <v>2.4000000000000004E-2</v>
      </c>
      <c r="H22" s="28">
        <f t="shared" si="2"/>
        <v>1.1520000000000001E-2</v>
      </c>
      <c r="I22" s="17"/>
    </row>
    <row r="23" spans="1:9" ht="11.25" customHeight="1" x14ac:dyDescent="0.2">
      <c r="A23" s="16"/>
      <c r="B23" s="29">
        <v>8</v>
      </c>
      <c r="C23" s="25">
        <v>1.55</v>
      </c>
      <c r="D23" s="26">
        <f>ABS(C24-C22)/2</f>
        <v>0.15000000000000002</v>
      </c>
      <c r="E23" s="25">
        <v>0.155</v>
      </c>
      <c r="F23" s="25">
        <v>0.62</v>
      </c>
      <c r="G23" s="26">
        <f t="shared" si="1"/>
        <v>2.3250000000000003E-2</v>
      </c>
      <c r="H23" s="28">
        <f t="shared" si="2"/>
        <v>1.4415000000000002E-2</v>
      </c>
      <c r="I23" s="17"/>
    </row>
    <row r="24" spans="1:9" ht="11.25" customHeight="1" x14ac:dyDescent="0.2">
      <c r="A24" s="16"/>
      <c r="B24" s="29">
        <v>9</v>
      </c>
      <c r="C24" s="25">
        <v>1.7</v>
      </c>
      <c r="D24" s="26">
        <f t="shared" si="0"/>
        <v>0.15000000000000002</v>
      </c>
      <c r="E24" s="25">
        <v>0.12</v>
      </c>
      <c r="F24" s="25">
        <v>0.52</v>
      </c>
      <c r="G24" s="26">
        <f t="shared" si="1"/>
        <v>1.8000000000000002E-2</v>
      </c>
      <c r="H24" s="28">
        <f t="shared" si="2"/>
        <v>9.360000000000002E-3</v>
      </c>
      <c r="I24" s="17"/>
    </row>
    <row r="25" spans="1:9" ht="11.25" customHeight="1" x14ac:dyDescent="0.2">
      <c r="A25" s="16"/>
      <c r="B25" s="29">
        <v>10</v>
      </c>
      <c r="C25" s="25">
        <v>1.85</v>
      </c>
      <c r="D25" s="26">
        <f t="shared" si="0"/>
        <v>0.15000000000000002</v>
      </c>
      <c r="E25" s="25">
        <v>0.1</v>
      </c>
      <c r="F25" s="25">
        <v>0.16</v>
      </c>
      <c r="G25" s="26">
        <f t="shared" si="1"/>
        <v>1.5000000000000003E-2</v>
      </c>
      <c r="H25" s="28">
        <f t="shared" si="2"/>
        <v>2.4000000000000007E-3</v>
      </c>
      <c r="I25" s="17"/>
    </row>
    <row r="26" spans="1:9" ht="11.25" customHeight="1" x14ac:dyDescent="0.2">
      <c r="A26" s="16"/>
      <c r="B26" s="29">
        <v>11</v>
      </c>
      <c r="C26" s="25">
        <v>2</v>
      </c>
      <c r="D26" s="26">
        <f t="shared" si="0"/>
        <v>0.14999999999999991</v>
      </c>
      <c r="E26" s="25">
        <v>0.12</v>
      </c>
      <c r="F26" s="25">
        <v>0.34</v>
      </c>
      <c r="G26" s="26">
        <f t="shared" si="1"/>
        <v>1.7999999999999988E-2</v>
      </c>
      <c r="H26" s="28">
        <f t="shared" si="2"/>
        <v>6.1199999999999961E-3</v>
      </c>
      <c r="I26" s="17"/>
    </row>
    <row r="27" spans="1:9" ht="11.25" customHeight="1" x14ac:dyDescent="0.2">
      <c r="A27" s="16"/>
      <c r="B27" s="29">
        <v>12</v>
      </c>
      <c r="C27" s="25">
        <v>2.15</v>
      </c>
      <c r="D27" s="26">
        <f t="shared" si="0"/>
        <v>0.14999999999999991</v>
      </c>
      <c r="E27" s="25">
        <v>0.14000000000000001</v>
      </c>
      <c r="F27" s="25">
        <v>0.4</v>
      </c>
      <c r="G27" s="26">
        <f t="shared" si="1"/>
        <v>2.0999999999999991E-2</v>
      </c>
      <c r="H27" s="28">
        <f t="shared" si="2"/>
        <v>8.399999999999996E-3</v>
      </c>
      <c r="I27" s="17"/>
    </row>
    <row r="28" spans="1:9" ht="11.25" customHeight="1" x14ac:dyDescent="0.2">
      <c r="A28" s="16"/>
      <c r="B28" s="29">
        <v>13</v>
      </c>
      <c r="C28" s="25">
        <v>2.2999999999999998</v>
      </c>
      <c r="D28" s="26">
        <f t="shared" si="0"/>
        <v>0.13500000000000001</v>
      </c>
      <c r="E28" s="25">
        <v>0.13</v>
      </c>
      <c r="F28" s="25">
        <v>0.13</v>
      </c>
      <c r="G28" s="26">
        <f t="shared" si="1"/>
        <v>1.7550000000000003E-2</v>
      </c>
      <c r="H28" s="28">
        <f t="shared" si="2"/>
        <v>2.2815000000000005E-3</v>
      </c>
      <c r="I28" s="17"/>
    </row>
    <row r="29" spans="1:9" ht="11.25" customHeight="1" x14ac:dyDescent="0.2">
      <c r="A29" s="16"/>
      <c r="B29" s="29">
        <v>14</v>
      </c>
      <c r="C29" s="25">
        <v>2.42</v>
      </c>
      <c r="D29" s="26">
        <f t="shared" si="0"/>
        <v>0.12000000000000011</v>
      </c>
      <c r="E29" s="25">
        <v>8.5000000000000006E-2</v>
      </c>
      <c r="F29" s="25">
        <v>0</v>
      </c>
      <c r="G29" s="26">
        <f t="shared" si="1"/>
        <v>1.0200000000000009E-2</v>
      </c>
      <c r="H29" s="28">
        <f t="shared" si="2"/>
        <v>0</v>
      </c>
      <c r="I29" s="17"/>
    </row>
    <row r="30" spans="1:9" ht="11.25" customHeight="1" x14ac:dyDescent="0.2">
      <c r="A30" s="16"/>
      <c r="B30" s="29">
        <v>15</v>
      </c>
      <c r="C30" s="25">
        <v>2.54</v>
      </c>
      <c r="D30" s="26">
        <f t="shared" si="0"/>
        <v>6.0000000000000053E-2</v>
      </c>
      <c r="E30" s="25">
        <v>0</v>
      </c>
      <c r="F30" s="25">
        <v>0</v>
      </c>
      <c r="G30" s="26">
        <f t="shared" si="1"/>
        <v>0</v>
      </c>
      <c r="H30" s="28">
        <f t="shared" si="2"/>
        <v>0</v>
      </c>
      <c r="I30" s="17"/>
    </row>
    <row r="31" spans="1:9" ht="11.25" customHeight="1" x14ac:dyDescent="0.2">
      <c r="A31" s="16"/>
      <c r="B31" s="29" t="s">
        <v>18</v>
      </c>
      <c r="C31" s="25">
        <v>2.54</v>
      </c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0.11468750000000003</v>
      </c>
      <c r="E39" s="42"/>
      <c r="F39" s="51" t="s">
        <v>22</v>
      </c>
      <c r="G39" s="51"/>
      <c r="H39" s="39">
        <f>SUM(H15:H37)</f>
        <v>0.12613649999999998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0.37625000000000003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6" zoomScale="110" zoomScaleNormal="70" zoomScalePageLayoutView="110" workbookViewId="0">
      <selection activeCell="D15" sqref="D15:D24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54" t="s">
        <v>54</v>
      </c>
      <c r="E6" s="55"/>
      <c r="F6" s="56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54" t="s">
        <v>76</v>
      </c>
      <c r="E7" s="55"/>
      <c r="F7" s="56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7" t="s">
        <v>28</v>
      </c>
      <c r="E8" s="58"/>
      <c r="F8" s="5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54" t="s">
        <v>55</v>
      </c>
      <c r="E9" s="55"/>
      <c r="F9" s="56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1.84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1.1000000000000001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0.74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1.1000000000000001</v>
      </c>
      <c r="D15" s="26">
        <v>0.04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1.18</v>
      </c>
      <c r="D16" s="26">
        <f t="shared" ref="D16:D24" si="0">ABS(C17-C15)/2</f>
        <v>7.999999999999996E-2</v>
      </c>
      <c r="E16" s="25">
        <v>0.09</v>
      </c>
      <c r="F16" s="25">
        <v>0</v>
      </c>
      <c r="G16" s="26">
        <f>D16*E16</f>
        <v>7.1999999999999963E-3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1.26</v>
      </c>
      <c r="D17" s="26">
        <f t="shared" si="0"/>
        <v>8.0000000000000071E-2</v>
      </c>
      <c r="E17" s="25">
        <v>0.125</v>
      </c>
      <c r="F17" s="25">
        <v>0</v>
      </c>
      <c r="G17" s="26">
        <f t="shared" ref="G17:G24" si="1">D17*E17</f>
        <v>1.0000000000000009E-2</v>
      </c>
      <c r="H17" s="28">
        <f t="shared" ref="H17:H24" si="2">G17*F17</f>
        <v>0</v>
      </c>
      <c r="I17" s="17"/>
    </row>
    <row r="18" spans="1:9" ht="11.25" customHeight="1" x14ac:dyDescent="0.2">
      <c r="A18" s="16"/>
      <c r="B18" s="29">
        <v>3</v>
      </c>
      <c r="C18" s="25">
        <v>1.34</v>
      </c>
      <c r="D18" s="26">
        <f t="shared" si="0"/>
        <v>7.999999999999996E-2</v>
      </c>
      <c r="E18" s="25">
        <v>0.16</v>
      </c>
      <c r="F18" s="25">
        <v>0.01</v>
      </c>
      <c r="G18" s="26">
        <f t="shared" si="1"/>
        <v>1.2799999999999994E-2</v>
      </c>
      <c r="H18" s="28">
        <f t="shared" si="2"/>
        <v>1.2799999999999994E-4</v>
      </c>
      <c r="I18" s="17"/>
    </row>
    <row r="19" spans="1:9" ht="11.25" customHeight="1" x14ac:dyDescent="0.2">
      <c r="A19" s="16"/>
      <c r="B19" s="29">
        <v>4</v>
      </c>
      <c r="C19" s="25">
        <v>1.42</v>
      </c>
      <c r="D19" s="26">
        <f t="shared" si="0"/>
        <v>7.999999999999996E-2</v>
      </c>
      <c r="E19" s="25">
        <v>0.21</v>
      </c>
      <c r="F19" s="25">
        <v>0.11</v>
      </c>
      <c r="G19" s="26">
        <f t="shared" si="1"/>
        <v>1.6799999999999992E-2</v>
      </c>
      <c r="H19" s="28">
        <f t="shared" si="2"/>
        <v>1.8479999999999992E-3</v>
      </c>
      <c r="I19" s="17"/>
    </row>
    <row r="20" spans="1:9" ht="11.25" customHeight="1" x14ac:dyDescent="0.2">
      <c r="A20" s="16"/>
      <c r="B20" s="29">
        <v>5</v>
      </c>
      <c r="C20" s="25">
        <v>1.5</v>
      </c>
      <c r="D20" s="26">
        <f t="shared" si="0"/>
        <v>8.0000000000000071E-2</v>
      </c>
      <c r="E20" s="25">
        <v>0.255</v>
      </c>
      <c r="F20" s="25">
        <v>7.0000000000000007E-2</v>
      </c>
      <c r="G20" s="26">
        <f t="shared" si="1"/>
        <v>2.0400000000000019E-2</v>
      </c>
      <c r="H20" s="28">
        <f t="shared" si="2"/>
        <v>1.4280000000000015E-3</v>
      </c>
      <c r="I20" s="17"/>
    </row>
    <row r="21" spans="1:9" ht="11.25" customHeight="1" x14ac:dyDescent="0.2">
      <c r="A21" s="16"/>
      <c r="B21" s="29">
        <v>6</v>
      </c>
      <c r="C21" s="25">
        <v>1.58</v>
      </c>
      <c r="D21" s="26">
        <f t="shared" si="0"/>
        <v>7.999999999999996E-2</v>
      </c>
      <c r="E21" s="25">
        <v>0.27500000000000002</v>
      </c>
      <c r="F21" s="25">
        <v>0.14000000000000001</v>
      </c>
      <c r="G21" s="26">
        <f t="shared" si="1"/>
        <v>2.1999999999999992E-2</v>
      </c>
      <c r="H21" s="28">
        <f t="shared" si="2"/>
        <v>3.079999999999999E-3</v>
      </c>
      <c r="I21" s="17"/>
    </row>
    <row r="22" spans="1:9" ht="11.25" customHeight="1" x14ac:dyDescent="0.2">
      <c r="A22" s="16"/>
      <c r="B22" s="29">
        <v>7</v>
      </c>
      <c r="C22" s="25">
        <v>1.66</v>
      </c>
      <c r="D22" s="26">
        <f t="shared" si="0"/>
        <v>7.999999999999996E-2</v>
      </c>
      <c r="E22" s="25">
        <v>0.27</v>
      </c>
      <c r="F22" s="25">
        <v>0.1</v>
      </c>
      <c r="G22" s="26">
        <f t="shared" si="1"/>
        <v>2.1599999999999991E-2</v>
      </c>
      <c r="H22" s="28">
        <f t="shared" si="2"/>
        <v>2.1599999999999992E-3</v>
      </c>
      <c r="I22" s="17"/>
    </row>
    <row r="23" spans="1:9" ht="11.25" customHeight="1" x14ac:dyDescent="0.2">
      <c r="A23" s="16"/>
      <c r="B23" s="29">
        <v>8</v>
      </c>
      <c r="C23" s="25">
        <v>1.74</v>
      </c>
      <c r="D23" s="26">
        <f>ABS(C24-C22)/2</f>
        <v>9.000000000000008E-2</v>
      </c>
      <c r="E23" s="25">
        <v>0.255</v>
      </c>
      <c r="F23" s="25">
        <v>0.01</v>
      </c>
      <c r="G23" s="26">
        <f t="shared" si="1"/>
        <v>2.2950000000000022E-2</v>
      </c>
      <c r="H23" s="28">
        <f t="shared" si="2"/>
        <v>2.2950000000000024E-4</v>
      </c>
      <c r="I23" s="17"/>
    </row>
    <row r="24" spans="1:9" ht="11.25" customHeight="1" x14ac:dyDescent="0.2">
      <c r="A24" s="16"/>
      <c r="B24" s="29">
        <v>9</v>
      </c>
      <c r="C24" s="25">
        <v>1.84</v>
      </c>
      <c r="D24" s="26">
        <f t="shared" si="0"/>
        <v>5.0000000000000044E-2</v>
      </c>
      <c r="E24" s="25">
        <v>0</v>
      </c>
      <c r="F24" s="25">
        <v>0</v>
      </c>
      <c r="G24" s="26">
        <f t="shared" si="1"/>
        <v>0</v>
      </c>
      <c r="H24" s="28">
        <f t="shared" si="2"/>
        <v>0</v>
      </c>
      <c r="I24" s="17"/>
    </row>
    <row r="25" spans="1:9" ht="11.25" customHeight="1" x14ac:dyDescent="0.2">
      <c r="A25" s="16"/>
      <c r="B25" s="29" t="s">
        <v>18</v>
      </c>
      <c r="C25" s="25">
        <v>1.84</v>
      </c>
      <c r="D25" s="26"/>
      <c r="E25" s="25"/>
      <c r="F25" s="25"/>
      <c r="G25" s="26"/>
      <c r="H25" s="28"/>
      <c r="I25" s="17"/>
    </row>
    <row r="26" spans="1:9" ht="11.25" customHeight="1" x14ac:dyDescent="0.2">
      <c r="A26" s="16"/>
      <c r="B26" s="29"/>
      <c r="C26" s="25"/>
      <c r="D26" s="26"/>
      <c r="E26" s="25"/>
      <c r="F26" s="25"/>
      <c r="G26" s="26"/>
      <c r="H26" s="28"/>
      <c r="I26" s="17"/>
    </row>
    <row r="27" spans="1:9" ht="11.25" customHeight="1" x14ac:dyDescent="0.2">
      <c r="A27" s="16"/>
      <c r="B27" s="29"/>
      <c r="C27" s="25"/>
      <c r="D27" s="26"/>
      <c r="E27" s="25"/>
      <c r="F27" s="25"/>
      <c r="G27" s="26"/>
      <c r="H27" s="28"/>
      <c r="I27" s="17"/>
    </row>
    <row r="28" spans="1:9" ht="11.25" customHeight="1" x14ac:dyDescent="0.2">
      <c r="A28" s="16"/>
      <c r="B28" s="29"/>
      <c r="C28" s="25"/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0.16400000000000001</v>
      </c>
      <c r="E39" s="42"/>
      <c r="F39" s="51" t="s">
        <v>22</v>
      </c>
      <c r="G39" s="51"/>
      <c r="H39" s="39">
        <f>SUM(H15:H37)</f>
        <v>8.8734999999999994E-3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4.4000000000000004E-2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6" zoomScale="90" zoomScaleNormal="70" zoomScalePageLayoutView="90" workbookViewId="0">
      <selection activeCell="D15" sqref="D15:D24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54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54" t="s">
        <v>76</v>
      </c>
      <c r="E7" s="55"/>
      <c r="F7" s="56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55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1.84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1.1000000000000001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0.74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1.84</v>
      </c>
      <c r="D15" s="26">
        <v>0.04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1.76</v>
      </c>
      <c r="D16" s="26">
        <f t="shared" ref="D16:D24" si="0">ABS(C17-C15)/2</f>
        <v>8.0000000000000071E-2</v>
      </c>
      <c r="E16" s="25">
        <v>0.25</v>
      </c>
      <c r="F16" s="25">
        <v>0.01</v>
      </c>
      <c r="G16" s="26">
        <f>D16*E16</f>
        <v>2.0000000000000018E-2</v>
      </c>
      <c r="H16" s="28">
        <f>G16*F16</f>
        <v>2.0000000000000017E-4</v>
      </c>
      <c r="I16" s="17"/>
    </row>
    <row r="17" spans="1:9" ht="11.25" customHeight="1" x14ac:dyDescent="0.2">
      <c r="A17" s="16"/>
      <c r="B17" s="29">
        <v>2</v>
      </c>
      <c r="C17" s="25">
        <v>1.68</v>
      </c>
      <c r="D17" s="26">
        <f t="shared" si="0"/>
        <v>7.999999999999996E-2</v>
      </c>
      <c r="E17" s="25">
        <v>0.28000000000000003</v>
      </c>
      <c r="F17" s="25">
        <v>0.11</v>
      </c>
      <c r="G17" s="26">
        <f t="shared" ref="G17:G24" si="1">D17*E17</f>
        <v>2.2399999999999989E-2</v>
      </c>
      <c r="H17" s="28">
        <f t="shared" ref="H17:H24" si="2">G17*F17</f>
        <v>2.4639999999999987E-3</v>
      </c>
      <c r="I17" s="17"/>
    </row>
    <row r="18" spans="1:9" ht="11.25" customHeight="1" x14ac:dyDescent="0.2">
      <c r="A18" s="16"/>
      <c r="B18" s="29">
        <v>3</v>
      </c>
      <c r="C18" s="25">
        <v>1.6</v>
      </c>
      <c r="D18" s="26">
        <f t="shared" si="0"/>
        <v>7.999999999999996E-2</v>
      </c>
      <c r="E18" s="25">
        <v>0.28000000000000003</v>
      </c>
      <c r="F18" s="25">
        <v>0.12</v>
      </c>
      <c r="G18" s="26">
        <f t="shared" si="1"/>
        <v>2.2399999999999989E-2</v>
      </c>
      <c r="H18" s="28">
        <f t="shared" si="2"/>
        <v>2.6879999999999986E-3</v>
      </c>
      <c r="I18" s="17"/>
    </row>
    <row r="19" spans="1:9" ht="11.25" customHeight="1" x14ac:dyDescent="0.2">
      <c r="A19" s="16"/>
      <c r="B19" s="29">
        <v>4</v>
      </c>
      <c r="C19" s="25">
        <v>1.52</v>
      </c>
      <c r="D19" s="26">
        <f t="shared" si="0"/>
        <v>8.0000000000000071E-2</v>
      </c>
      <c r="E19" s="25">
        <v>0.28999999999999998</v>
      </c>
      <c r="F19" s="25">
        <v>7.0000000000000007E-2</v>
      </c>
      <c r="G19" s="26">
        <f t="shared" si="1"/>
        <v>2.3200000000000019E-2</v>
      </c>
      <c r="H19" s="28">
        <f t="shared" si="2"/>
        <v>1.6240000000000015E-3</v>
      </c>
      <c r="I19" s="17"/>
    </row>
    <row r="20" spans="1:9" ht="11.25" customHeight="1" x14ac:dyDescent="0.2">
      <c r="A20" s="16"/>
      <c r="B20" s="29">
        <v>5</v>
      </c>
      <c r="C20" s="25">
        <v>1.44</v>
      </c>
      <c r="D20" s="26">
        <f t="shared" si="0"/>
        <v>7.999999999999996E-2</v>
      </c>
      <c r="E20" s="25">
        <v>0.24</v>
      </c>
      <c r="F20" s="25">
        <v>0.1</v>
      </c>
      <c r="G20" s="26">
        <f t="shared" si="1"/>
        <v>1.9199999999999991E-2</v>
      </c>
      <c r="H20" s="28">
        <f t="shared" si="2"/>
        <v>1.9199999999999992E-3</v>
      </c>
      <c r="I20" s="17"/>
    </row>
    <row r="21" spans="1:9" ht="11.25" customHeight="1" x14ac:dyDescent="0.2">
      <c r="A21" s="16"/>
      <c r="B21" s="29">
        <v>6</v>
      </c>
      <c r="C21" s="25">
        <v>1.36</v>
      </c>
      <c r="D21" s="26">
        <f t="shared" si="0"/>
        <v>7.999999999999996E-2</v>
      </c>
      <c r="E21" s="25">
        <v>0.2</v>
      </c>
      <c r="F21" s="25">
        <v>0.02</v>
      </c>
      <c r="G21" s="26">
        <f t="shared" si="1"/>
        <v>1.5999999999999993E-2</v>
      </c>
      <c r="H21" s="28">
        <f t="shared" si="2"/>
        <v>3.1999999999999986E-4</v>
      </c>
      <c r="I21" s="17"/>
    </row>
    <row r="22" spans="1:9" ht="11.25" customHeight="1" x14ac:dyDescent="0.2">
      <c r="A22" s="16"/>
      <c r="B22" s="29">
        <v>7</v>
      </c>
      <c r="C22" s="25">
        <v>1.28</v>
      </c>
      <c r="D22" s="26">
        <f t="shared" si="0"/>
        <v>8.0000000000000071E-2</v>
      </c>
      <c r="E22" s="25">
        <v>0.14499999999999999</v>
      </c>
      <c r="F22" s="25">
        <v>0.01</v>
      </c>
      <c r="G22" s="26">
        <f t="shared" si="1"/>
        <v>1.160000000000001E-2</v>
      </c>
      <c r="H22" s="28">
        <f t="shared" si="2"/>
        <v>1.160000000000001E-4</v>
      </c>
      <c r="I22" s="17"/>
    </row>
    <row r="23" spans="1:9" ht="11.25" customHeight="1" x14ac:dyDescent="0.2">
      <c r="A23" s="16"/>
      <c r="B23" s="29">
        <v>8</v>
      </c>
      <c r="C23" s="25">
        <v>1.2</v>
      </c>
      <c r="D23" s="26">
        <f>ABS(C24-C22)/2</f>
        <v>8.9999999999999969E-2</v>
      </c>
      <c r="E23" s="25">
        <v>0.11</v>
      </c>
      <c r="F23" s="25">
        <v>0</v>
      </c>
      <c r="G23" s="26">
        <f t="shared" si="1"/>
        <v>9.8999999999999973E-3</v>
      </c>
      <c r="H23" s="28">
        <f t="shared" si="2"/>
        <v>0</v>
      </c>
      <c r="I23" s="17"/>
    </row>
    <row r="24" spans="1:9" ht="11.25" customHeight="1" x14ac:dyDescent="0.2">
      <c r="A24" s="16"/>
      <c r="B24" s="29">
        <v>9</v>
      </c>
      <c r="C24" s="25">
        <v>1.1000000000000001</v>
      </c>
      <c r="D24" s="26">
        <f t="shared" si="0"/>
        <v>4.9999999999999933E-2</v>
      </c>
      <c r="E24" s="25">
        <v>0</v>
      </c>
      <c r="F24" s="25">
        <v>0</v>
      </c>
      <c r="G24" s="26">
        <f t="shared" si="1"/>
        <v>0</v>
      </c>
      <c r="H24" s="28">
        <f t="shared" si="2"/>
        <v>0</v>
      </c>
      <c r="I24" s="17"/>
    </row>
    <row r="25" spans="1:9" ht="11.25" customHeight="1" x14ac:dyDescent="0.2">
      <c r="A25" s="16"/>
      <c r="B25" s="29" t="s">
        <v>18</v>
      </c>
      <c r="C25" s="25">
        <v>1.1000000000000001</v>
      </c>
      <c r="D25" s="26"/>
      <c r="E25" s="25"/>
      <c r="F25" s="25"/>
      <c r="G25" s="26"/>
      <c r="H25" s="28"/>
      <c r="I25" s="17"/>
    </row>
    <row r="26" spans="1:9" ht="11.25" customHeight="1" x14ac:dyDescent="0.2">
      <c r="A26" s="16"/>
      <c r="B26" s="29"/>
      <c r="C26" s="25"/>
      <c r="D26" s="26"/>
      <c r="E26" s="25"/>
      <c r="F26" s="25"/>
      <c r="G26" s="26"/>
      <c r="H26" s="28"/>
      <c r="I26" s="17"/>
    </row>
    <row r="27" spans="1:9" ht="11.25" customHeight="1" x14ac:dyDescent="0.2">
      <c r="A27" s="16"/>
      <c r="B27" s="29"/>
      <c r="C27" s="25"/>
      <c r="D27" s="26"/>
      <c r="E27" s="25"/>
      <c r="F27" s="25"/>
      <c r="G27" s="26"/>
      <c r="H27" s="28"/>
      <c r="I27" s="17"/>
    </row>
    <row r="28" spans="1:9" ht="11.25" customHeight="1" x14ac:dyDescent="0.2">
      <c r="A28" s="16"/>
      <c r="B28" s="29"/>
      <c r="C28" s="25"/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0.17950000000000002</v>
      </c>
      <c r="E39" s="42"/>
      <c r="F39" s="51" t="s">
        <v>22</v>
      </c>
      <c r="G39" s="51"/>
      <c r="H39" s="39">
        <f>SUM(H15:H37)</f>
        <v>9.3319999999999965E-3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4.4000000000000004E-2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0" zoomScale="90" zoomScaleNormal="70" zoomScalePageLayoutView="90" workbookViewId="0">
      <selection activeCell="D15" sqref="D15:D2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57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58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77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59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1.85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0.9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0.95000000000000007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0.9</v>
      </c>
      <c r="D15" s="26">
        <v>0.04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0.995</v>
      </c>
      <c r="D16" s="26">
        <f t="shared" ref="D16:D25" si="0">ABS(C17-C15)/2</f>
        <v>9.5000000000000029E-2</v>
      </c>
      <c r="E16" s="25">
        <v>1.4999999999999999E-2</v>
      </c>
      <c r="F16" s="25">
        <v>0</v>
      </c>
      <c r="G16" s="26">
        <f>D16*E16</f>
        <v>1.4250000000000005E-3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1.0900000000000001</v>
      </c>
      <c r="D17" s="26">
        <f t="shared" si="0"/>
        <v>9.2499999999999971E-2</v>
      </c>
      <c r="E17" s="25">
        <v>6.5000000000000002E-2</v>
      </c>
      <c r="F17" s="25">
        <v>0</v>
      </c>
      <c r="G17" s="26">
        <f t="shared" ref="G17:G25" si="1">D17*E17</f>
        <v>6.0124999999999987E-3</v>
      </c>
      <c r="H17" s="28">
        <f t="shared" ref="H17:H25" si="2">G17*F17</f>
        <v>0</v>
      </c>
      <c r="I17" s="17"/>
    </row>
    <row r="18" spans="1:9" ht="11.25" customHeight="1" x14ac:dyDescent="0.2">
      <c r="A18" s="16"/>
      <c r="B18" s="29">
        <v>3</v>
      </c>
      <c r="C18" s="25">
        <v>1.18</v>
      </c>
      <c r="D18" s="26">
        <f t="shared" si="0"/>
        <v>8.9999999999999969E-2</v>
      </c>
      <c r="E18" s="25">
        <v>0.09</v>
      </c>
      <c r="F18" s="25">
        <v>0.1</v>
      </c>
      <c r="G18" s="26">
        <f t="shared" si="1"/>
        <v>8.0999999999999961E-3</v>
      </c>
      <c r="H18" s="28">
        <f t="shared" si="2"/>
        <v>8.0999999999999963E-4</v>
      </c>
      <c r="I18" s="17"/>
    </row>
    <row r="19" spans="1:9" ht="11.25" customHeight="1" x14ac:dyDescent="0.2">
      <c r="A19" s="16"/>
      <c r="B19" s="29">
        <v>4</v>
      </c>
      <c r="C19" s="25">
        <v>1.27</v>
      </c>
      <c r="D19" s="26">
        <f t="shared" si="0"/>
        <v>9.000000000000008E-2</v>
      </c>
      <c r="E19" s="25">
        <v>0.09</v>
      </c>
      <c r="F19" s="25">
        <v>0.16</v>
      </c>
      <c r="G19" s="26">
        <f t="shared" si="1"/>
        <v>8.1000000000000065E-3</v>
      </c>
      <c r="H19" s="28">
        <f t="shared" si="2"/>
        <v>1.2960000000000011E-3</v>
      </c>
      <c r="I19" s="17"/>
    </row>
    <row r="20" spans="1:9" ht="11.25" customHeight="1" x14ac:dyDescent="0.2">
      <c r="A20" s="16"/>
      <c r="B20" s="29">
        <v>5</v>
      </c>
      <c r="C20" s="25">
        <v>1.36</v>
      </c>
      <c r="D20" s="26">
        <f t="shared" si="0"/>
        <v>8.9999999999999969E-2</v>
      </c>
      <c r="E20" s="25">
        <v>0.105</v>
      </c>
      <c r="F20" s="25">
        <v>0.15</v>
      </c>
      <c r="G20" s="26">
        <f t="shared" si="1"/>
        <v>9.4499999999999966E-3</v>
      </c>
      <c r="H20" s="28">
        <f t="shared" si="2"/>
        <v>1.4174999999999995E-3</v>
      </c>
      <c r="I20" s="17"/>
    </row>
    <row r="21" spans="1:9" ht="11.25" customHeight="1" x14ac:dyDescent="0.2">
      <c r="A21" s="16"/>
      <c r="B21" s="29">
        <v>6</v>
      </c>
      <c r="C21" s="25">
        <v>1.45</v>
      </c>
      <c r="D21" s="26">
        <f t="shared" si="0"/>
        <v>8.9999999999999969E-2</v>
      </c>
      <c r="E21" s="25">
        <v>0.12</v>
      </c>
      <c r="F21" s="25">
        <v>0.12</v>
      </c>
      <c r="G21" s="26">
        <f t="shared" si="1"/>
        <v>1.0799999999999995E-2</v>
      </c>
      <c r="H21" s="28">
        <f t="shared" si="2"/>
        <v>1.2959999999999994E-3</v>
      </c>
      <c r="I21" s="17"/>
    </row>
    <row r="22" spans="1:9" ht="11.25" customHeight="1" x14ac:dyDescent="0.2">
      <c r="A22" s="16"/>
      <c r="B22" s="29">
        <v>7</v>
      </c>
      <c r="C22" s="25">
        <v>1.54</v>
      </c>
      <c r="D22" s="26">
        <f t="shared" si="0"/>
        <v>8.9999999999999969E-2</v>
      </c>
      <c r="E22" s="25">
        <v>0.115</v>
      </c>
      <c r="F22" s="25">
        <v>0.08</v>
      </c>
      <c r="G22" s="26">
        <f t="shared" si="1"/>
        <v>1.0349999999999996E-2</v>
      </c>
      <c r="H22" s="28">
        <f t="shared" si="2"/>
        <v>8.2799999999999974E-4</v>
      </c>
      <c r="I22" s="17"/>
    </row>
    <row r="23" spans="1:9" ht="11.25" customHeight="1" x14ac:dyDescent="0.2">
      <c r="A23" s="16"/>
      <c r="B23" s="29">
        <v>8</v>
      </c>
      <c r="C23" s="25">
        <v>1.63</v>
      </c>
      <c r="D23" s="26">
        <f>ABS(C24-C22)/2</f>
        <v>8.9999999999999969E-2</v>
      </c>
      <c r="E23" s="25">
        <v>0.11</v>
      </c>
      <c r="F23" s="25">
        <v>0.11</v>
      </c>
      <c r="G23" s="26">
        <f t="shared" si="1"/>
        <v>9.8999999999999973E-3</v>
      </c>
      <c r="H23" s="28">
        <f t="shared" si="2"/>
        <v>1.0889999999999997E-3</v>
      </c>
      <c r="I23" s="17"/>
    </row>
    <row r="24" spans="1:9" ht="11.25" customHeight="1" x14ac:dyDescent="0.2">
      <c r="A24" s="16"/>
      <c r="B24" s="29">
        <v>9</v>
      </c>
      <c r="C24" s="25">
        <v>1.72</v>
      </c>
      <c r="D24" s="26">
        <f t="shared" si="0"/>
        <v>0.1100000000000001</v>
      </c>
      <c r="E24" s="25">
        <v>0.105</v>
      </c>
      <c r="F24" s="25">
        <v>0.05</v>
      </c>
      <c r="G24" s="26">
        <f t="shared" si="1"/>
        <v>1.155000000000001E-2</v>
      </c>
      <c r="H24" s="28">
        <f t="shared" si="2"/>
        <v>5.7750000000000054E-4</v>
      </c>
      <c r="I24" s="17"/>
    </row>
    <row r="25" spans="1:9" ht="11.25" customHeight="1" x14ac:dyDescent="0.2">
      <c r="A25" s="16"/>
      <c r="B25" s="29">
        <v>10</v>
      </c>
      <c r="C25" s="25">
        <v>1.85</v>
      </c>
      <c r="D25" s="26">
        <f t="shared" si="0"/>
        <v>6.5000000000000058E-2</v>
      </c>
      <c r="E25" s="25">
        <v>6.5000000000000002E-2</v>
      </c>
      <c r="F25" s="25">
        <v>0</v>
      </c>
      <c r="G25" s="26">
        <f t="shared" si="1"/>
        <v>4.2250000000000039E-3</v>
      </c>
      <c r="H25" s="28">
        <f t="shared" si="2"/>
        <v>0</v>
      </c>
      <c r="I25" s="17"/>
    </row>
    <row r="26" spans="1:9" ht="11.25" customHeight="1" x14ac:dyDescent="0.2">
      <c r="A26" s="16"/>
      <c r="B26" s="29" t="s">
        <v>18</v>
      </c>
      <c r="C26" s="25">
        <v>1.85</v>
      </c>
      <c r="D26" s="26"/>
      <c r="E26" s="25"/>
      <c r="F26" s="25"/>
      <c r="G26" s="26"/>
      <c r="H26" s="28"/>
      <c r="I26" s="17"/>
    </row>
    <row r="27" spans="1:9" ht="11.25" customHeight="1" x14ac:dyDescent="0.2">
      <c r="A27" s="16"/>
      <c r="B27" s="29"/>
      <c r="C27" s="25"/>
      <c r="D27" s="26"/>
      <c r="E27" s="25"/>
      <c r="F27" s="25"/>
      <c r="G27" s="26"/>
      <c r="H27" s="28"/>
      <c r="I27" s="17"/>
    </row>
    <row r="28" spans="1:9" ht="11.25" customHeight="1" x14ac:dyDescent="0.2">
      <c r="A28" s="16"/>
      <c r="B28" s="29"/>
      <c r="C28" s="25"/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7.9999999999999988E-2</v>
      </c>
      <c r="E39" s="42"/>
      <c r="F39" s="51" t="s">
        <v>22</v>
      </c>
      <c r="G39" s="51"/>
      <c r="H39" s="39">
        <f>SUM(H15:H37)</f>
        <v>7.3139999999999993E-3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7.0000000000000007E-2</v>
      </c>
      <c r="E40" s="42">
        <v>5.8000000000000003E-2</v>
      </c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4" zoomScale="90" zoomScaleNormal="70" zoomScalePageLayoutView="90" workbookViewId="0">
      <selection activeCell="D15" sqref="D15:D2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57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58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77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59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1.85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0.9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0.95000000000000007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1.85</v>
      </c>
      <c r="D15" s="26">
        <v>4.4999999999999998E-2</v>
      </c>
      <c r="E15" s="27">
        <v>6.5000000000000002E-2</v>
      </c>
      <c r="F15" s="27">
        <v>0</v>
      </c>
      <c r="G15" s="26">
        <f>D15*E15</f>
        <v>2.9250000000000001E-3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1.76</v>
      </c>
      <c r="D16" s="26">
        <f t="shared" ref="D16:D25" si="0">ABS(C17-C15)/2</f>
        <v>9.000000000000008E-2</v>
      </c>
      <c r="E16" s="25">
        <v>0.1</v>
      </c>
      <c r="F16" s="25">
        <v>0</v>
      </c>
      <c r="G16" s="26">
        <f>D16*E16</f>
        <v>9.000000000000008E-3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1.67</v>
      </c>
      <c r="D17" s="26">
        <f t="shared" si="0"/>
        <v>8.9999999999999969E-2</v>
      </c>
      <c r="E17" s="25">
        <v>0.115</v>
      </c>
      <c r="F17" s="25">
        <v>0.06</v>
      </c>
      <c r="G17" s="26">
        <f t="shared" ref="G17:G25" si="1">D17*E17</f>
        <v>1.0349999999999996E-2</v>
      </c>
      <c r="H17" s="28">
        <f t="shared" ref="H17:H25" si="2">G17*F17</f>
        <v>6.2099999999999981E-4</v>
      </c>
      <c r="I17" s="17"/>
    </row>
    <row r="18" spans="1:9" ht="11.25" customHeight="1" x14ac:dyDescent="0.2">
      <c r="A18" s="16"/>
      <c r="B18" s="29">
        <v>3</v>
      </c>
      <c r="C18" s="25">
        <v>1.58</v>
      </c>
      <c r="D18" s="26">
        <f t="shared" si="0"/>
        <v>8.9999999999999969E-2</v>
      </c>
      <c r="E18" s="25">
        <v>0.11</v>
      </c>
      <c r="F18" s="25">
        <v>0.12</v>
      </c>
      <c r="G18" s="26">
        <f t="shared" si="1"/>
        <v>9.8999999999999973E-3</v>
      </c>
      <c r="H18" s="28">
        <f t="shared" si="2"/>
        <v>1.1879999999999996E-3</v>
      </c>
      <c r="I18" s="17"/>
    </row>
    <row r="19" spans="1:9" ht="11.25" customHeight="1" x14ac:dyDescent="0.2">
      <c r="A19" s="16"/>
      <c r="B19" s="29">
        <v>4</v>
      </c>
      <c r="C19" s="25">
        <v>1.49</v>
      </c>
      <c r="D19" s="26">
        <f t="shared" si="0"/>
        <v>9.000000000000008E-2</v>
      </c>
      <c r="E19" s="25">
        <v>0.105</v>
      </c>
      <c r="F19" s="25">
        <v>0.06</v>
      </c>
      <c r="G19" s="26">
        <f t="shared" si="1"/>
        <v>9.4500000000000087E-3</v>
      </c>
      <c r="H19" s="28">
        <f t="shared" si="2"/>
        <v>5.6700000000000055E-4</v>
      </c>
      <c r="I19" s="17"/>
    </row>
    <row r="20" spans="1:9" ht="11.25" customHeight="1" x14ac:dyDescent="0.2">
      <c r="A20" s="16"/>
      <c r="B20" s="29">
        <v>5</v>
      </c>
      <c r="C20" s="25">
        <v>1.4</v>
      </c>
      <c r="D20" s="26">
        <f t="shared" si="0"/>
        <v>8.9999999999999969E-2</v>
      </c>
      <c r="E20" s="25">
        <v>0.11</v>
      </c>
      <c r="F20" s="25">
        <v>0.14000000000000001</v>
      </c>
      <c r="G20" s="26">
        <f t="shared" si="1"/>
        <v>9.8999999999999973E-3</v>
      </c>
      <c r="H20" s="28">
        <f t="shared" si="2"/>
        <v>1.3859999999999999E-3</v>
      </c>
      <c r="I20" s="17"/>
    </row>
    <row r="21" spans="1:9" ht="11.25" customHeight="1" x14ac:dyDescent="0.2">
      <c r="A21" s="16"/>
      <c r="B21" s="29">
        <v>6</v>
      </c>
      <c r="C21" s="25">
        <v>1.31</v>
      </c>
      <c r="D21" s="26">
        <f t="shared" si="0"/>
        <v>8.9999999999999969E-2</v>
      </c>
      <c r="E21" s="25">
        <v>9.5000000000000001E-2</v>
      </c>
      <c r="F21" s="25">
        <v>0.14000000000000001</v>
      </c>
      <c r="G21" s="26">
        <f t="shared" si="1"/>
        <v>8.5499999999999968E-3</v>
      </c>
      <c r="H21" s="28">
        <f t="shared" si="2"/>
        <v>1.1969999999999997E-3</v>
      </c>
      <c r="I21" s="17"/>
    </row>
    <row r="22" spans="1:9" ht="11.25" customHeight="1" x14ac:dyDescent="0.2">
      <c r="A22" s="16"/>
      <c r="B22" s="29">
        <v>7</v>
      </c>
      <c r="C22" s="25">
        <v>1.22</v>
      </c>
      <c r="D22" s="26">
        <f t="shared" si="0"/>
        <v>9.000000000000008E-2</v>
      </c>
      <c r="E22" s="25">
        <v>0.09</v>
      </c>
      <c r="F22" s="25">
        <v>0.11</v>
      </c>
      <c r="G22" s="26">
        <f t="shared" si="1"/>
        <v>8.1000000000000065E-3</v>
      </c>
      <c r="H22" s="28">
        <f t="shared" si="2"/>
        <v>8.9100000000000073E-4</v>
      </c>
      <c r="I22" s="17"/>
    </row>
    <row r="23" spans="1:9" ht="11.25" customHeight="1" x14ac:dyDescent="0.2">
      <c r="A23" s="16"/>
      <c r="B23" s="29">
        <v>8</v>
      </c>
      <c r="C23" s="25">
        <v>1.1299999999999999</v>
      </c>
      <c r="D23" s="26">
        <f>ABS(C24-C22)/2</f>
        <v>8.9999999999999969E-2</v>
      </c>
      <c r="E23" s="25">
        <v>8.5000000000000006E-2</v>
      </c>
      <c r="F23" s="25">
        <v>0.01</v>
      </c>
      <c r="G23" s="26">
        <f t="shared" si="1"/>
        <v>7.6499999999999979E-3</v>
      </c>
      <c r="H23" s="28">
        <f t="shared" si="2"/>
        <v>7.6499999999999976E-5</v>
      </c>
      <c r="I23" s="17"/>
    </row>
    <row r="24" spans="1:9" ht="11.25" customHeight="1" x14ac:dyDescent="0.2">
      <c r="A24" s="16"/>
      <c r="B24" s="29">
        <v>9</v>
      </c>
      <c r="C24" s="25">
        <v>1.04</v>
      </c>
      <c r="D24" s="26">
        <f t="shared" si="0"/>
        <v>0.11499999999999994</v>
      </c>
      <c r="E24" s="25">
        <v>4.4999999999999998E-2</v>
      </c>
      <c r="F24" s="25">
        <v>0</v>
      </c>
      <c r="G24" s="26">
        <f t="shared" si="1"/>
        <v>5.1749999999999973E-3</v>
      </c>
      <c r="H24" s="28">
        <f t="shared" si="2"/>
        <v>0</v>
      </c>
      <c r="I24" s="17"/>
    </row>
    <row r="25" spans="1:9" ht="11.25" customHeight="1" x14ac:dyDescent="0.2">
      <c r="A25" s="16"/>
      <c r="B25" s="29">
        <v>10</v>
      </c>
      <c r="C25" s="25">
        <v>0.9</v>
      </c>
      <c r="D25" s="26">
        <f t="shared" si="0"/>
        <v>7.0000000000000007E-2</v>
      </c>
      <c r="E25" s="25">
        <v>0</v>
      </c>
      <c r="F25" s="25">
        <v>0</v>
      </c>
      <c r="G25" s="26">
        <f t="shared" si="1"/>
        <v>0</v>
      </c>
      <c r="H25" s="28">
        <f t="shared" si="2"/>
        <v>0</v>
      </c>
      <c r="I25" s="17"/>
    </row>
    <row r="26" spans="1:9" ht="11.25" customHeight="1" x14ac:dyDescent="0.2">
      <c r="A26" s="16"/>
      <c r="B26" s="29" t="s">
        <v>18</v>
      </c>
      <c r="C26" s="25">
        <v>0.9</v>
      </c>
      <c r="D26" s="26"/>
      <c r="E26" s="25"/>
      <c r="F26" s="25"/>
      <c r="G26" s="26"/>
      <c r="H26" s="28"/>
      <c r="I26" s="17"/>
    </row>
    <row r="27" spans="1:9" ht="11.25" customHeight="1" x14ac:dyDescent="0.2">
      <c r="A27" s="16"/>
      <c r="B27" s="29"/>
      <c r="C27" s="25"/>
      <c r="D27" s="26"/>
      <c r="E27" s="25"/>
      <c r="F27" s="25"/>
      <c r="G27" s="26"/>
      <c r="H27" s="28"/>
      <c r="I27" s="17"/>
    </row>
    <row r="28" spans="1:9" ht="11.25" customHeight="1" x14ac:dyDescent="0.2">
      <c r="A28" s="16"/>
      <c r="B28" s="29"/>
      <c r="C28" s="25"/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29"/>
      <c r="C32" s="25"/>
      <c r="D32" s="26"/>
      <c r="E32" s="25"/>
      <c r="F32" s="25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8.3636363636363634E-2</v>
      </c>
      <c r="E39" s="42"/>
      <c r="F39" s="51" t="s">
        <v>22</v>
      </c>
      <c r="G39" s="51"/>
      <c r="H39" s="39">
        <f>SUM(H15:H37)</f>
        <v>5.9265000000000012E-3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5.8181818181818182E-2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9" zoomScale="110" zoomScaleNormal="70" zoomScalePageLayoutView="110" workbookViewId="0">
      <selection activeCell="D15" sqref="D15:D2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57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60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78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61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1.23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0.34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0.8899999999999999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0.34</v>
      </c>
      <c r="D15" s="26">
        <v>4.4999999999999998E-2</v>
      </c>
      <c r="E15" s="27">
        <v>0.17</v>
      </c>
      <c r="F15" s="27">
        <v>0.02</v>
      </c>
      <c r="G15" s="26">
        <f>D15*E15</f>
        <v>7.6500000000000005E-3</v>
      </c>
      <c r="H15" s="28">
        <f>G15*F15</f>
        <v>1.5300000000000001E-4</v>
      </c>
      <c r="I15" s="17"/>
    </row>
    <row r="16" spans="1:9" ht="11.25" customHeight="1" x14ac:dyDescent="0.2">
      <c r="A16" s="16"/>
      <c r="B16" s="29">
        <v>1</v>
      </c>
      <c r="C16" s="25">
        <v>0.43</v>
      </c>
      <c r="D16" s="26">
        <f t="shared" ref="D16:D25" si="0">ABS(C17-C15)/2</f>
        <v>0.09</v>
      </c>
      <c r="E16" s="25">
        <v>0.20499999999999999</v>
      </c>
      <c r="F16" s="25">
        <v>0.08</v>
      </c>
      <c r="G16" s="26">
        <f>D16*E16</f>
        <v>1.8449999999999998E-2</v>
      </c>
      <c r="H16" s="28">
        <f>G16*F16</f>
        <v>1.4759999999999999E-3</v>
      </c>
      <c r="I16" s="17"/>
    </row>
    <row r="17" spans="1:9" ht="11.25" customHeight="1" x14ac:dyDescent="0.2">
      <c r="A17" s="16"/>
      <c r="B17" s="29">
        <v>2</v>
      </c>
      <c r="C17" s="25">
        <v>0.52</v>
      </c>
      <c r="D17" s="26">
        <f t="shared" si="0"/>
        <v>0.09</v>
      </c>
      <c r="E17" s="25">
        <v>0.16</v>
      </c>
      <c r="F17" s="25">
        <v>0.02</v>
      </c>
      <c r="G17" s="26">
        <f t="shared" ref="G17:G25" si="1">D17*E17</f>
        <v>1.44E-2</v>
      </c>
      <c r="H17" s="28">
        <f t="shared" ref="H17:H25" si="2">G17*F17</f>
        <v>2.8800000000000001E-4</v>
      </c>
      <c r="I17" s="17"/>
    </row>
    <row r="18" spans="1:9" ht="11.25" customHeight="1" x14ac:dyDescent="0.2">
      <c r="A18" s="16"/>
      <c r="B18" s="29">
        <v>3</v>
      </c>
      <c r="C18" s="25">
        <v>0.61</v>
      </c>
      <c r="D18" s="26">
        <f t="shared" si="0"/>
        <v>8.9999999999999969E-2</v>
      </c>
      <c r="E18" s="25">
        <v>0.125</v>
      </c>
      <c r="F18" s="25">
        <v>0.4</v>
      </c>
      <c r="G18" s="26">
        <f t="shared" si="1"/>
        <v>1.1249999999999996E-2</v>
      </c>
      <c r="H18" s="28">
        <f t="shared" si="2"/>
        <v>4.4999999999999988E-3</v>
      </c>
      <c r="I18" s="17"/>
    </row>
    <row r="19" spans="1:9" ht="11.25" customHeight="1" x14ac:dyDescent="0.2">
      <c r="A19" s="16"/>
      <c r="B19" s="29">
        <v>4</v>
      </c>
      <c r="C19" s="25">
        <v>0.7</v>
      </c>
      <c r="D19" s="26">
        <f t="shared" si="0"/>
        <v>9.0000000000000024E-2</v>
      </c>
      <c r="E19" s="25">
        <v>0.11</v>
      </c>
      <c r="F19" s="25">
        <v>0.28000000000000003</v>
      </c>
      <c r="G19" s="26">
        <f t="shared" si="1"/>
        <v>9.9000000000000025E-3</v>
      </c>
      <c r="H19" s="28">
        <f t="shared" si="2"/>
        <v>2.772000000000001E-3</v>
      </c>
      <c r="I19" s="17"/>
    </row>
    <row r="20" spans="1:9" ht="11.25" customHeight="1" x14ac:dyDescent="0.2">
      <c r="A20" s="16"/>
      <c r="B20" s="29">
        <v>5</v>
      </c>
      <c r="C20" s="25">
        <v>0.79</v>
      </c>
      <c r="D20" s="26">
        <f t="shared" si="0"/>
        <v>9.0000000000000024E-2</v>
      </c>
      <c r="E20" s="25">
        <v>0.09</v>
      </c>
      <c r="F20" s="25">
        <v>0.35</v>
      </c>
      <c r="G20" s="26">
        <f t="shared" si="1"/>
        <v>8.1000000000000013E-3</v>
      </c>
      <c r="H20" s="28">
        <f t="shared" si="2"/>
        <v>2.8350000000000003E-3</v>
      </c>
      <c r="I20" s="17"/>
    </row>
    <row r="21" spans="1:9" ht="11.25" customHeight="1" x14ac:dyDescent="0.2">
      <c r="A21" s="16"/>
      <c r="B21" s="29">
        <v>6</v>
      </c>
      <c r="C21" s="25">
        <v>0.88</v>
      </c>
      <c r="D21" s="26">
        <f t="shared" si="0"/>
        <v>8.9999999999999969E-2</v>
      </c>
      <c r="E21" s="25">
        <v>0.08</v>
      </c>
      <c r="F21" s="25">
        <v>0.38</v>
      </c>
      <c r="G21" s="26">
        <f t="shared" si="1"/>
        <v>7.1999999999999981E-3</v>
      </c>
      <c r="H21" s="28">
        <f t="shared" si="2"/>
        <v>2.7359999999999993E-3</v>
      </c>
      <c r="I21" s="17"/>
    </row>
    <row r="22" spans="1:9" ht="11.25" customHeight="1" x14ac:dyDescent="0.2">
      <c r="A22" s="16"/>
      <c r="B22" s="29">
        <v>7</v>
      </c>
      <c r="C22" s="25">
        <v>0.97</v>
      </c>
      <c r="D22" s="26">
        <f t="shared" si="0"/>
        <v>9.0000000000000024E-2</v>
      </c>
      <c r="E22" s="25">
        <v>0.08</v>
      </c>
      <c r="F22" s="25">
        <v>0.19</v>
      </c>
      <c r="G22" s="26">
        <f t="shared" si="1"/>
        <v>7.2000000000000024E-3</v>
      </c>
      <c r="H22" s="28">
        <f t="shared" si="2"/>
        <v>1.3680000000000005E-3</v>
      </c>
      <c r="I22" s="17"/>
    </row>
    <row r="23" spans="1:9" ht="11.25" customHeight="1" x14ac:dyDescent="0.2">
      <c r="A23" s="16"/>
      <c r="B23" s="29">
        <v>8</v>
      </c>
      <c r="C23" s="25">
        <v>1.06</v>
      </c>
      <c r="D23" s="26">
        <f>ABS(C24-C22)/2</f>
        <v>8.9999999999999969E-2</v>
      </c>
      <c r="E23" s="25">
        <v>7.0000000000000007E-2</v>
      </c>
      <c r="F23" s="25">
        <v>0</v>
      </c>
      <c r="G23" s="26">
        <f t="shared" si="1"/>
        <v>6.2999999999999983E-3</v>
      </c>
      <c r="H23" s="28">
        <f t="shared" si="2"/>
        <v>0</v>
      </c>
      <c r="I23" s="17"/>
    </row>
    <row r="24" spans="1:9" ht="11.25" customHeight="1" x14ac:dyDescent="0.2">
      <c r="A24" s="16"/>
      <c r="B24" s="29">
        <v>9</v>
      </c>
      <c r="C24" s="25">
        <v>1.1499999999999999</v>
      </c>
      <c r="D24" s="26">
        <f t="shared" si="0"/>
        <v>8.4999999999999964E-2</v>
      </c>
      <c r="E24" s="25">
        <v>0.04</v>
      </c>
      <c r="F24" s="25">
        <v>0</v>
      </c>
      <c r="G24" s="26">
        <f t="shared" si="1"/>
        <v>3.3999999999999985E-3</v>
      </c>
      <c r="H24" s="28">
        <f t="shared" si="2"/>
        <v>0</v>
      </c>
      <c r="I24" s="17"/>
    </row>
    <row r="25" spans="1:9" ht="11.25" customHeight="1" x14ac:dyDescent="0.2">
      <c r="A25" s="16"/>
      <c r="B25" s="29">
        <v>10</v>
      </c>
      <c r="C25" s="25">
        <v>1.23</v>
      </c>
      <c r="D25" s="26">
        <f t="shared" si="0"/>
        <v>4.0000000000000036E-2</v>
      </c>
      <c r="E25" s="25">
        <v>0</v>
      </c>
      <c r="F25" s="25">
        <v>0</v>
      </c>
      <c r="G25" s="26">
        <f t="shared" si="1"/>
        <v>0</v>
      </c>
      <c r="H25" s="28">
        <f t="shared" si="2"/>
        <v>0</v>
      </c>
      <c r="I25" s="17"/>
    </row>
    <row r="26" spans="1:9" ht="11.25" customHeight="1" x14ac:dyDescent="0.2">
      <c r="A26" s="16"/>
      <c r="B26" s="29" t="s">
        <v>18</v>
      </c>
      <c r="C26" s="25">
        <v>1.23</v>
      </c>
      <c r="D26" s="26"/>
      <c r="E26" s="25"/>
      <c r="F26" s="25"/>
      <c r="G26" s="26"/>
      <c r="H26" s="28"/>
      <c r="I26" s="17"/>
    </row>
    <row r="27" spans="1:9" ht="11.25" customHeight="1" x14ac:dyDescent="0.2">
      <c r="A27" s="16"/>
      <c r="B27" s="29"/>
      <c r="C27" s="25"/>
      <c r="D27" s="26"/>
      <c r="E27" s="25"/>
      <c r="F27" s="25"/>
      <c r="G27" s="26"/>
      <c r="H27" s="28"/>
      <c r="I27" s="17"/>
    </row>
    <row r="28" spans="1:9" ht="11.25" customHeight="1" x14ac:dyDescent="0.2">
      <c r="A28" s="16"/>
      <c r="B28" s="29"/>
      <c r="C28" s="25"/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29"/>
      <c r="C32" s="25"/>
      <c r="D32" s="26"/>
      <c r="E32" s="25"/>
      <c r="F32" s="25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0.10272727272727274</v>
      </c>
      <c r="E39" s="42"/>
      <c r="F39" s="51" t="s">
        <v>22</v>
      </c>
      <c r="G39" s="51"/>
      <c r="H39" s="39">
        <f>SUM(H15:H37)</f>
        <v>1.6128E-2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0.15636363636363634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20" zoomScale="120" zoomScaleNormal="70" zoomScalePageLayoutView="120" workbookViewId="0">
      <selection activeCell="D15" sqref="D15:D2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57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60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78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61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1.23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0.34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0.8899999999999999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1.23</v>
      </c>
      <c r="D15" s="26">
        <v>4.4999999999999998E-2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1.1399999999999999</v>
      </c>
      <c r="D16" s="26">
        <f t="shared" ref="D16:D25" si="0">ABS(C17-C15)/2</f>
        <v>8.9999999999999969E-2</v>
      </c>
      <c r="E16" s="25">
        <v>0.05</v>
      </c>
      <c r="F16" s="25">
        <v>0</v>
      </c>
      <c r="G16" s="26">
        <f>D16*E16</f>
        <v>4.4999999999999988E-3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1.05</v>
      </c>
      <c r="D17" s="26">
        <f t="shared" si="0"/>
        <v>8.9999999999999969E-2</v>
      </c>
      <c r="E17" s="25">
        <v>6.5000000000000002E-2</v>
      </c>
      <c r="F17" s="25">
        <v>0</v>
      </c>
      <c r="G17" s="26">
        <f t="shared" ref="G17:G25" si="1">D17*E17</f>
        <v>5.8499999999999984E-3</v>
      </c>
      <c r="H17" s="28">
        <f t="shared" ref="H17:H25" si="2">G17*F17</f>
        <v>0</v>
      </c>
      <c r="I17" s="17"/>
    </row>
    <row r="18" spans="1:9" ht="11.25" customHeight="1" x14ac:dyDescent="0.2">
      <c r="A18" s="16"/>
      <c r="B18" s="29">
        <v>3</v>
      </c>
      <c r="C18" s="25">
        <v>0.96</v>
      </c>
      <c r="D18" s="26">
        <f t="shared" si="0"/>
        <v>9.0000000000000024E-2</v>
      </c>
      <c r="E18" s="25">
        <v>7.4999999999999997E-2</v>
      </c>
      <c r="F18" s="25">
        <v>0.21</v>
      </c>
      <c r="G18" s="26">
        <f t="shared" si="1"/>
        <v>6.7500000000000017E-3</v>
      </c>
      <c r="H18" s="28">
        <f t="shared" si="2"/>
        <v>1.4175000000000004E-3</v>
      </c>
      <c r="I18" s="17"/>
    </row>
    <row r="19" spans="1:9" ht="11.25" customHeight="1" x14ac:dyDescent="0.2">
      <c r="A19" s="16"/>
      <c r="B19" s="29">
        <v>4</v>
      </c>
      <c r="C19" s="25">
        <v>0.87</v>
      </c>
      <c r="D19" s="26">
        <f t="shared" si="0"/>
        <v>8.9999999999999969E-2</v>
      </c>
      <c r="E19" s="25">
        <v>7.4999999999999997E-2</v>
      </c>
      <c r="F19" s="25">
        <v>0.41</v>
      </c>
      <c r="G19" s="26">
        <f t="shared" si="1"/>
        <v>6.7499999999999973E-3</v>
      </c>
      <c r="H19" s="28">
        <f t="shared" si="2"/>
        <v>2.7674999999999987E-3</v>
      </c>
      <c r="I19" s="17"/>
    </row>
    <row r="20" spans="1:9" ht="11.25" customHeight="1" x14ac:dyDescent="0.2">
      <c r="A20" s="16"/>
      <c r="B20" s="29">
        <v>5</v>
      </c>
      <c r="C20" s="25">
        <v>0.78</v>
      </c>
      <c r="D20" s="26">
        <f t="shared" si="0"/>
        <v>9.0000000000000024E-2</v>
      </c>
      <c r="E20" s="25">
        <v>0.09</v>
      </c>
      <c r="F20" s="25">
        <v>0.38</v>
      </c>
      <c r="G20" s="26">
        <f t="shared" si="1"/>
        <v>8.1000000000000013E-3</v>
      </c>
      <c r="H20" s="28">
        <f t="shared" si="2"/>
        <v>3.0780000000000004E-3</v>
      </c>
      <c r="I20" s="17"/>
    </row>
    <row r="21" spans="1:9" ht="11.25" customHeight="1" x14ac:dyDescent="0.2">
      <c r="A21" s="16"/>
      <c r="B21" s="29">
        <v>6</v>
      </c>
      <c r="C21" s="25">
        <v>0.69</v>
      </c>
      <c r="D21" s="26">
        <f t="shared" si="0"/>
        <v>9.0000000000000024E-2</v>
      </c>
      <c r="E21" s="25">
        <v>0.1</v>
      </c>
      <c r="F21" s="25">
        <v>0.25</v>
      </c>
      <c r="G21" s="26">
        <f t="shared" si="1"/>
        <v>9.0000000000000028E-3</v>
      </c>
      <c r="H21" s="28">
        <f t="shared" si="2"/>
        <v>2.2500000000000007E-3</v>
      </c>
      <c r="I21" s="17"/>
    </row>
    <row r="22" spans="1:9" ht="11.25" customHeight="1" x14ac:dyDescent="0.2">
      <c r="A22" s="16"/>
      <c r="B22" s="29">
        <v>7</v>
      </c>
      <c r="C22" s="25">
        <v>0.6</v>
      </c>
      <c r="D22" s="26">
        <f t="shared" si="0"/>
        <v>8.9999999999999969E-2</v>
      </c>
      <c r="E22" s="25">
        <v>0.125</v>
      </c>
      <c r="F22" s="25">
        <v>0.26</v>
      </c>
      <c r="G22" s="26">
        <f t="shared" si="1"/>
        <v>1.1249999999999996E-2</v>
      </c>
      <c r="H22" s="28">
        <f t="shared" si="2"/>
        <v>2.9249999999999992E-3</v>
      </c>
      <c r="I22" s="17"/>
    </row>
    <row r="23" spans="1:9" ht="11.25" customHeight="1" x14ac:dyDescent="0.2">
      <c r="A23" s="16"/>
      <c r="B23" s="29">
        <v>8</v>
      </c>
      <c r="C23" s="25">
        <v>0.51</v>
      </c>
      <c r="D23" s="26">
        <f>ABS(C24-C22)/2</f>
        <v>0.09</v>
      </c>
      <c r="E23" s="25">
        <v>0.155</v>
      </c>
      <c r="F23" s="25">
        <v>0.02</v>
      </c>
      <c r="G23" s="26">
        <f t="shared" si="1"/>
        <v>1.3949999999999999E-2</v>
      </c>
      <c r="H23" s="28">
        <f t="shared" si="2"/>
        <v>2.7900000000000001E-4</v>
      </c>
      <c r="I23" s="17"/>
    </row>
    <row r="24" spans="1:9" ht="11.25" customHeight="1" x14ac:dyDescent="0.2">
      <c r="A24" s="16"/>
      <c r="B24" s="29">
        <v>9</v>
      </c>
      <c r="C24" s="25">
        <v>0.42</v>
      </c>
      <c r="D24" s="26">
        <f t="shared" si="0"/>
        <v>8.4999999999999992E-2</v>
      </c>
      <c r="E24" s="25">
        <v>0.2</v>
      </c>
      <c r="F24" s="25">
        <v>0.06</v>
      </c>
      <c r="G24" s="26">
        <f t="shared" si="1"/>
        <v>1.6999999999999998E-2</v>
      </c>
      <c r="H24" s="28">
        <f t="shared" si="2"/>
        <v>1.0199999999999999E-3</v>
      </c>
      <c r="I24" s="17"/>
    </row>
    <row r="25" spans="1:9" ht="11.25" customHeight="1" x14ac:dyDescent="0.2">
      <c r="A25" s="16"/>
      <c r="B25" s="29">
        <v>10</v>
      </c>
      <c r="C25" s="25">
        <v>0.34</v>
      </c>
      <c r="D25" s="26">
        <f t="shared" si="0"/>
        <v>3.999999999999998E-2</v>
      </c>
      <c r="E25" s="25">
        <v>0.17</v>
      </c>
      <c r="F25" s="25">
        <v>0.12</v>
      </c>
      <c r="G25" s="26">
        <f t="shared" si="1"/>
        <v>6.799999999999997E-3</v>
      </c>
      <c r="H25" s="28">
        <f t="shared" si="2"/>
        <v>8.1599999999999956E-4</v>
      </c>
      <c r="I25" s="17"/>
    </row>
    <row r="26" spans="1:9" ht="11.25" customHeight="1" x14ac:dyDescent="0.2">
      <c r="A26" s="16"/>
      <c r="B26" s="29" t="s">
        <v>18</v>
      </c>
      <c r="C26" s="25">
        <v>0.34</v>
      </c>
      <c r="D26" s="26"/>
      <c r="E26" s="25"/>
      <c r="F26" s="25"/>
      <c r="G26" s="26"/>
      <c r="H26" s="28"/>
      <c r="I26" s="17"/>
    </row>
    <row r="27" spans="1:9" ht="11.25" customHeight="1" x14ac:dyDescent="0.2">
      <c r="A27" s="16"/>
      <c r="B27" s="29"/>
      <c r="C27" s="25"/>
      <c r="D27" s="26"/>
      <c r="E27" s="25"/>
      <c r="F27" s="25"/>
      <c r="G27" s="26"/>
      <c r="H27" s="28"/>
      <c r="I27" s="17"/>
    </row>
    <row r="28" spans="1:9" ht="11.25" customHeight="1" x14ac:dyDescent="0.2">
      <c r="A28" s="16"/>
      <c r="B28" s="29"/>
      <c r="C28" s="25"/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0.10045454545454545</v>
      </c>
      <c r="E39" s="42"/>
      <c r="F39" s="51" t="s">
        <v>22</v>
      </c>
      <c r="G39" s="51"/>
      <c r="H39" s="39">
        <f>SUM(H15:H37)</f>
        <v>1.4552999999999998E-2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0.15545454545454546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showWhiteSpace="0" view="pageLayout" zoomScale="120" zoomScaleNormal="70" zoomScalePageLayoutView="120" workbookViewId="0">
      <selection activeCell="D15" sqref="D15:D27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57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62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79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63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1.97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0.56999999999999995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1.4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1.97</v>
      </c>
      <c r="D15" s="26">
        <v>0.185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1.6</v>
      </c>
      <c r="D16" s="26">
        <f t="shared" ref="D16:D27" si="0">ABS(C17-C15)/2</f>
        <v>0.20999999999999996</v>
      </c>
      <c r="E16" s="25">
        <v>0.05</v>
      </c>
      <c r="F16" s="25">
        <v>0.34</v>
      </c>
      <c r="G16" s="26">
        <f>D16*E16</f>
        <v>1.0499999999999999E-2</v>
      </c>
      <c r="H16" s="28">
        <f>G16*F16</f>
        <v>3.5699999999999998E-3</v>
      </c>
      <c r="I16" s="17"/>
    </row>
    <row r="17" spans="1:9" ht="11.25" customHeight="1" x14ac:dyDescent="0.2">
      <c r="A17" s="16"/>
      <c r="B17" s="29">
        <v>2</v>
      </c>
      <c r="C17" s="25">
        <v>1.55</v>
      </c>
      <c r="D17" s="26">
        <f t="shared" si="0"/>
        <v>5.0000000000000044E-2</v>
      </c>
      <c r="E17" s="25">
        <v>5.5E-2</v>
      </c>
      <c r="F17" s="25">
        <v>0.44</v>
      </c>
      <c r="G17" s="26">
        <f t="shared" ref="G17:G27" si="1">D17*E17</f>
        <v>2.7500000000000024E-3</v>
      </c>
      <c r="H17" s="28">
        <f t="shared" ref="H17:H27" si="2">G17*F17</f>
        <v>1.210000000000001E-3</v>
      </c>
      <c r="I17" s="17"/>
    </row>
    <row r="18" spans="1:9" ht="11.25" customHeight="1" x14ac:dyDescent="0.2">
      <c r="A18" s="16"/>
      <c r="B18" s="29">
        <v>3</v>
      </c>
      <c r="C18" s="25">
        <v>1.5</v>
      </c>
      <c r="D18" s="26">
        <f t="shared" si="0"/>
        <v>7.5000000000000067E-2</v>
      </c>
      <c r="E18" s="25">
        <v>6.5000000000000002E-2</v>
      </c>
      <c r="F18" s="25">
        <v>0.34</v>
      </c>
      <c r="G18" s="26">
        <f t="shared" si="1"/>
        <v>4.8750000000000043E-3</v>
      </c>
      <c r="H18" s="28">
        <f t="shared" si="2"/>
        <v>1.6575000000000016E-3</v>
      </c>
      <c r="I18" s="17"/>
    </row>
    <row r="19" spans="1:9" ht="11.25" customHeight="1" x14ac:dyDescent="0.2">
      <c r="A19" s="16"/>
      <c r="B19" s="29">
        <v>4</v>
      </c>
      <c r="C19" s="25">
        <v>1.4</v>
      </c>
      <c r="D19" s="26">
        <f t="shared" si="0"/>
        <v>9.9999999999999978E-2</v>
      </c>
      <c r="E19" s="25">
        <v>0.1</v>
      </c>
      <c r="F19" s="25">
        <v>0.49</v>
      </c>
      <c r="G19" s="26">
        <f t="shared" si="1"/>
        <v>9.9999999999999985E-3</v>
      </c>
      <c r="H19" s="28">
        <f t="shared" si="2"/>
        <v>4.899999999999999E-3</v>
      </c>
      <c r="I19" s="17"/>
    </row>
    <row r="20" spans="1:9" ht="11.25" customHeight="1" x14ac:dyDescent="0.2">
      <c r="A20" s="16"/>
      <c r="B20" s="29">
        <v>5</v>
      </c>
      <c r="C20" s="25">
        <v>1.3</v>
      </c>
      <c r="D20" s="26">
        <f t="shared" si="0"/>
        <v>9.9999999999999978E-2</v>
      </c>
      <c r="E20" s="25">
        <v>0.115</v>
      </c>
      <c r="F20" s="25">
        <v>0.55000000000000004</v>
      </c>
      <c r="G20" s="26">
        <f t="shared" si="1"/>
        <v>1.1499999999999998E-2</v>
      </c>
      <c r="H20" s="28">
        <f t="shared" si="2"/>
        <v>6.324999999999999E-3</v>
      </c>
      <c r="I20" s="17"/>
    </row>
    <row r="21" spans="1:9" ht="11.25" customHeight="1" x14ac:dyDescent="0.2">
      <c r="A21" s="16"/>
      <c r="B21" s="29">
        <v>6</v>
      </c>
      <c r="C21" s="25">
        <v>1.2</v>
      </c>
      <c r="D21" s="26">
        <f t="shared" si="0"/>
        <v>9.9999999999999978E-2</v>
      </c>
      <c r="E21" s="25">
        <v>0.115</v>
      </c>
      <c r="F21" s="25">
        <v>0.56999999999999995</v>
      </c>
      <c r="G21" s="26">
        <f t="shared" si="1"/>
        <v>1.1499999999999998E-2</v>
      </c>
      <c r="H21" s="28">
        <f t="shared" si="2"/>
        <v>6.5549999999999983E-3</v>
      </c>
      <c r="I21" s="17"/>
    </row>
    <row r="22" spans="1:9" ht="11.25" customHeight="1" x14ac:dyDescent="0.2">
      <c r="A22" s="16"/>
      <c r="B22" s="29">
        <v>7</v>
      </c>
      <c r="C22" s="25">
        <v>1.1000000000000001</v>
      </c>
      <c r="D22" s="26">
        <f t="shared" si="0"/>
        <v>9.9999999999999978E-2</v>
      </c>
      <c r="E22" s="25">
        <v>0.125</v>
      </c>
      <c r="F22" s="25">
        <v>0.62</v>
      </c>
      <c r="G22" s="26">
        <f t="shared" si="1"/>
        <v>1.2499999999999997E-2</v>
      </c>
      <c r="H22" s="28">
        <f t="shared" si="2"/>
        <v>7.7499999999999982E-3</v>
      </c>
      <c r="I22" s="17"/>
    </row>
    <row r="23" spans="1:9" ht="11.25" customHeight="1" x14ac:dyDescent="0.2">
      <c r="A23" s="16"/>
      <c r="B23" s="29">
        <v>8</v>
      </c>
      <c r="C23" s="25">
        <v>1</v>
      </c>
      <c r="D23" s="26">
        <f>ABS(C24-C22)/2</f>
        <v>0.10000000000000003</v>
      </c>
      <c r="E23" s="25">
        <v>0.13</v>
      </c>
      <c r="F23" s="25">
        <v>0.65</v>
      </c>
      <c r="G23" s="26">
        <f t="shared" si="1"/>
        <v>1.3000000000000005E-2</v>
      </c>
      <c r="H23" s="28">
        <f t="shared" si="2"/>
        <v>8.4500000000000026E-3</v>
      </c>
      <c r="I23" s="17"/>
    </row>
    <row r="24" spans="1:9" ht="11.25" customHeight="1" x14ac:dyDescent="0.2">
      <c r="A24" s="16"/>
      <c r="B24" s="29">
        <v>9</v>
      </c>
      <c r="C24" s="25">
        <v>0.9</v>
      </c>
      <c r="D24" s="26">
        <f t="shared" si="0"/>
        <v>9.9999999999999978E-2</v>
      </c>
      <c r="E24" s="25">
        <v>0.14000000000000001</v>
      </c>
      <c r="F24" s="25">
        <v>0.59</v>
      </c>
      <c r="G24" s="26">
        <f t="shared" si="1"/>
        <v>1.3999999999999999E-2</v>
      </c>
      <c r="H24" s="28">
        <f t="shared" si="2"/>
        <v>8.2599999999999982E-3</v>
      </c>
      <c r="I24" s="17"/>
    </row>
    <row r="25" spans="1:9" ht="11.25" customHeight="1" x14ac:dyDescent="0.2">
      <c r="A25" s="16"/>
      <c r="B25" s="29">
        <v>10</v>
      </c>
      <c r="C25" s="25">
        <v>0.8</v>
      </c>
      <c r="D25" s="26">
        <f t="shared" si="0"/>
        <v>0.10000000000000003</v>
      </c>
      <c r="E25" s="25">
        <v>0.125</v>
      </c>
      <c r="F25" s="25">
        <v>0.18</v>
      </c>
      <c r="G25" s="26">
        <f t="shared" si="1"/>
        <v>1.2500000000000004E-2</v>
      </c>
      <c r="H25" s="28">
        <f t="shared" si="2"/>
        <v>2.2500000000000007E-3</v>
      </c>
      <c r="I25" s="17"/>
    </row>
    <row r="26" spans="1:9" ht="11.25" customHeight="1" x14ac:dyDescent="0.2">
      <c r="A26" s="16"/>
      <c r="B26" s="29">
        <v>11</v>
      </c>
      <c r="C26" s="25">
        <v>0.7</v>
      </c>
      <c r="D26" s="26">
        <f t="shared" si="0"/>
        <v>0.11500000000000005</v>
      </c>
      <c r="E26" s="25">
        <v>8.5000000000000006E-2</v>
      </c>
      <c r="F26" s="25">
        <v>0.06</v>
      </c>
      <c r="G26" s="26">
        <f t="shared" si="1"/>
        <v>9.7750000000000042E-3</v>
      </c>
      <c r="H26" s="28">
        <f t="shared" si="2"/>
        <v>5.8650000000000022E-4</v>
      </c>
      <c r="I26" s="17"/>
    </row>
    <row r="27" spans="1:9" ht="11.25" customHeight="1" x14ac:dyDescent="0.2">
      <c r="A27" s="16"/>
      <c r="B27" s="29">
        <v>12</v>
      </c>
      <c r="C27" s="25">
        <v>0.56999999999999995</v>
      </c>
      <c r="D27" s="26">
        <f t="shared" si="0"/>
        <v>6.5000000000000002E-2</v>
      </c>
      <c r="E27" s="25">
        <v>0.05</v>
      </c>
      <c r="F27" s="25">
        <v>0.03</v>
      </c>
      <c r="G27" s="26">
        <f t="shared" si="1"/>
        <v>3.2500000000000003E-3</v>
      </c>
      <c r="H27" s="28">
        <f t="shared" si="2"/>
        <v>9.7499999999999998E-5</v>
      </c>
      <c r="I27" s="17"/>
    </row>
    <row r="28" spans="1:9" ht="11.25" customHeight="1" x14ac:dyDescent="0.2">
      <c r="A28" s="16"/>
      <c r="B28" s="29" t="s">
        <v>18</v>
      </c>
      <c r="C28" s="25">
        <v>0.56999999999999995</v>
      </c>
      <c r="D28" s="26"/>
      <c r="E28" s="25"/>
      <c r="F28" s="25"/>
      <c r="G28" s="26"/>
      <c r="H28" s="28"/>
      <c r="I28" s="17"/>
    </row>
    <row r="29" spans="1:9" ht="11.25" customHeight="1" x14ac:dyDescent="0.2">
      <c r="A29" s="16"/>
      <c r="B29" s="29"/>
      <c r="C29" s="25"/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8.8846153846153852E-2</v>
      </c>
      <c r="E39" s="42"/>
      <c r="F39" s="51" t="s">
        <v>22</v>
      </c>
      <c r="G39" s="51"/>
      <c r="H39" s="39">
        <f>SUM(H15:H37)</f>
        <v>5.1611499999999991E-2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0.37384615384615383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22" zoomScale="110" zoomScaleNormal="70" zoomScalePageLayoutView="110" workbookViewId="0">
      <selection activeCell="R34" sqref="R34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57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62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79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63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1.97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0.56999999999999995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1.4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0.56999999999999995</v>
      </c>
      <c r="D15" s="26">
        <v>0.05</v>
      </c>
      <c r="E15" s="27">
        <v>0.05</v>
      </c>
      <c r="F15" s="27">
        <v>0.03</v>
      </c>
      <c r="G15" s="26">
        <f>D15*E15</f>
        <v>2.5000000000000005E-3</v>
      </c>
      <c r="H15" s="28">
        <f>G15*F15</f>
        <v>7.5000000000000007E-5</v>
      </c>
      <c r="I15" s="17"/>
    </row>
    <row r="16" spans="1:9" ht="11.25" customHeight="1" x14ac:dyDescent="0.2">
      <c r="A16" s="16"/>
      <c r="B16" s="29">
        <v>1</v>
      </c>
      <c r="C16" s="25">
        <v>0.67</v>
      </c>
      <c r="D16" s="26">
        <f>ABS(C17-C15)/2</f>
        <v>0.10000000000000003</v>
      </c>
      <c r="E16" s="25">
        <v>0.08</v>
      </c>
      <c r="F16" s="25">
        <v>0.05</v>
      </c>
      <c r="G16" s="26">
        <f>D16*E16</f>
        <v>8.0000000000000036E-3</v>
      </c>
      <c r="H16" s="28">
        <f>G16*F16</f>
        <v>4.0000000000000018E-4</v>
      </c>
      <c r="I16" s="17"/>
    </row>
    <row r="17" spans="1:9" ht="11.25" customHeight="1" x14ac:dyDescent="0.2">
      <c r="A17" s="16"/>
      <c r="B17" s="29">
        <v>2</v>
      </c>
      <c r="C17" s="25">
        <v>0.77</v>
      </c>
      <c r="D17" s="26">
        <f t="shared" ref="D17:D24" si="0">ABS(C18-C16)/2</f>
        <v>9.9999999999999978E-2</v>
      </c>
      <c r="E17" s="25">
        <v>0.115</v>
      </c>
      <c r="F17" s="25">
        <v>0.11</v>
      </c>
      <c r="G17" s="26">
        <f t="shared" ref="G17:G27" si="1">D17*E17</f>
        <v>1.1499999999999998E-2</v>
      </c>
      <c r="H17" s="28">
        <f t="shared" ref="H17:H27" si="2">G17*F17</f>
        <v>1.2649999999999998E-3</v>
      </c>
      <c r="I17" s="17"/>
    </row>
    <row r="18" spans="1:9" ht="11.25" customHeight="1" x14ac:dyDescent="0.2">
      <c r="A18" s="16"/>
      <c r="B18" s="29">
        <v>3</v>
      </c>
      <c r="C18" s="25">
        <v>0.87</v>
      </c>
      <c r="D18" s="26">
        <f t="shared" si="0"/>
        <v>9.9999999999999978E-2</v>
      </c>
      <c r="E18" s="25">
        <v>0.13</v>
      </c>
      <c r="F18" s="25">
        <v>0.6</v>
      </c>
      <c r="G18" s="26">
        <f t="shared" si="1"/>
        <v>1.2999999999999998E-2</v>
      </c>
      <c r="H18" s="28">
        <f t="shared" si="2"/>
        <v>7.7999999999999979E-3</v>
      </c>
      <c r="I18" s="17"/>
    </row>
    <row r="19" spans="1:9" ht="11.25" customHeight="1" x14ac:dyDescent="0.2">
      <c r="A19" s="16"/>
      <c r="B19" s="29">
        <v>4</v>
      </c>
      <c r="C19" s="25">
        <v>0.97</v>
      </c>
      <c r="D19" s="26">
        <f t="shared" si="0"/>
        <v>0.10000000000000003</v>
      </c>
      <c r="E19" s="25">
        <v>0.14000000000000001</v>
      </c>
      <c r="F19" s="25">
        <v>0.64</v>
      </c>
      <c r="G19" s="26">
        <f t="shared" si="1"/>
        <v>1.4000000000000005E-2</v>
      </c>
      <c r="H19" s="28">
        <f t="shared" si="2"/>
        <v>8.9600000000000044E-3</v>
      </c>
      <c r="I19" s="17"/>
    </row>
    <row r="20" spans="1:9" ht="11.25" customHeight="1" x14ac:dyDescent="0.2">
      <c r="A20" s="16"/>
      <c r="B20" s="29">
        <v>5</v>
      </c>
      <c r="C20" s="25">
        <v>1.07</v>
      </c>
      <c r="D20" s="26">
        <f t="shared" si="0"/>
        <v>9.9999999999999978E-2</v>
      </c>
      <c r="E20" s="25">
        <v>0.13</v>
      </c>
      <c r="F20" s="25">
        <v>0.63</v>
      </c>
      <c r="G20" s="26">
        <f t="shared" si="1"/>
        <v>1.2999999999999998E-2</v>
      </c>
      <c r="H20" s="28">
        <f t="shared" si="2"/>
        <v>8.1899999999999994E-3</v>
      </c>
      <c r="I20" s="17"/>
    </row>
    <row r="21" spans="1:9" ht="11.25" customHeight="1" x14ac:dyDescent="0.2">
      <c r="A21" s="16"/>
      <c r="B21" s="29">
        <v>6</v>
      </c>
      <c r="C21" s="25">
        <v>1.17</v>
      </c>
      <c r="D21" s="26">
        <f t="shared" si="0"/>
        <v>9.9999999999999978E-2</v>
      </c>
      <c r="E21" s="25">
        <v>0.11</v>
      </c>
      <c r="F21" s="25">
        <v>0.59</v>
      </c>
      <c r="G21" s="26">
        <f t="shared" si="1"/>
        <v>1.0999999999999998E-2</v>
      </c>
      <c r="H21" s="28">
        <f t="shared" si="2"/>
        <v>6.4899999999999984E-3</v>
      </c>
      <c r="I21" s="17"/>
    </row>
    <row r="22" spans="1:9" ht="11.25" customHeight="1" x14ac:dyDescent="0.2">
      <c r="A22" s="16"/>
      <c r="B22" s="29">
        <v>7</v>
      </c>
      <c r="C22" s="25">
        <v>1.27</v>
      </c>
      <c r="D22" s="26">
        <f t="shared" si="0"/>
        <v>0.10000000000000009</v>
      </c>
      <c r="E22" s="25">
        <v>0.11</v>
      </c>
      <c r="F22" s="25">
        <v>0.54</v>
      </c>
      <c r="G22" s="26">
        <f t="shared" si="1"/>
        <v>1.100000000000001E-2</v>
      </c>
      <c r="H22" s="28">
        <f t="shared" si="2"/>
        <v>5.940000000000006E-3</v>
      </c>
      <c r="I22" s="17"/>
    </row>
    <row r="23" spans="1:9" ht="11.25" customHeight="1" x14ac:dyDescent="0.2">
      <c r="A23" s="16"/>
      <c r="B23" s="29">
        <v>8</v>
      </c>
      <c r="C23" s="25">
        <v>1.37</v>
      </c>
      <c r="D23" s="26">
        <f t="shared" si="0"/>
        <v>9.9999999999999978E-2</v>
      </c>
      <c r="E23" s="25">
        <v>0.105</v>
      </c>
      <c r="F23" s="25">
        <v>0.49</v>
      </c>
      <c r="G23" s="26">
        <f t="shared" si="1"/>
        <v>1.0499999999999997E-2</v>
      </c>
      <c r="H23" s="28">
        <f t="shared" si="2"/>
        <v>5.1449999999999985E-3</v>
      </c>
      <c r="I23" s="17"/>
    </row>
    <row r="24" spans="1:9" ht="11.25" customHeight="1" x14ac:dyDescent="0.2">
      <c r="A24" s="16"/>
      <c r="B24" s="29">
        <v>9</v>
      </c>
      <c r="C24" s="25">
        <v>1.47</v>
      </c>
      <c r="D24" s="26">
        <f t="shared" si="0"/>
        <v>7.4999999999999956E-2</v>
      </c>
      <c r="E24" s="25">
        <v>0.08</v>
      </c>
      <c r="F24" s="25">
        <v>0.4</v>
      </c>
      <c r="G24" s="26">
        <f t="shared" si="1"/>
        <v>5.9999999999999967E-3</v>
      </c>
      <c r="H24" s="28">
        <f t="shared" si="2"/>
        <v>2.3999999999999989E-3</v>
      </c>
      <c r="I24" s="17"/>
    </row>
    <row r="25" spans="1:9" ht="11.25" customHeight="1" x14ac:dyDescent="0.2">
      <c r="A25" s="16"/>
      <c r="B25" s="29">
        <v>10</v>
      </c>
      <c r="C25" s="25">
        <v>1.52</v>
      </c>
      <c r="D25" s="26">
        <f>ABS(C26-C24)/2</f>
        <v>5.0000000000000044E-2</v>
      </c>
      <c r="E25" s="25">
        <v>6.5000000000000002E-2</v>
      </c>
      <c r="F25" s="25">
        <v>0.33</v>
      </c>
      <c r="G25" s="26">
        <f t="shared" si="1"/>
        <v>3.2500000000000029E-3</v>
      </c>
      <c r="H25" s="28">
        <f t="shared" si="2"/>
        <v>1.072500000000001E-3</v>
      </c>
      <c r="I25" s="17"/>
    </row>
    <row r="26" spans="1:9" ht="11.25" customHeight="1" x14ac:dyDescent="0.2">
      <c r="A26" s="16"/>
      <c r="B26" s="29">
        <v>11</v>
      </c>
      <c r="C26" s="25">
        <v>1.57</v>
      </c>
      <c r="D26" s="26">
        <f>ABS(C27-C25)/2</f>
        <v>4.0000000000000036E-2</v>
      </c>
      <c r="E26" s="25">
        <v>5.5E-2</v>
      </c>
      <c r="F26" s="25">
        <v>0.42</v>
      </c>
      <c r="G26" s="26">
        <f t="shared" si="1"/>
        <v>2.2000000000000019E-3</v>
      </c>
      <c r="H26" s="28">
        <f t="shared" si="2"/>
        <v>9.2400000000000078E-4</v>
      </c>
      <c r="I26" s="17"/>
    </row>
    <row r="27" spans="1:9" ht="11.25" customHeight="1" x14ac:dyDescent="0.2">
      <c r="A27" s="16"/>
      <c r="B27" s="29">
        <v>12</v>
      </c>
      <c r="C27" s="25">
        <v>1.6</v>
      </c>
      <c r="D27" s="26">
        <f>ABS(C28-C26)/2</f>
        <v>0.19999999999999996</v>
      </c>
      <c r="E27" s="25">
        <v>0.04</v>
      </c>
      <c r="F27" s="25">
        <v>0.43</v>
      </c>
      <c r="G27" s="26">
        <f t="shared" si="1"/>
        <v>7.9999999999999984E-3</v>
      </c>
      <c r="H27" s="28">
        <f t="shared" si="2"/>
        <v>3.4399999999999995E-3</v>
      </c>
      <c r="I27" s="17"/>
    </row>
    <row r="28" spans="1:9" ht="11.25" customHeight="1" x14ac:dyDescent="0.2">
      <c r="A28" s="16"/>
      <c r="B28" s="29">
        <v>13</v>
      </c>
      <c r="C28" s="25">
        <v>1.97</v>
      </c>
      <c r="D28" s="26">
        <f>ABS(C29-C27)/2</f>
        <v>0.18499999999999994</v>
      </c>
      <c r="E28" s="25">
        <v>0</v>
      </c>
      <c r="F28" s="25">
        <v>0</v>
      </c>
      <c r="G28" s="26">
        <f t="shared" ref="G28" si="3">D28*E28</f>
        <v>0</v>
      </c>
      <c r="H28" s="28">
        <f t="shared" ref="H28" si="4">G28*F28</f>
        <v>0</v>
      </c>
      <c r="I28" s="17"/>
    </row>
    <row r="29" spans="1:9" ht="11.25" customHeight="1" x14ac:dyDescent="0.2">
      <c r="A29" s="16"/>
      <c r="B29" s="29" t="s">
        <v>18</v>
      </c>
      <c r="C29" s="25">
        <v>1.97</v>
      </c>
      <c r="D29" s="26"/>
      <c r="E29" s="25"/>
      <c r="F29" s="25"/>
      <c r="G29" s="26"/>
      <c r="H29" s="28"/>
      <c r="I29" s="17"/>
    </row>
    <row r="30" spans="1:9" ht="11.25" customHeight="1" x14ac:dyDescent="0.2">
      <c r="A30" s="16"/>
      <c r="B30" s="29"/>
      <c r="C30" s="25"/>
      <c r="D30" s="26"/>
      <c r="E30" s="25"/>
      <c r="F30" s="25"/>
      <c r="G30" s="26"/>
      <c r="H30" s="28"/>
      <c r="I30" s="17"/>
    </row>
    <row r="31" spans="1:9" ht="11.25" customHeight="1" x14ac:dyDescent="0.2">
      <c r="A31" s="16"/>
      <c r="B31" s="29"/>
      <c r="C31" s="25"/>
      <c r="D31" s="26"/>
      <c r="E31" s="25"/>
      <c r="F31" s="25"/>
      <c r="G31" s="26"/>
      <c r="H31" s="28"/>
      <c r="I31" s="17"/>
    </row>
    <row r="32" spans="1:9" ht="11.25" customHeight="1" x14ac:dyDescent="0.2">
      <c r="A32" s="16"/>
      <c r="B32" s="30"/>
      <c r="C32" s="31"/>
      <c r="D32" s="26"/>
      <c r="E32" s="31"/>
      <c r="F32" s="31"/>
      <c r="G32" s="26"/>
      <c r="H32" s="28"/>
      <c r="I32" s="17"/>
    </row>
    <row r="33" spans="1:9" ht="11.25" customHeight="1" x14ac:dyDescent="0.2">
      <c r="A33" s="16"/>
      <c r="B33" s="30"/>
      <c r="C33" s="31"/>
      <c r="D33" s="26"/>
      <c r="E33" s="31"/>
      <c r="F33" s="31"/>
      <c r="G33" s="26"/>
      <c r="H33" s="28"/>
      <c r="I33" s="17"/>
    </row>
    <row r="34" spans="1:9" ht="11.25" customHeight="1" x14ac:dyDescent="0.2">
      <c r="A34" s="16"/>
      <c r="B34" s="30"/>
      <c r="C34" s="31"/>
      <c r="D34" s="26"/>
      <c r="E34" s="31"/>
      <c r="F34" s="31"/>
      <c r="G34" s="26"/>
      <c r="H34" s="28"/>
      <c r="I34" s="17"/>
    </row>
    <row r="35" spans="1:9" ht="11.25" customHeight="1" x14ac:dyDescent="0.2">
      <c r="A35" s="16"/>
      <c r="B35" s="30"/>
      <c r="C35" s="31"/>
      <c r="D35" s="26"/>
      <c r="E35" s="31"/>
      <c r="F35" s="31"/>
      <c r="G35" s="26"/>
      <c r="H35" s="28"/>
      <c r="I35" s="17"/>
    </row>
    <row r="36" spans="1:9" ht="11.25" customHeight="1" x14ac:dyDescent="0.2">
      <c r="A36" s="16"/>
      <c r="B36" s="30"/>
      <c r="C36" s="31"/>
      <c r="D36" s="26"/>
      <c r="E36" s="31"/>
      <c r="F36" s="31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AVERAGE(E15:E37)</f>
        <v>8.6428571428571424E-2</v>
      </c>
      <c r="E39" s="42"/>
      <c r="F39" s="51" t="s">
        <v>22</v>
      </c>
      <c r="G39" s="51"/>
      <c r="H39" s="39">
        <f>SUM(H15:H37)</f>
        <v>5.2101500000000009E-2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AVERAGE(F15:F37)</f>
        <v>0.37571428571428572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7" zoomScale="90" zoomScaleNormal="70" zoomScalePageLayoutView="90" workbookViewId="0">
      <selection activeCell="M33" sqref="M33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26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32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67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33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7.92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1.44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6.48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1.44</v>
      </c>
      <c r="D15" s="26">
        <v>0.16500000000000001</v>
      </c>
      <c r="E15" s="27">
        <v>0</v>
      </c>
      <c r="F15" s="60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1.77</v>
      </c>
      <c r="D16" s="26">
        <f t="shared" ref="D16:D35" si="0">ABS(C17-C15)/2</f>
        <v>0.33000000000000007</v>
      </c>
      <c r="E16" s="25">
        <v>0.1</v>
      </c>
      <c r="F16" s="25">
        <v>0</v>
      </c>
      <c r="G16" s="26">
        <f>D16*E16</f>
        <v>3.3000000000000008E-2</v>
      </c>
      <c r="H16" s="28">
        <f t="shared" ref="H16:H35" si="1">G16*F17</f>
        <v>1.1220000000000004E-2</v>
      </c>
      <c r="I16" s="17"/>
    </row>
    <row r="17" spans="1:9" ht="11.25" customHeight="1" x14ac:dyDescent="0.2">
      <c r="A17" s="16"/>
      <c r="B17" s="29">
        <v>2</v>
      </c>
      <c r="C17" s="25">
        <v>2.1</v>
      </c>
      <c r="D17" s="26">
        <f t="shared" si="0"/>
        <v>0.33000000000000007</v>
      </c>
      <c r="E17" s="25">
        <v>0.16</v>
      </c>
      <c r="F17" s="25">
        <v>0.34</v>
      </c>
      <c r="G17" s="26">
        <f t="shared" ref="G17:G34" si="2">D17*E17</f>
        <v>5.2800000000000014E-2</v>
      </c>
      <c r="H17" s="28">
        <f t="shared" si="1"/>
        <v>2.4288000000000008E-2</v>
      </c>
      <c r="I17" s="17"/>
    </row>
    <row r="18" spans="1:9" ht="11.25" customHeight="1" x14ac:dyDescent="0.2">
      <c r="A18" s="16"/>
      <c r="B18" s="29">
        <v>3</v>
      </c>
      <c r="C18" s="25">
        <v>2.4300000000000002</v>
      </c>
      <c r="D18" s="26">
        <f t="shared" si="0"/>
        <v>0.32999999999999985</v>
      </c>
      <c r="E18" s="25">
        <v>0.25</v>
      </c>
      <c r="F18" s="25">
        <v>0.46</v>
      </c>
      <c r="G18" s="26">
        <f t="shared" si="2"/>
        <v>8.2499999999999962E-2</v>
      </c>
      <c r="H18" s="28">
        <f t="shared" si="1"/>
        <v>2.5574999999999987E-2</v>
      </c>
      <c r="I18" s="17"/>
    </row>
    <row r="19" spans="1:9" ht="11.25" customHeight="1" x14ac:dyDescent="0.2">
      <c r="A19" s="16"/>
      <c r="B19" s="29">
        <v>4</v>
      </c>
      <c r="C19" s="25">
        <v>2.76</v>
      </c>
      <c r="D19" s="26">
        <f t="shared" si="0"/>
        <v>0.32999999999999985</v>
      </c>
      <c r="E19" s="25">
        <v>0.27</v>
      </c>
      <c r="F19" s="25">
        <v>0.31</v>
      </c>
      <c r="G19" s="26">
        <f t="shared" si="2"/>
        <v>8.9099999999999971E-2</v>
      </c>
      <c r="H19" s="28">
        <f t="shared" si="1"/>
        <v>3.0293999999999991E-2</v>
      </c>
      <c r="I19" s="17"/>
    </row>
    <row r="20" spans="1:9" ht="11.25" customHeight="1" x14ac:dyDescent="0.2">
      <c r="A20" s="16"/>
      <c r="B20" s="29">
        <v>5</v>
      </c>
      <c r="C20" s="25">
        <v>3.09</v>
      </c>
      <c r="D20" s="26">
        <f t="shared" si="0"/>
        <v>0.33000000000000007</v>
      </c>
      <c r="E20" s="25">
        <v>0.23</v>
      </c>
      <c r="F20" s="25">
        <v>0.34</v>
      </c>
      <c r="G20" s="26">
        <f t="shared" si="2"/>
        <v>7.5900000000000023E-2</v>
      </c>
      <c r="H20" s="28">
        <f t="shared" si="1"/>
        <v>4.4022000000000013E-2</v>
      </c>
      <c r="I20" s="17"/>
    </row>
    <row r="21" spans="1:9" ht="11.25" customHeight="1" x14ac:dyDescent="0.2">
      <c r="A21" s="16"/>
      <c r="B21" s="29">
        <v>6</v>
      </c>
      <c r="C21" s="25">
        <v>3.42</v>
      </c>
      <c r="D21" s="26">
        <f t="shared" si="0"/>
        <v>0.33000000000000007</v>
      </c>
      <c r="E21" s="25">
        <v>0.105</v>
      </c>
      <c r="F21" s="25">
        <v>0.57999999999999996</v>
      </c>
      <c r="G21" s="26">
        <f t="shared" si="2"/>
        <v>3.4650000000000007E-2</v>
      </c>
      <c r="H21" s="28">
        <f t="shared" si="1"/>
        <v>1.6632000000000004E-2</v>
      </c>
      <c r="I21" s="17"/>
    </row>
    <row r="22" spans="1:9" ht="11.25" customHeight="1" x14ac:dyDescent="0.2">
      <c r="A22" s="16"/>
      <c r="B22" s="29">
        <v>7</v>
      </c>
      <c r="C22" s="25">
        <v>3.75</v>
      </c>
      <c r="D22" s="26">
        <f t="shared" si="0"/>
        <v>0.33000000000000007</v>
      </c>
      <c r="E22" s="25">
        <v>0.25</v>
      </c>
      <c r="F22" s="25">
        <v>0.48</v>
      </c>
      <c r="G22" s="26">
        <f t="shared" si="2"/>
        <v>8.2500000000000018E-2</v>
      </c>
      <c r="H22" s="28">
        <f t="shared" si="1"/>
        <v>6.3525000000000012E-2</v>
      </c>
      <c r="I22" s="17"/>
    </row>
    <row r="23" spans="1:9" ht="11.25" customHeight="1" x14ac:dyDescent="0.2">
      <c r="A23" s="16"/>
      <c r="B23" s="29">
        <v>8</v>
      </c>
      <c r="C23" s="25">
        <v>4.08</v>
      </c>
      <c r="D23" s="26">
        <f>ABS(C24-C22)/2</f>
        <v>0.33000000000000007</v>
      </c>
      <c r="E23" s="25">
        <v>0.26500000000000001</v>
      </c>
      <c r="F23" s="25">
        <v>0.77</v>
      </c>
      <c r="G23" s="26">
        <f t="shared" si="2"/>
        <v>8.7450000000000028E-2</v>
      </c>
      <c r="H23" s="28">
        <f t="shared" si="1"/>
        <v>6.0340500000000012E-2</v>
      </c>
      <c r="I23" s="17"/>
    </row>
    <row r="24" spans="1:9" ht="11.25" customHeight="1" x14ac:dyDescent="0.2">
      <c r="A24" s="16"/>
      <c r="B24" s="29">
        <v>9</v>
      </c>
      <c r="C24" s="25">
        <v>4.41</v>
      </c>
      <c r="D24" s="26">
        <f t="shared" si="0"/>
        <v>0.33000000000000007</v>
      </c>
      <c r="E24" s="25">
        <v>0.26</v>
      </c>
      <c r="F24" s="25">
        <v>0.69</v>
      </c>
      <c r="G24" s="26">
        <f t="shared" si="2"/>
        <v>8.5800000000000015E-2</v>
      </c>
      <c r="H24" s="28">
        <f t="shared" si="1"/>
        <v>6.1776000000000011E-2</v>
      </c>
      <c r="I24" s="17"/>
    </row>
    <row r="25" spans="1:9" ht="11.25" customHeight="1" x14ac:dyDescent="0.2">
      <c r="A25" s="16"/>
      <c r="B25" s="29">
        <v>10</v>
      </c>
      <c r="C25" s="25">
        <v>4.74</v>
      </c>
      <c r="D25" s="26">
        <f t="shared" si="0"/>
        <v>0.33000000000000007</v>
      </c>
      <c r="E25" s="25">
        <v>0.28499999999999998</v>
      </c>
      <c r="F25" s="25">
        <v>0.72</v>
      </c>
      <c r="G25" s="26">
        <f t="shared" si="2"/>
        <v>9.4050000000000009E-2</v>
      </c>
      <c r="H25" s="28">
        <f t="shared" si="1"/>
        <v>4.7965500000000008E-2</v>
      </c>
      <c r="I25" s="17"/>
    </row>
    <row r="26" spans="1:9" ht="11.25" customHeight="1" x14ac:dyDescent="0.2">
      <c r="A26" s="16"/>
      <c r="B26" s="29">
        <v>11</v>
      </c>
      <c r="C26" s="25">
        <v>5.07</v>
      </c>
      <c r="D26" s="26">
        <f t="shared" si="0"/>
        <v>0.33000000000000007</v>
      </c>
      <c r="E26" s="25">
        <v>0.27500000000000002</v>
      </c>
      <c r="F26" s="25">
        <v>0.51</v>
      </c>
      <c r="G26" s="26">
        <f t="shared" si="2"/>
        <v>9.0750000000000025E-2</v>
      </c>
      <c r="H26" s="28">
        <f t="shared" si="1"/>
        <v>6.1710000000000022E-2</v>
      </c>
      <c r="I26" s="17"/>
    </row>
    <row r="27" spans="1:9" ht="11.25" customHeight="1" x14ac:dyDescent="0.2">
      <c r="A27" s="16"/>
      <c r="B27" s="29">
        <v>12</v>
      </c>
      <c r="C27" s="25">
        <v>5.4</v>
      </c>
      <c r="D27" s="26">
        <f t="shared" si="0"/>
        <v>0.33000000000000007</v>
      </c>
      <c r="E27" s="25">
        <v>0.26</v>
      </c>
      <c r="F27" s="25">
        <v>0.68</v>
      </c>
      <c r="G27" s="26">
        <f t="shared" si="2"/>
        <v>8.5800000000000015E-2</v>
      </c>
      <c r="H27" s="28">
        <f t="shared" si="1"/>
        <v>5.1480000000000005E-2</v>
      </c>
      <c r="I27" s="17"/>
    </row>
    <row r="28" spans="1:9" ht="11.25" customHeight="1" x14ac:dyDescent="0.2">
      <c r="A28" s="16"/>
      <c r="B28" s="29">
        <v>13</v>
      </c>
      <c r="C28" s="25">
        <v>5.73</v>
      </c>
      <c r="D28" s="26">
        <f t="shared" si="0"/>
        <v>0.32999999999999963</v>
      </c>
      <c r="E28" s="25">
        <v>0.2</v>
      </c>
      <c r="F28" s="25">
        <v>0.6</v>
      </c>
      <c r="G28" s="26">
        <f t="shared" si="2"/>
        <v>6.5999999999999934E-2</v>
      </c>
      <c r="H28" s="28">
        <f t="shared" si="1"/>
        <v>2.9699999999999969E-2</v>
      </c>
      <c r="I28" s="17"/>
    </row>
    <row r="29" spans="1:9" ht="11.25" customHeight="1" x14ac:dyDescent="0.2">
      <c r="A29" s="16"/>
      <c r="B29" s="29">
        <v>14</v>
      </c>
      <c r="C29" s="25">
        <v>6.06</v>
      </c>
      <c r="D29" s="26">
        <f t="shared" si="0"/>
        <v>0.32999999999999963</v>
      </c>
      <c r="E29" s="25">
        <v>0.17499999999999999</v>
      </c>
      <c r="F29" s="25">
        <v>0.45</v>
      </c>
      <c r="G29" s="26">
        <f t="shared" si="2"/>
        <v>5.7749999999999933E-2</v>
      </c>
      <c r="H29" s="28">
        <f t="shared" si="1"/>
        <v>1.8479999999999979E-2</v>
      </c>
      <c r="I29" s="17"/>
    </row>
    <row r="30" spans="1:9" ht="11.25" customHeight="1" x14ac:dyDescent="0.2">
      <c r="A30" s="16"/>
      <c r="B30" s="29">
        <v>15</v>
      </c>
      <c r="C30" s="25">
        <v>6.39</v>
      </c>
      <c r="D30" s="26">
        <f t="shared" si="0"/>
        <v>0.33000000000000007</v>
      </c>
      <c r="E30" s="25">
        <v>0.18</v>
      </c>
      <c r="F30" s="25">
        <v>0.32</v>
      </c>
      <c r="G30" s="26">
        <f t="shared" si="2"/>
        <v>5.9400000000000008E-2</v>
      </c>
      <c r="H30" s="28">
        <f t="shared" si="1"/>
        <v>1.4850000000000002E-2</v>
      </c>
      <c r="I30" s="17"/>
    </row>
    <row r="31" spans="1:9" ht="11.25" customHeight="1" x14ac:dyDescent="0.2">
      <c r="A31" s="16"/>
      <c r="B31" s="29">
        <v>16</v>
      </c>
      <c r="C31" s="25">
        <v>6.72</v>
      </c>
      <c r="D31" s="26">
        <f t="shared" si="0"/>
        <v>0.33000000000000007</v>
      </c>
      <c r="E31" s="25">
        <v>0.16</v>
      </c>
      <c r="F31" s="25">
        <v>0.25</v>
      </c>
      <c r="G31" s="26">
        <f t="shared" si="2"/>
        <v>5.2800000000000014E-2</v>
      </c>
      <c r="H31" s="28">
        <f t="shared" si="1"/>
        <v>1.0032000000000003E-2</v>
      </c>
      <c r="I31" s="17"/>
    </row>
    <row r="32" spans="1:9" ht="11.25" customHeight="1" x14ac:dyDescent="0.2">
      <c r="A32" s="16"/>
      <c r="B32" s="30">
        <v>17</v>
      </c>
      <c r="C32" s="31">
        <v>7.05</v>
      </c>
      <c r="D32" s="26">
        <f t="shared" si="0"/>
        <v>0.33000000000000007</v>
      </c>
      <c r="E32" s="31">
        <v>0.1</v>
      </c>
      <c r="F32" s="25">
        <v>0.19</v>
      </c>
      <c r="G32" s="26">
        <f t="shared" si="2"/>
        <v>3.3000000000000008E-2</v>
      </c>
      <c r="H32" s="28">
        <f t="shared" si="1"/>
        <v>1.6500000000000004E-3</v>
      </c>
      <c r="I32" s="17"/>
    </row>
    <row r="33" spans="1:9" ht="11.25" customHeight="1" x14ac:dyDescent="0.2">
      <c r="A33" s="16"/>
      <c r="B33" s="30">
        <v>18</v>
      </c>
      <c r="C33" s="31">
        <v>7.38</v>
      </c>
      <c r="D33" s="26">
        <f t="shared" si="0"/>
        <v>0.33000000000000007</v>
      </c>
      <c r="E33" s="31">
        <v>7.4999999999999997E-2</v>
      </c>
      <c r="F33" s="31">
        <v>0.05</v>
      </c>
      <c r="G33" s="26">
        <f t="shared" si="2"/>
        <v>2.4750000000000005E-2</v>
      </c>
      <c r="H33" s="28">
        <f t="shared" si="1"/>
        <v>4.9500000000000011E-4</v>
      </c>
      <c r="I33" s="17"/>
    </row>
    <row r="34" spans="1:9" ht="11.25" customHeight="1" x14ac:dyDescent="0.2">
      <c r="A34" s="16"/>
      <c r="B34" s="30">
        <v>19</v>
      </c>
      <c r="C34" s="31">
        <v>7.71</v>
      </c>
      <c r="D34" s="26">
        <f t="shared" si="0"/>
        <v>0.27</v>
      </c>
      <c r="E34" s="31">
        <v>4.4999999999999998E-2</v>
      </c>
      <c r="F34" s="31">
        <v>0.02</v>
      </c>
      <c r="G34" s="26">
        <f t="shared" si="2"/>
        <v>1.2150000000000001E-2</v>
      </c>
      <c r="H34" s="28">
        <f t="shared" si="1"/>
        <v>2.4300000000000002E-4</v>
      </c>
      <c r="I34" s="17"/>
    </row>
    <row r="35" spans="1:9" ht="11.25" customHeight="1" x14ac:dyDescent="0.2">
      <c r="A35" s="16"/>
      <c r="B35" s="30">
        <v>20</v>
      </c>
      <c r="C35" s="31">
        <v>7.92</v>
      </c>
      <c r="D35" s="26">
        <f t="shared" si="0"/>
        <v>0.10499999999999998</v>
      </c>
      <c r="E35" s="31">
        <v>4.4999999999999998E-2</v>
      </c>
      <c r="F35" s="31">
        <v>0.02</v>
      </c>
      <c r="G35" s="26">
        <f t="shared" ref="G35" si="3">D35*E35</f>
        <v>4.7249999999999992E-3</v>
      </c>
      <c r="H35" s="28">
        <f t="shared" si="1"/>
        <v>0</v>
      </c>
      <c r="I35" s="17"/>
    </row>
    <row r="36" spans="1:9" ht="11.25" customHeight="1" x14ac:dyDescent="0.2">
      <c r="A36" s="16"/>
      <c r="B36" s="29" t="s">
        <v>18</v>
      </c>
      <c r="C36" s="25">
        <v>7.92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0.17571428571428574</v>
      </c>
      <c r="E39" s="42"/>
      <c r="F39" s="51" t="s">
        <v>22</v>
      </c>
      <c r="G39" s="51"/>
      <c r="H39" s="39">
        <f>SUM(H15:H36)</f>
        <v>0.57427800000000018</v>
      </c>
      <c r="I39" s="17"/>
    </row>
    <row r="40" spans="1:9" ht="11.45" customHeight="1" x14ac:dyDescent="0.2">
      <c r="A40" s="16"/>
      <c r="B40" s="51" t="s">
        <v>5</v>
      </c>
      <c r="C40" s="51"/>
      <c r="D40" s="37">
        <f>AVERAGE(F15:F36)</f>
        <v>0.37047619047619046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0" zoomScale="90" zoomScaleNormal="70" zoomScalePageLayoutView="90" workbookViewId="0">
      <selection activeCell="D15" sqref="D15:D3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26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32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67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33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7.92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1.44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6.48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7.92</v>
      </c>
      <c r="D15" s="26">
        <v>0.16500000000000001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7.59</v>
      </c>
      <c r="D16" s="26">
        <f t="shared" ref="D16:D35" si="0">ABS(C17-C15)/2</f>
        <v>0.33000000000000007</v>
      </c>
      <c r="E16" s="25">
        <v>0.06</v>
      </c>
      <c r="F16" s="25">
        <v>0.05</v>
      </c>
      <c r="G16" s="26">
        <f>D16*E16</f>
        <v>1.9800000000000005E-2</v>
      </c>
      <c r="H16" s="28">
        <f>G16*F16</f>
        <v>9.9000000000000021E-4</v>
      </c>
      <c r="I16" s="17"/>
    </row>
    <row r="17" spans="1:9" ht="11.25" customHeight="1" x14ac:dyDescent="0.2">
      <c r="A17" s="16"/>
      <c r="B17" s="29">
        <v>2</v>
      </c>
      <c r="C17" s="25">
        <v>7.26</v>
      </c>
      <c r="D17" s="26">
        <f t="shared" si="0"/>
        <v>0.33000000000000007</v>
      </c>
      <c r="E17" s="25">
        <v>0.1</v>
      </c>
      <c r="F17" s="25">
        <v>0.09</v>
      </c>
      <c r="G17" s="26">
        <f t="shared" ref="G17:G35" si="1">D17*E17</f>
        <v>3.3000000000000008E-2</v>
      </c>
      <c r="H17" s="28">
        <f t="shared" ref="H17:H35" si="2">G17*F17</f>
        <v>2.9700000000000009E-3</v>
      </c>
      <c r="I17" s="17"/>
    </row>
    <row r="18" spans="1:9" ht="11.25" customHeight="1" x14ac:dyDescent="0.2">
      <c r="A18" s="16"/>
      <c r="B18" s="29">
        <v>3</v>
      </c>
      <c r="C18" s="25">
        <v>6.93</v>
      </c>
      <c r="D18" s="26">
        <f t="shared" si="0"/>
        <v>0.33000000000000007</v>
      </c>
      <c r="E18" s="25">
        <v>0.14000000000000001</v>
      </c>
      <c r="F18" s="25">
        <v>0.24</v>
      </c>
      <c r="G18" s="26">
        <f t="shared" si="1"/>
        <v>4.6200000000000012E-2</v>
      </c>
      <c r="H18" s="28">
        <f t="shared" si="2"/>
        <v>1.1088000000000002E-2</v>
      </c>
      <c r="I18" s="17"/>
    </row>
    <row r="19" spans="1:9" ht="11.25" customHeight="1" x14ac:dyDescent="0.2">
      <c r="A19" s="16"/>
      <c r="B19" s="29">
        <v>4</v>
      </c>
      <c r="C19" s="25">
        <v>6.6</v>
      </c>
      <c r="D19" s="26">
        <f t="shared" si="0"/>
        <v>0.33000000000000007</v>
      </c>
      <c r="E19" s="25">
        <v>0.14499999999999999</v>
      </c>
      <c r="F19" s="25">
        <v>0.32</v>
      </c>
      <c r="G19" s="26">
        <f t="shared" si="1"/>
        <v>4.7850000000000004E-2</v>
      </c>
      <c r="H19" s="28">
        <f t="shared" si="2"/>
        <v>1.5312000000000001E-2</v>
      </c>
      <c r="I19" s="17"/>
    </row>
    <row r="20" spans="1:9" ht="11.25" customHeight="1" x14ac:dyDescent="0.2">
      <c r="A20" s="16"/>
      <c r="B20" s="29">
        <v>5</v>
      </c>
      <c r="C20" s="25">
        <v>6.27</v>
      </c>
      <c r="D20" s="26">
        <f t="shared" si="0"/>
        <v>0.32999999999999963</v>
      </c>
      <c r="E20" s="25">
        <v>0.19</v>
      </c>
      <c r="F20" s="25">
        <v>0.36</v>
      </c>
      <c r="G20" s="26">
        <f t="shared" si="1"/>
        <v>6.2699999999999936E-2</v>
      </c>
      <c r="H20" s="28">
        <f t="shared" si="2"/>
        <v>2.2571999999999977E-2</v>
      </c>
      <c r="I20" s="17"/>
    </row>
    <row r="21" spans="1:9" ht="11.25" customHeight="1" x14ac:dyDescent="0.2">
      <c r="A21" s="16"/>
      <c r="B21" s="29">
        <v>6</v>
      </c>
      <c r="C21" s="25">
        <v>5.94</v>
      </c>
      <c r="D21" s="26">
        <f t="shared" si="0"/>
        <v>0.32999999999999963</v>
      </c>
      <c r="E21" s="25">
        <v>0.19</v>
      </c>
      <c r="F21" s="25">
        <v>0.63</v>
      </c>
      <c r="G21" s="26">
        <f t="shared" si="1"/>
        <v>6.2699999999999936E-2</v>
      </c>
      <c r="H21" s="28">
        <f t="shared" si="2"/>
        <v>3.950099999999996E-2</v>
      </c>
      <c r="I21" s="17"/>
    </row>
    <row r="22" spans="1:9" ht="11.25" customHeight="1" x14ac:dyDescent="0.2">
      <c r="A22" s="16"/>
      <c r="B22" s="29">
        <v>7</v>
      </c>
      <c r="C22" s="25">
        <v>5.61</v>
      </c>
      <c r="D22" s="26">
        <f t="shared" si="0"/>
        <v>0.33000000000000007</v>
      </c>
      <c r="E22" s="25">
        <v>0.24</v>
      </c>
      <c r="F22" s="25">
        <v>0.56999999999999995</v>
      </c>
      <c r="G22" s="26">
        <f t="shared" si="1"/>
        <v>7.920000000000002E-2</v>
      </c>
      <c r="H22" s="28">
        <f t="shared" si="2"/>
        <v>4.5144000000000011E-2</v>
      </c>
      <c r="I22" s="17"/>
    </row>
    <row r="23" spans="1:9" ht="11.25" customHeight="1" x14ac:dyDescent="0.2">
      <c r="A23" s="16"/>
      <c r="B23" s="29">
        <v>8</v>
      </c>
      <c r="C23" s="25">
        <v>5.28</v>
      </c>
      <c r="D23" s="26">
        <f>ABS(C24-C22)/2</f>
        <v>0.33000000000000007</v>
      </c>
      <c r="E23" s="25">
        <v>0.29499999999999998</v>
      </c>
      <c r="F23" s="25">
        <v>0.8</v>
      </c>
      <c r="G23" s="26">
        <f t="shared" si="1"/>
        <v>9.735000000000002E-2</v>
      </c>
      <c r="H23" s="28">
        <f t="shared" si="2"/>
        <v>7.7880000000000019E-2</v>
      </c>
      <c r="I23" s="17"/>
    </row>
    <row r="24" spans="1:9" ht="11.25" customHeight="1" x14ac:dyDescent="0.2">
      <c r="A24" s="16"/>
      <c r="B24" s="29">
        <v>9</v>
      </c>
      <c r="C24" s="25">
        <v>4.95</v>
      </c>
      <c r="D24" s="26">
        <f t="shared" si="0"/>
        <v>0.33000000000000007</v>
      </c>
      <c r="E24" s="25">
        <v>0.28000000000000003</v>
      </c>
      <c r="F24" s="25">
        <v>0.44</v>
      </c>
      <c r="G24" s="26">
        <f t="shared" si="1"/>
        <v>9.2400000000000024E-2</v>
      </c>
      <c r="H24" s="28">
        <f t="shared" si="2"/>
        <v>4.0656000000000012E-2</v>
      </c>
      <c r="I24" s="17"/>
    </row>
    <row r="25" spans="1:9" ht="11.25" customHeight="1" x14ac:dyDescent="0.2">
      <c r="A25" s="16"/>
      <c r="B25" s="29">
        <v>10</v>
      </c>
      <c r="C25" s="25">
        <v>4.62</v>
      </c>
      <c r="D25" s="26">
        <f t="shared" si="0"/>
        <v>0.33000000000000007</v>
      </c>
      <c r="E25" s="25">
        <v>0.26500000000000001</v>
      </c>
      <c r="F25" s="25">
        <v>0.64</v>
      </c>
      <c r="G25" s="26">
        <f t="shared" si="1"/>
        <v>8.7450000000000028E-2</v>
      </c>
      <c r="H25" s="28">
        <f t="shared" si="2"/>
        <v>5.5968000000000018E-2</v>
      </c>
      <c r="I25" s="17"/>
    </row>
    <row r="26" spans="1:9" ht="11.25" customHeight="1" x14ac:dyDescent="0.2">
      <c r="A26" s="16"/>
      <c r="B26" s="29">
        <v>11</v>
      </c>
      <c r="C26" s="25">
        <v>4.29</v>
      </c>
      <c r="D26" s="26">
        <f t="shared" si="0"/>
        <v>0.33000000000000007</v>
      </c>
      <c r="E26" s="25">
        <v>0.26</v>
      </c>
      <c r="F26" s="25">
        <v>0.77</v>
      </c>
      <c r="G26" s="26">
        <f t="shared" si="1"/>
        <v>8.5800000000000015E-2</v>
      </c>
      <c r="H26" s="28">
        <f t="shared" si="2"/>
        <v>6.6066000000000014E-2</v>
      </c>
      <c r="I26" s="17"/>
    </row>
    <row r="27" spans="1:9" ht="11.25" customHeight="1" x14ac:dyDescent="0.2">
      <c r="A27" s="16"/>
      <c r="B27" s="29">
        <v>12</v>
      </c>
      <c r="C27" s="25">
        <v>3.96</v>
      </c>
      <c r="D27" s="26">
        <f t="shared" si="0"/>
        <v>0.33000000000000007</v>
      </c>
      <c r="E27" s="25">
        <v>0.25</v>
      </c>
      <c r="F27" s="25">
        <v>0.69</v>
      </c>
      <c r="G27" s="26">
        <f t="shared" si="1"/>
        <v>8.2500000000000018E-2</v>
      </c>
      <c r="H27" s="28">
        <f t="shared" si="2"/>
        <v>5.692500000000001E-2</v>
      </c>
      <c r="I27" s="17"/>
    </row>
    <row r="28" spans="1:9" ht="11.25" customHeight="1" x14ac:dyDescent="0.2">
      <c r="A28" s="16"/>
      <c r="B28" s="29">
        <v>13</v>
      </c>
      <c r="C28" s="25">
        <v>3.63</v>
      </c>
      <c r="D28" s="26">
        <f t="shared" si="0"/>
        <v>0.33000000000000007</v>
      </c>
      <c r="E28" s="25">
        <v>0.11</v>
      </c>
      <c r="F28" s="25">
        <v>0.59</v>
      </c>
      <c r="G28" s="26">
        <f t="shared" si="1"/>
        <v>3.6300000000000006E-2</v>
      </c>
      <c r="H28" s="28">
        <f t="shared" si="2"/>
        <v>2.1417000000000002E-2</v>
      </c>
      <c r="I28" s="17"/>
    </row>
    <row r="29" spans="1:9" ht="11.25" customHeight="1" x14ac:dyDescent="0.2">
      <c r="A29" s="16"/>
      <c r="B29" s="29">
        <v>14</v>
      </c>
      <c r="C29" s="25">
        <v>3.3</v>
      </c>
      <c r="D29" s="26">
        <f t="shared" si="0"/>
        <v>0.32999999999999985</v>
      </c>
      <c r="E29" s="25">
        <v>0.21</v>
      </c>
      <c r="F29" s="25">
        <v>0.5</v>
      </c>
      <c r="G29" s="26">
        <f t="shared" si="1"/>
        <v>6.9299999999999959E-2</v>
      </c>
      <c r="H29" s="28">
        <f t="shared" si="2"/>
        <v>3.4649999999999979E-2</v>
      </c>
      <c r="I29" s="17"/>
    </row>
    <row r="30" spans="1:9" ht="11.25" customHeight="1" x14ac:dyDescent="0.2">
      <c r="A30" s="16"/>
      <c r="B30" s="29">
        <v>15</v>
      </c>
      <c r="C30" s="25">
        <v>2.97</v>
      </c>
      <c r="D30" s="26">
        <f t="shared" si="0"/>
        <v>0.32999999999999985</v>
      </c>
      <c r="E30" s="25">
        <v>0.25</v>
      </c>
      <c r="F30" s="25">
        <v>0.33</v>
      </c>
      <c r="G30" s="26">
        <f t="shared" si="1"/>
        <v>8.2499999999999962E-2</v>
      </c>
      <c r="H30" s="28">
        <f t="shared" si="2"/>
        <v>2.7224999999999989E-2</v>
      </c>
      <c r="I30" s="17"/>
    </row>
    <row r="31" spans="1:9" ht="11.25" customHeight="1" x14ac:dyDescent="0.2">
      <c r="A31" s="16"/>
      <c r="B31" s="29">
        <v>16</v>
      </c>
      <c r="C31" s="25">
        <v>2.64</v>
      </c>
      <c r="D31" s="26">
        <f t="shared" si="0"/>
        <v>0.33000000000000007</v>
      </c>
      <c r="E31" s="25">
        <v>0.245</v>
      </c>
      <c r="F31" s="25">
        <v>0.33</v>
      </c>
      <c r="G31" s="26">
        <f t="shared" si="1"/>
        <v>8.0850000000000019E-2</v>
      </c>
      <c r="H31" s="28">
        <f t="shared" si="2"/>
        <v>2.6680500000000006E-2</v>
      </c>
      <c r="I31" s="17"/>
    </row>
    <row r="32" spans="1:9" ht="11.25" customHeight="1" x14ac:dyDescent="0.2">
      <c r="A32" s="16"/>
      <c r="B32" s="30">
        <v>17</v>
      </c>
      <c r="C32" s="31">
        <v>2.31</v>
      </c>
      <c r="D32" s="26">
        <f t="shared" si="0"/>
        <v>0.33000000000000007</v>
      </c>
      <c r="E32" s="31">
        <v>0.17</v>
      </c>
      <c r="F32" s="31">
        <v>0.35</v>
      </c>
      <c r="G32" s="26">
        <f t="shared" si="1"/>
        <v>5.6100000000000018E-2</v>
      </c>
      <c r="H32" s="28">
        <f t="shared" si="2"/>
        <v>1.9635000000000007E-2</v>
      </c>
      <c r="I32" s="17"/>
    </row>
    <row r="33" spans="1:9" ht="11.25" customHeight="1" x14ac:dyDescent="0.2">
      <c r="A33" s="16"/>
      <c r="B33" s="30">
        <v>18</v>
      </c>
      <c r="C33" s="31">
        <v>1.98</v>
      </c>
      <c r="D33" s="26">
        <f t="shared" si="0"/>
        <v>0.33000000000000007</v>
      </c>
      <c r="E33" s="31">
        <v>0.16</v>
      </c>
      <c r="F33" s="31">
        <v>0.28999999999999998</v>
      </c>
      <c r="G33" s="26">
        <f t="shared" si="1"/>
        <v>5.2800000000000014E-2</v>
      </c>
      <c r="H33" s="28">
        <f t="shared" si="2"/>
        <v>1.5312000000000003E-2</v>
      </c>
      <c r="I33" s="17"/>
    </row>
    <row r="34" spans="1:9" ht="11.25" customHeight="1" x14ac:dyDescent="0.2">
      <c r="A34" s="16"/>
      <c r="B34" s="30">
        <v>19</v>
      </c>
      <c r="C34" s="31">
        <v>1.65</v>
      </c>
      <c r="D34" s="26">
        <f t="shared" si="0"/>
        <v>0.27</v>
      </c>
      <c r="E34" s="31">
        <v>0.1</v>
      </c>
      <c r="F34" s="31">
        <v>0</v>
      </c>
      <c r="G34" s="26">
        <f t="shared" si="1"/>
        <v>2.7000000000000003E-2</v>
      </c>
      <c r="H34" s="28">
        <f t="shared" si="2"/>
        <v>0</v>
      </c>
      <c r="I34" s="17"/>
    </row>
    <row r="35" spans="1:9" ht="11.25" customHeight="1" x14ac:dyDescent="0.2">
      <c r="A35" s="16"/>
      <c r="B35" s="30">
        <v>20</v>
      </c>
      <c r="C35" s="31">
        <v>1.44</v>
      </c>
      <c r="D35" s="26">
        <f t="shared" si="0"/>
        <v>0.10499999999999998</v>
      </c>
      <c r="E35" s="31">
        <v>0</v>
      </c>
      <c r="F35" s="31">
        <v>0</v>
      </c>
      <c r="G35" s="26">
        <f t="shared" si="1"/>
        <v>0</v>
      </c>
      <c r="H35" s="28">
        <f t="shared" si="2"/>
        <v>0</v>
      </c>
      <c r="I35" s="17"/>
    </row>
    <row r="36" spans="1:9" ht="11.25" customHeight="1" x14ac:dyDescent="0.2">
      <c r="A36" s="16"/>
      <c r="B36" s="29" t="s">
        <v>18</v>
      </c>
      <c r="C36" s="25">
        <v>1.44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0.17428571428571429</v>
      </c>
      <c r="E39" s="42"/>
      <c r="F39" s="51" t="s">
        <v>22</v>
      </c>
      <c r="G39" s="51"/>
      <c r="H39" s="39">
        <f>SUM(H15:H36)</f>
        <v>0.57999149999999988</v>
      </c>
      <c r="I39" s="17"/>
    </row>
    <row r="40" spans="1:9" ht="11.45" customHeight="1" x14ac:dyDescent="0.2">
      <c r="A40" s="16"/>
      <c r="B40" s="51" t="s">
        <v>5</v>
      </c>
      <c r="C40" s="51"/>
      <c r="D40" s="37">
        <f>AVERAGE(F15:F36)</f>
        <v>0.38047619047619047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3" zoomScale="90" zoomScaleNormal="70" zoomScalePageLayoutView="90" workbookViewId="0">
      <selection activeCell="D15" sqref="D15:D3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64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34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68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35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4.49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0.46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4.03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4.49</v>
      </c>
      <c r="D15" s="26">
        <v>0.13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4.2300000000000004</v>
      </c>
      <c r="D16" s="26">
        <f>ABS(C17-C15)/2</f>
        <v>0.19500000000000028</v>
      </c>
      <c r="E16" s="25">
        <v>0.04</v>
      </c>
      <c r="F16" s="25">
        <v>0</v>
      </c>
      <c r="G16" s="26">
        <f>D16*E16</f>
        <v>7.8000000000000118E-3</v>
      </c>
      <c r="H16" s="28">
        <f>G16*F16</f>
        <v>0</v>
      </c>
      <c r="I16" s="17"/>
    </row>
    <row r="17" spans="1:9" ht="11.25" customHeight="1" x14ac:dyDescent="0.2">
      <c r="A17" s="16"/>
      <c r="B17" s="29">
        <v>2</v>
      </c>
      <c r="C17" s="25">
        <v>4.0999999999999996</v>
      </c>
      <c r="D17" s="26">
        <f t="shared" ref="D17:D35" si="0">ABS(C18-C16)/2</f>
        <v>0.16500000000000026</v>
      </c>
      <c r="E17" s="25">
        <v>4.4999999999999998E-2</v>
      </c>
      <c r="F17" s="25">
        <v>0.16</v>
      </c>
      <c r="G17" s="26">
        <f t="shared" ref="G17:G35" si="1">D17*E17</f>
        <v>7.4250000000000115E-3</v>
      </c>
      <c r="H17" s="28">
        <f t="shared" ref="H17:H32" si="2">G17*F17</f>
        <v>1.1880000000000018E-3</v>
      </c>
      <c r="I17" s="17"/>
    </row>
    <row r="18" spans="1:9" ht="11.25" customHeight="1" x14ac:dyDescent="0.2">
      <c r="A18" s="16"/>
      <c r="B18" s="29">
        <v>3</v>
      </c>
      <c r="C18" s="25">
        <v>3.9</v>
      </c>
      <c r="D18" s="26">
        <f t="shared" si="0"/>
        <v>0.19999999999999973</v>
      </c>
      <c r="E18" s="25">
        <v>5.5E-2</v>
      </c>
      <c r="F18" s="25">
        <v>0.25</v>
      </c>
      <c r="G18" s="26">
        <f t="shared" si="1"/>
        <v>1.0999999999999985E-2</v>
      </c>
      <c r="H18" s="28">
        <f t="shared" si="2"/>
        <v>2.7499999999999964E-3</v>
      </c>
      <c r="I18" s="17"/>
    </row>
    <row r="19" spans="1:9" ht="11.25" customHeight="1" x14ac:dyDescent="0.2">
      <c r="A19" s="16"/>
      <c r="B19" s="29">
        <v>4</v>
      </c>
      <c r="C19" s="25">
        <v>3.7</v>
      </c>
      <c r="D19" s="26">
        <f t="shared" si="0"/>
        <v>0.20499999999999985</v>
      </c>
      <c r="E19" s="25">
        <v>5.5E-2</v>
      </c>
      <c r="F19" s="25">
        <v>0.38</v>
      </c>
      <c r="G19" s="26">
        <f t="shared" si="1"/>
        <v>1.1274999999999992E-2</v>
      </c>
      <c r="H19" s="28">
        <f t="shared" si="2"/>
        <v>4.2844999999999966E-3</v>
      </c>
      <c r="I19" s="17"/>
    </row>
    <row r="20" spans="1:9" ht="11.25" customHeight="1" x14ac:dyDescent="0.2">
      <c r="A20" s="16"/>
      <c r="B20" s="29">
        <v>5</v>
      </c>
      <c r="C20" s="25">
        <v>3.49</v>
      </c>
      <c r="D20" s="26">
        <f t="shared" si="0"/>
        <v>0.20500000000000007</v>
      </c>
      <c r="E20" s="25">
        <v>7.0000000000000007E-2</v>
      </c>
      <c r="F20" s="25">
        <v>0.4</v>
      </c>
      <c r="G20" s="26">
        <f t="shared" si="1"/>
        <v>1.4350000000000007E-2</v>
      </c>
      <c r="H20" s="28">
        <f t="shared" si="2"/>
        <v>5.7400000000000029E-3</v>
      </c>
      <c r="I20" s="17"/>
    </row>
    <row r="21" spans="1:9" ht="11.25" customHeight="1" x14ac:dyDescent="0.2">
      <c r="A21" s="16"/>
      <c r="B21" s="29">
        <v>6</v>
      </c>
      <c r="C21" s="25">
        <v>3.29</v>
      </c>
      <c r="D21" s="26">
        <f t="shared" si="0"/>
        <v>0.20000000000000018</v>
      </c>
      <c r="E21" s="25">
        <v>0.09</v>
      </c>
      <c r="F21" s="25">
        <v>0.53</v>
      </c>
      <c r="G21" s="26">
        <f t="shared" si="1"/>
        <v>1.8000000000000016E-2</v>
      </c>
      <c r="H21" s="28">
        <f t="shared" si="2"/>
        <v>9.5400000000000085E-3</v>
      </c>
      <c r="I21" s="17"/>
    </row>
    <row r="22" spans="1:9" ht="11.25" customHeight="1" x14ac:dyDescent="0.2">
      <c r="A22" s="16"/>
      <c r="B22" s="29">
        <v>7</v>
      </c>
      <c r="C22" s="25">
        <v>3.09</v>
      </c>
      <c r="D22" s="26">
        <f t="shared" si="0"/>
        <v>0.19999999999999996</v>
      </c>
      <c r="E22" s="25">
        <v>0.1</v>
      </c>
      <c r="F22" s="25">
        <v>0.51</v>
      </c>
      <c r="G22" s="26">
        <f t="shared" si="1"/>
        <v>1.9999999999999997E-2</v>
      </c>
      <c r="H22" s="28">
        <f t="shared" si="2"/>
        <v>1.0199999999999999E-2</v>
      </c>
      <c r="I22" s="17"/>
    </row>
    <row r="23" spans="1:9" ht="11.25" customHeight="1" x14ac:dyDescent="0.2">
      <c r="A23" s="16"/>
      <c r="B23" s="29">
        <v>8</v>
      </c>
      <c r="C23" s="25">
        <v>2.89</v>
      </c>
      <c r="D23" s="26">
        <f>ABS(C24-C22)/2</f>
        <v>0.20499999999999985</v>
      </c>
      <c r="E23" s="25">
        <v>0.13</v>
      </c>
      <c r="F23" s="25">
        <v>0.52</v>
      </c>
      <c r="G23" s="26">
        <f t="shared" si="1"/>
        <v>2.6649999999999983E-2</v>
      </c>
      <c r="H23" s="28">
        <f t="shared" si="2"/>
        <v>1.3857999999999992E-2</v>
      </c>
      <c r="I23" s="17"/>
    </row>
    <row r="24" spans="1:9" ht="11.25" customHeight="1" x14ac:dyDescent="0.2">
      <c r="A24" s="16"/>
      <c r="B24" s="29">
        <v>9</v>
      </c>
      <c r="C24" s="25">
        <v>2.68</v>
      </c>
      <c r="D24" s="26">
        <f t="shared" si="0"/>
        <v>0.20500000000000007</v>
      </c>
      <c r="E24" s="25">
        <v>0.13</v>
      </c>
      <c r="F24" s="25">
        <v>0.48</v>
      </c>
      <c r="G24" s="26">
        <f t="shared" si="1"/>
        <v>2.665000000000001E-2</v>
      </c>
      <c r="H24" s="28">
        <f t="shared" si="2"/>
        <v>1.2792000000000005E-2</v>
      </c>
      <c r="I24" s="17"/>
    </row>
    <row r="25" spans="1:9" ht="11.25" customHeight="1" x14ac:dyDescent="0.2">
      <c r="A25" s="16"/>
      <c r="B25" s="29">
        <v>10</v>
      </c>
      <c r="C25" s="25">
        <v>2.48</v>
      </c>
      <c r="D25" s="26">
        <f t="shared" si="0"/>
        <v>0.20000000000000018</v>
      </c>
      <c r="E25" s="25">
        <v>0.125</v>
      </c>
      <c r="F25" s="25">
        <v>0.54</v>
      </c>
      <c r="G25" s="26">
        <f t="shared" si="1"/>
        <v>2.5000000000000022E-2</v>
      </c>
      <c r="H25" s="28">
        <f t="shared" si="2"/>
        <v>1.3500000000000014E-2</v>
      </c>
      <c r="I25" s="17"/>
    </row>
    <row r="26" spans="1:9" ht="11.25" customHeight="1" x14ac:dyDescent="0.2">
      <c r="A26" s="16"/>
      <c r="B26" s="29">
        <v>11</v>
      </c>
      <c r="C26" s="25">
        <v>2.2799999999999998</v>
      </c>
      <c r="D26" s="26">
        <f t="shared" si="0"/>
        <v>0.20500000000000007</v>
      </c>
      <c r="E26" s="25">
        <v>0.11</v>
      </c>
      <c r="F26" s="25">
        <v>0.49</v>
      </c>
      <c r="G26" s="26">
        <f t="shared" si="1"/>
        <v>2.2550000000000008E-2</v>
      </c>
      <c r="H26" s="28">
        <f t="shared" si="2"/>
        <v>1.1049500000000004E-2</v>
      </c>
      <c r="I26" s="17"/>
    </row>
    <row r="27" spans="1:9" ht="11.25" customHeight="1" x14ac:dyDescent="0.2">
      <c r="A27" s="16"/>
      <c r="B27" s="29">
        <v>12</v>
      </c>
      <c r="C27" s="25">
        <v>2.0699999999999998</v>
      </c>
      <c r="D27" s="26">
        <f t="shared" si="0"/>
        <v>0.20499999999999985</v>
      </c>
      <c r="E27" s="25">
        <v>0.12</v>
      </c>
      <c r="F27" s="25">
        <v>0.6</v>
      </c>
      <c r="G27" s="26">
        <f t="shared" si="1"/>
        <v>2.459999999999998E-2</v>
      </c>
      <c r="H27" s="28">
        <f t="shared" si="2"/>
        <v>1.4759999999999987E-2</v>
      </c>
      <c r="I27" s="17"/>
    </row>
    <row r="28" spans="1:9" ht="11.25" customHeight="1" x14ac:dyDescent="0.2">
      <c r="A28" s="16"/>
      <c r="B28" s="29">
        <v>13</v>
      </c>
      <c r="C28" s="25">
        <v>1.87</v>
      </c>
      <c r="D28" s="26">
        <f t="shared" si="0"/>
        <v>0.19999999999999996</v>
      </c>
      <c r="E28" s="25">
        <v>0.12</v>
      </c>
      <c r="F28" s="25">
        <v>0.51</v>
      </c>
      <c r="G28" s="26">
        <f t="shared" si="1"/>
        <v>2.3999999999999994E-2</v>
      </c>
      <c r="H28" s="28">
        <f t="shared" si="2"/>
        <v>1.2239999999999997E-2</v>
      </c>
      <c r="I28" s="17"/>
    </row>
    <row r="29" spans="1:9" ht="11.25" customHeight="1" x14ac:dyDescent="0.2">
      <c r="A29" s="16"/>
      <c r="B29" s="29">
        <v>14</v>
      </c>
      <c r="C29" s="25">
        <v>1.67</v>
      </c>
      <c r="D29" s="26">
        <f t="shared" si="0"/>
        <v>0.20000000000000007</v>
      </c>
      <c r="E29" s="25">
        <v>0.11</v>
      </c>
      <c r="F29" s="25">
        <v>0.49</v>
      </c>
      <c r="G29" s="26">
        <f t="shared" si="1"/>
        <v>2.2000000000000009E-2</v>
      </c>
      <c r="H29" s="28">
        <f t="shared" si="2"/>
        <v>1.0780000000000005E-2</v>
      </c>
      <c r="I29" s="17"/>
    </row>
    <row r="30" spans="1:9" ht="11.25" customHeight="1" x14ac:dyDescent="0.2">
      <c r="A30" s="16"/>
      <c r="B30" s="29">
        <v>15</v>
      </c>
      <c r="C30" s="25">
        <v>1.47</v>
      </c>
      <c r="D30" s="26">
        <f t="shared" si="0"/>
        <v>0.20499999999999996</v>
      </c>
      <c r="E30" s="25">
        <v>0.14000000000000001</v>
      </c>
      <c r="F30" s="25">
        <v>0.34</v>
      </c>
      <c r="G30" s="26">
        <f>D30*E30</f>
        <v>2.8699999999999996E-2</v>
      </c>
      <c r="H30" s="28">
        <f>G30*F30</f>
        <v>9.7579999999999993E-3</v>
      </c>
      <c r="I30" s="17"/>
    </row>
    <row r="31" spans="1:9" ht="11.25" customHeight="1" x14ac:dyDescent="0.2">
      <c r="A31" s="16"/>
      <c r="B31" s="29">
        <v>16</v>
      </c>
      <c r="C31" s="25">
        <v>1.26</v>
      </c>
      <c r="D31" s="26">
        <f t="shared" si="0"/>
        <v>0.20499999999999996</v>
      </c>
      <c r="E31" s="25">
        <v>0.13500000000000001</v>
      </c>
      <c r="F31" s="25">
        <v>0.22</v>
      </c>
      <c r="G31" s="26">
        <f t="shared" si="1"/>
        <v>2.7674999999999995E-2</v>
      </c>
      <c r="H31" s="28">
        <f t="shared" si="2"/>
        <v>6.0884999999999993E-3</v>
      </c>
      <c r="I31" s="17"/>
    </row>
    <row r="32" spans="1:9" ht="11.25" customHeight="1" x14ac:dyDescent="0.2">
      <c r="A32" s="16"/>
      <c r="B32" s="30">
        <v>17</v>
      </c>
      <c r="C32" s="31">
        <v>1.06</v>
      </c>
      <c r="D32" s="26">
        <f t="shared" si="0"/>
        <v>0.2</v>
      </c>
      <c r="E32" s="31">
        <v>0.12</v>
      </c>
      <c r="F32" s="31">
        <v>0.25</v>
      </c>
      <c r="G32" s="26">
        <f t="shared" si="1"/>
        <v>2.4E-2</v>
      </c>
      <c r="H32" s="28">
        <f t="shared" si="2"/>
        <v>6.0000000000000001E-3</v>
      </c>
      <c r="I32" s="17"/>
    </row>
    <row r="33" spans="1:9" ht="11.25" customHeight="1" x14ac:dyDescent="0.2">
      <c r="A33" s="16"/>
      <c r="B33" s="30">
        <v>18</v>
      </c>
      <c r="C33" s="31">
        <v>0.86</v>
      </c>
      <c r="D33" s="26">
        <f t="shared" si="0"/>
        <v>0.2</v>
      </c>
      <c r="E33" s="31">
        <v>0.105</v>
      </c>
      <c r="F33" s="31">
        <v>0.26</v>
      </c>
      <c r="G33" s="26">
        <f t="shared" si="1"/>
        <v>2.1000000000000001E-2</v>
      </c>
      <c r="H33" s="28">
        <f>G33*F32</f>
        <v>5.2500000000000003E-3</v>
      </c>
      <c r="I33" s="17"/>
    </row>
    <row r="34" spans="1:9" ht="11.25" customHeight="1" x14ac:dyDescent="0.2">
      <c r="A34" s="16"/>
      <c r="B34" s="30">
        <v>19</v>
      </c>
      <c r="C34" s="31">
        <v>0.66</v>
      </c>
      <c r="D34" s="26">
        <f t="shared" si="0"/>
        <v>0.19999999999999998</v>
      </c>
      <c r="E34" s="31">
        <v>0.1</v>
      </c>
      <c r="F34" s="31">
        <v>0.15</v>
      </c>
      <c r="G34" s="26">
        <f t="shared" si="1"/>
        <v>0.02</v>
      </c>
      <c r="H34" s="28">
        <f>G34*F33</f>
        <v>5.2000000000000006E-3</v>
      </c>
      <c r="I34" s="17"/>
    </row>
    <row r="35" spans="1:9" ht="11.25" customHeight="1" x14ac:dyDescent="0.2">
      <c r="A35" s="16"/>
      <c r="B35" s="30">
        <v>20</v>
      </c>
      <c r="C35" s="31">
        <v>0.46</v>
      </c>
      <c r="D35" s="26">
        <f t="shared" si="0"/>
        <v>0.1</v>
      </c>
      <c r="E35" s="31">
        <v>0.02</v>
      </c>
      <c r="F35" s="25">
        <v>0.04</v>
      </c>
      <c r="G35" s="26">
        <f t="shared" si="1"/>
        <v>2E-3</v>
      </c>
      <c r="H35" s="28">
        <f>G35*F34</f>
        <v>2.9999999999999997E-4</v>
      </c>
      <c r="I35" s="17"/>
    </row>
    <row r="36" spans="1:9" ht="11.25" customHeight="1" x14ac:dyDescent="0.2">
      <c r="A36" s="16"/>
      <c r="B36" s="29" t="s">
        <v>18</v>
      </c>
      <c r="C36" s="25">
        <v>0.46</v>
      </c>
      <c r="D36" s="26"/>
      <c r="E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9.1428571428571428E-2</v>
      </c>
      <c r="E39" s="42"/>
      <c r="F39" s="51" t="s">
        <v>22</v>
      </c>
      <c r="G39" s="51"/>
      <c r="H39" s="39">
        <f>SUM(H15:H36)</f>
        <v>0.15527850000000001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AVERAGE(F15:F35)</f>
        <v>0.33904761904761899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2" zoomScale="90" zoomScaleNormal="70" zoomScalePageLayoutView="90" workbookViewId="0">
      <selection activeCell="D15" sqref="D15:D36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64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34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68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35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4.4800000000000004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0.46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4.0200000000000005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0.46</v>
      </c>
      <c r="D15" s="26">
        <v>0.1</v>
      </c>
      <c r="E15" s="27">
        <v>0.02</v>
      </c>
      <c r="F15" s="27">
        <v>0.04</v>
      </c>
      <c r="G15" s="26">
        <f>D15*E15</f>
        <v>2E-3</v>
      </c>
      <c r="H15" s="28">
        <f>G15*F15</f>
        <v>8.0000000000000007E-5</v>
      </c>
      <c r="I15" s="17"/>
    </row>
    <row r="16" spans="1:9" ht="11.25" customHeight="1" x14ac:dyDescent="0.2">
      <c r="A16" s="16"/>
      <c r="B16" s="29">
        <v>1</v>
      </c>
      <c r="C16" s="25">
        <v>0.66</v>
      </c>
      <c r="D16" s="26">
        <f t="shared" ref="D16:D35" si="0">ABS(C17-C15)/2</f>
        <v>0.20499999999999999</v>
      </c>
      <c r="E16" s="25">
        <v>0.1</v>
      </c>
      <c r="F16" s="25">
        <v>0.16</v>
      </c>
      <c r="G16" s="26">
        <f>D16*E16</f>
        <v>2.0500000000000001E-2</v>
      </c>
      <c r="H16" s="28">
        <f>G16*F16</f>
        <v>3.2800000000000004E-3</v>
      </c>
      <c r="I16" s="17"/>
    </row>
    <row r="17" spans="1:9" ht="11.25" customHeight="1" x14ac:dyDescent="0.2">
      <c r="A17" s="16"/>
      <c r="B17" s="29">
        <v>2</v>
      </c>
      <c r="C17" s="25">
        <v>0.87</v>
      </c>
      <c r="D17" s="26">
        <f t="shared" si="0"/>
        <v>0.20500000000000002</v>
      </c>
      <c r="E17" s="25">
        <v>0.1</v>
      </c>
      <c r="F17" s="25">
        <v>0.27</v>
      </c>
      <c r="G17" s="26">
        <f t="shared" ref="G17:G35" si="1">D17*E17</f>
        <v>2.0500000000000004E-2</v>
      </c>
      <c r="H17" s="28">
        <f t="shared" ref="H17:H35" si="2">G17*F17</f>
        <v>5.5350000000000017E-3</v>
      </c>
      <c r="I17" s="17"/>
    </row>
    <row r="18" spans="1:9" ht="11.25" customHeight="1" x14ac:dyDescent="0.2">
      <c r="A18" s="16"/>
      <c r="B18" s="29">
        <v>3</v>
      </c>
      <c r="C18" s="25">
        <v>1.07</v>
      </c>
      <c r="D18" s="26">
        <f t="shared" si="0"/>
        <v>0.2</v>
      </c>
      <c r="E18" s="25">
        <v>0.12</v>
      </c>
      <c r="F18" s="25">
        <v>0.25</v>
      </c>
      <c r="G18" s="26">
        <f t="shared" si="1"/>
        <v>2.4E-2</v>
      </c>
      <c r="H18" s="28">
        <f t="shared" si="2"/>
        <v>6.0000000000000001E-3</v>
      </c>
      <c r="I18" s="17"/>
    </row>
    <row r="19" spans="1:9" ht="11.25" customHeight="1" x14ac:dyDescent="0.2">
      <c r="A19" s="16"/>
      <c r="B19" s="29">
        <v>4</v>
      </c>
      <c r="C19" s="25">
        <v>1.27</v>
      </c>
      <c r="D19" s="26">
        <f t="shared" si="0"/>
        <v>0.20499999999999996</v>
      </c>
      <c r="E19" s="25">
        <v>0.13</v>
      </c>
      <c r="F19" s="25">
        <v>0.23</v>
      </c>
      <c r="G19" s="26">
        <f t="shared" si="1"/>
        <v>2.6649999999999997E-2</v>
      </c>
      <c r="H19" s="28">
        <f t="shared" si="2"/>
        <v>6.1294999999999995E-3</v>
      </c>
      <c r="I19" s="17"/>
    </row>
    <row r="20" spans="1:9" ht="11.25" customHeight="1" x14ac:dyDescent="0.2">
      <c r="A20" s="16"/>
      <c r="B20" s="29">
        <v>5</v>
      </c>
      <c r="C20" s="25">
        <v>1.48</v>
      </c>
      <c r="D20" s="26">
        <f t="shared" si="0"/>
        <v>0.20499999999999996</v>
      </c>
      <c r="E20" s="25">
        <v>0.13</v>
      </c>
      <c r="F20" s="25">
        <v>0.38</v>
      </c>
      <c r="G20" s="26">
        <f t="shared" si="1"/>
        <v>2.6649999999999997E-2</v>
      </c>
      <c r="H20" s="28">
        <f t="shared" si="2"/>
        <v>1.0126999999999999E-2</v>
      </c>
      <c r="I20" s="17"/>
    </row>
    <row r="21" spans="1:9" ht="11.25" customHeight="1" x14ac:dyDescent="0.2">
      <c r="A21" s="16"/>
      <c r="B21" s="29">
        <v>6</v>
      </c>
      <c r="C21" s="25">
        <v>1.68</v>
      </c>
      <c r="D21" s="26">
        <f t="shared" si="0"/>
        <v>0.19999999999999996</v>
      </c>
      <c r="E21" s="25">
        <v>0.105</v>
      </c>
      <c r="F21" s="25">
        <v>0.48</v>
      </c>
      <c r="G21" s="26">
        <f t="shared" si="1"/>
        <v>2.0999999999999994E-2</v>
      </c>
      <c r="H21" s="28">
        <f t="shared" si="2"/>
        <v>1.0079999999999997E-2</v>
      </c>
      <c r="I21" s="17"/>
    </row>
    <row r="22" spans="1:9" ht="11.25" customHeight="1" x14ac:dyDescent="0.2">
      <c r="A22" s="16"/>
      <c r="B22" s="29">
        <v>7</v>
      </c>
      <c r="C22" s="25">
        <v>1.88</v>
      </c>
      <c r="D22" s="26">
        <f t="shared" si="0"/>
        <v>0.20499999999999996</v>
      </c>
      <c r="E22" s="25">
        <v>0.12</v>
      </c>
      <c r="F22" s="25">
        <v>0.51</v>
      </c>
      <c r="G22" s="26">
        <f t="shared" si="1"/>
        <v>2.4599999999999993E-2</v>
      </c>
      <c r="H22" s="28">
        <f t="shared" si="2"/>
        <v>1.2545999999999996E-2</v>
      </c>
      <c r="I22" s="17"/>
    </row>
    <row r="23" spans="1:9" ht="11.25" customHeight="1" x14ac:dyDescent="0.2">
      <c r="A23" s="16"/>
      <c r="B23" s="29">
        <v>8</v>
      </c>
      <c r="C23" s="25">
        <v>2.09</v>
      </c>
      <c r="D23" s="26">
        <f>ABS(C24-C22)/2</f>
        <v>0.20500000000000007</v>
      </c>
      <c r="E23" s="25">
        <v>0.13</v>
      </c>
      <c r="F23" s="25">
        <v>0.62</v>
      </c>
      <c r="G23" s="26">
        <f t="shared" si="1"/>
        <v>2.665000000000001E-2</v>
      </c>
      <c r="H23" s="28">
        <f t="shared" si="2"/>
        <v>1.6523000000000006E-2</v>
      </c>
      <c r="I23" s="17"/>
    </row>
    <row r="24" spans="1:9" ht="11.25" customHeight="1" x14ac:dyDescent="0.2">
      <c r="A24" s="16"/>
      <c r="B24" s="29">
        <v>9</v>
      </c>
      <c r="C24" s="25">
        <v>2.29</v>
      </c>
      <c r="D24" s="26">
        <f t="shared" si="0"/>
        <v>0.20000000000000018</v>
      </c>
      <c r="E24" s="25">
        <v>0.115</v>
      </c>
      <c r="F24" s="25">
        <v>0.47</v>
      </c>
      <c r="G24" s="26">
        <f t="shared" si="1"/>
        <v>2.300000000000002E-2</v>
      </c>
      <c r="H24" s="28">
        <f t="shared" si="2"/>
        <v>1.0810000000000009E-2</v>
      </c>
      <c r="I24" s="17"/>
    </row>
    <row r="25" spans="1:9" ht="11.25" customHeight="1" x14ac:dyDescent="0.2">
      <c r="A25" s="16"/>
      <c r="B25" s="29">
        <v>10</v>
      </c>
      <c r="C25" s="25">
        <v>2.4900000000000002</v>
      </c>
      <c r="D25" s="26">
        <f t="shared" si="0"/>
        <v>0.19999999999999996</v>
      </c>
      <c r="E25" s="25">
        <v>0.125</v>
      </c>
      <c r="F25" s="25">
        <v>0.5</v>
      </c>
      <c r="G25" s="26">
        <f t="shared" si="1"/>
        <v>2.4999999999999994E-2</v>
      </c>
      <c r="H25" s="28">
        <f t="shared" si="2"/>
        <v>1.2499999999999997E-2</v>
      </c>
      <c r="I25" s="17"/>
    </row>
    <row r="26" spans="1:9" ht="11.25" customHeight="1" x14ac:dyDescent="0.2">
      <c r="A26" s="16"/>
      <c r="B26" s="29">
        <v>11</v>
      </c>
      <c r="C26" s="25">
        <v>2.69</v>
      </c>
      <c r="D26" s="26">
        <f t="shared" si="0"/>
        <v>0.20499999999999985</v>
      </c>
      <c r="E26" s="25">
        <v>0.13</v>
      </c>
      <c r="F26" s="25">
        <v>0.55000000000000004</v>
      </c>
      <c r="G26" s="26">
        <f t="shared" si="1"/>
        <v>2.6649999999999983E-2</v>
      </c>
      <c r="H26" s="28">
        <f t="shared" si="2"/>
        <v>1.4657499999999992E-2</v>
      </c>
      <c r="I26" s="17"/>
    </row>
    <row r="27" spans="1:9" ht="11.25" customHeight="1" x14ac:dyDescent="0.2">
      <c r="A27" s="16"/>
      <c r="B27" s="29">
        <v>12</v>
      </c>
      <c r="C27" s="25">
        <v>2.9</v>
      </c>
      <c r="D27" s="26">
        <f t="shared" si="0"/>
        <v>0.20500000000000007</v>
      </c>
      <c r="E27" s="25">
        <v>0.12</v>
      </c>
      <c r="F27" s="25">
        <v>0.5</v>
      </c>
      <c r="G27" s="26">
        <f t="shared" si="1"/>
        <v>2.4600000000000007E-2</v>
      </c>
      <c r="H27" s="28">
        <f t="shared" si="2"/>
        <v>1.2300000000000004E-2</v>
      </c>
      <c r="I27" s="17"/>
    </row>
    <row r="28" spans="1:9" ht="11.25" customHeight="1" x14ac:dyDescent="0.2">
      <c r="A28" s="16"/>
      <c r="B28" s="29">
        <v>13</v>
      </c>
      <c r="C28" s="25">
        <v>3.1</v>
      </c>
      <c r="D28" s="26">
        <f t="shared" si="0"/>
        <v>0.20500000000000007</v>
      </c>
      <c r="E28" s="25">
        <v>0.105</v>
      </c>
      <c r="F28" s="25">
        <v>0.52</v>
      </c>
      <c r="G28" s="26">
        <f t="shared" si="1"/>
        <v>2.1525000000000006E-2</v>
      </c>
      <c r="H28" s="28">
        <f t="shared" si="2"/>
        <v>1.1193000000000003E-2</v>
      </c>
      <c r="I28" s="17"/>
    </row>
    <row r="29" spans="1:9" ht="11.25" customHeight="1" x14ac:dyDescent="0.2">
      <c r="A29" s="16"/>
      <c r="B29" s="29">
        <v>14</v>
      </c>
      <c r="C29" s="25">
        <v>3.31</v>
      </c>
      <c r="D29" s="26">
        <f t="shared" si="0"/>
        <v>0.20499999999999985</v>
      </c>
      <c r="E29" s="25">
        <v>0.09</v>
      </c>
      <c r="F29" s="25">
        <v>0.49</v>
      </c>
      <c r="G29" s="26">
        <f t="shared" si="1"/>
        <v>1.8449999999999987E-2</v>
      </c>
      <c r="H29" s="28">
        <f t="shared" si="2"/>
        <v>9.040499999999993E-3</v>
      </c>
      <c r="I29" s="17"/>
    </row>
    <row r="30" spans="1:9" ht="11.25" customHeight="1" x14ac:dyDescent="0.2">
      <c r="A30" s="16"/>
      <c r="B30" s="29">
        <v>15</v>
      </c>
      <c r="C30" s="25">
        <v>3.51</v>
      </c>
      <c r="D30" s="26">
        <f t="shared" si="0"/>
        <v>0.19999999999999996</v>
      </c>
      <c r="E30" s="25">
        <v>6.5000000000000002E-2</v>
      </c>
      <c r="F30" s="25">
        <v>0.35</v>
      </c>
      <c r="G30" s="26">
        <f t="shared" si="1"/>
        <v>1.2999999999999998E-2</v>
      </c>
      <c r="H30" s="28">
        <f t="shared" si="2"/>
        <v>4.5499999999999985E-3</v>
      </c>
      <c r="I30" s="17"/>
    </row>
    <row r="31" spans="1:9" ht="11.25" customHeight="1" x14ac:dyDescent="0.2">
      <c r="A31" s="16"/>
      <c r="B31" s="29">
        <v>16</v>
      </c>
      <c r="C31" s="25">
        <v>3.71</v>
      </c>
      <c r="D31" s="26">
        <f t="shared" si="0"/>
        <v>0.20500000000000007</v>
      </c>
      <c r="E31" s="25">
        <v>0.05</v>
      </c>
      <c r="F31" s="25">
        <v>0.36</v>
      </c>
      <c r="G31" s="26">
        <f t="shared" si="1"/>
        <v>1.0250000000000004E-2</v>
      </c>
      <c r="H31" s="28">
        <f t="shared" si="2"/>
        <v>3.6900000000000014E-3</v>
      </c>
      <c r="I31" s="17"/>
    </row>
    <row r="32" spans="1:9" ht="11.25" customHeight="1" x14ac:dyDescent="0.2">
      <c r="A32" s="16"/>
      <c r="B32" s="30">
        <v>17</v>
      </c>
      <c r="C32" s="31">
        <v>3.92</v>
      </c>
      <c r="D32" s="26">
        <f t="shared" si="0"/>
        <v>0.20500000000000007</v>
      </c>
      <c r="E32" s="31">
        <v>5.5E-2</v>
      </c>
      <c r="F32" s="31">
        <v>0.22</v>
      </c>
      <c r="G32" s="26">
        <f t="shared" si="1"/>
        <v>1.1275000000000004E-2</v>
      </c>
      <c r="H32" s="28">
        <f t="shared" si="2"/>
        <v>2.4805000000000009E-3</v>
      </c>
      <c r="I32" s="17"/>
    </row>
    <row r="33" spans="1:9" ht="11.25" customHeight="1" x14ac:dyDescent="0.2">
      <c r="A33" s="16"/>
      <c r="B33" s="30">
        <v>18</v>
      </c>
      <c r="C33" s="31">
        <v>4.12</v>
      </c>
      <c r="D33" s="26">
        <f t="shared" si="0"/>
        <v>0.16999999999999993</v>
      </c>
      <c r="E33" s="31">
        <v>4.4999999999999998E-2</v>
      </c>
      <c r="F33" s="31">
        <v>0.12</v>
      </c>
      <c r="G33" s="26">
        <f t="shared" si="1"/>
        <v>7.6499999999999962E-3</v>
      </c>
      <c r="H33" s="28">
        <f t="shared" si="2"/>
        <v>9.1799999999999955E-4</v>
      </c>
      <c r="I33" s="17"/>
    </row>
    <row r="34" spans="1:9" ht="11.25" customHeight="1" x14ac:dyDescent="0.2">
      <c r="A34" s="16"/>
      <c r="B34" s="30">
        <v>19</v>
      </c>
      <c r="C34" s="31">
        <v>4.26</v>
      </c>
      <c r="D34" s="26">
        <f t="shared" si="0"/>
        <v>0.18000000000000016</v>
      </c>
      <c r="E34" s="31">
        <v>2.5000000000000001E-2</v>
      </c>
      <c r="F34" s="31">
        <v>0</v>
      </c>
      <c r="G34" s="26">
        <f t="shared" si="1"/>
        <v>4.500000000000004E-3</v>
      </c>
      <c r="H34" s="28">
        <f t="shared" si="2"/>
        <v>0</v>
      </c>
      <c r="I34" s="17"/>
    </row>
    <row r="35" spans="1:9" ht="11.25" customHeight="1" x14ac:dyDescent="0.2">
      <c r="A35" s="16"/>
      <c r="B35" s="30">
        <v>20</v>
      </c>
      <c r="C35" s="31">
        <v>4.4800000000000004</v>
      </c>
      <c r="D35" s="26">
        <f t="shared" si="0"/>
        <v>0.11000000000000032</v>
      </c>
      <c r="E35" s="31">
        <v>0</v>
      </c>
      <c r="F35" s="31">
        <v>0</v>
      </c>
      <c r="G35" s="26">
        <f t="shared" si="1"/>
        <v>0</v>
      </c>
      <c r="H35" s="28">
        <f t="shared" si="2"/>
        <v>0</v>
      </c>
      <c r="I35" s="17"/>
    </row>
    <row r="36" spans="1:9" ht="11.25" customHeight="1" x14ac:dyDescent="0.2">
      <c r="A36" s="16"/>
      <c r="B36" s="29" t="s">
        <v>18</v>
      </c>
      <c r="C36" s="25">
        <v>4.4800000000000004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8.9523809523809533E-2</v>
      </c>
      <c r="E39" s="42"/>
      <c r="F39" s="51" t="s">
        <v>22</v>
      </c>
      <c r="G39" s="51"/>
      <c r="H39" s="39">
        <f>SUM(H15:H36)</f>
        <v>0.15244000000000002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AVERAGE(F15:F36)</f>
        <v>0.3342857142857143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1" zoomScale="110" zoomScaleNormal="70" zoomScalePageLayoutView="110" workbookViewId="0">
      <selection activeCell="D15" sqref="D15:D36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26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36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69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37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9.36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2.46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6.8999999999999995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2.46</v>
      </c>
      <c r="D15" s="26">
        <v>0.17499999999999999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2.81</v>
      </c>
      <c r="D16" s="26">
        <f t="shared" ref="D16:D35" si="0">ABS(C17-C15)/2</f>
        <v>0.35000000000000009</v>
      </c>
      <c r="E16" s="25">
        <v>0.115</v>
      </c>
      <c r="F16" s="25">
        <v>0.04</v>
      </c>
      <c r="G16" s="26">
        <f>D16*E16</f>
        <v>4.0250000000000015E-2</v>
      </c>
      <c r="H16" s="28">
        <f>G16*F16</f>
        <v>1.6100000000000005E-3</v>
      </c>
      <c r="I16" s="17"/>
    </row>
    <row r="17" spans="1:9" ht="11.25" customHeight="1" x14ac:dyDescent="0.2">
      <c r="A17" s="16"/>
      <c r="B17" s="29">
        <v>2</v>
      </c>
      <c r="C17" s="25">
        <v>3.16</v>
      </c>
      <c r="D17" s="26">
        <f t="shared" si="0"/>
        <v>0.34999999999999987</v>
      </c>
      <c r="E17" s="25">
        <v>0.16</v>
      </c>
      <c r="F17" s="25">
        <v>0.13</v>
      </c>
      <c r="G17" s="26">
        <f t="shared" ref="G17:G35" si="1">D17*E17</f>
        <v>5.599999999999998E-2</v>
      </c>
      <c r="H17" s="28">
        <f t="shared" ref="H17:H35" si="2">G17*F17</f>
        <v>7.2799999999999974E-3</v>
      </c>
      <c r="I17" s="17"/>
    </row>
    <row r="18" spans="1:9" ht="11.25" customHeight="1" x14ac:dyDescent="0.2">
      <c r="A18" s="16"/>
      <c r="B18" s="29">
        <v>3</v>
      </c>
      <c r="C18" s="25">
        <v>3.51</v>
      </c>
      <c r="D18" s="26">
        <f t="shared" si="0"/>
        <v>0.34999999999999987</v>
      </c>
      <c r="E18" s="25">
        <v>0.125</v>
      </c>
      <c r="F18" s="25">
        <v>0.39</v>
      </c>
      <c r="G18" s="26">
        <f t="shared" si="1"/>
        <v>4.3749999999999983E-2</v>
      </c>
      <c r="H18" s="28">
        <f t="shared" si="2"/>
        <v>1.7062499999999994E-2</v>
      </c>
      <c r="I18" s="17"/>
    </row>
    <row r="19" spans="1:9" ht="11.25" customHeight="1" x14ac:dyDescent="0.2">
      <c r="A19" s="16"/>
      <c r="B19" s="29">
        <v>4</v>
      </c>
      <c r="C19" s="25">
        <v>3.86</v>
      </c>
      <c r="D19" s="26">
        <f t="shared" si="0"/>
        <v>0.35000000000000009</v>
      </c>
      <c r="E19" s="25">
        <v>0.18</v>
      </c>
      <c r="F19" s="25">
        <v>0.13</v>
      </c>
      <c r="G19" s="26">
        <f t="shared" si="1"/>
        <v>6.3000000000000014E-2</v>
      </c>
      <c r="H19" s="28">
        <f t="shared" si="2"/>
        <v>8.1900000000000028E-3</v>
      </c>
      <c r="I19" s="17"/>
    </row>
    <row r="20" spans="1:9" ht="11.25" customHeight="1" x14ac:dyDescent="0.2">
      <c r="A20" s="16"/>
      <c r="B20" s="29">
        <v>5</v>
      </c>
      <c r="C20" s="25">
        <v>4.21</v>
      </c>
      <c r="D20" s="26">
        <f t="shared" si="0"/>
        <v>0.34999999999999987</v>
      </c>
      <c r="E20" s="25">
        <v>0.22</v>
      </c>
      <c r="F20" s="25">
        <v>0.24</v>
      </c>
      <c r="G20" s="26">
        <f t="shared" si="1"/>
        <v>7.6999999999999971E-2</v>
      </c>
      <c r="H20" s="28">
        <f t="shared" si="2"/>
        <v>1.8479999999999993E-2</v>
      </c>
      <c r="I20" s="17"/>
    </row>
    <row r="21" spans="1:9" ht="11.25" customHeight="1" x14ac:dyDescent="0.2">
      <c r="A21" s="16"/>
      <c r="B21" s="29">
        <v>6</v>
      </c>
      <c r="C21" s="25">
        <v>4.5599999999999996</v>
      </c>
      <c r="D21" s="26">
        <f t="shared" si="0"/>
        <v>0.35000000000000009</v>
      </c>
      <c r="E21" s="25">
        <v>0.16</v>
      </c>
      <c r="F21" s="25">
        <v>0.59</v>
      </c>
      <c r="G21" s="26">
        <f t="shared" si="1"/>
        <v>5.6000000000000015E-2</v>
      </c>
      <c r="H21" s="28">
        <f t="shared" si="2"/>
        <v>3.3040000000000007E-2</v>
      </c>
      <c r="I21" s="17"/>
    </row>
    <row r="22" spans="1:9" ht="11.25" customHeight="1" x14ac:dyDescent="0.2">
      <c r="A22" s="16"/>
      <c r="B22" s="29">
        <v>7</v>
      </c>
      <c r="C22" s="25">
        <v>4.91</v>
      </c>
      <c r="D22" s="26">
        <f t="shared" si="0"/>
        <v>0.35000000000000009</v>
      </c>
      <c r="E22" s="25">
        <v>0.21</v>
      </c>
      <c r="F22" s="25">
        <v>0.5</v>
      </c>
      <c r="G22" s="26">
        <f t="shared" si="1"/>
        <v>7.350000000000001E-2</v>
      </c>
      <c r="H22" s="28">
        <f t="shared" si="2"/>
        <v>3.6750000000000005E-2</v>
      </c>
      <c r="I22" s="17"/>
    </row>
    <row r="23" spans="1:9" ht="11.25" customHeight="1" x14ac:dyDescent="0.2">
      <c r="A23" s="16"/>
      <c r="B23" s="29">
        <v>8</v>
      </c>
      <c r="C23" s="25">
        <v>5.26</v>
      </c>
      <c r="D23" s="26">
        <f>ABS(C24-C22)/2</f>
        <v>0.35000000000000009</v>
      </c>
      <c r="E23" s="25">
        <v>0.26</v>
      </c>
      <c r="F23" s="25">
        <v>0.45</v>
      </c>
      <c r="G23" s="26">
        <f t="shared" si="1"/>
        <v>9.1000000000000025E-2</v>
      </c>
      <c r="H23" s="28">
        <f t="shared" si="2"/>
        <v>4.0950000000000014E-2</v>
      </c>
      <c r="I23" s="17"/>
    </row>
    <row r="24" spans="1:9" ht="11.25" customHeight="1" x14ac:dyDescent="0.2">
      <c r="A24" s="16"/>
      <c r="B24" s="29">
        <v>9</v>
      </c>
      <c r="C24" s="25">
        <v>5.61</v>
      </c>
      <c r="D24" s="26">
        <f t="shared" si="0"/>
        <v>0.35000000000000009</v>
      </c>
      <c r="E24" s="25">
        <v>0.21</v>
      </c>
      <c r="F24" s="25">
        <v>0.38</v>
      </c>
      <c r="G24" s="26">
        <f t="shared" si="1"/>
        <v>7.350000000000001E-2</v>
      </c>
      <c r="H24" s="28">
        <f t="shared" si="2"/>
        <v>2.7930000000000003E-2</v>
      </c>
      <c r="I24" s="17"/>
    </row>
    <row r="25" spans="1:9" ht="11.25" customHeight="1" x14ac:dyDescent="0.2">
      <c r="A25" s="16"/>
      <c r="B25" s="29">
        <v>10</v>
      </c>
      <c r="C25" s="25">
        <v>5.96</v>
      </c>
      <c r="D25" s="26">
        <f t="shared" si="0"/>
        <v>0.34999999999999964</v>
      </c>
      <c r="E25" s="25">
        <v>0.23</v>
      </c>
      <c r="F25" s="25">
        <v>0.61</v>
      </c>
      <c r="G25" s="26">
        <f t="shared" si="1"/>
        <v>8.0499999999999919E-2</v>
      </c>
      <c r="H25" s="28">
        <f t="shared" si="2"/>
        <v>4.9104999999999947E-2</v>
      </c>
      <c r="I25" s="17"/>
    </row>
    <row r="26" spans="1:9" ht="11.25" customHeight="1" x14ac:dyDescent="0.2">
      <c r="A26" s="16"/>
      <c r="B26" s="29">
        <v>11</v>
      </c>
      <c r="C26" s="25">
        <v>6.31</v>
      </c>
      <c r="D26" s="26">
        <f t="shared" si="0"/>
        <v>0.39999999999999991</v>
      </c>
      <c r="E26" s="25">
        <v>0.25</v>
      </c>
      <c r="F26" s="25">
        <v>0.51</v>
      </c>
      <c r="G26" s="26">
        <f t="shared" si="1"/>
        <v>9.9999999999999978E-2</v>
      </c>
      <c r="H26" s="28">
        <f t="shared" si="2"/>
        <v>5.099999999999999E-2</v>
      </c>
      <c r="I26" s="17"/>
    </row>
    <row r="27" spans="1:9" ht="11.25" customHeight="1" x14ac:dyDescent="0.2">
      <c r="A27" s="16"/>
      <c r="B27" s="29">
        <v>12</v>
      </c>
      <c r="C27" s="25">
        <v>6.76</v>
      </c>
      <c r="D27" s="26">
        <f t="shared" si="0"/>
        <v>0.40000000000000036</v>
      </c>
      <c r="E27" s="25">
        <v>0.27</v>
      </c>
      <c r="F27" s="25">
        <v>0.61</v>
      </c>
      <c r="G27" s="26">
        <f t="shared" si="1"/>
        <v>0.10800000000000011</v>
      </c>
      <c r="H27" s="28">
        <f t="shared" si="2"/>
        <v>6.5880000000000064E-2</v>
      </c>
      <c r="I27" s="17"/>
    </row>
    <row r="28" spans="1:9" ht="11.25" customHeight="1" x14ac:dyDescent="0.2">
      <c r="A28" s="16"/>
      <c r="B28" s="29">
        <v>13</v>
      </c>
      <c r="C28" s="25">
        <v>7.11</v>
      </c>
      <c r="D28" s="26">
        <f t="shared" si="0"/>
        <v>0.35000000000000009</v>
      </c>
      <c r="E28" s="25">
        <v>0.28999999999999998</v>
      </c>
      <c r="F28" s="25">
        <v>0.57999999999999996</v>
      </c>
      <c r="G28" s="26">
        <f t="shared" si="1"/>
        <v>0.10150000000000002</v>
      </c>
      <c r="H28" s="28">
        <f t="shared" si="2"/>
        <v>5.8870000000000006E-2</v>
      </c>
      <c r="I28" s="17"/>
    </row>
    <row r="29" spans="1:9" ht="11.25" customHeight="1" x14ac:dyDescent="0.2">
      <c r="A29" s="16"/>
      <c r="B29" s="29">
        <v>14</v>
      </c>
      <c r="C29" s="25">
        <v>7.46</v>
      </c>
      <c r="D29" s="26">
        <f t="shared" si="0"/>
        <v>0.34999999999999964</v>
      </c>
      <c r="E29" s="25">
        <v>0.28000000000000003</v>
      </c>
      <c r="F29" s="25">
        <v>0.55000000000000004</v>
      </c>
      <c r="G29" s="26">
        <f t="shared" si="1"/>
        <v>9.7999999999999907E-2</v>
      </c>
      <c r="H29" s="28">
        <f t="shared" si="2"/>
        <v>5.3899999999999955E-2</v>
      </c>
      <c r="I29" s="17"/>
    </row>
    <row r="30" spans="1:9" ht="11.25" customHeight="1" x14ac:dyDescent="0.2">
      <c r="A30" s="16"/>
      <c r="B30" s="29">
        <v>15</v>
      </c>
      <c r="C30" s="25">
        <v>7.81</v>
      </c>
      <c r="D30" s="26">
        <f t="shared" si="0"/>
        <v>0.35000000000000009</v>
      </c>
      <c r="E30" s="25">
        <v>0.29499999999999998</v>
      </c>
      <c r="F30" s="25">
        <v>0.75</v>
      </c>
      <c r="G30" s="26">
        <f t="shared" si="1"/>
        <v>0.10325000000000002</v>
      </c>
      <c r="H30" s="28">
        <f t="shared" si="2"/>
        <v>7.743750000000002E-2</v>
      </c>
      <c r="I30" s="17"/>
    </row>
    <row r="31" spans="1:9" ht="11.25" customHeight="1" x14ac:dyDescent="0.2">
      <c r="A31" s="16"/>
      <c r="B31" s="29">
        <v>16</v>
      </c>
      <c r="C31" s="25">
        <v>8.16</v>
      </c>
      <c r="D31" s="26">
        <f t="shared" si="0"/>
        <v>0.35000000000000009</v>
      </c>
      <c r="E31" s="25">
        <v>0.26</v>
      </c>
      <c r="F31" s="25">
        <v>0.57999999999999996</v>
      </c>
      <c r="G31" s="26">
        <f t="shared" si="1"/>
        <v>9.1000000000000025E-2</v>
      </c>
      <c r="H31" s="28">
        <f t="shared" si="2"/>
        <v>5.2780000000000014E-2</v>
      </c>
      <c r="I31" s="17"/>
    </row>
    <row r="32" spans="1:9" ht="11.25" customHeight="1" x14ac:dyDescent="0.2">
      <c r="A32" s="16"/>
      <c r="B32" s="30">
        <v>17</v>
      </c>
      <c r="C32" s="31">
        <v>8.51</v>
      </c>
      <c r="D32" s="26">
        <f t="shared" si="0"/>
        <v>0.34999999999999964</v>
      </c>
      <c r="E32" s="31">
        <v>0.28000000000000003</v>
      </c>
      <c r="F32" s="31">
        <v>0.6</v>
      </c>
      <c r="G32" s="26">
        <f t="shared" si="1"/>
        <v>9.7999999999999907E-2</v>
      </c>
      <c r="H32" s="28">
        <f t="shared" si="2"/>
        <v>5.8799999999999943E-2</v>
      </c>
      <c r="I32" s="17"/>
    </row>
    <row r="33" spans="1:9" ht="11.25" customHeight="1" x14ac:dyDescent="0.2">
      <c r="A33" s="16"/>
      <c r="B33" s="30">
        <v>18</v>
      </c>
      <c r="C33" s="31">
        <v>8.86</v>
      </c>
      <c r="D33" s="26">
        <f t="shared" si="0"/>
        <v>0.32000000000000028</v>
      </c>
      <c r="E33" s="31">
        <v>0.26</v>
      </c>
      <c r="F33" s="31">
        <v>0.55000000000000004</v>
      </c>
      <c r="G33" s="26">
        <f t="shared" si="1"/>
        <v>8.3200000000000079E-2</v>
      </c>
      <c r="H33" s="28">
        <f t="shared" si="2"/>
        <v>4.5760000000000051E-2</v>
      </c>
      <c r="I33" s="17"/>
    </row>
    <row r="34" spans="1:9" ht="11.25" customHeight="1" x14ac:dyDescent="0.2">
      <c r="A34" s="16"/>
      <c r="B34" s="30">
        <v>19</v>
      </c>
      <c r="C34" s="31">
        <v>9.15</v>
      </c>
      <c r="D34" s="26">
        <f t="shared" si="0"/>
        <v>0.25</v>
      </c>
      <c r="E34" s="31">
        <v>0.28000000000000003</v>
      </c>
      <c r="F34" s="31">
        <v>0.51</v>
      </c>
      <c r="G34" s="26">
        <f t="shared" si="1"/>
        <v>7.0000000000000007E-2</v>
      </c>
      <c r="H34" s="28">
        <f t="shared" si="2"/>
        <v>3.5700000000000003E-2</v>
      </c>
      <c r="I34" s="17"/>
    </row>
    <row r="35" spans="1:9" ht="11.25" customHeight="1" x14ac:dyDescent="0.2">
      <c r="A35" s="16"/>
      <c r="B35" s="30">
        <v>20</v>
      </c>
      <c r="C35" s="31">
        <v>9.36</v>
      </c>
      <c r="D35" s="26">
        <f t="shared" si="0"/>
        <v>0.10499999999999954</v>
      </c>
      <c r="E35" s="31">
        <v>0.26500000000000001</v>
      </c>
      <c r="F35" s="31">
        <v>0.35</v>
      </c>
      <c r="G35" s="26">
        <f t="shared" si="1"/>
        <v>2.7824999999999878E-2</v>
      </c>
      <c r="H35" s="28">
        <f t="shared" si="2"/>
        <v>9.7387499999999558E-3</v>
      </c>
      <c r="I35" s="17"/>
    </row>
    <row r="36" spans="1:9" ht="11.25" customHeight="1" x14ac:dyDescent="0.2">
      <c r="A36" s="16"/>
      <c r="B36" s="29" t="s">
        <v>18</v>
      </c>
      <c r="C36" s="25">
        <v>9.36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0.21904761904761902</v>
      </c>
      <c r="E39" s="42"/>
      <c r="F39" s="51" t="s">
        <v>22</v>
      </c>
      <c r="G39" s="51"/>
      <c r="H39" s="39">
        <f>SUM(H15:H36)</f>
        <v>0.7502637499999999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AVERAGE(F15:F36)</f>
        <v>0.43095238095238092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10" zoomScale="90" zoomScaleNormal="70" zoomScalePageLayoutView="90" workbookViewId="0">
      <selection activeCell="D15" sqref="D15:D3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26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36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69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37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9.36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2.46</v>
      </c>
      <c r="I11" s="18"/>
    </row>
    <row r="12" spans="1:9" ht="12" customHeight="1" x14ac:dyDescent="0.2">
      <c r="A12" s="16"/>
      <c r="B12" s="51" t="s">
        <v>21</v>
      </c>
      <c r="C12" s="51"/>
      <c r="D12" s="54">
        <v>2</v>
      </c>
      <c r="E12" s="55"/>
      <c r="F12" s="56"/>
      <c r="G12" s="36" t="s">
        <v>17</v>
      </c>
      <c r="H12" s="22">
        <f>H10-H11</f>
        <v>6.8999999999999995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9.36</v>
      </c>
      <c r="D15" s="26">
        <v>0.17499999999999999</v>
      </c>
      <c r="E15" s="27">
        <v>0.26540000000000002</v>
      </c>
      <c r="F15" s="27">
        <v>0.35</v>
      </c>
      <c r="G15" s="26">
        <f>D15*E15</f>
        <v>4.6445E-2</v>
      </c>
      <c r="H15" s="28">
        <f>G15*F15</f>
        <v>1.6255749999999999E-2</v>
      </c>
      <c r="I15" s="17"/>
    </row>
    <row r="16" spans="1:9" ht="11.25" customHeight="1" x14ac:dyDescent="0.2">
      <c r="A16" s="16"/>
      <c r="B16" s="29">
        <v>1</v>
      </c>
      <c r="C16" s="25">
        <v>9.01</v>
      </c>
      <c r="D16" s="26">
        <f t="shared" ref="D16:D35" si="0">ABS(C17-C15)/2</f>
        <v>0.34999999999999964</v>
      </c>
      <c r="E16" s="25">
        <v>0.28000000000000003</v>
      </c>
      <c r="F16" s="25">
        <v>0.42</v>
      </c>
      <c r="G16" s="26">
        <f>D16*E16</f>
        <v>9.7999999999999907E-2</v>
      </c>
      <c r="H16" s="28">
        <f>G16*F16</f>
        <v>4.1159999999999961E-2</v>
      </c>
      <c r="I16" s="17"/>
    </row>
    <row r="17" spans="1:9" ht="11.25" customHeight="1" x14ac:dyDescent="0.2">
      <c r="A17" s="16"/>
      <c r="B17" s="29">
        <v>2</v>
      </c>
      <c r="C17" s="25">
        <v>8.66</v>
      </c>
      <c r="D17" s="26">
        <f t="shared" si="0"/>
        <v>0.34999999999999964</v>
      </c>
      <c r="E17" s="25">
        <v>0.25</v>
      </c>
      <c r="F17" s="25">
        <v>0.64</v>
      </c>
      <c r="G17" s="26">
        <f t="shared" ref="G17:G35" si="1">D17*E17</f>
        <v>8.7499999999999911E-2</v>
      </c>
      <c r="H17" s="28">
        <f t="shared" ref="H17:H35" si="2">G17*F17</f>
        <v>5.5999999999999946E-2</v>
      </c>
      <c r="I17" s="17"/>
    </row>
    <row r="18" spans="1:9" ht="11.25" customHeight="1" x14ac:dyDescent="0.2">
      <c r="A18" s="16"/>
      <c r="B18" s="29">
        <v>3</v>
      </c>
      <c r="C18" s="25">
        <v>8.31</v>
      </c>
      <c r="D18" s="26">
        <f t="shared" si="0"/>
        <v>0.35000000000000009</v>
      </c>
      <c r="E18" s="25">
        <v>0.26500000000000001</v>
      </c>
      <c r="F18" s="25">
        <v>0.28999999999999998</v>
      </c>
      <c r="G18" s="26">
        <f t="shared" si="1"/>
        <v>9.2750000000000027E-2</v>
      </c>
      <c r="H18" s="28">
        <f t="shared" si="2"/>
        <v>2.6897500000000005E-2</v>
      </c>
      <c r="I18" s="17"/>
    </row>
    <row r="19" spans="1:9" ht="11.25" customHeight="1" x14ac:dyDescent="0.2">
      <c r="A19" s="16"/>
      <c r="B19" s="29">
        <v>4</v>
      </c>
      <c r="C19" s="25">
        <v>7.96</v>
      </c>
      <c r="D19" s="26">
        <f t="shared" si="0"/>
        <v>0.35000000000000009</v>
      </c>
      <c r="E19" s="25">
        <v>0.31</v>
      </c>
      <c r="F19" s="25">
        <v>0.64</v>
      </c>
      <c r="G19" s="26">
        <f t="shared" si="1"/>
        <v>0.10850000000000003</v>
      </c>
      <c r="H19" s="28">
        <f t="shared" si="2"/>
        <v>6.9440000000000016E-2</v>
      </c>
      <c r="I19" s="17"/>
    </row>
    <row r="20" spans="1:9" ht="11.25" customHeight="1" x14ac:dyDescent="0.2">
      <c r="A20" s="16"/>
      <c r="B20" s="29">
        <v>5</v>
      </c>
      <c r="C20" s="25">
        <v>7.61</v>
      </c>
      <c r="D20" s="26">
        <f t="shared" si="0"/>
        <v>0.35000000000000009</v>
      </c>
      <c r="E20" s="25">
        <v>0.27</v>
      </c>
      <c r="F20" s="25">
        <v>0.75</v>
      </c>
      <c r="G20" s="26">
        <f t="shared" si="1"/>
        <v>9.4500000000000028E-2</v>
      </c>
      <c r="H20" s="28">
        <f t="shared" si="2"/>
        <v>7.0875000000000021E-2</v>
      </c>
      <c r="I20" s="17"/>
    </row>
    <row r="21" spans="1:9" ht="11.25" customHeight="1" x14ac:dyDescent="0.2">
      <c r="A21" s="16"/>
      <c r="B21" s="29">
        <v>6</v>
      </c>
      <c r="C21" s="25">
        <v>7.26</v>
      </c>
      <c r="D21" s="26">
        <f t="shared" si="0"/>
        <v>0.35000000000000009</v>
      </c>
      <c r="E21" s="25">
        <v>0.28999999999999998</v>
      </c>
      <c r="F21" s="25">
        <v>0.68</v>
      </c>
      <c r="G21" s="26">
        <f t="shared" si="1"/>
        <v>0.10150000000000002</v>
      </c>
      <c r="H21" s="28">
        <f t="shared" si="2"/>
        <v>6.9020000000000026E-2</v>
      </c>
      <c r="I21" s="17"/>
    </row>
    <row r="22" spans="1:9" ht="11.25" customHeight="1" x14ac:dyDescent="0.2">
      <c r="A22" s="16"/>
      <c r="B22" s="29">
        <v>7</v>
      </c>
      <c r="C22" s="25">
        <v>6.91</v>
      </c>
      <c r="D22" s="26">
        <f t="shared" si="0"/>
        <v>0.35000000000000009</v>
      </c>
      <c r="E22" s="25">
        <v>0.28999999999999998</v>
      </c>
      <c r="F22" s="25">
        <v>0.67</v>
      </c>
      <c r="G22" s="26">
        <f t="shared" si="1"/>
        <v>0.10150000000000002</v>
      </c>
      <c r="H22" s="28">
        <f t="shared" si="2"/>
        <v>6.8005000000000024E-2</v>
      </c>
      <c r="I22" s="17"/>
    </row>
    <row r="23" spans="1:9" ht="11.25" customHeight="1" x14ac:dyDescent="0.2">
      <c r="A23" s="16"/>
      <c r="B23" s="29">
        <v>8</v>
      </c>
      <c r="C23" s="25">
        <v>6.56</v>
      </c>
      <c r="D23" s="26">
        <f>ABS(C24-C22)/2</f>
        <v>0.35000000000000009</v>
      </c>
      <c r="E23" s="25">
        <v>0.26</v>
      </c>
      <c r="F23" s="25">
        <v>0.67</v>
      </c>
      <c r="G23" s="26">
        <f t="shared" si="1"/>
        <v>9.1000000000000025E-2</v>
      </c>
      <c r="H23" s="28">
        <f t="shared" si="2"/>
        <v>6.0970000000000017E-2</v>
      </c>
      <c r="I23" s="17"/>
    </row>
    <row r="24" spans="1:9" ht="11.25" customHeight="1" x14ac:dyDescent="0.2">
      <c r="A24" s="16"/>
      <c r="B24" s="29">
        <v>9</v>
      </c>
      <c r="C24" s="25">
        <v>6.21</v>
      </c>
      <c r="D24" s="26">
        <f t="shared" si="0"/>
        <v>0.34999999999999964</v>
      </c>
      <c r="E24" s="25">
        <v>0.25</v>
      </c>
      <c r="F24" s="25">
        <v>0.54</v>
      </c>
      <c r="G24" s="26">
        <f t="shared" si="1"/>
        <v>8.7499999999999911E-2</v>
      </c>
      <c r="H24" s="28">
        <f t="shared" si="2"/>
        <v>4.7249999999999952E-2</v>
      </c>
      <c r="I24" s="17"/>
    </row>
    <row r="25" spans="1:9" ht="11.25" customHeight="1" x14ac:dyDescent="0.2">
      <c r="A25" s="16"/>
      <c r="B25" s="29">
        <v>10</v>
      </c>
      <c r="C25" s="25">
        <v>5.86</v>
      </c>
      <c r="D25" s="26">
        <f t="shared" si="0"/>
        <v>0.35000000000000009</v>
      </c>
      <c r="E25" s="25">
        <v>0.19</v>
      </c>
      <c r="F25" s="25">
        <v>0.55000000000000004</v>
      </c>
      <c r="G25" s="26">
        <f t="shared" si="1"/>
        <v>6.6500000000000017E-2</v>
      </c>
      <c r="H25" s="28">
        <f t="shared" si="2"/>
        <v>3.657500000000001E-2</v>
      </c>
      <c r="I25" s="17"/>
    </row>
    <row r="26" spans="1:9" ht="11.25" customHeight="1" x14ac:dyDescent="0.2">
      <c r="A26" s="16"/>
      <c r="B26" s="29">
        <v>11</v>
      </c>
      <c r="C26" s="25">
        <v>5.51</v>
      </c>
      <c r="D26" s="26">
        <f t="shared" si="0"/>
        <v>0.35000000000000009</v>
      </c>
      <c r="E26" s="25">
        <v>0.22</v>
      </c>
      <c r="F26" s="25">
        <v>0.5</v>
      </c>
      <c r="G26" s="26">
        <f t="shared" si="1"/>
        <v>7.7000000000000027E-2</v>
      </c>
      <c r="H26" s="28">
        <f t="shared" si="2"/>
        <v>3.8500000000000013E-2</v>
      </c>
      <c r="I26" s="17"/>
    </row>
    <row r="27" spans="1:9" ht="11.25" customHeight="1" x14ac:dyDescent="0.2">
      <c r="A27" s="16"/>
      <c r="B27" s="29">
        <v>12</v>
      </c>
      <c r="C27" s="25">
        <v>5.16</v>
      </c>
      <c r="D27" s="26">
        <f t="shared" si="0"/>
        <v>0.35000000000000009</v>
      </c>
      <c r="E27" s="25">
        <v>0.26</v>
      </c>
      <c r="F27" s="25">
        <v>0.54</v>
      </c>
      <c r="G27" s="26">
        <f t="shared" si="1"/>
        <v>9.1000000000000025E-2</v>
      </c>
      <c r="H27" s="28">
        <f t="shared" si="2"/>
        <v>4.9140000000000017E-2</v>
      </c>
      <c r="I27" s="17"/>
    </row>
    <row r="28" spans="1:9" ht="11.25" customHeight="1" x14ac:dyDescent="0.2">
      <c r="A28" s="16"/>
      <c r="B28" s="29">
        <v>13</v>
      </c>
      <c r="C28" s="25">
        <v>4.8099999999999996</v>
      </c>
      <c r="D28" s="26">
        <f t="shared" si="0"/>
        <v>0.35000000000000009</v>
      </c>
      <c r="E28" s="25">
        <v>0.23</v>
      </c>
      <c r="F28" s="25">
        <v>0.54</v>
      </c>
      <c r="G28" s="26">
        <f t="shared" si="1"/>
        <v>8.050000000000003E-2</v>
      </c>
      <c r="H28" s="28">
        <f t="shared" si="2"/>
        <v>4.3470000000000016E-2</v>
      </c>
      <c r="I28" s="17"/>
    </row>
    <row r="29" spans="1:9" ht="11.25" customHeight="1" x14ac:dyDescent="0.2">
      <c r="A29" s="16"/>
      <c r="B29" s="29">
        <v>14</v>
      </c>
      <c r="C29" s="25">
        <v>4.46</v>
      </c>
      <c r="D29" s="26">
        <f t="shared" si="0"/>
        <v>0.34999999999999964</v>
      </c>
      <c r="E29" s="25">
        <v>0.15</v>
      </c>
      <c r="F29" s="25">
        <v>0.47</v>
      </c>
      <c r="G29" s="26">
        <f t="shared" si="1"/>
        <v>5.2499999999999943E-2</v>
      </c>
      <c r="H29" s="28">
        <f t="shared" si="2"/>
        <v>2.4674999999999971E-2</v>
      </c>
      <c r="I29" s="17"/>
    </row>
    <row r="30" spans="1:9" ht="11.25" customHeight="1" x14ac:dyDescent="0.2">
      <c r="A30" s="16"/>
      <c r="B30" s="29">
        <v>15</v>
      </c>
      <c r="C30" s="25">
        <v>4.1100000000000003</v>
      </c>
      <c r="D30" s="26">
        <f t="shared" si="0"/>
        <v>0.35000000000000009</v>
      </c>
      <c r="E30" s="25">
        <v>0.22</v>
      </c>
      <c r="F30" s="25">
        <v>0.04</v>
      </c>
      <c r="G30" s="26">
        <f t="shared" si="1"/>
        <v>7.7000000000000027E-2</v>
      </c>
      <c r="H30" s="28">
        <f t="shared" si="2"/>
        <v>3.0800000000000011E-3</v>
      </c>
      <c r="I30" s="17"/>
    </row>
    <row r="31" spans="1:9" ht="11.25" customHeight="1" x14ac:dyDescent="0.2">
      <c r="A31" s="16"/>
      <c r="B31" s="29">
        <v>16</v>
      </c>
      <c r="C31" s="25">
        <v>3.76</v>
      </c>
      <c r="D31" s="26">
        <f t="shared" si="0"/>
        <v>0.35000000000000009</v>
      </c>
      <c r="E31" s="25">
        <v>0.21</v>
      </c>
      <c r="F31" s="25">
        <v>0.39</v>
      </c>
      <c r="G31" s="26">
        <f t="shared" si="1"/>
        <v>7.350000000000001E-2</v>
      </c>
      <c r="H31" s="28">
        <f t="shared" si="2"/>
        <v>2.8665000000000006E-2</v>
      </c>
      <c r="I31" s="17"/>
    </row>
    <row r="32" spans="1:9" ht="11.25" customHeight="1" x14ac:dyDescent="0.2">
      <c r="A32" s="16"/>
      <c r="B32" s="30">
        <v>17</v>
      </c>
      <c r="C32" s="31">
        <v>3.41</v>
      </c>
      <c r="D32" s="26">
        <f t="shared" si="0"/>
        <v>0.34999999999999987</v>
      </c>
      <c r="E32" s="31">
        <v>0.14000000000000001</v>
      </c>
      <c r="F32" s="31">
        <v>0.32</v>
      </c>
      <c r="G32" s="26">
        <f t="shared" si="1"/>
        <v>4.8999999999999988E-2</v>
      </c>
      <c r="H32" s="28">
        <f t="shared" si="2"/>
        <v>1.5679999999999996E-2</v>
      </c>
      <c r="I32" s="17"/>
    </row>
    <row r="33" spans="1:9" ht="11.25" customHeight="1" x14ac:dyDescent="0.2">
      <c r="A33" s="16"/>
      <c r="B33" s="30">
        <v>18</v>
      </c>
      <c r="C33" s="31">
        <v>3.06</v>
      </c>
      <c r="D33" s="26">
        <f t="shared" si="0"/>
        <v>0.35000000000000009</v>
      </c>
      <c r="E33" s="31">
        <v>0.155</v>
      </c>
      <c r="F33" s="31">
        <v>0.05</v>
      </c>
      <c r="G33" s="26">
        <f t="shared" si="1"/>
        <v>5.4250000000000013E-2</v>
      </c>
      <c r="H33" s="28">
        <f t="shared" si="2"/>
        <v>2.7125000000000009E-3</v>
      </c>
      <c r="I33" s="17"/>
    </row>
    <row r="34" spans="1:9" ht="11.25" customHeight="1" x14ac:dyDescent="0.2">
      <c r="A34" s="16"/>
      <c r="B34" s="30">
        <v>19</v>
      </c>
      <c r="C34" s="31">
        <v>2.71</v>
      </c>
      <c r="D34" s="26">
        <f t="shared" si="0"/>
        <v>0.30000000000000004</v>
      </c>
      <c r="E34" s="31">
        <v>0.04</v>
      </c>
      <c r="F34" s="31">
        <v>0</v>
      </c>
      <c r="G34" s="26">
        <f t="shared" si="1"/>
        <v>1.2000000000000002E-2</v>
      </c>
      <c r="H34" s="28">
        <f t="shared" si="2"/>
        <v>0</v>
      </c>
      <c r="I34" s="17"/>
    </row>
    <row r="35" spans="1:9" ht="11.25" customHeight="1" x14ac:dyDescent="0.2">
      <c r="A35" s="16"/>
      <c r="B35" s="30">
        <v>20</v>
      </c>
      <c r="C35" s="31">
        <v>2.46</v>
      </c>
      <c r="D35" s="26">
        <f t="shared" si="0"/>
        <v>0.125</v>
      </c>
      <c r="E35" s="31">
        <v>0</v>
      </c>
      <c r="F35" s="31">
        <v>0</v>
      </c>
      <c r="G35" s="26">
        <f t="shared" si="1"/>
        <v>0</v>
      </c>
      <c r="H35" s="28">
        <f t="shared" si="2"/>
        <v>0</v>
      </c>
      <c r="I35" s="17"/>
    </row>
    <row r="36" spans="1:9" ht="11.25" customHeight="1" x14ac:dyDescent="0.2">
      <c r="A36" s="16"/>
      <c r="B36" s="29" t="s">
        <v>18</v>
      </c>
      <c r="C36" s="25">
        <v>2.46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0.21644761904761906</v>
      </c>
      <c r="E39" s="42"/>
      <c r="F39" s="51" t="s">
        <v>22</v>
      </c>
      <c r="G39" s="51"/>
      <c r="H39" s="39">
        <f>SUM(H15:H36)</f>
        <v>0.7683707500000001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AVERAGE(F15:F36)</f>
        <v>0.43095238095238098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WhiteSpace="0" view="pageLayout" topLeftCell="A20" zoomScale="120" zoomScaleNormal="70" zoomScalePageLayoutView="120" workbookViewId="0">
      <selection activeCell="D15" sqref="D15:D35"/>
    </sheetView>
  </sheetViews>
  <sheetFormatPr defaultColWidth="8.85546875" defaultRowHeight="12.75" x14ac:dyDescent="0.2"/>
  <cols>
    <col min="1" max="9" width="9.5703125" style="1" customWidth="1"/>
    <col min="10" max="16384" width="8.85546875" style="1"/>
  </cols>
  <sheetData>
    <row r="1" spans="1:9" x14ac:dyDescent="0.2">
      <c r="A1" s="5"/>
      <c r="B1" s="7"/>
      <c r="C1" s="7"/>
      <c r="D1" s="7"/>
      <c r="E1" s="7"/>
      <c r="F1" s="7"/>
      <c r="G1" s="7"/>
      <c r="H1" s="7"/>
      <c r="I1" s="6"/>
    </row>
    <row r="2" spans="1:9" x14ac:dyDescent="0.2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2">
      <c r="A3" s="16"/>
      <c r="B3" s="41" t="s">
        <v>7</v>
      </c>
      <c r="C3" s="41"/>
      <c r="D3" s="49" t="s">
        <v>66</v>
      </c>
      <c r="E3" s="49"/>
      <c r="F3" s="49"/>
      <c r="G3" s="14"/>
      <c r="H3" s="14"/>
      <c r="I3" s="17"/>
    </row>
    <row r="4" spans="1:9" ht="12" customHeight="1" x14ac:dyDescent="0.2">
      <c r="A4" s="16"/>
      <c r="B4" s="47" t="s">
        <v>20</v>
      </c>
      <c r="C4" s="48"/>
      <c r="D4" s="49" t="s">
        <v>25</v>
      </c>
      <c r="E4" s="49"/>
      <c r="F4" s="50"/>
      <c r="G4" s="15"/>
      <c r="H4" s="15"/>
      <c r="I4" s="18"/>
    </row>
    <row r="5" spans="1:9" ht="12" customHeight="1" x14ac:dyDescent="0.2">
      <c r="A5" s="16"/>
      <c r="B5" s="51" t="s">
        <v>8</v>
      </c>
      <c r="C5" s="51"/>
      <c r="D5" s="49" t="s">
        <v>26</v>
      </c>
      <c r="E5" s="49"/>
      <c r="F5" s="49"/>
      <c r="G5" s="14"/>
      <c r="H5" s="14"/>
      <c r="I5" s="17"/>
    </row>
    <row r="6" spans="1:9" ht="12" customHeight="1" x14ac:dyDescent="0.2">
      <c r="A6" s="16"/>
      <c r="B6" s="47" t="s">
        <v>9</v>
      </c>
      <c r="C6" s="48"/>
      <c r="D6" s="49" t="s">
        <v>38</v>
      </c>
      <c r="E6" s="49"/>
      <c r="F6" s="49"/>
      <c r="G6" s="14"/>
      <c r="H6" s="14"/>
      <c r="I6" s="17"/>
    </row>
    <row r="7" spans="1:9" ht="12" customHeight="1" x14ac:dyDescent="0.2">
      <c r="A7" s="16"/>
      <c r="B7" s="47" t="s">
        <v>19</v>
      </c>
      <c r="C7" s="48"/>
      <c r="D7" s="49" t="s">
        <v>70</v>
      </c>
      <c r="E7" s="49"/>
      <c r="F7" s="49"/>
      <c r="G7" s="14"/>
      <c r="H7" s="14"/>
      <c r="I7" s="17"/>
    </row>
    <row r="8" spans="1:9" ht="12" customHeight="1" x14ac:dyDescent="0.2">
      <c r="A8" s="16"/>
      <c r="B8" s="47" t="s">
        <v>0</v>
      </c>
      <c r="C8" s="48"/>
      <c r="D8" s="52" t="s">
        <v>28</v>
      </c>
      <c r="E8" s="49"/>
      <c r="F8" s="49"/>
      <c r="G8" s="14"/>
      <c r="H8" s="14"/>
      <c r="I8" s="17"/>
    </row>
    <row r="9" spans="1:9" ht="12" customHeight="1" x14ac:dyDescent="0.2">
      <c r="A9" s="16"/>
      <c r="B9" s="47" t="s">
        <v>11</v>
      </c>
      <c r="C9" s="48"/>
      <c r="D9" s="49" t="s">
        <v>39</v>
      </c>
      <c r="E9" s="49"/>
      <c r="F9" s="50"/>
      <c r="G9" s="15"/>
      <c r="H9" s="15"/>
      <c r="I9" s="18"/>
    </row>
    <row r="10" spans="1:9" ht="12" customHeight="1" x14ac:dyDescent="0.2">
      <c r="A10" s="16"/>
      <c r="B10" s="51" t="s">
        <v>10</v>
      </c>
      <c r="C10" s="51"/>
      <c r="D10" s="49" t="s">
        <v>30</v>
      </c>
      <c r="E10" s="49"/>
      <c r="F10" s="50"/>
      <c r="G10" s="41" t="s">
        <v>15</v>
      </c>
      <c r="H10" s="22">
        <v>8.94</v>
      </c>
      <c r="I10" s="18"/>
    </row>
    <row r="11" spans="1:9" ht="12" customHeight="1" x14ac:dyDescent="0.2">
      <c r="A11" s="16"/>
      <c r="B11" s="51" t="s">
        <v>14</v>
      </c>
      <c r="C11" s="51"/>
      <c r="D11" s="49" t="s">
        <v>31</v>
      </c>
      <c r="E11" s="49"/>
      <c r="F11" s="50"/>
      <c r="G11" s="41" t="s">
        <v>16</v>
      </c>
      <c r="H11" s="22">
        <v>0.74</v>
      </c>
      <c r="I11" s="18"/>
    </row>
    <row r="12" spans="1:9" ht="12" customHeight="1" x14ac:dyDescent="0.2">
      <c r="A12" s="16"/>
      <c r="B12" s="51" t="s">
        <v>21</v>
      </c>
      <c r="C12" s="51"/>
      <c r="D12" s="54">
        <v>1</v>
      </c>
      <c r="E12" s="55"/>
      <c r="F12" s="56"/>
      <c r="G12" s="36" t="s">
        <v>17</v>
      </c>
      <c r="H12" s="22">
        <f>H10-H11</f>
        <v>8.1999999999999993</v>
      </c>
      <c r="I12" s="17"/>
    </row>
    <row r="13" spans="1:9" ht="8.4499999999999993" customHeight="1" x14ac:dyDescent="0.2">
      <c r="A13" s="16"/>
      <c r="B13" s="2"/>
      <c r="C13" s="2"/>
      <c r="D13" s="2"/>
      <c r="E13" s="2"/>
      <c r="F13" s="2"/>
      <c r="G13" s="2"/>
      <c r="H13" s="2"/>
      <c r="I13" s="17"/>
    </row>
    <row r="14" spans="1:9" ht="44.1" customHeight="1" x14ac:dyDescent="0.2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1.25" customHeight="1" x14ac:dyDescent="0.2">
      <c r="A15" s="16"/>
      <c r="B15" s="24">
        <v>0</v>
      </c>
      <c r="C15" s="25">
        <v>0.74</v>
      </c>
      <c r="D15" s="26">
        <v>0.155</v>
      </c>
      <c r="E15" s="27">
        <v>0</v>
      </c>
      <c r="F15" s="27">
        <v>0</v>
      </c>
      <c r="G15" s="26">
        <f>D15*E15</f>
        <v>0</v>
      </c>
      <c r="H15" s="28">
        <f>G15*F15</f>
        <v>0</v>
      </c>
      <c r="I15" s="17"/>
    </row>
    <row r="16" spans="1:9" ht="11.25" customHeight="1" x14ac:dyDescent="0.2">
      <c r="A16" s="16"/>
      <c r="B16" s="29">
        <v>1</v>
      </c>
      <c r="C16" s="25">
        <v>1.05</v>
      </c>
      <c r="D16" s="26">
        <f t="shared" ref="D16:D35" si="0">ABS(C17-C15)/2</f>
        <v>0.36</v>
      </c>
      <c r="E16" s="25">
        <v>0.25</v>
      </c>
      <c r="F16" s="25">
        <v>0.42</v>
      </c>
      <c r="G16" s="26">
        <f>D16*E16</f>
        <v>0.09</v>
      </c>
      <c r="H16" s="28">
        <f>G16*F16</f>
        <v>3.78E-2</v>
      </c>
      <c r="I16" s="17"/>
    </row>
    <row r="17" spans="1:9" ht="11.25" customHeight="1" x14ac:dyDescent="0.2">
      <c r="A17" s="16"/>
      <c r="B17" s="29">
        <v>2</v>
      </c>
      <c r="C17" s="25">
        <v>1.46</v>
      </c>
      <c r="D17" s="26">
        <f t="shared" si="0"/>
        <v>0.41000000000000003</v>
      </c>
      <c r="E17" s="25">
        <v>0.24</v>
      </c>
      <c r="F17" s="25">
        <v>0.78</v>
      </c>
      <c r="G17" s="26">
        <f t="shared" ref="G17:G35" si="1">D17*E17</f>
        <v>9.8400000000000001E-2</v>
      </c>
      <c r="H17" s="28">
        <f t="shared" ref="H17:H35" si="2">G17*F17</f>
        <v>7.6752000000000001E-2</v>
      </c>
      <c r="I17" s="17"/>
    </row>
    <row r="18" spans="1:9" ht="11.25" customHeight="1" x14ac:dyDescent="0.2">
      <c r="A18" s="16"/>
      <c r="B18" s="29">
        <v>3</v>
      </c>
      <c r="C18" s="25">
        <v>1.87</v>
      </c>
      <c r="D18" s="26">
        <f t="shared" si="0"/>
        <v>0.40999999999999992</v>
      </c>
      <c r="E18" s="25">
        <v>0.27</v>
      </c>
      <c r="F18" s="25">
        <v>0.77</v>
      </c>
      <c r="G18" s="26">
        <f>D18*E18</f>
        <v>0.11069999999999998</v>
      </c>
      <c r="H18" s="28">
        <f t="shared" si="2"/>
        <v>8.5238999999999981E-2</v>
      </c>
      <c r="I18" s="17"/>
    </row>
    <row r="19" spans="1:9" ht="11.25" customHeight="1" x14ac:dyDescent="0.2">
      <c r="A19" s="16"/>
      <c r="B19" s="29">
        <v>4</v>
      </c>
      <c r="C19" s="25">
        <v>2.2799999999999998</v>
      </c>
      <c r="D19" s="26">
        <f t="shared" si="0"/>
        <v>0.40999999999999992</v>
      </c>
      <c r="E19" s="25">
        <v>0.34</v>
      </c>
      <c r="F19" s="25">
        <v>0.75</v>
      </c>
      <c r="G19" s="26">
        <f>D19*E19</f>
        <v>0.1394</v>
      </c>
      <c r="H19" s="28">
        <f t="shared" si="2"/>
        <v>0.10455</v>
      </c>
      <c r="I19" s="17"/>
    </row>
    <row r="20" spans="1:9" ht="11.25" customHeight="1" x14ac:dyDescent="0.2">
      <c r="A20" s="16"/>
      <c r="B20" s="29">
        <v>5</v>
      </c>
      <c r="C20" s="25">
        <v>2.69</v>
      </c>
      <c r="D20" s="26">
        <f t="shared" si="0"/>
        <v>0.41000000000000014</v>
      </c>
      <c r="E20" s="25">
        <v>0.36</v>
      </c>
      <c r="F20" s="25">
        <v>0.85</v>
      </c>
      <c r="G20" s="26">
        <f t="shared" si="1"/>
        <v>0.14760000000000004</v>
      </c>
      <c r="H20" s="28">
        <f t="shared" si="2"/>
        <v>0.12546000000000002</v>
      </c>
      <c r="I20" s="17"/>
    </row>
    <row r="21" spans="1:9" ht="11.25" customHeight="1" x14ac:dyDescent="0.2">
      <c r="A21" s="16"/>
      <c r="B21" s="29">
        <v>6</v>
      </c>
      <c r="C21" s="25">
        <v>3.1</v>
      </c>
      <c r="D21" s="26">
        <f t="shared" si="0"/>
        <v>0.40999999999999992</v>
      </c>
      <c r="E21" s="25">
        <v>0.34</v>
      </c>
      <c r="F21" s="25">
        <v>0.8</v>
      </c>
      <c r="G21" s="26">
        <f t="shared" si="1"/>
        <v>0.1394</v>
      </c>
      <c r="H21" s="28">
        <f t="shared" si="2"/>
        <v>0.11152000000000001</v>
      </c>
      <c r="I21" s="17"/>
    </row>
    <row r="22" spans="1:9" ht="11.25" customHeight="1" x14ac:dyDescent="0.2">
      <c r="A22" s="16"/>
      <c r="B22" s="29">
        <v>7</v>
      </c>
      <c r="C22" s="25">
        <v>3.51</v>
      </c>
      <c r="D22" s="26">
        <f t="shared" si="0"/>
        <v>0.40999999999999992</v>
      </c>
      <c r="E22" s="25">
        <v>0.34</v>
      </c>
      <c r="F22" s="25">
        <v>0.74</v>
      </c>
      <c r="G22" s="26">
        <f t="shared" si="1"/>
        <v>0.1394</v>
      </c>
      <c r="H22" s="28">
        <f t="shared" si="2"/>
        <v>0.103156</v>
      </c>
      <c r="I22" s="17"/>
    </row>
    <row r="23" spans="1:9" ht="11.25" customHeight="1" x14ac:dyDescent="0.2">
      <c r="A23" s="16"/>
      <c r="B23" s="29">
        <v>8</v>
      </c>
      <c r="C23" s="25">
        <v>3.92</v>
      </c>
      <c r="D23" s="26">
        <f>ABS(C24-C22)/2</f>
        <v>0.41000000000000014</v>
      </c>
      <c r="E23" s="25">
        <v>0.32500000000000001</v>
      </c>
      <c r="F23" s="25">
        <v>0.66</v>
      </c>
      <c r="G23" s="26">
        <f t="shared" si="1"/>
        <v>0.13325000000000006</v>
      </c>
      <c r="H23" s="28">
        <f t="shared" si="2"/>
        <v>8.7945000000000051E-2</v>
      </c>
      <c r="I23" s="17"/>
    </row>
    <row r="24" spans="1:9" ht="11.25" customHeight="1" x14ac:dyDescent="0.2">
      <c r="A24" s="16"/>
      <c r="B24" s="29">
        <v>9</v>
      </c>
      <c r="C24" s="25">
        <v>4.33</v>
      </c>
      <c r="D24" s="26">
        <f t="shared" si="0"/>
        <v>0.41000000000000014</v>
      </c>
      <c r="E24" s="25">
        <v>0.28999999999999998</v>
      </c>
      <c r="F24" s="25">
        <v>0.7</v>
      </c>
      <c r="G24" s="26">
        <f t="shared" si="1"/>
        <v>0.11890000000000003</v>
      </c>
      <c r="H24" s="28">
        <f t="shared" si="2"/>
        <v>8.3230000000000012E-2</v>
      </c>
      <c r="I24" s="17"/>
    </row>
    <row r="25" spans="1:9" ht="11.25" customHeight="1" x14ac:dyDescent="0.2">
      <c r="A25" s="16"/>
      <c r="B25" s="29">
        <v>10</v>
      </c>
      <c r="C25" s="25">
        <v>4.74</v>
      </c>
      <c r="D25" s="26">
        <f t="shared" si="0"/>
        <v>0.41000000000000014</v>
      </c>
      <c r="E25" s="25">
        <v>0.28000000000000003</v>
      </c>
      <c r="F25" s="25">
        <v>0.59</v>
      </c>
      <c r="G25" s="26">
        <f t="shared" si="1"/>
        <v>0.11480000000000005</v>
      </c>
      <c r="H25" s="28">
        <f t="shared" si="2"/>
        <v>6.7732000000000028E-2</v>
      </c>
      <c r="I25" s="17"/>
    </row>
    <row r="26" spans="1:9" ht="11.25" customHeight="1" x14ac:dyDescent="0.2">
      <c r="A26" s="16"/>
      <c r="B26" s="29">
        <v>11</v>
      </c>
      <c r="C26" s="25">
        <v>5.15</v>
      </c>
      <c r="D26" s="26">
        <f t="shared" si="0"/>
        <v>0.4099999999999997</v>
      </c>
      <c r="E26" s="25">
        <v>0.26500000000000001</v>
      </c>
      <c r="F26" s="25">
        <v>0.5</v>
      </c>
      <c r="G26" s="26">
        <f t="shared" si="1"/>
        <v>0.10864999999999993</v>
      </c>
      <c r="H26" s="28">
        <f t="shared" si="2"/>
        <v>5.4324999999999964E-2</v>
      </c>
      <c r="I26" s="17"/>
    </row>
    <row r="27" spans="1:9" ht="11.25" customHeight="1" x14ac:dyDescent="0.2">
      <c r="A27" s="16"/>
      <c r="B27" s="29">
        <v>12</v>
      </c>
      <c r="C27" s="25">
        <v>5.56</v>
      </c>
      <c r="D27" s="26">
        <f t="shared" si="0"/>
        <v>0.4099999999999997</v>
      </c>
      <c r="E27" s="25">
        <v>0.25</v>
      </c>
      <c r="F27" s="25">
        <v>0.45</v>
      </c>
      <c r="G27" s="26">
        <f t="shared" si="1"/>
        <v>0.10249999999999992</v>
      </c>
      <c r="H27" s="28">
        <f t="shared" si="2"/>
        <v>4.6124999999999965E-2</v>
      </c>
      <c r="I27" s="17"/>
    </row>
    <row r="28" spans="1:9" ht="11.25" customHeight="1" x14ac:dyDescent="0.2">
      <c r="A28" s="16"/>
      <c r="B28" s="29">
        <v>13</v>
      </c>
      <c r="C28" s="25">
        <v>5.97</v>
      </c>
      <c r="D28" s="26">
        <f t="shared" si="0"/>
        <v>0.41000000000000014</v>
      </c>
      <c r="E28" s="25">
        <v>0.2</v>
      </c>
      <c r="F28" s="25">
        <v>0.33</v>
      </c>
      <c r="G28" s="26">
        <f t="shared" si="1"/>
        <v>8.2000000000000031E-2</v>
      </c>
      <c r="H28" s="28">
        <f t="shared" si="2"/>
        <v>2.7060000000000011E-2</v>
      </c>
      <c r="I28" s="17"/>
    </row>
    <row r="29" spans="1:9" ht="11.25" customHeight="1" x14ac:dyDescent="0.2">
      <c r="A29" s="16"/>
      <c r="B29" s="29">
        <v>14</v>
      </c>
      <c r="C29" s="25">
        <v>6.38</v>
      </c>
      <c r="D29" s="26">
        <f t="shared" si="0"/>
        <v>0.41000000000000014</v>
      </c>
      <c r="E29" s="25">
        <v>0.16</v>
      </c>
      <c r="F29" s="25">
        <v>0.41</v>
      </c>
      <c r="G29" s="26">
        <f t="shared" si="1"/>
        <v>6.5600000000000019E-2</v>
      </c>
      <c r="H29" s="28">
        <f t="shared" si="2"/>
        <v>2.6896000000000007E-2</v>
      </c>
      <c r="I29" s="17"/>
    </row>
    <row r="30" spans="1:9" ht="11.25" customHeight="1" x14ac:dyDescent="0.2">
      <c r="A30" s="16"/>
      <c r="B30" s="29">
        <v>15</v>
      </c>
      <c r="C30" s="25">
        <v>6.79</v>
      </c>
      <c r="D30" s="26">
        <f t="shared" si="0"/>
        <v>0.41000000000000014</v>
      </c>
      <c r="E30" s="25">
        <v>0.105</v>
      </c>
      <c r="F30" s="25">
        <v>0.23</v>
      </c>
      <c r="G30" s="26">
        <f t="shared" si="1"/>
        <v>4.3050000000000012E-2</v>
      </c>
      <c r="H30" s="28">
        <f t="shared" si="2"/>
        <v>9.9015000000000023E-3</v>
      </c>
      <c r="I30" s="17"/>
    </row>
    <row r="31" spans="1:9" ht="11.25" customHeight="1" x14ac:dyDescent="0.2">
      <c r="A31" s="16"/>
      <c r="B31" s="29">
        <v>16</v>
      </c>
      <c r="C31" s="25">
        <v>7.2</v>
      </c>
      <c r="D31" s="26">
        <f t="shared" si="0"/>
        <v>0.41000000000000014</v>
      </c>
      <c r="E31" s="25">
        <v>0.05</v>
      </c>
      <c r="F31" s="25">
        <v>0.35</v>
      </c>
      <c r="G31" s="26">
        <f t="shared" si="1"/>
        <v>2.0500000000000008E-2</v>
      </c>
      <c r="H31" s="28">
        <f t="shared" si="2"/>
        <v>7.1750000000000026E-3</v>
      </c>
      <c r="I31" s="17"/>
    </row>
    <row r="32" spans="1:9" ht="11.25" customHeight="1" x14ac:dyDescent="0.2">
      <c r="A32" s="16"/>
      <c r="B32" s="30">
        <v>17</v>
      </c>
      <c r="C32" s="31">
        <v>7.61</v>
      </c>
      <c r="D32" s="26">
        <f t="shared" si="0"/>
        <v>0.4099999999999997</v>
      </c>
      <c r="E32" s="31">
        <v>0.08</v>
      </c>
      <c r="F32" s="31">
        <v>0.33</v>
      </c>
      <c r="G32" s="26">
        <f t="shared" si="1"/>
        <v>3.2799999999999975E-2</v>
      </c>
      <c r="H32" s="28">
        <f t="shared" si="2"/>
        <v>1.0823999999999992E-2</v>
      </c>
      <c r="I32" s="17"/>
    </row>
    <row r="33" spans="1:9" ht="11.25" customHeight="1" x14ac:dyDescent="0.2">
      <c r="A33" s="16"/>
      <c r="B33" s="30">
        <v>18</v>
      </c>
      <c r="C33" s="31">
        <v>8.02</v>
      </c>
      <c r="D33" s="26">
        <f t="shared" si="0"/>
        <v>0.4099999999999997</v>
      </c>
      <c r="E33" s="31">
        <v>0.08</v>
      </c>
      <c r="F33" s="31">
        <v>0.28999999999999998</v>
      </c>
      <c r="G33" s="26">
        <f t="shared" si="1"/>
        <v>3.2799999999999975E-2</v>
      </c>
      <c r="H33" s="28">
        <f t="shared" si="2"/>
        <v>9.5119999999999927E-3</v>
      </c>
      <c r="I33" s="17"/>
    </row>
    <row r="34" spans="1:9" ht="11.25" customHeight="1" x14ac:dyDescent="0.2">
      <c r="A34" s="16"/>
      <c r="B34" s="30">
        <v>19</v>
      </c>
      <c r="C34" s="31">
        <v>8.43</v>
      </c>
      <c r="D34" s="26">
        <f t="shared" si="0"/>
        <v>0.45999999999999996</v>
      </c>
      <c r="E34" s="31">
        <v>0.09</v>
      </c>
      <c r="F34" s="31">
        <v>0.02</v>
      </c>
      <c r="G34" s="26">
        <f t="shared" si="1"/>
        <v>4.1399999999999992E-2</v>
      </c>
      <c r="H34" s="28">
        <f t="shared" si="2"/>
        <v>8.2799999999999985E-4</v>
      </c>
      <c r="I34" s="17"/>
    </row>
    <row r="35" spans="1:9" ht="11.25" customHeight="1" x14ac:dyDescent="0.2">
      <c r="A35" s="16"/>
      <c r="B35" s="30">
        <v>20</v>
      </c>
      <c r="C35" s="31">
        <v>8.94</v>
      </c>
      <c r="D35" s="26">
        <f t="shared" si="0"/>
        <v>0.25499999999999989</v>
      </c>
      <c r="E35" s="31">
        <v>0</v>
      </c>
      <c r="F35" s="31">
        <v>0</v>
      </c>
      <c r="G35" s="26">
        <f t="shared" si="1"/>
        <v>0</v>
      </c>
      <c r="H35" s="28">
        <f t="shared" si="2"/>
        <v>0</v>
      </c>
      <c r="I35" s="17"/>
    </row>
    <row r="36" spans="1:9" ht="11.25" customHeight="1" x14ac:dyDescent="0.2">
      <c r="A36" s="16"/>
      <c r="B36" s="29" t="s">
        <v>18</v>
      </c>
      <c r="C36" s="25">
        <v>8.94</v>
      </c>
      <c r="D36" s="26"/>
      <c r="E36" s="25"/>
      <c r="F36" s="25"/>
      <c r="G36" s="26"/>
      <c r="H36" s="28"/>
      <c r="I36" s="17"/>
    </row>
    <row r="37" spans="1:9" ht="11.25" customHeight="1" x14ac:dyDescent="0.2">
      <c r="A37" s="16"/>
      <c r="B37" s="32"/>
      <c r="C37" s="33"/>
      <c r="D37" s="34"/>
      <c r="E37" s="33"/>
      <c r="F37" s="33"/>
      <c r="G37" s="34"/>
      <c r="H37" s="35"/>
      <c r="I37" s="17"/>
    </row>
    <row r="38" spans="1:9" ht="11.45" customHeight="1" x14ac:dyDescent="0.2">
      <c r="A38" s="16"/>
      <c r="B38" s="3"/>
      <c r="C38" s="3"/>
      <c r="D38" s="4"/>
      <c r="E38" s="3"/>
      <c r="F38" s="3"/>
      <c r="G38" s="4"/>
      <c r="H38" s="10"/>
      <c r="I38" s="17"/>
    </row>
    <row r="39" spans="1:9" ht="11.45" customHeight="1" x14ac:dyDescent="0.2">
      <c r="A39" s="16"/>
      <c r="B39" s="51" t="s">
        <v>6</v>
      </c>
      <c r="C39" s="51"/>
      <c r="D39" s="37">
        <f>AVERAGE(E15:E36)</f>
        <v>0.20547619047619051</v>
      </c>
      <c r="E39" s="42"/>
      <c r="F39" s="51" t="s">
        <v>22</v>
      </c>
      <c r="G39" s="51"/>
      <c r="H39" s="39">
        <f>SUM(H15:H36)</f>
        <v>1.0760304999999999</v>
      </c>
      <c r="I39" s="17"/>
    </row>
    <row r="40" spans="1:9" ht="11.45" customHeight="1" x14ac:dyDescent="0.2">
      <c r="A40" s="16"/>
      <c r="B40" s="51" t="s">
        <v>5</v>
      </c>
      <c r="C40" s="51"/>
      <c r="D40" s="46">
        <f>AVERAGE(F15:F36)</f>
        <v>0.47476190476190472</v>
      </c>
      <c r="E40" s="42"/>
      <c r="F40" s="53"/>
      <c r="G40" s="53"/>
      <c r="H40" s="40"/>
      <c r="I40" s="17"/>
    </row>
    <row r="41" spans="1:9" x14ac:dyDescent="0.2">
      <c r="A41" s="16"/>
      <c r="B41" s="3"/>
      <c r="C41" s="3"/>
      <c r="D41" s="4"/>
      <c r="E41" s="3"/>
      <c r="F41" s="3"/>
      <c r="G41" s="4"/>
      <c r="H41" s="10"/>
      <c r="I41" s="17"/>
    </row>
    <row r="42" spans="1:9" x14ac:dyDescent="0.2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2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2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2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2">
      <c r="A46" s="16"/>
      <c r="B46" s="2"/>
      <c r="C46" s="2"/>
      <c r="D46" s="2"/>
      <c r="E46" s="2"/>
      <c r="F46" s="2"/>
      <c r="G46" s="2"/>
      <c r="H46" s="2"/>
      <c r="I46" s="17"/>
    </row>
    <row r="47" spans="1:9" x14ac:dyDescent="0.2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2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2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2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2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2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2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2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2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2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2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2">
      <c r="A58" s="8"/>
      <c r="B58" s="20"/>
      <c r="C58" s="20"/>
      <c r="D58" s="20"/>
      <c r="E58" s="20"/>
      <c r="F58" s="20"/>
      <c r="G58" s="20"/>
      <c r="H58" s="20"/>
      <c r="I58" s="9"/>
    </row>
  </sheetData>
  <mergeCells count="23">
    <mergeCell ref="B39:C39"/>
    <mergeCell ref="F39:G39"/>
    <mergeCell ref="B40:C40"/>
    <mergeCell ref="F40:G40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E1(H)-1</vt:lpstr>
      <vt:lpstr>E1(H)-2</vt:lpstr>
      <vt:lpstr>E2-1</vt:lpstr>
      <vt:lpstr>E2-2</vt:lpstr>
      <vt:lpstr>E3(H)-1</vt:lpstr>
      <vt:lpstr>E3(H)-2</vt:lpstr>
      <vt:lpstr>E4-1</vt:lpstr>
      <vt:lpstr>E4-2</vt:lpstr>
      <vt:lpstr>E7-1</vt:lpstr>
      <vt:lpstr>E7-2</vt:lpstr>
      <vt:lpstr>GWCC-5-1</vt:lpstr>
      <vt:lpstr>GWCC-5-2</vt:lpstr>
      <vt:lpstr>R1-1</vt:lpstr>
      <vt:lpstr>R1-2</vt:lpstr>
      <vt:lpstr>R2-1</vt:lpstr>
      <vt:lpstr>R2-2</vt:lpstr>
      <vt:lpstr>R3-1</vt:lpstr>
      <vt:lpstr>R3-2</vt:lpstr>
      <vt:lpstr>R4-1</vt:lpstr>
      <vt:lpstr>R4-2</vt:lpstr>
      <vt:lpstr>R7-1</vt:lpstr>
      <vt:lpstr>R7-2</vt:lpstr>
      <vt:lpstr>R8-1</vt:lpstr>
      <vt:lpstr>R8-2</vt:lpstr>
      <vt:lpstr>R9-1</vt:lpstr>
      <vt:lpstr>R9-2</vt:lpstr>
      <vt:lpstr>R11(H)-1</vt:lpstr>
      <vt:lpstr>R11(H)-2</vt:lpstr>
      <vt:lpstr>'E1(H)-1'!Print_Area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McKay</dc:creator>
  <cp:lastModifiedBy>Chris Jastrebski</cp:lastModifiedBy>
  <cp:lastPrinted>2016-12-08T18:00:55Z</cp:lastPrinted>
  <dcterms:created xsi:type="dcterms:W3CDTF">2014-01-26T19:44:28Z</dcterms:created>
  <dcterms:modified xsi:type="dcterms:W3CDTF">2016-12-08T18:07:50Z</dcterms:modified>
</cp:coreProperties>
</file>