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vilas Grigutis\Dropbox (The Metallic Group)\GCX Projects\Carmacks and Carmacks North\Reports\2020 Stu YMEP\Appendices\"/>
    </mc:Choice>
  </mc:AlternateContent>
  <xr:revisionPtr revIDLastSave="0" documentId="13_ncr:1_{954A1692-97BE-464A-AF90-3D082923179E}" xr6:coauthVersionLast="46" xr6:coauthVersionMax="46" xr10:uidLastSave="{00000000-0000-0000-0000-000000000000}"/>
  <bookViews>
    <workbookView xWindow="28680" yWindow="-120" windowWidth="29040" windowHeight="15840" xr2:uid="{45B7FD2E-BBFF-4196-BB96-AE71371D1768}"/>
  </bookViews>
  <sheets>
    <sheet name="Sheet1" sheetId="2" r:id="rId1"/>
    <sheet name="Table 7-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P60" i="2" l="1"/>
  <c r="BN60" i="2"/>
  <c r="BK60" i="2"/>
  <c r="BL60" i="2" s="1"/>
  <c r="BI60" i="2"/>
  <c r="BG60" i="2"/>
  <c r="BE60" i="2"/>
  <c r="BB60" i="2"/>
  <c r="BC60" i="2" s="1"/>
  <c r="BP59" i="2"/>
  <c r="BN59" i="2"/>
  <c r="BK59" i="2"/>
  <c r="BL59" i="2" s="1"/>
  <c r="BI59" i="2"/>
  <c r="BG59" i="2"/>
  <c r="BE59" i="2"/>
  <c r="BB59" i="2"/>
  <c r="BC59" i="2" s="1"/>
  <c r="BP58" i="2"/>
  <c r="BN58" i="2"/>
  <c r="BK58" i="2"/>
  <c r="BL58" i="2" s="1"/>
  <c r="BI58" i="2"/>
  <c r="BG58" i="2"/>
  <c r="BE58" i="2"/>
  <c r="BB58" i="2"/>
  <c r="BC58" i="2" s="1"/>
  <c r="BP57" i="2"/>
  <c r="BN57" i="2"/>
  <c r="BK57" i="2"/>
  <c r="BL57" i="2" s="1"/>
  <c r="BI57" i="2"/>
  <c r="BG57" i="2"/>
  <c r="BE57" i="2"/>
  <c r="BB57" i="2"/>
  <c r="BC57" i="2" s="1"/>
  <c r="BP56" i="2"/>
  <c r="BN56" i="2"/>
  <c r="BK56" i="2"/>
  <c r="BL56" i="2" s="1"/>
  <c r="BI56" i="2"/>
  <c r="BG56" i="2"/>
  <c r="BE56" i="2"/>
  <c r="BB56" i="2"/>
  <c r="BC56" i="2" s="1"/>
  <c r="BP55" i="2"/>
  <c r="BN55" i="2"/>
  <c r="BK55" i="2"/>
  <c r="BL55" i="2" s="1"/>
  <c r="BI55" i="2"/>
  <c r="BG55" i="2"/>
  <c r="BE55" i="2"/>
  <c r="BB55" i="2"/>
  <c r="BC55" i="2" s="1"/>
  <c r="BP54" i="2"/>
  <c r="BN54" i="2"/>
  <c r="BK54" i="2"/>
  <c r="BL54" i="2" s="1"/>
  <c r="BI54" i="2"/>
  <c r="BG54" i="2"/>
  <c r="BE54" i="2"/>
  <c r="BB54" i="2"/>
  <c r="BC54" i="2" s="1"/>
  <c r="BP53" i="2"/>
  <c r="BN53" i="2"/>
  <c r="BK53" i="2"/>
  <c r="BL53" i="2" s="1"/>
  <c r="BI53" i="2"/>
  <c r="BG53" i="2"/>
  <c r="BE53" i="2"/>
  <c r="BB53" i="2"/>
  <c r="BC53" i="2" s="1"/>
  <c r="BP52" i="2"/>
  <c r="BN52" i="2"/>
  <c r="BK52" i="2"/>
  <c r="BL52" i="2" s="1"/>
  <c r="BI52" i="2"/>
  <c r="BG52" i="2"/>
  <c r="BE52" i="2"/>
  <c r="BB52" i="2"/>
  <c r="BC52" i="2" s="1"/>
  <c r="BP51" i="2"/>
  <c r="BN51" i="2"/>
  <c r="BK51" i="2"/>
  <c r="BL51" i="2" s="1"/>
  <c r="BI51" i="2"/>
  <c r="BG51" i="2"/>
  <c r="BE51" i="2"/>
  <c r="BB51" i="2"/>
  <c r="BC51" i="2" s="1"/>
  <c r="BP50" i="2"/>
  <c r="BN50" i="2"/>
  <c r="BK50" i="2"/>
  <c r="BL50" i="2" s="1"/>
  <c r="BI50" i="2"/>
  <c r="BG50" i="2"/>
  <c r="BE50" i="2"/>
  <c r="BB50" i="2"/>
  <c r="BC50" i="2" s="1"/>
  <c r="BP49" i="2"/>
  <c r="BN49" i="2"/>
  <c r="BK49" i="2"/>
  <c r="BL49" i="2" s="1"/>
  <c r="BI49" i="2"/>
  <c r="BG49" i="2"/>
  <c r="BE49" i="2"/>
  <c r="BB49" i="2"/>
  <c r="BC49" i="2" s="1"/>
  <c r="BP48" i="2"/>
  <c r="BN48" i="2"/>
  <c r="BK48" i="2"/>
  <c r="BL48" i="2" s="1"/>
  <c r="BI48" i="2"/>
  <c r="BG48" i="2"/>
  <c r="BE48" i="2"/>
  <c r="BB48" i="2"/>
  <c r="BC48" i="2" s="1"/>
  <c r="BP47" i="2"/>
  <c r="BN47" i="2"/>
  <c r="BK47" i="2"/>
  <c r="BL47" i="2" s="1"/>
  <c r="BI47" i="2"/>
  <c r="BG47" i="2"/>
  <c r="BE47" i="2"/>
  <c r="BB47" i="2"/>
  <c r="BC47" i="2" s="1"/>
  <c r="BP46" i="2"/>
  <c r="BN46" i="2"/>
  <c r="BK46" i="2"/>
  <c r="BL46" i="2" s="1"/>
  <c r="BI46" i="2"/>
  <c r="BG46" i="2"/>
  <c r="BE46" i="2"/>
  <c r="BB46" i="2"/>
  <c r="BC46" i="2" s="1"/>
  <c r="BP45" i="2"/>
  <c r="BN45" i="2"/>
  <c r="BL45" i="2"/>
  <c r="BK45" i="2"/>
  <c r="BI45" i="2"/>
  <c r="BG45" i="2"/>
  <c r="BE45" i="2"/>
  <c r="BB45" i="2"/>
  <c r="BC45" i="2" s="1"/>
  <c r="BP44" i="2"/>
  <c r="BN44" i="2"/>
  <c r="BK44" i="2"/>
  <c r="BL44" i="2" s="1"/>
  <c r="BI44" i="2"/>
  <c r="BG44" i="2"/>
  <c r="BE44" i="2"/>
  <c r="BB44" i="2"/>
  <c r="BC44" i="2" s="1"/>
  <c r="BP43" i="2"/>
  <c r="BN43" i="2"/>
  <c r="BK43" i="2"/>
  <c r="BL43" i="2" s="1"/>
  <c r="BI43" i="2"/>
  <c r="BG43" i="2"/>
  <c r="BE43" i="2"/>
  <c r="BB43" i="2"/>
  <c r="BC43" i="2" s="1"/>
  <c r="BP42" i="2"/>
  <c r="BN42" i="2"/>
  <c r="BK42" i="2"/>
  <c r="BL42" i="2" s="1"/>
  <c r="BI42" i="2"/>
  <c r="BG42" i="2"/>
  <c r="BE42" i="2"/>
  <c r="BB42" i="2"/>
  <c r="BC42" i="2" s="1"/>
  <c r="BP41" i="2"/>
  <c r="BN41" i="2"/>
  <c r="BK41" i="2"/>
  <c r="BL41" i="2" s="1"/>
  <c r="BI41" i="2"/>
  <c r="BG41" i="2"/>
  <c r="BE41" i="2"/>
  <c r="BB41" i="2"/>
  <c r="BC41" i="2" s="1"/>
  <c r="BP40" i="2"/>
  <c r="BN40" i="2"/>
  <c r="BK40" i="2"/>
  <c r="BL40" i="2" s="1"/>
  <c r="BI40" i="2"/>
  <c r="BG40" i="2"/>
  <c r="BE40" i="2"/>
  <c r="BB40" i="2"/>
  <c r="BC40" i="2" s="1"/>
  <c r="BP39" i="2"/>
  <c r="BN39" i="2"/>
  <c r="BK39" i="2"/>
  <c r="BL39" i="2" s="1"/>
  <c r="BI39" i="2"/>
  <c r="BG39" i="2"/>
  <c r="BE39" i="2"/>
  <c r="BB39" i="2"/>
  <c r="BC39" i="2" s="1"/>
  <c r="BP38" i="2"/>
  <c r="BN38" i="2"/>
  <c r="BK38" i="2"/>
  <c r="BL38" i="2" s="1"/>
  <c r="BI38" i="2"/>
  <c r="BG38" i="2"/>
  <c r="BE38" i="2"/>
  <c r="BB38" i="2"/>
  <c r="BC38" i="2" s="1"/>
  <c r="BP37" i="2"/>
  <c r="BN37" i="2"/>
  <c r="BK37" i="2"/>
  <c r="BL37" i="2" s="1"/>
  <c r="BI37" i="2"/>
  <c r="BG37" i="2"/>
  <c r="BE37" i="2"/>
  <c r="BB37" i="2"/>
  <c r="BC37" i="2" s="1"/>
  <c r="BP36" i="2"/>
  <c r="BN36" i="2"/>
  <c r="BK36" i="2"/>
  <c r="BL36" i="2" s="1"/>
  <c r="BI36" i="2"/>
  <c r="BG36" i="2"/>
  <c r="BE36" i="2"/>
  <c r="BB36" i="2"/>
  <c r="BC36" i="2" s="1"/>
  <c r="BP35" i="2"/>
  <c r="BN35" i="2"/>
  <c r="BK35" i="2"/>
  <c r="BL35" i="2" s="1"/>
  <c r="BI35" i="2"/>
  <c r="BG35" i="2"/>
  <c r="BE35" i="2"/>
  <c r="BB35" i="2"/>
  <c r="BC35" i="2" s="1"/>
  <c r="BP34" i="2"/>
  <c r="BN34" i="2"/>
  <c r="BK34" i="2"/>
  <c r="BL34" i="2" s="1"/>
  <c r="BI34" i="2"/>
  <c r="BG34" i="2"/>
  <c r="BE34" i="2"/>
  <c r="BB34" i="2"/>
  <c r="BC34" i="2" s="1"/>
  <c r="BP33" i="2"/>
  <c r="BN33" i="2"/>
  <c r="BK33" i="2"/>
  <c r="BL33" i="2" s="1"/>
  <c r="BI33" i="2"/>
  <c r="BG33" i="2"/>
  <c r="BE33" i="2"/>
  <c r="BB33" i="2"/>
  <c r="BC33" i="2" s="1"/>
  <c r="BP32" i="2"/>
  <c r="BN32" i="2"/>
  <c r="BK32" i="2"/>
  <c r="BL32" i="2" s="1"/>
  <c r="BI32" i="2"/>
  <c r="BG32" i="2"/>
  <c r="BE32" i="2"/>
  <c r="BB32" i="2"/>
  <c r="BC32" i="2" s="1"/>
  <c r="BP31" i="2"/>
  <c r="BN31" i="2"/>
  <c r="BK31" i="2"/>
  <c r="BL31" i="2" s="1"/>
  <c r="BI31" i="2"/>
  <c r="BG31" i="2"/>
  <c r="BE31" i="2"/>
  <c r="BB31" i="2"/>
  <c r="BC31" i="2" s="1"/>
  <c r="BP30" i="2"/>
  <c r="BN30" i="2"/>
  <c r="BK30" i="2"/>
  <c r="BL30" i="2" s="1"/>
  <c r="BI30" i="2"/>
  <c r="BG30" i="2"/>
  <c r="BE30" i="2"/>
  <c r="BB30" i="2"/>
  <c r="BC30" i="2" s="1"/>
  <c r="BP29" i="2"/>
  <c r="BN29" i="2"/>
  <c r="BK29" i="2"/>
  <c r="BL29" i="2" s="1"/>
  <c r="BI29" i="2"/>
  <c r="BG29" i="2"/>
  <c r="BE29" i="2"/>
  <c r="BB29" i="2"/>
  <c r="BC29" i="2" s="1"/>
  <c r="BP28" i="2"/>
  <c r="BN28" i="2"/>
  <c r="BK28" i="2"/>
  <c r="BL28" i="2" s="1"/>
  <c r="BI28" i="2"/>
  <c r="BG28" i="2"/>
  <c r="BE28" i="2"/>
  <c r="BB28" i="2"/>
  <c r="BC28" i="2" s="1"/>
  <c r="BP27" i="2"/>
  <c r="BN27" i="2"/>
  <c r="BK27" i="2"/>
  <c r="BL27" i="2" s="1"/>
  <c r="BI27" i="2"/>
  <c r="BG27" i="2"/>
  <c r="BE27" i="2"/>
  <c r="BB27" i="2"/>
  <c r="BC27" i="2" s="1"/>
  <c r="BP26" i="2"/>
  <c r="BN26" i="2"/>
  <c r="BK26" i="2"/>
  <c r="BL26" i="2" s="1"/>
  <c r="BI26" i="2"/>
  <c r="BG26" i="2"/>
  <c r="BE26" i="2"/>
  <c r="BB26" i="2"/>
  <c r="BC26" i="2" s="1"/>
  <c r="BP25" i="2"/>
  <c r="BN25" i="2"/>
  <c r="BK25" i="2"/>
  <c r="BL25" i="2" s="1"/>
  <c r="BI25" i="2"/>
  <c r="BG25" i="2"/>
  <c r="BE25" i="2"/>
  <c r="BB25" i="2"/>
  <c r="BC25" i="2" s="1"/>
  <c r="BP24" i="2"/>
  <c r="BN24" i="2"/>
  <c r="BK24" i="2"/>
  <c r="BL24" i="2" s="1"/>
  <c r="BI24" i="2"/>
  <c r="BG24" i="2"/>
  <c r="BE24" i="2"/>
  <c r="BB24" i="2"/>
  <c r="BC24" i="2" s="1"/>
  <c r="BP23" i="2"/>
  <c r="BN23" i="2"/>
  <c r="BK23" i="2"/>
  <c r="BL23" i="2" s="1"/>
  <c r="BI23" i="2"/>
  <c r="BG23" i="2"/>
  <c r="BE23" i="2"/>
  <c r="BB23" i="2"/>
  <c r="BC23" i="2" s="1"/>
  <c r="BP22" i="2"/>
  <c r="BN22" i="2"/>
  <c r="BK22" i="2"/>
  <c r="BL22" i="2" s="1"/>
  <c r="BI22" i="2"/>
  <c r="BG22" i="2"/>
  <c r="BE22" i="2"/>
  <c r="BB22" i="2"/>
  <c r="BC22" i="2" s="1"/>
  <c r="BP21" i="2"/>
  <c r="BN21" i="2"/>
  <c r="BK21" i="2"/>
  <c r="BL21" i="2" s="1"/>
  <c r="BI21" i="2"/>
  <c r="BG21" i="2"/>
  <c r="BE21" i="2"/>
  <c r="BB21" i="2"/>
  <c r="BC21" i="2" s="1"/>
  <c r="BP20" i="2"/>
  <c r="BN20" i="2"/>
  <c r="BK20" i="2"/>
  <c r="BL20" i="2" s="1"/>
  <c r="BI20" i="2"/>
  <c r="BG20" i="2"/>
  <c r="BE20" i="2"/>
  <c r="BB20" i="2"/>
  <c r="BC20" i="2" s="1"/>
  <c r="BP19" i="2"/>
  <c r="BN19" i="2"/>
  <c r="BK19" i="2"/>
  <c r="BL19" i="2" s="1"/>
  <c r="BI19" i="2"/>
  <c r="BG19" i="2"/>
  <c r="BE19" i="2"/>
  <c r="BB19" i="2"/>
  <c r="BC19" i="2" s="1"/>
  <c r="BP18" i="2"/>
  <c r="BN18" i="2"/>
  <c r="BK18" i="2"/>
  <c r="BL18" i="2" s="1"/>
  <c r="BI18" i="2"/>
  <c r="BG18" i="2"/>
  <c r="BE18" i="2"/>
  <c r="BB18" i="2"/>
  <c r="BC18" i="2" s="1"/>
  <c r="BP17" i="2"/>
  <c r="BN17" i="2"/>
  <c r="BK17" i="2"/>
  <c r="BL17" i="2" s="1"/>
  <c r="BI17" i="2"/>
  <c r="BG17" i="2"/>
  <c r="BE17" i="2"/>
  <c r="BB17" i="2"/>
  <c r="BC17" i="2" s="1"/>
  <c r="BP16" i="2"/>
  <c r="BN16" i="2"/>
  <c r="BK16" i="2"/>
  <c r="BL16" i="2" s="1"/>
  <c r="BI16" i="2"/>
  <c r="BG16" i="2"/>
  <c r="BE16" i="2"/>
  <c r="BB16" i="2"/>
  <c r="BC16" i="2" s="1"/>
  <c r="BP15" i="2"/>
  <c r="BN15" i="2"/>
  <c r="BK15" i="2"/>
  <c r="BL15" i="2" s="1"/>
  <c r="BI15" i="2"/>
  <c r="BG15" i="2"/>
  <c r="BE15" i="2"/>
  <c r="BB15" i="2"/>
  <c r="BC15" i="2" s="1"/>
  <c r="BP14" i="2"/>
  <c r="BN14" i="2"/>
  <c r="BK14" i="2"/>
  <c r="BL14" i="2" s="1"/>
  <c r="BI14" i="2"/>
  <c r="BG14" i="2"/>
  <c r="BE14" i="2"/>
  <c r="BB14" i="2"/>
  <c r="BC14" i="2" s="1"/>
  <c r="BP13" i="2"/>
  <c r="BN13" i="2"/>
  <c r="BK13" i="2"/>
  <c r="BL13" i="2" s="1"/>
  <c r="BI13" i="2"/>
  <c r="BG13" i="2"/>
  <c r="BE13" i="2"/>
  <c r="BB13" i="2"/>
  <c r="BC13" i="2" s="1"/>
  <c r="BP12" i="2"/>
  <c r="BN12" i="2"/>
  <c r="BK12" i="2"/>
  <c r="BL12" i="2" s="1"/>
  <c r="BI12" i="2"/>
  <c r="BG12" i="2"/>
  <c r="BE12" i="2"/>
  <c r="BB12" i="2"/>
  <c r="BC12" i="2" s="1"/>
  <c r="BP11" i="2"/>
  <c r="BN11" i="2"/>
  <c r="BK11" i="2"/>
  <c r="BL11" i="2" s="1"/>
  <c r="BI11" i="2"/>
  <c r="BG11" i="2"/>
  <c r="BE11" i="2"/>
  <c r="BB11" i="2"/>
  <c r="BC11" i="2" s="1"/>
  <c r="BP10" i="2"/>
  <c r="BN10" i="2"/>
  <c r="BK10" i="2"/>
  <c r="BL10" i="2" s="1"/>
  <c r="BI10" i="2"/>
  <c r="BG10" i="2"/>
  <c r="BE10" i="2"/>
  <c r="BB10" i="2"/>
  <c r="BC10" i="2" s="1"/>
  <c r="BP9" i="2"/>
  <c r="BN9" i="2"/>
  <c r="BK9" i="2"/>
  <c r="BL9" i="2" s="1"/>
  <c r="BI9" i="2"/>
  <c r="BG9" i="2"/>
  <c r="BE9" i="2"/>
  <c r="BB9" i="2"/>
  <c r="BC9" i="2" s="1"/>
  <c r="BP8" i="2"/>
  <c r="BN8" i="2"/>
  <c r="BK8" i="2"/>
  <c r="BL8" i="2" s="1"/>
  <c r="BI8" i="2"/>
  <c r="BG8" i="2"/>
  <c r="BE8" i="2"/>
  <c r="BB8" i="2"/>
  <c r="BC8" i="2" s="1"/>
  <c r="BP7" i="2"/>
  <c r="BN7" i="2"/>
  <c r="BK7" i="2"/>
  <c r="BL7" i="2" s="1"/>
  <c r="BI7" i="2"/>
  <c r="BG7" i="2"/>
  <c r="BE7" i="2"/>
  <c r="BB7" i="2"/>
  <c r="BC7" i="2" s="1"/>
  <c r="BP6" i="2"/>
  <c r="BN6" i="2"/>
  <c r="BK6" i="2"/>
  <c r="BL6" i="2" s="1"/>
  <c r="BI6" i="2"/>
  <c r="BG6" i="2"/>
  <c r="BE6" i="2"/>
  <c r="BB6" i="2"/>
  <c r="BC6" i="2" s="1"/>
  <c r="BP5" i="2"/>
  <c r="BN5" i="2"/>
  <c r="BK5" i="2"/>
  <c r="BL5" i="2" s="1"/>
  <c r="BI5" i="2"/>
  <c r="BG5" i="2"/>
  <c r="BE5" i="2"/>
  <c r="BB5" i="2"/>
  <c r="BC5" i="2" s="1"/>
  <c r="BP4" i="2"/>
  <c r="BN4" i="2"/>
  <c r="BK4" i="2"/>
  <c r="BL4" i="2" s="1"/>
  <c r="BI4" i="2"/>
  <c r="BG4" i="2"/>
  <c r="BE4" i="2"/>
  <c r="BB4" i="2"/>
  <c r="BC4" i="2" s="1"/>
  <c r="BP3" i="2"/>
  <c r="BN3" i="2"/>
  <c r="BK3" i="2"/>
  <c r="BL3" i="2" s="1"/>
  <c r="BI3" i="2"/>
  <c r="BG3" i="2"/>
  <c r="BE3" i="2"/>
  <c r="BB3" i="2"/>
  <c r="BC3" i="2" s="1"/>
  <c r="BP2" i="2"/>
  <c r="BN2" i="2"/>
  <c r="BK2" i="2"/>
  <c r="BL2" i="2" s="1"/>
  <c r="BI2" i="2"/>
  <c r="BG2" i="2"/>
  <c r="BE2" i="2"/>
  <c r="BB2" i="2"/>
  <c r="BC2" i="2" s="1"/>
</calcChain>
</file>

<file path=xl/sharedStrings.xml><?xml version="1.0" encoding="utf-8"?>
<sst xmlns="http://schemas.openxmlformats.org/spreadsheetml/2006/main" count="1238" uniqueCount="171">
  <si>
    <t>Soils_Project</t>
  </si>
  <si>
    <t>Target</t>
  </si>
  <si>
    <t>Location</t>
  </si>
  <si>
    <t>Grid</t>
  </si>
  <si>
    <t>UTM_East</t>
  </si>
  <si>
    <t>UTM_North</t>
  </si>
  <si>
    <t>UTM_Elevation</t>
  </si>
  <si>
    <t>Elevation_ft</t>
  </si>
  <si>
    <t>Waypoint</t>
  </si>
  <si>
    <t>Soils_Sample</t>
  </si>
  <si>
    <t>Sampled_By</t>
  </si>
  <si>
    <t>Date_Sampled</t>
  </si>
  <si>
    <t>QC_Category</t>
  </si>
  <si>
    <t>Primary_Sample</t>
  </si>
  <si>
    <t>Standard_Type</t>
  </si>
  <si>
    <t>Organics_Pct</t>
  </si>
  <si>
    <t>Fragments_Pct</t>
  </si>
  <si>
    <t>Vegetation</t>
  </si>
  <si>
    <t>Weather</t>
  </si>
  <si>
    <t>Slope</t>
  </si>
  <si>
    <t>Aspect</t>
  </si>
  <si>
    <t>Depth_cm</t>
  </si>
  <si>
    <t>Horizon</t>
  </si>
  <si>
    <t>Colour</t>
  </si>
  <si>
    <t>Quality</t>
  </si>
  <si>
    <t>Ground_Cover</t>
  </si>
  <si>
    <t>Tree_Cover</t>
  </si>
  <si>
    <t>Texture</t>
  </si>
  <si>
    <t>Other_Features</t>
  </si>
  <si>
    <t>Description</t>
  </si>
  <si>
    <t>Soils_Source</t>
  </si>
  <si>
    <t>Soils_Logger</t>
  </si>
  <si>
    <t>Soils_Timestamp</t>
  </si>
  <si>
    <t>Year_Sampled</t>
  </si>
  <si>
    <t>EPE_M</t>
  </si>
  <si>
    <t>Comment</t>
  </si>
  <si>
    <t>Comment2</t>
  </si>
  <si>
    <t>Explanation</t>
  </si>
  <si>
    <t>Certificate_old</t>
  </si>
  <si>
    <t>Checked_Date</t>
  </si>
  <si>
    <t>Certificate_No</t>
  </si>
  <si>
    <t>Confirmed</t>
  </si>
  <si>
    <t>Assays_Project</t>
  </si>
  <si>
    <t>Assays_Sample</t>
  </si>
  <si>
    <t>Year</t>
  </si>
  <si>
    <t>Hole_Location</t>
  </si>
  <si>
    <t>Sample_Type1</t>
  </si>
  <si>
    <t>Sample_Type2</t>
  </si>
  <si>
    <t>Weight_kg</t>
  </si>
  <si>
    <t>Ag_Equiv</t>
  </si>
  <si>
    <t>Au_Best_ppm</t>
  </si>
  <si>
    <t>Ag_Best_ppm</t>
  </si>
  <si>
    <t>Cu_Best_pct</t>
  </si>
  <si>
    <t>Au_ppb</t>
  </si>
  <si>
    <t>Ag_ppm</t>
  </si>
  <si>
    <t>Mo_ppm</t>
  </si>
  <si>
    <t>Ni_ppm</t>
  </si>
  <si>
    <t>Cu_ppm</t>
  </si>
  <si>
    <t>Pb_ppm</t>
  </si>
  <si>
    <t>Zn_ppm</t>
  </si>
  <si>
    <t>Al_pct</t>
  </si>
  <si>
    <t>As_ppm</t>
  </si>
  <si>
    <t>Ba_ppm</t>
  </si>
  <si>
    <t>Be_ppm</t>
  </si>
  <si>
    <t>Bi_ppm</t>
  </si>
  <si>
    <t>Ca_pct</t>
  </si>
  <si>
    <t>Cd_ppm</t>
  </si>
  <si>
    <t>Co_ppm</t>
  </si>
  <si>
    <t>Cr_ppm</t>
  </si>
  <si>
    <t>Fe_pct</t>
  </si>
  <si>
    <t>K_pct</t>
  </si>
  <si>
    <t>La_ppm</t>
  </si>
  <si>
    <t>Mg_pct</t>
  </si>
  <si>
    <t>Mn_ppm</t>
  </si>
  <si>
    <t>Na_pct</t>
  </si>
  <si>
    <t>Nb_ppm</t>
  </si>
  <si>
    <t>P_pct</t>
  </si>
  <si>
    <t>S_pct</t>
  </si>
  <si>
    <t>Sb_ppm</t>
  </si>
  <si>
    <t>Sc_ppm</t>
  </si>
  <si>
    <t>Sn_ppm</t>
  </si>
  <si>
    <t>Sr_ppm</t>
  </si>
  <si>
    <t>Th_ppm</t>
  </si>
  <si>
    <t>Ti_pct</t>
  </si>
  <si>
    <t>U_ppm</t>
  </si>
  <si>
    <t>V_ppm</t>
  </si>
  <si>
    <t>W_ppm</t>
  </si>
  <si>
    <t>Y_ppm</t>
  </si>
  <si>
    <t>Zr_ppm</t>
  </si>
  <si>
    <t>Lab</t>
  </si>
  <si>
    <t>Certificate</t>
  </si>
  <si>
    <t>Date_Received</t>
  </si>
  <si>
    <t>Date_Finalized</t>
  </si>
  <si>
    <t>Assays_Source</t>
  </si>
  <si>
    <t>Assays_Logger</t>
  </si>
  <si>
    <t>Assays_Timestamp</t>
  </si>
  <si>
    <t>STU</t>
  </si>
  <si>
    <t>Zone A</t>
  </si>
  <si>
    <t>Soil</t>
  </si>
  <si>
    <t>B</t>
  </si>
  <si>
    <t>BR</t>
  </si>
  <si>
    <t>clay</t>
  </si>
  <si>
    <t>sand</t>
  </si>
  <si>
    <t>Bureau Veritas Commodities Canada Ltd.</t>
  </si>
  <si>
    <t>WHI20000208</t>
  </si>
  <si>
    <t>WHI20000208.xlsx</t>
  </si>
  <si>
    <t>B/C</t>
  </si>
  <si>
    <t>BR BL</t>
  </si>
  <si>
    <t>clay/rock</t>
  </si>
  <si>
    <t>A/B</t>
  </si>
  <si>
    <t>BR WH CR</t>
  </si>
  <si>
    <t>A/B/C</t>
  </si>
  <si>
    <t>sand/clay</t>
  </si>
  <si>
    <t>LBR</t>
  </si>
  <si>
    <t>BR/OR</t>
  </si>
  <si>
    <t>sand/gravel</t>
  </si>
  <si>
    <t>A</t>
  </si>
  <si>
    <t>BL</t>
  </si>
  <si>
    <t>mud/sand</t>
  </si>
  <si>
    <t>BR/BL</t>
  </si>
  <si>
    <t>sand/rocks</t>
  </si>
  <si>
    <t>P Grigutis</t>
  </si>
  <si>
    <t>DBR</t>
  </si>
  <si>
    <t>clay/silt</t>
  </si>
  <si>
    <t>sand/silt</t>
  </si>
  <si>
    <t>GY BR</t>
  </si>
  <si>
    <t>C</t>
  </si>
  <si>
    <t>GY</t>
  </si>
  <si>
    <t>OR BR</t>
  </si>
  <si>
    <t>LBR OR</t>
  </si>
  <si>
    <t>TAN</t>
  </si>
  <si>
    <t>silt/sand</t>
  </si>
  <si>
    <t>BR OR</t>
  </si>
  <si>
    <t>silty clay</t>
  </si>
  <si>
    <t>Soils_Type</t>
  </si>
  <si>
    <t>Cody Cashin + Thearon Green</t>
  </si>
  <si>
    <t>Nik Johnson</t>
  </si>
  <si>
    <t>P Ahrens</t>
  </si>
  <si>
    <t>Frag_Variety</t>
  </si>
  <si>
    <t>RT</t>
  </si>
  <si>
    <t>T</t>
  </si>
  <si>
    <t>R</t>
  </si>
  <si>
    <t>AR</t>
  </si>
  <si>
    <t>CR WH</t>
  </si>
  <si>
    <t>DBR OR</t>
  </si>
  <si>
    <t>DGY</t>
  </si>
  <si>
    <t>ORG</t>
  </si>
  <si>
    <t>clay/sand</t>
  </si>
  <si>
    <t>permafrost</t>
  </si>
  <si>
    <t>silt</t>
  </si>
  <si>
    <t>HORIZON O? Mud.</t>
  </si>
  <si>
    <t>Stu_2020_Soils_09-08_PG_edited_2021_04_01.xlsx</t>
  </si>
  <si>
    <t>PG</t>
  </si>
  <si>
    <t>2021-04-01  14:16:35 PM</t>
  </si>
  <si>
    <t>Au_ppm</t>
  </si>
  <si>
    <t>Mo_Best_ppm</t>
  </si>
  <si>
    <t>Ni_Best_ppm</t>
  </si>
  <si>
    <t>Cu_Best_ppm</t>
  </si>
  <si>
    <t>Pb_Best_ppm</t>
  </si>
  <si>
    <t>Zn_Best_ppm</t>
  </si>
  <si>
    <t>2021-04-01  15:38:00 PM</t>
  </si>
  <si>
    <t>&lt;0.5</t>
  </si>
  <si>
    <t>Soil Sample ID</t>
  </si>
  <si>
    <t>UTM East</t>
  </si>
  <si>
    <t>UTM North</t>
  </si>
  <si>
    <t>UTM Elev.</t>
  </si>
  <si>
    <t>Au ppb</t>
  </si>
  <si>
    <t>Cu ppm</t>
  </si>
  <si>
    <t>Zn ppm</t>
  </si>
  <si>
    <t>Zone</t>
  </si>
  <si>
    <t>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</si>
</sst>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left"/>
    </xf>
    <xf numFmtId="1" fontId="1" fillId="0" borderId="0" xfId="0" applyNumberFormat="1" applyFont="1"/>
    <xf numFmtId="14" fontId="1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164" fontId="1" fillId="0" borderId="0" xfId="0" applyNumberFormat="1" applyFont="1"/>
    <xf numFmtId="14" fontId="0" fillId="0" borderId="0" xfId="0" applyNumberFormat="1" applyAlignment="1">
      <alignment vertical="center"/>
    </xf>
    <xf numFmtId="1" fontId="1" fillId="0" borderId="0" xfId="0" applyNumberFormat="1" applyFont="1" applyAlignment="1">
      <alignment horizontal="left"/>
    </xf>
    <xf numFmtId="166" fontId="1" fillId="0" borderId="0" xfId="0" applyNumberFormat="1" applyFont="1"/>
    <xf numFmtId="166" fontId="0" fillId="0" borderId="0" xfId="0" applyNumberFormat="1"/>
    <xf numFmtId="165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4C19-9DF8-41AD-9189-6DCE3FBEB54A}">
  <dimension ref="A1:DA62"/>
  <sheetViews>
    <sheetView tabSelected="1" workbookViewId="0"/>
  </sheetViews>
  <sheetFormatPr defaultRowHeight="14.4" x14ac:dyDescent="0.3"/>
  <cols>
    <col min="1" max="1" width="9.44140625" customWidth="1"/>
    <col min="5" max="5" width="9.5546875" style="2" bestFit="1" customWidth="1"/>
    <col min="6" max="6" width="9.109375" style="2" customWidth="1"/>
    <col min="7" max="7" width="8.88671875" style="2"/>
    <col min="10" max="10" width="11.77734375" style="2" bestFit="1" customWidth="1"/>
    <col min="11" max="11" width="9.88671875" customWidth="1"/>
    <col min="12" max="12" width="12.109375" customWidth="1"/>
    <col min="13" max="13" width="12.33203125" style="5" customWidth="1"/>
    <col min="17" max="17" width="9.44140625" style="2" customWidth="1"/>
    <col min="18" max="18" width="8.88671875" style="2" customWidth="1"/>
    <col min="19" max="19" width="9.77734375" customWidth="1"/>
    <col min="22" max="22" width="6.77734375" style="2" customWidth="1"/>
    <col min="24" max="24" width="8.88671875" style="2"/>
    <col min="25" max="25" width="8.44140625" customWidth="1"/>
    <col min="26" max="26" width="7.109375" customWidth="1"/>
    <col min="27" max="27" width="7.33203125" style="2" customWidth="1"/>
    <col min="35" max="35" width="16.6640625" style="5" customWidth="1"/>
    <col min="36" max="36" width="8.88671875" style="2"/>
    <col min="46" max="46" width="9.5546875" style="2" bestFit="1" customWidth="1"/>
    <col min="47" max="47" width="8.88671875" style="2"/>
    <col min="53" max="53" width="8.88671875" style="3"/>
    <col min="54" max="54" width="8.88671875" style="4"/>
    <col min="55" max="55" width="7.77734375" style="4" customWidth="1"/>
    <col min="56" max="56" width="9.21875" style="3" customWidth="1"/>
    <col min="57" max="57" width="9.21875" style="10" customWidth="1"/>
    <col min="58" max="58" width="8.88671875" style="2"/>
    <col min="59" max="59" width="10.109375" style="2" customWidth="1"/>
    <col min="60" max="63" width="8.88671875" style="2"/>
    <col min="64" max="64" width="8.88671875" style="4"/>
    <col min="65" max="70" width="8.88671875" style="2"/>
    <col min="71" max="71" width="8.88671875" style="10"/>
    <col min="72" max="75" width="8.88671875" style="2"/>
    <col min="76" max="76" width="8.88671875" style="3"/>
    <col min="77" max="79" width="8.88671875" style="2"/>
    <col min="80" max="80" width="8.88671875" style="10"/>
    <col min="81" max="81" width="8.88671875" style="15"/>
    <col min="82" max="83" width="8.88671875" style="2"/>
    <col min="84" max="84" width="8.88671875" style="10"/>
    <col min="85" max="85" width="8.88671875" style="2"/>
    <col min="86" max="89" width="8.88671875" style="10"/>
    <col min="90" max="96" width="8.88671875" style="2"/>
    <col min="97" max="97" width="8.88671875" style="3"/>
    <col min="99" max="99" width="12.6640625" bestFit="1" customWidth="1"/>
    <col min="100" max="101" width="10.44140625" style="5" bestFit="1" customWidth="1"/>
    <col min="102" max="102" width="8.88671875" style="2"/>
    <col min="105" max="105" width="14.44140625" style="5" bestFit="1" customWidth="1"/>
  </cols>
  <sheetData>
    <row r="1" spans="1:105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7" t="s">
        <v>5</v>
      </c>
      <c r="G1" s="7" t="s">
        <v>6</v>
      </c>
      <c r="H1" s="1" t="s">
        <v>7</v>
      </c>
      <c r="I1" s="1" t="s">
        <v>8</v>
      </c>
      <c r="J1" s="7" t="s">
        <v>9</v>
      </c>
      <c r="K1" s="1" t="s">
        <v>134</v>
      </c>
      <c r="L1" s="1" t="s">
        <v>10</v>
      </c>
      <c r="M1" s="8" t="s">
        <v>11</v>
      </c>
      <c r="N1" s="1" t="s">
        <v>12</v>
      </c>
      <c r="O1" s="1" t="s">
        <v>13</v>
      </c>
      <c r="P1" s="1" t="s">
        <v>14</v>
      </c>
      <c r="Q1" s="7" t="s">
        <v>15</v>
      </c>
      <c r="R1" s="7" t="s">
        <v>16</v>
      </c>
      <c r="S1" s="1" t="s">
        <v>138</v>
      </c>
      <c r="T1" s="1" t="s">
        <v>17</v>
      </c>
      <c r="U1" s="1" t="s">
        <v>18</v>
      </c>
      <c r="V1" s="7" t="s">
        <v>19</v>
      </c>
      <c r="W1" s="1" t="s">
        <v>20</v>
      </c>
      <c r="X1" s="7" t="s">
        <v>21</v>
      </c>
      <c r="Y1" s="1" t="s">
        <v>22</v>
      </c>
      <c r="Z1" s="1" t="s">
        <v>23</v>
      </c>
      <c r="AA1" s="7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8" t="s">
        <v>32</v>
      </c>
      <c r="AJ1" s="7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7" t="s">
        <v>43</v>
      </c>
      <c r="AU1" s="13" t="s">
        <v>44</v>
      </c>
      <c r="AV1" s="1" t="s">
        <v>45</v>
      </c>
      <c r="AW1" s="6" t="s">
        <v>46</v>
      </c>
      <c r="AX1" s="1" t="s">
        <v>47</v>
      </c>
      <c r="AY1" s="1" t="s">
        <v>48</v>
      </c>
      <c r="AZ1" s="1" t="s">
        <v>49</v>
      </c>
      <c r="BA1" s="11" t="s">
        <v>53</v>
      </c>
      <c r="BB1" s="16" t="s">
        <v>154</v>
      </c>
      <c r="BC1" s="16" t="s">
        <v>50</v>
      </c>
      <c r="BD1" s="11" t="s">
        <v>54</v>
      </c>
      <c r="BE1" s="9" t="s">
        <v>51</v>
      </c>
      <c r="BF1" s="7" t="s">
        <v>55</v>
      </c>
      <c r="BG1" s="7" t="s">
        <v>155</v>
      </c>
      <c r="BH1" s="7" t="s">
        <v>56</v>
      </c>
      <c r="BI1" s="7" t="s">
        <v>156</v>
      </c>
      <c r="BJ1" s="7" t="s">
        <v>57</v>
      </c>
      <c r="BK1" s="7" t="s">
        <v>157</v>
      </c>
      <c r="BL1" s="16" t="s">
        <v>52</v>
      </c>
      <c r="BM1" s="7" t="s">
        <v>58</v>
      </c>
      <c r="BN1" s="7" t="s">
        <v>158</v>
      </c>
      <c r="BO1" s="7" t="s">
        <v>59</v>
      </c>
      <c r="BP1" s="7" t="s">
        <v>159</v>
      </c>
      <c r="BQ1" s="7" t="s">
        <v>67</v>
      </c>
      <c r="BR1" s="7" t="s">
        <v>73</v>
      </c>
      <c r="BS1" s="9" t="s">
        <v>69</v>
      </c>
      <c r="BT1" s="7" t="s">
        <v>61</v>
      </c>
      <c r="BU1" s="7" t="s">
        <v>84</v>
      </c>
      <c r="BV1" s="7" t="s">
        <v>82</v>
      </c>
      <c r="BW1" s="7" t="s">
        <v>81</v>
      </c>
      <c r="BX1" s="11" t="s">
        <v>66</v>
      </c>
      <c r="BY1" s="7" t="s">
        <v>78</v>
      </c>
      <c r="BZ1" s="7" t="s">
        <v>64</v>
      </c>
      <c r="CA1" s="7" t="s">
        <v>85</v>
      </c>
      <c r="CB1" s="9" t="s">
        <v>65</v>
      </c>
      <c r="CC1" s="14" t="s">
        <v>76</v>
      </c>
      <c r="CD1" s="7" t="s">
        <v>71</v>
      </c>
      <c r="CE1" s="7" t="s">
        <v>68</v>
      </c>
      <c r="CF1" s="9" t="s">
        <v>72</v>
      </c>
      <c r="CG1" s="7" t="s">
        <v>62</v>
      </c>
      <c r="CH1" s="9" t="s">
        <v>83</v>
      </c>
      <c r="CI1" s="9" t="s">
        <v>60</v>
      </c>
      <c r="CJ1" s="9" t="s">
        <v>74</v>
      </c>
      <c r="CK1" s="9" t="s">
        <v>70</v>
      </c>
      <c r="CL1" s="7" t="s">
        <v>86</v>
      </c>
      <c r="CM1" s="7" t="s">
        <v>88</v>
      </c>
      <c r="CN1" s="7" t="s">
        <v>80</v>
      </c>
      <c r="CO1" s="7" t="s">
        <v>87</v>
      </c>
      <c r="CP1" s="7" t="s">
        <v>75</v>
      </c>
      <c r="CQ1" s="7" t="s">
        <v>63</v>
      </c>
      <c r="CR1" s="7" t="s">
        <v>79</v>
      </c>
      <c r="CS1" s="11" t="s">
        <v>77</v>
      </c>
      <c r="CT1" s="1" t="s">
        <v>89</v>
      </c>
      <c r="CU1" s="1" t="s">
        <v>90</v>
      </c>
      <c r="CV1" s="8" t="s">
        <v>91</v>
      </c>
      <c r="CW1" s="8" t="s">
        <v>92</v>
      </c>
      <c r="CX1" s="7" t="s">
        <v>44</v>
      </c>
      <c r="CY1" s="1" t="s">
        <v>93</v>
      </c>
      <c r="CZ1" s="1" t="s">
        <v>94</v>
      </c>
      <c r="DA1" s="8" t="s">
        <v>95</v>
      </c>
    </row>
    <row r="2" spans="1:105" x14ac:dyDescent="0.3">
      <c r="A2" t="s">
        <v>96</v>
      </c>
      <c r="B2" t="s">
        <v>97</v>
      </c>
      <c r="E2" s="2">
        <v>405109</v>
      </c>
      <c r="F2" s="2">
        <v>6922671</v>
      </c>
      <c r="G2" s="2">
        <v>822</v>
      </c>
      <c r="J2" s="2">
        <v>494813</v>
      </c>
      <c r="K2" t="s">
        <v>98</v>
      </c>
      <c r="L2" t="s">
        <v>136</v>
      </c>
      <c r="M2" s="5">
        <v>44040</v>
      </c>
      <c r="Q2" s="2">
        <v>0</v>
      </c>
      <c r="R2" s="2">
        <v>5</v>
      </c>
      <c r="V2" s="2">
        <v>5</v>
      </c>
      <c r="X2" s="2">
        <v>100</v>
      </c>
      <c r="Y2" t="s">
        <v>99</v>
      </c>
      <c r="Z2" t="s">
        <v>100</v>
      </c>
      <c r="AA2" s="2">
        <v>3.5</v>
      </c>
      <c r="AD2" t="s">
        <v>102</v>
      </c>
      <c r="AG2" t="s">
        <v>151</v>
      </c>
      <c r="AH2" t="s">
        <v>152</v>
      </c>
      <c r="AI2" s="12" t="s">
        <v>153</v>
      </c>
      <c r="AJ2" s="2">
        <v>2020</v>
      </c>
      <c r="AS2" t="s">
        <v>96</v>
      </c>
      <c r="AT2" s="2">
        <v>494813</v>
      </c>
      <c r="AU2" s="2">
        <v>2020</v>
      </c>
      <c r="AW2" t="s">
        <v>98</v>
      </c>
      <c r="BA2" s="3">
        <v>3.5</v>
      </c>
      <c r="BB2" s="4">
        <f>BA2/1000</f>
        <v>3.5000000000000001E-3</v>
      </c>
      <c r="BC2" s="4">
        <f>BB2</f>
        <v>3.5000000000000001E-3</v>
      </c>
      <c r="BD2" s="3">
        <v>-0.5</v>
      </c>
      <c r="BE2" s="10">
        <f>BD2/-2</f>
        <v>0.25</v>
      </c>
      <c r="BF2" s="2">
        <v>-2</v>
      </c>
      <c r="BG2" s="2">
        <f>BF2/-2</f>
        <v>1</v>
      </c>
      <c r="BH2" s="2">
        <v>20</v>
      </c>
      <c r="BI2" s="2">
        <f>BH2</f>
        <v>20</v>
      </c>
      <c r="BJ2" s="2">
        <v>17</v>
      </c>
      <c r="BK2" s="2">
        <f>BJ2</f>
        <v>17</v>
      </c>
      <c r="BL2" s="4">
        <f>BK2/10000</f>
        <v>1.6999999999999999E-3</v>
      </c>
      <c r="BM2" s="2">
        <v>15</v>
      </c>
      <c r="BN2" s="2">
        <f>BM2</f>
        <v>15</v>
      </c>
      <c r="BO2" s="2">
        <v>77</v>
      </c>
      <c r="BP2" s="2">
        <f>BO2</f>
        <v>77</v>
      </c>
      <c r="BQ2" s="2">
        <v>15</v>
      </c>
      <c r="BR2" s="2">
        <v>713</v>
      </c>
      <c r="BS2" s="10">
        <v>4.1500000000000004</v>
      </c>
      <c r="BT2" s="2">
        <v>6</v>
      </c>
      <c r="BU2" s="2">
        <v>-20</v>
      </c>
      <c r="BV2" s="2">
        <v>7</v>
      </c>
      <c r="BW2" s="2">
        <v>410</v>
      </c>
      <c r="BX2" s="3">
        <v>-0.4</v>
      </c>
      <c r="BY2" s="2">
        <v>-5</v>
      </c>
      <c r="BZ2" s="2">
        <v>-5</v>
      </c>
      <c r="CA2" s="2">
        <v>135</v>
      </c>
      <c r="CB2" s="10">
        <v>2.2999999999999998</v>
      </c>
      <c r="CC2" s="15">
        <v>9.6000000000000002E-2</v>
      </c>
      <c r="CD2" s="2">
        <v>23</v>
      </c>
      <c r="CE2" s="2">
        <v>43</v>
      </c>
      <c r="CF2" s="10">
        <v>1.44</v>
      </c>
      <c r="CG2" s="2">
        <v>1037</v>
      </c>
      <c r="CH2" s="10">
        <v>0.48</v>
      </c>
      <c r="CI2" s="10">
        <v>7.33</v>
      </c>
      <c r="CJ2" s="10">
        <v>2.08</v>
      </c>
      <c r="CK2" s="10">
        <v>1.68</v>
      </c>
      <c r="CL2" s="2">
        <v>-4</v>
      </c>
      <c r="CM2" s="2">
        <v>39</v>
      </c>
      <c r="CN2" s="2">
        <v>-2</v>
      </c>
      <c r="CO2" s="2">
        <v>16</v>
      </c>
      <c r="CP2" s="2">
        <v>9</v>
      </c>
      <c r="CQ2" s="2">
        <v>1</v>
      </c>
      <c r="CR2" s="2">
        <v>13</v>
      </c>
      <c r="CS2" s="3">
        <v>-0.1</v>
      </c>
      <c r="CT2" t="s">
        <v>103</v>
      </c>
      <c r="CU2" t="s">
        <v>104</v>
      </c>
      <c r="CV2" s="5">
        <v>44043</v>
      </c>
      <c r="CW2" s="5">
        <v>44078</v>
      </c>
      <c r="CX2" s="2">
        <v>2020</v>
      </c>
      <c r="CY2" t="s">
        <v>105</v>
      </c>
      <c r="CZ2" t="s">
        <v>152</v>
      </c>
      <c r="DA2" s="5" t="s">
        <v>160</v>
      </c>
    </row>
    <row r="3" spans="1:105" x14ac:dyDescent="0.3">
      <c r="A3" t="s">
        <v>96</v>
      </c>
      <c r="B3" t="s">
        <v>97</v>
      </c>
      <c r="E3" s="2">
        <v>405007</v>
      </c>
      <c r="F3" s="2">
        <v>6922570</v>
      </c>
      <c r="G3" s="2">
        <v>844</v>
      </c>
      <c r="J3" s="2">
        <v>494814</v>
      </c>
      <c r="K3" t="s">
        <v>98</v>
      </c>
      <c r="L3" t="s">
        <v>136</v>
      </c>
      <c r="M3" s="5">
        <v>44040</v>
      </c>
      <c r="Q3" s="2">
        <v>0</v>
      </c>
      <c r="R3" s="2">
        <v>30</v>
      </c>
      <c r="V3" s="2">
        <v>30</v>
      </c>
      <c r="X3" s="2">
        <v>100</v>
      </c>
      <c r="Y3" t="s">
        <v>106</v>
      </c>
      <c r="Z3" t="s">
        <v>107</v>
      </c>
      <c r="AA3" s="2">
        <v>4</v>
      </c>
      <c r="AD3" t="s">
        <v>108</v>
      </c>
      <c r="AG3" t="s">
        <v>151</v>
      </c>
      <c r="AH3" t="s">
        <v>152</v>
      </c>
      <c r="AI3" s="12" t="s">
        <v>153</v>
      </c>
      <c r="AJ3" s="2">
        <v>2020</v>
      </c>
      <c r="AS3" t="s">
        <v>96</v>
      </c>
      <c r="AT3" s="2">
        <v>494814</v>
      </c>
      <c r="AU3" s="2">
        <v>2020</v>
      </c>
      <c r="AW3" t="s">
        <v>98</v>
      </c>
      <c r="BA3" s="3">
        <v>1.9</v>
      </c>
      <c r="BB3" s="4">
        <f t="shared" ref="BB3:BB60" si="0">BA3/1000</f>
        <v>1.9E-3</v>
      </c>
      <c r="BC3" s="4">
        <f t="shared" ref="BC3:BC60" si="1">BB3</f>
        <v>1.9E-3</v>
      </c>
      <c r="BD3" s="3">
        <v>-0.5</v>
      </c>
      <c r="BE3" s="10">
        <f t="shared" ref="BE3:BE60" si="2">BD3/-2</f>
        <v>0.25</v>
      </c>
      <c r="BF3" s="2">
        <v>-2</v>
      </c>
      <c r="BG3" s="2">
        <f t="shared" ref="BG3:BG60" si="3">BF3/-2</f>
        <v>1</v>
      </c>
      <c r="BH3" s="2">
        <v>25</v>
      </c>
      <c r="BI3" s="2">
        <f t="shared" ref="BI3:BI60" si="4">BH3</f>
        <v>25</v>
      </c>
      <c r="BJ3" s="2">
        <v>40</v>
      </c>
      <c r="BK3" s="2">
        <f t="shared" ref="BK3:BK60" si="5">BJ3</f>
        <v>40</v>
      </c>
      <c r="BL3" s="4">
        <f t="shared" ref="BL3:BL60" si="6">BK3/10000</f>
        <v>4.0000000000000001E-3</v>
      </c>
      <c r="BM3" s="2">
        <v>13</v>
      </c>
      <c r="BN3" s="2">
        <f t="shared" ref="BN3:BN60" si="7">BM3</f>
        <v>13</v>
      </c>
      <c r="BO3" s="2">
        <v>84</v>
      </c>
      <c r="BP3" s="2">
        <f t="shared" ref="BP3:BP60" si="8">BO3</f>
        <v>84</v>
      </c>
      <c r="BQ3" s="2">
        <v>20</v>
      </c>
      <c r="BR3" s="2">
        <v>1024</v>
      </c>
      <c r="BS3" s="10">
        <v>4.63</v>
      </c>
      <c r="BT3" s="2">
        <v>-5</v>
      </c>
      <c r="BU3" s="2">
        <v>-20</v>
      </c>
      <c r="BV3" s="2">
        <v>4</v>
      </c>
      <c r="BW3" s="2">
        <v>350</v>
      </c>
      <c r="BX3" s="3">
        <v>-0.4</v>
      </c>
      <c r="BY3" s="2">
        <v>-5</v>
      </c>
      <c r="BZ3" s="2">
        <v>-5</v>
      </c>
      <c r="CA3" s="2">
        <v>183</v>
      </c>
      <c r="CB3" s="10">
        <v>2.5</v>
      </c>
      <c r="CC3" s="15">
        <v>7.6999999999999999E-2</v>
      </c>
      <c r="CD3" s="2">
        <v>19</v>
      </c>
      <c r="CE3" s="2">
        <v>56</v>
      </c>
      <c r="CF3" s="10">
        <v>1.84</v>
      </c>
      <c r="CG3" s="2">
        <v>871</v>
      </c>
      <c r="CH3" s="10">
        <v>0.48</v>
      </c>
      <c r="CI3" s="10">
        <v>6.87</v>
      </c>
      <c r="CJ3" s="10">
        <v>2</v>
      </c>
      <c r="CK3" s="10">
        <v>1.43</v>
      </c>
      <c r="CL3" s="2">
        <v>-4</v>
      </c>
      <c r="CM3" s="2">
        <v>68</v>
      </c>
      <c r="CN3" s="2">
        <v>3</v>
      </c>
      <c r="CO3" s="2">
        <v>15</v>
      </c>
      <c r="CP3" s="2">
        <v>8</v>
      </c>
      <c r="CQ3" s="2">
        <v>1</v>
      </c>
      <c r="CR3" s="2">
        <v>19</v>
      </c>
      <c r="CS3" s="3">
        <v>-0.1</v>
      </c>
      <c r="CT3" t="s">
        <v>103</v>
      </c>
      <c r="CU3" t="s">
        <v>104</v>
      </c>
      <c r="CV3" s="5">
        <v>44043</v>
      </c>
      <c r="CW3" s="5">
        <v>44078</v>
      </c>
      <c r="CX3" s="2">
        <v>2020</v>
      </c>
      <c r="CY3" t="s">
        <v>105</v>
      </c>
      <c r="CZ3" t="s">
        <v>152</v>
      </c>
      <c r="DA3" s="5" t="s">
        <v>160</v>
      </c>
    </row>
    <row r="4" spans="1:105" x14ac:dyDescent="0.3">
      <c r="A4" t="s">
        <v>96</v>
      </c>
      <c r="B4" t="s">
        <v>97</v>
      </c>
      <c r="E4" s="2">
        <v>404912</v>
      </c>
      <c r="F4" s="2">
        <v>6922666</v>
      </c>
      <c r="G4" s="2">
        <v>842</v>
      </c>
      <c r="J4" s="2">
        <v>494815</v>
      </c>
      <c r="K4" t="s">
        <v>98</v>
      </c>
      <c r="L4" t="s">
        <v>136</v>
      </c>
      <c r="M4" s="5">
        <v>44040</v>
      </c>
      <c r="Q4" s="2">
        <v>5</v>
      </c>
      <c r="R4" s="2">
        <v>5</v>
      </c>
      <c r="V4" s="2">
        <v>30</v>
      </c>
      <c r="X4" s="2">
        <v>60</v>
      </c>
      <c r="Y4" t="s">
        <v>109</v>
      </c>
      <c r="Z4" t="s">
        <v>110</v>
      </c>
      <c r="AA4" s="2">
        <v>2</v>
      </c>
      <c r="AD4" t="s">
        <v>102</v>
      </c>
      <c r="AG4" t="s">
        <v>151</v>
      </c>
      <c r="AH4" t="s">
        <v>152</v>
      </c>
      <c r="AI4" s="12" t="s">
        <v>153</v>
      </c>
      <c r="AJ4" s="2">
        <v>2020</v>
      </c>
      <c r="AS4" t="s">
        <v>96</v>
      </c>
      <c r="AT4" s="2">
        <v>494815</v>
      </c>
      <c r="AU4" s="2">
        <v>2020</v>
      </c>
      <c r="AW4" t="s">
        <v>98</v>
      </c>
      <c r="BA4" s="3">
        <v>0.7</v>
      </c>
      <c r="BB4" s="4">
        <f t="shared" si="0"/>
        <v>6.9999999999999999E-4</v>
      </c>
      <c r="BC4" s="4">
        <f t="shared" si="1"/>
        <v>6.9999999999999999E-4</v>
      </c>
      <c r="BD4" s="3">
        <v>-0.5</v>
      </c>
      <c r="BE4" s="10">
        <f t="shared" si="2"/>
        <v>0.25</v>
      </c>
      <c r="BF4" s="2">
        <v>-2</v>
      </c>
      <c r="BG4" s="2">
        <f t="shared" si="3"/>
        <v>1</v>
      </c>
      <c r="BH4" s="2">
        <v>13</v>
      </c>
      <c r="BI4" s="2">
        <f t="shared" si="4"/>
        <v>13</v>
      </c>
      <c r="BJ4" s="2">
        <v>19</v>
      </c>
      <c r="BK4" s="2">
        <f t="shared" si="5"/>
        <v>19</v>
      </c>
      <c r="BL4" s="4">
        <f t="shared" si="6"/>
        <v>1.9E-3</v>
      </c>
      <c r="BM4" s="2">
        <v>12</v>
      </c>
      <c r="BN4" s="2">
        <f t="shared" si="7"/>
        <v>12</v>
      </c>
      <c r="BO4" s="2">
        <v>90</v>
      </c>
      <c r="BP4" s="2">
        <f t="shared" si="8"/>
        <v>90</v>
      </c>
      <c r="BQ4" s="2">
        <v>12</v>
      </c>
      <c r="BR4" s="2">
        <v>648</v>
      </c>
      <c r="BS4" s="10">
        <v>3.68</v>
      </c>
      <c r="BT4" s="2">
        <v>-5</v>
      </c>
      <c r="BU4" s="2">
        <v>-20</v>
      </c>
      <c r="BV4" s="2">
        <v>5</v>
      </c>
      <c r="BW4" s="2">
        <v>495</v>
      </c>
      <c r="BX4" s="3">
        <v>-0.4</v>
      </c>
      <c r="BY4" s="2">
        <v>-5</v>
      </c>
      <c r="BZ4" s="2">
        <v>-5</v>
      </c>
      <c r="CA4" s="2">
        <v>114</v>
      </c>
      <c r="CB4" s="10">
        <v>2.0699999999999998</v>
      </c>
      <c r="CC4" s="15">
        <v>4.4999999999999998E-2</v>
      </c>
      <c r="CD4" s="2">
        <v>20</v>
      </c>
      <c r="CE4" s="2">
        <v>27</v>
      </c>
      <c r="CF4" s="10">
        <v>1.1000000000000001</v>
      </c>
      <c r="CG4" s="2">
        <v>991</v>
      </c>
      <c r="CH4" s="10">
        <v>0.45</v>
      </c>
      <c r="CI4" s="10">
        <v>7.65</v>
      </c>
      <c r="CJ4" s="10">
        <v>2.41</v>
      </c>
      <c r="CK4" s="10">
        <v>1.79</v>
      </c>
      <c r="CL4" s="2">
        <v>-4</v>
      </c>
      <c r="CM4" s="2">
        <v>79</v>
      </c>
      <c r="CN4" s="2">
        <v>3</v>
      </c>
      <c r="CO4" s="2">
        <v>15</v>
      </c>
      <c r="CP4" s="2">
        <v>10</v>
      </c>
      <c r="CQ4" s="2">
        <v>1</v>
      </c>
      <c r="CR4" s="2">
        <v>11</v>
      </c>
      <c r="CS4" s="3">
        <v>-0.1</v>
      </c>
      <c r="CT4" t="s">
        <v>103</v>
      </c>
      <c r="CU4" t="s">
        <v>104</v>
      </c>
      <c r="CV4" s="5">
        <v>44043</v>
      </c>
      <c r="CW4" s="5">
        <v>44078</v>
      </c>
      <c r="CX4" s="2">
        <v>2020</v>
      </c>
      <c r="CY4" t="s">
        <v>105</v>
      </c>
      <c r="CZ4" t="s">
        <v>152</v>
      </c>
      <c r="DA4" s="5" t="s">
        <v>160</v>
      </c>
    </row>
    <row r="5" spans="1:105" x14ac:dyDescent="0.3">
      <c r="A5" t="s">
        <v>96</v>
      </c>
      <c r="B5" t="s">
        <v>97</v>
      </c>
      <c r="E5" s="2">
        <v>404807</v>
      </c>
      <c r="F5" s="2">
        <v>6922668</v>
      </c>
      <c r="G5" s="2">
        <v>861</v>
      </c>
      <c r="J5" s="2">
        <v>494816</v>
      </c>
      <c r="K5" t="s">
        <v>98</v>
      </c>
      <c r="L5" t="s">
        <v>136</v>
      </c>
      <c r="M5" s="5">
        <v>44040</v>
      </c>
      <c r="Q5" s="2">
        <v>1</v>
      </c>
      <c r="R5" s="2">
        <v>20</v>
      </c>
      <c r="V5" s="2">
        <v>40</v>
      </c>
      <c r="X5" s="2">
        <v>120</v>
      </c>
      <c r="Y5" t="s">
        <v>111</v>
      </c>
      <c r="Z5" t="s">
        <v>110</v>
      </c>
      <c r="AA5" s="2">
        <v>2.5</v>
      </c>
      <c r="AD5" t="s">
        <v>112</v>
      </c>
      <c r="AG5" t="s">
        <v>151</v>
      </c>
      <c r="AH5" t="s">
        <v>152</v>
      </c>
      <c r="AI5" s="12" t="s">
        <v>153</v>
      </c>
      <c r="AJ5" s="2">
        <v>2020</v>
      </c>
      <c r="AS5" t="s">
        <v>96</v>
      </c>
      <c r="AT5" s="2">
        <v>494816</v>
      </c>
      <c r="AU5" s="2">
        <v>2020</v>
      </c>
      <c r="AW5" t="s">
        <v>98</v>
      </c>
      <c r="BA5" s="3">
        <v>-0.5</v>
      </c>
      <c r="BB5" s="4">
        <f t="shared" si="0"/>
        <v>-5.0000000000000001E-4</v>
      </c>
      <c r="BC5" s="4">
        <f>BB5/-2</f>
        <v>2.5000000000000001E-4</v>
      </c>
      <c r="BD5" s="3">
        <v>-0.5</v>
      </c>
      <c r="BE5" s="10">
        <f t="shared" si="2"/>
        <v>0.25</v>
      </c>
      <c r="BF5" s="2">
        <v>-2</v>
      </c>
      <c r="BG5" s="2">
        <f t="shared" si="3"/>
        <v>1</v>
      </c>
      <c r="BH5" s="2">
        <v>17</v>
      </c>
      <c r="BI5" s="2">
        <f t="shared" si="4"/>
        <v>17</v>
      </c>
      <c r="BJ5" s="2">
        <v>30</v>
      </c>
      <c r="BK5" s="2">
        <f t="shared" si="5"/>
        <v>30</v>
      </c>
      <c r="BL5" s="4">
        <f t="shared" si="6"/>
        <v>3.0000000000000001E-3</v>
      </c>
      <c r="BM5" s="2">
        <v>12</v>
      </c>
      <c r="BN5" s="2">
        <f t="shared" si="7"/>
        <v>12</v>
      </c>
      <c r="BO5" s="2">
        <v>71</v>
      </c>
      <c r="BP5" s="2">
        <f t="shared" si="8"/>
        <v>71</v>
      </c>
      <c r="BQ5" s="2">
        <v>11</v>
      </c>
      <c r="BR5" s="2">
        <v>757</v>
      </c>
      <c r="BS5" s="10">
        <v>3.06</v>
      </c>
      <c r="BT5" s="2">
        <v>-5</v>
      </c>
      <c r="BU5" s="2">
        <v>-20</v>
      </c>
      <c r="BV5" s="2">
        <v>5</v>
      </c>
      <c r="BW5" s="2">
        <v>432</v>
      </c>
      <c r="BX5" s="3">
        <v>-0.4</v>
      </c>
      <c r="BY5" s="2">
        <v>-5</v>
      </c>
      <c r="BZ5" s="2">
        <v>-5</v>
      </c>
      <c r="CA5" s="2">
        <v>99</v>
      </c>
      <c r="CB5" s="10">
        <v>1.79</v>
      </c>
      <c r="CC5" s="15">
        <v>3.9E-2</v>
      </c>
      <c r="CD5" s="2">
        <v>20</v>
      </c>
      <c r="CE5" s="2">
        <v>35</v>
      </c>
      <c r="CF5" s="10">
        <v>0.89</v>
      </c>
      <c r="CG5" s="2">
        <v>980</v>
      </c>
      <c r="CH5" s="10">
        <v>0.39</v>
      </c>
      <c r="CI5" s="10">
        <v>7.05</v>
      </c>
      <c r="CJ5" s="10">
        <v>2.2599999999999998</v>
      </c>
      <c r="CK5" s="10">
        <v>1.78</v>
      </c>
      <c r="CL5" s="2">
        <v>-4</v>
      </c>
      <c r="CM5" s="2">
        <v>82</v>
      </c>
      <c r="CN5" s="2">
        <v>3</v>
      </c>
      <c r="CO5" s="2">
        <v>12</v>
      </c>
      <c r="CP5" s="2">
        <v>9</v>
      </c>
      <c r="CQ5" s="2">
        <v>1</v>
      </c>
      <c r="CR5" s="2">
        <v>9</v>
      </c>
      <c r="CS5" s="3">
        <v>-0.1</v>
      </c>
      <c r="CT5" t="s">
        <v>103</v>
      </c>
      <c r="CU5" t="s">
        <v>104</v>
      </c>
      <c r="CV5" s="5">
        <v>44043</v>
      </c>
      <c r="CW5" s="5">
        <v>44078</v>
      </c>
      <c r="CX5" s="2">
        <v>2020</v>
      </c>
      <c r="CY5" t="s">
        <v>105</v>
      </c>
      <c r="CZ5" t="s">
        <v>152</v>
      </c>
      <c r="DA5" s="5" t="s">
        <v>160</v>
      </c>
    </row>
    <row r="6" spans="1:105" x14ac:dyDescent="0.3">
      <c r="A6" t="s">
        <v>96</v>
      </c>
      <c r="B6" t="s">
        <v>97</v>
      </c>
      <c r="E6" s="2">
        <v>404707</v>
      </c>
      <c r="F6" s="2">
        <v>6922661</v>
      </c>
      <c r="G6" s="2">
        <v>871</v>
      </c>
      <c r="J6" s="2">
        <v>494817</v>
      </c>
      <c r="K6" t="s">
        <v>98</v>
      </c>
      <c r="L6" t="s">
        <v>136</v>
      </c>
      <c r="M6" s="5">
        <v>44040</v>
      </c>
      <c r="Q6" s="2">
        <v>5</v>
      </c>
      <c r="R6" s="2">
        <v>15</v>
      </c>
      <c r="V6" s="2">
        <v>40</v>
      </c>
      <c r="X6" s="2">
        <v>100</v>
      </c>
      <c r="Y6" t="s">
        <v>99</v>
      </c>
      <c r="Z6" t="s">
        <v>100</v>
      </c>
      <c r="AA6" s="2">
        <v>3</v>
      </c>
      <c r="AD6" t="s">
        <v>102</v>
      </c>
      <c r="AG6" t="s">
        <v>151</v>
      </c>
      <c r="AH6" t="s">
        <v>152</v>
      </c>
      <c r="AI6" s="12" t="s">
        <v>153</v>
      </c>
      <c r="AJ6" s="2">
        <v>2020</v>
      </c>
      <c r="AS6" t="s">
        <v>96</v>
      </c>
      <c r="AT6" s="2">
        <v>494817</v>
      </c>
      <c r="AU6" s="2">
        <v>2020</v>
      </c>
      <c r="AW6" t="s">
        <v>98</v>
      </c>
      <c r="BA6" s="3">
        <v>-0.5</v>
      </c>
      <c r="BB6" s="4">
        <f t="shared" si="0"/>
        <v>-5.0000000000000001E-4</v>
      </c>
      <c r="BC6" s="4">
        <f>BB6/-2</f>
        <v>2.5000000000000001E-4</v>
      </c>
      <c r="BD6" s="3">
        <v>-0.5</v>
      </c>
      <c r="BE6" s="10">
        <f t="shared" si="2"/>
        <v>0.25</v>
      </c>
      <c r="BF6" s="2">
        <v>-2</v>
      </c>
      <c r="BG6" s="2">
        <f t="shared" si="3"/>
        <v>1</v>
      </c>
      <c r="BH6" s="2">
        <v>34</v>
      </c>
      <c r="BI6" s="2">
        <f t="shared" si="4"/>
        <v>34</v>
      </c>
      <c r="BJ6" s="2">
        <v>75</v>
      </c>
      <c r="BK6" s="2">
        <f t="shared" si="5"/>
        <v>75</v>
      </c>
      <c r="BL6" s="4">
        <f t="shared" si="6"/>
        <v>7.4999999999999997E-3</v>
      </c>
      <c r="BM6" s="2">
        <v>8</v>
      </c>
      <c r="BN6" s="2">
        <f t="shared" si="7"/>
        <v>8</v>
      </c>
      <c r="BO6" s="2">
        <v>92</v>
      </c>
      <c r="BP6" s="2">
        <f t="shared" si="8"/>
        <v>92</v>
      </c>
      <c r="BQ6" s="2">
        <v>47</v>
      </c>
      <c r="BR6" s="2">
        <v>1038</v>
      </c>
      <c r="BS6" s="10">
        <v>8.35</v>
      </c>
      <c r="BT6" s="2">
        <v>-5</v>
      </c>
      <c r="BU6" s="2">
        <v>-20</v>
      </c>
      <c r="BV6" s="2">
        <v>3</v>
      </c>
      <c r="BW6" s="2">
        <v>235</v>
      </c>
      <c r="BX6" s="3">
        <v>-0.4</v>
      </c>
      <c r="BY6" s="2">
        <v>-5</v>
      </c>
      <c r="BZ6" s="2">
        <v>-5</v>
      </c>
      <c r="CA6" s="2">
        <v>393</v>
      </c>
      <c r="CB6" s="10">
        <v>4.71</v>
      </c>
      <c r="CC6" s="15">
        <v>7.2999999999999995E-2</v>
      </c>
      <c r="CD6" s="2">
        <v>16</v>
      </c>
      <c r="CE6" s="2">
        <v>42</v>
      </c>
      <c r="CF6" s="10">
        <v>4.76</v>
      </c>
      <c r="CG6" s="2">
        <v>612</v>
      </c>
      <c r="CH6" s="10">
        <v>0.71</v>
      </c>
      <c r="CI6" s="10">
        <v>6.96</v>
      </c>
      <c r="CJ6" s="10">
        <v>1.5</v>
      </c>
      <c r="CK6" s="10">
        <v>1.06</v>
      </c>
      <c r="CL6" s="2">
        <v>-4</v>
      </c>
      <c r="CM6" s="2">
        <v>44</v>
      </c>
      <c r="CN6" s="2">
        <v>3</v>
      </c>
      <c r="CO6" s="2">
        <v>26</v>
      </c>
      <c r="CP6" s="2">
        <v>6</v>
      </c>
      <c r="CQ6" s="2">
        <v>1</v>
      </c>
      <c r="CR6" s="2">
        <v>50</v>
      </c>
      <c r="CS6" s="3">
        <v>-0.1</v>
      </c>
      <c r="CT6" t="s">
        <v>103</v>
      </c>
      <c r="CU6" t="s">
        <v>104</v>
      </c>
      <c r="CV6" s="5">
        <v>44043</v>
      </c>
      <c r="CW6" s="5">
        <v>44078</v>
      </c>
      <c r="CX6" s="2">
        <v>2020</v>
      </c>
      <c r="CY6" t="s">
        <v>105</v>
      </c>
      <c r="CZ6" t="s">
        <v>152</v>
      </c>
      <c r="DA6" s="5" t="s">
        <v>160</v>
      </c>
    </row>
    <row r="7" spans="1:105" x14ac:dyDescent="0.3">
      <c r="A7" t="s">
        <v>96</v>
      </c>
      <c r="B7" t="s">
        <v>97</v>
      </c>
      <c r="E7" s="2">
        <v>404607</v>
      </c>
      <c r="F7" s="2">
        <v>6922669</v>
      </c>
      <c r="G7" s="2">
        <v>889</v>
      </c>
      <c r="J7" s="2">
        <v>494818</v>
      </c>
      <c r="K7" t="s">
        <v>98</v>
      </c>
      <c r="L7" t="s">
        <v>136</v>
      </c>
      <c r="M7" s="5">
        <v>44040</v>
      </c>
      <c r="Q7" s="2">
        <v>2</v>
      </c>
      <c r="R7" s="2">
        <v>15</v>
      </c>
      <c r="V7" s="2">
        <v>30</v>
      </c>
      <c r="X7" s="2">
        <v>60</v>
      </c>
      <c r="Y7" t="s">
        <v>99</v>
      </c>
      <c r="Z7" t="s">
        <v>113</v>
      </c>
      <c r="AA7" s="2">
        <v>3</v>
      </c>
      <c r="AD7" t="s">
        <v>102</v>
      </c>
      <c r="AG7" t="s">
        <v>151</v>
      </c>
      <c r="AH7" t="s">
        <v>152</v>
      </c>
      <c r="AI7" s="12" t="s">
        <v>153</v>
      </c>
      <c r="AJ7" s="2">
        <v>2020</v>
      </c>
      <c r="AS7" t="s">
        <v>96</v>
      </c>
      <c r="AT7" s="2">
        <v>494818</v>
      </c>
      <c r="AU7" s="2">
        <v>2020</v>
      </c>
      <c r="AW7" t="s">
        <v>98</v>
      </c>
      <c r="BA7" s="3">
        <v>1</v>
      </c>
      <c r="BB7" s="4">
        <f t="shared" si="0"/>
        <v>1E-3</v>
      </c>
      <c r="BC7" s="4">
        <f t="shared" si="1"/>
        <v>1E-3</v>
      </c>
      <c r="BD7" s="3">
        <v>-0.5</v>
      </c>
      <c r="BE7" s="10">
        <f t="shared" si="2"/>
        <v>0.25</v>
      </c>
      <c r="BF7" s="2">
        <v>-2</v>
      </c>
      <c r="BG7" s="2">
        <f t="shared" si="3"/>
        <v>1</v>
      </c>
      <c r="BH7" s="2">
        <v>22</v>
      </c>
      <c r="BI7" s="2">
        <f t="shared" si="4"/>
        <v>22</v>
      </c>
      <c r="BJ7" s="2">
        <v>28</v>
      </c>
      <c r="BK7" s="2">
        <f t="shared" si="5"/>
        <v>28</v>
      </c>
      <c r="BL7" s="4">
        <f t="shared" si="6"/>
        <v>2.8E-3</v>
      </c>
      <c r="BM7" s="2">
        <v>16</v>
      </c>
      <c r="BN7" s="2">
        <f t="shared" si="7"/>
        <v>16</v>
      </c>
      <c r="BO7" s="2">
        <v>59</v>
      </c>
      <c r="BP7" s="2">
        <f t="shared" si="8"/>
        <v>59</v>
      </c>
      <c r="BQ7" s="2">
        <v>11</v>
      </c>
      <c r="BR7" s="2">
        <v>534</v>
      </c>
      <c r="BS7" s="10">
        <v>3.23</v>
      </c>
      <c r="BT7" s="2">
        <v>7</v>
      </c>
      <c r="BU7" s="2">
        <v>-20</v>
      </c>
      <c r="BV7" s="2">
        <v>5</v>
      </c>
      <c r="BW7" s="2">
        <v>393</v>
      </c>
      <c r="BX7" s="3">
        <v>-0.4</v>
      </c>
      <c r="BY7" s="2">
        <v>-5</v>
      </c>
      <c r="BZ7" s="2">
        <v>-5</v>
      </c>
      <c r="CA7" s="2">
        <v>110</v>
      </c>
      <c r="CB7" s="10">
        <v>1.64</v>
      </c>
      <c r="CC7" s="15">
        <v>2.5999999999999999E-2</v>
      </c>
      <c r="CD7" s="2">
        <v>20</v>
      </c>
      <c r="CE7" s="2">
        <v>48</v>
      </c>
      <c r="CF7" s="10">
        <v>0.87</v>
      </c>
      <c r="CG7" s="2">
        <v>1066</v>
      </c>
      <c r="CH7" s="10">
        <v>0.39</v>
      </c>
      <c r="CI7" s="10">
        <v>7.1</v>
      </c>
      <c r="CJ7" s="10">
        <v>2.1800000000000002</v>
      </c>
      <c r="CK7" s="10">
        <v>1.58</v>
      </c>
      <c r="CL7" s="2">
        <v>-4</v>
      </c>
      <c r="CM7" s="2">
        <v>56</v>
      </c>
      <c r="CN7" s="2">
        <v>3</v>
      </c>
      <c r="CO7" s="2">
        <v>11</v>
      </c>
      <c r="CP7" s="2">
        <v>9</v>
      </c>
      <c r="CQ7" s="2">
        <v>1</v>
      </c>
      <c r="CR7" s="2">
        <v>10</v>
      </c>
      <c r="CS7" s="3">
        <v>-0.1</v>
      </c>
      <c r="CT7" t="s">
        <v>103</v>
      </c>
      <c r="CU7" t="s">
        <v>104</v>
      </c>
      <c r="CV7" s="5">
        <v>44043</v>
      </c>
      <c r="CW7" s="5">
        <v>44078</v>
      </c>
      <c r="CX7" s="2">
        <v>2020</v>
      </c>
      <c r="CY7" t="s">
        <v>105</v>
      </c>
      <c r="CZ7" t="s">
        <v>152</v>
      </c>
      <c r="DA7" s="5" t="s">
        <v>160</v>
      </c>
    </row>
    <row r="8" spans="1:105" x14ac:dyDescent="0.3">
      <c r="A8" t="s">
        <v>96</v>
      </c>
      <c r="B8" t="s">
        <v>97</v>
      </c>
      <c r="E8" s="2">
        <v>404504</v>
      </c>
      <c r="F8" s="2">
        <v>6922662</v>
      </c>
      <c r="G8" s="2">
        <v>903</v>
      </c>
      <c r="J8" s="2">
        <v>494819</v>
      </c>
      <c r="K8" t="s">
        <v>98</v>
      </c>
      <c r="L8" t="s">
        <v>136</v>
      </c>
      <c r="M8" s="5">
        <v>44040</v>
      </c>
      <c r="Q8" s="2">
        <v>3</v>
      </c>
      <c r="R8" s="2">
        <v>15</v>
      </c>
      <c r="V8" s="2">
        <v>30</v>
      </c>
      <c r="X8" s="2">
        <v>100</v>
      </c>
      <c r="Y8" t="s">
        <v>99</v>
      </c>
      <c r="Z8" t="s">
        <v>100</v>
      </c>
      <c r="AA8" s="2">
        <v>3</v>
      </c>
      <c r="AD8" t="s">
        <v>112</v>
      </c>
      <c r="AG8" t="s">
        <v>151</v>
      </c>
      <c r="AH8" t="s">
        <v>152</v>
      </c>
      <c r="AI8" s="12" t="s">
        <v>153</v>
      </c>
      <c r="AJ8" s="2">
        <v>2020</v>
      </c>
      <c r="AS8" t="s">
        <v>96</v>
      </c>
      <c r="AT8" s="2">
        <v>494819</v>
      </c>
      <c r="AU8" s="2">
        <v>2020</v>
      </c>
      <c r="AW8" t="s">
        <v>98</v>
      </c>
      <c r="BA8" s="3">
        <v>15.2</v>
      </c>
      <c r="BB8" s="4">
        <f t="shared" si="0"/>
        <v>1.52E-2</v>
      </c>
      <c r="BC8" s="4">
        <f t="shared" si="1"/>
        <v>1.52E-2</v>
      </c>
      <c r="BD8" s="3">
        <v>-0.5</v>
      </c>
      <c r="BE8" s="10">
        <f t="shared" si="2"/>
        <v>0.25</v>
      </c>
      <c r="BF8" s="2">
        <v>-2</v>
      </c>
      <c r="BG8" s="2">
        <f t="shared" si="3"/>
        <v>1</v>
      </c>
      <c r="BH8" s="2">
        <v>22</v>
      </c>
      <c r="BI8" s="2">
        <f t="shared" si="4"/>
        <v>22</v>
      </c>
      <c r="BJ8" s="2">
        <v>31</v>
      </c>
      <c r="BK8" s="2">
        <f t="shared" si="5"/>
        <v>31</v>
      </c>
      <c r="BL8" s="4">
        <f t="shared" si="6"/>
        <v>3.0999999999999999E-3</v>
      </c>
      <c r="BM8" s="2">
        <v>15</v>
      </c>
      <c r="BN8" s="2">
        <f t="shared" si="7"/>
        <v>15</v>
      </c>
      <c r="BO8" s="2">
        <v>87</v>
      </c>
      <c r="BP8" s="2">
        <f t="shared" si="8"/>
        <v>87</v>
      </c>
      <c r="BQ8" s="2">
        <v>13</v>
      </c>
      <c r="BR8" s="2">
        <v>676</v>
      </c>
      <c r="BS8" s="10">
        <v>3.92</v>
      </c>
      <c r="BT8" s="2">
        <v>7</v>
      </c>
      <c r="BU8" s="2">
        <v>-20</v>
      </c>
      <c r="BV8" s="2">
        <v>5</v>
      </c>
      <c r="BW8" s="2">
        <v>324</v>
      </c>
      <c r="BX8" s="3">
        <v>-0.4</v>
      </c>
      <c r="BY8" s="2">
        <v>-5</v>
      </c>
      <c r="BZ8" s="2">
        <v>-5</v>
      </c>
      <c r="CA8" s="2">
        <v>131</v>
      </c>
      <c r="CB8" s="10">
        <v>1.63</v>
      </c>
      <c r="CC8" s="15">
        <v>6.9000000000000006E-2</v>
      </c>
      <c r="CD8" s="2">
        <v>23</v>
      </c>
      <c r="CE8" s="2">
        <v>58</v>
      </c>
      <c r="CF8" s="10">
        <v>1.05</v>
      </c>
      <c r="CG8" s="2">
        <v>952</v>
      </c>
      <c r="CH8" s="10">
        <v>0.5</v>
      </c>
      <c r="CI8" s="10">
        <v>7.17</v>
      </c>
      <c r="CJ8" s="10">
        <v>1.92</v>
      </c>
      <c r="CK8" s="10">
        <v>1.53</v>
      </c>
      <c r="CL8" s="2">
        <v>-4</v>
      </c>
      <c r="CM8" s="2">
        <v>54</v>
      </c>
      <c r="CN8" s="2">
        <v>4</v>
      </c>
      <c r="CO8" s="2">
        <v>15</v>
      </c>
      <c r="CP8" s="2">
        <v>11</v>
      </c>
      <c r="CQ8" s="2">
        <v>1</v>
      </c>
      <c r="CR8" s="2">
        <v>12</v>
      </c>
      <c r="CS8" s="3">
        <v>-0.1</v>
      </c>
      <c r="CT8" t="s">
        <v>103</v>
      </c>
      <c r="CU8" t="s">
        <v>104</v>
      </c>
      <c r="CV8" s="5">
        <v>44043</v>
      </c>
      <c r="CW8" s="5">
        <v>44078</v>
      </c>
      <c r="CX8" s="2">
        <v>2020</v>
      </c>
      <c r="CY8" t="s">
        <v>105</v>
      </c>
      <c r="CZ8" t="s">
        <v>152</v>
      </c>
      <c r="DA8" s="5" t="s">
        <v>160</v>
      </c>
    </row>
    <row r="9" spans="1:105" x14ac:dyDescent="0.3">
      <c r="A9" t="s">
        <v>96</v>
      </c>
      <c r="B9" t="s">
        <v>97</v>
      </c>
      <c r="E9" s="2">
        <v>404403</v>
      </c>
      <c r="F9" s="2">
        <v>6922657</v>
      </c>
      <c r="G9" s="2">
        <v>904</v>
      </c>
      <c r="J9" s="2">
        <v>494820</v>
      </c>
      <c r="K9" t="s">
        <v>98</v>
      </c>
      <c r="L9" t="s">
        <v>136</v>
      </c>
      <c r="M9" s="5">
        <v>44040</v>
      </c>
      <c r="Q9" s="2">
        <v>10</v>
      </c>
      <c r="R9" s="2">
        <v>15</v>
      </c>
      <c r="V9" s="2">
        <v>25</v>
      </c>
      <c r="X9" s="2">
        <v>80</v>
      </c>
      <c r="Y9" t="s">
        <v>99</v>
      </c>
      <c r="Z9" t="s">
        <v>114</v>
      </c>
      <c r="AA9" s="2">
        <v>0.5</v>
      </c>
      <c r="AD9" t="s">
        <v>115</v>
      </c>
      <c r="AG9" t="s">
        <v>151</v>
      </c>
      <c r="AH9" t="s">
        <v>152</v>
      </c>
      <c r="AI9" s="12" t="s">
        <v>153</v>
      </c>
      <c r="AJ9" s="2">
        <v>2020</v>
      </c>
      <c r="AS9" t="s">
        <v>96</v>
      </c>
      <c r="AT9" s="2">
        <v>494820</v>
      </c>
      <c r="AU9" s="2">
        <v>2020</v>
      </c>
      <c r="AW9" t="s">
        <v>98</v>
      </c>
      <c r="BA9" s="3">
        <v>-0.5</v>
      </c>
      <c r="BB9" s="4">
        <f t="shared" si="0"/>
        <v>-5.0000000000000001E-4</v>
      </c>
      <c r="BC9" s="4">
        <f>BB9/-2</f>
        <v>2.5000000000000001E-4</v>
      </c>
      <c r="BD9" s="3">
        <v>-0.5</v>
      </c>
      <c r="BE9" s="10">
        <f t="shared" si="2"/>
        <v>0.25</v>
      </c>
      <c r="BF9" s="2">
        <v>-2</v>
      </c>
      <c r="BG9" s="2">
        <f t="shared" si="3"/>
        <v>1</v>
      </c>
      <c r="BH9" s="2">
        <v>17</v>
      </c>
      <c r="BI9" s="2">
        <f t="shared" si="4"/>
        <v>17</v>
      </c>
      <c r="BJ9" s="2">
        <v>18</v>
      </c>
      <c r="BK9" s="2">
        <f t="shared" si="5"/>
        <v>18</v>
      </c>
      <c r="BL9" s="4">
        <f t="shared" si="6"/>
        <v>1.8E-3</v>
      </c>
      <c r="BM9" s="2">
        <v>15</v>
      </c>
      <c r="BN9" s="2">
        <f t="shared" si="7"/>
        <v>15</v>
      </c>
      <c r="BO9" s="2">
        <v>111</v>
      </c>
      <c r="BP9" s="2">
        <f t="shared" si="8"/>
        <v>111</v>
      </c>
      <c r="BQ9" s="2">
        <v>14</v>
      </c>
      <c r="BR9" s="2">
        <v>826</v>
      </c>
      <c r="BS9" s="10">
        <v>4.67</v>
      </c>
      <c r="BT9" s="2">
        <v>6</v>
      </c>
      <c r="BU9" s="2">
        <v>-20</v>
      </c>
      <c r="BV9" s="2">
        <v>5</v>
      </c>
      <c r="BW9" s="2">
        <v>396</v>
      </c>
      <c r="BX9" s="3">
        <v>-0.4</v>
      </c>
      <c r="BY9" s="2">
        <v>-5</v>
      </c>
      <c r="BZ9" s="2">
        <v>-5</v>
      </c>
      <c r="CA9" s="2">
        <v>133</v>
      </c>
      <c r="CB9" s="10">
        <v>1.94</v>
      </c>
      <c r="CC9" s="15">
        <v>0.14699999999999999</v>
      </c>
      <c r="CD9" s="2">
        <v>17</v>
      </c>
      <c r="CE9" s="2">
        <v>40</v>
      </c>
      <c r="CF9" s="10">
        <v>1.26</v>
      </c>
      <c r="CG9" s="2">
        <v>1069</v>
      </c>
      <c r="CH9" s="10">
        <v>0.54</v>
      </c>
      <c r="CI9" s="10">
        <v>8</v>
      </c>
      <c r="CJ9" s="10">
        <v>1.95</v>
      </c>
      <c r="CK9" s="10">
        <v>1.76</v>
      </c>
      <c r="CL9" s="2">
        <v>-4</v>
      </c>
      <c r="CM9" s="2">
        <v>44</v>
      </c>
      <c r="CN9" s="2">
        <v>4</v>
      </c>
      <c r="CO9" s="2">
        <v>20</v>
      </c>
      <c r="CP9" s="2">
        <v>14</v>
      </c>
      <c r="CQ9" s="2">
        <v>2</v>
      </c>
      <c r="CR9" s="2">
        <v>13</v>
      </c>
      <c r="CS9" s="3">
        <v>-0.1</v>
      </c>
      <c r="CT9" t="s">
        <v>103</v>
      </c>
      <c r="CU9" t="s">
        <v>104</v>
      </c>
      <c r="CV9" s="5">
        <v>44043</v>
      </c>
      <c r="CW9" s="5">
        <v>44078</v>
      </c>
      <c r="CX9" s="2">
        <v>2020</v>
      </c>
      <c r="CY9" t="s">
        <v>105</v>
      </c>
      <c r="CZ9" t="s">
        <v>152</v>
      </c>
      <c r="DA9" s="5" t="s">
        <v>160</v>
      </c>
    </row>
    <row r="10" spans="1:105" x14ac:dyDescent="0.3">
      <c r="A10" t="s">
        <v>96</v>
      </c>
      <c r="B10" t="s">
        <v>97</v>
      </c>
      <c r="E10" s="2">
        <v>404311</v>
      </c>
      <c r="F10" s="2">
        <v>6922669</v>
      </c>
      <c r="G10" s="2">
        <v>907</v>
      </c>
      <c r="J10" s="2">
        <v>494821</v>
      </c>
      <c r="K10" t="s">
        <v>98</v>
      </c>
      <c r="L10" t="s">
        <v>136</v>
      </c>
      <c r="M10" s="5">
        <v>44040</v>
      </c>
      <c r="Q10" s="2">
        <v>10</v>
      </c>
      <c r="R10" s="2">
        <v>0</v>
      </c>
      <c r="V10" s="2">
        <v>0</v>
      </c>
      <c r="X10" s="2">
        <v>130</v>
      </c>
      <c r="Y10" t="s">
        <v>116</v>
      </c>
      <c r="Z10" t="s">
        <v>117</v>
      </c>
      <c r="AA10" s="2">
        <v>4</v>
      </c>
      <c r="AD10" t="s">
        <v>118</v>
      </c>
      <c r="AF10" t="s">
        <v>150</v>
      </c>
      <c r="AG10" t="s">
        <v>151</v>
      </c>
      <c r="AH10" t="s">
        <v>152</v>
      </c>
      <c r="AI10" s="12" t="s">
        <v>153</v>
      </c>
      <c r="AJ10" s="2">
        <v>2020</v>
      </c>
      <c r="AS10" t="s">
        <v>96</v>
      </c>
      <c r="AT10" s="2">
        <v>494821</v>
      </c>
      <c r="AU10" s="2">
        <v>2020</v>
      </c>
      <c r="AW10" t="s">
        <v>98</v>
      </c>
      <c r="BA10" s="3">
        <v>-0.5</v>
      </c>
      <c r="BB10" s="4">
        <f t="shared" si="0"/>
        <v>-5.0000000000000001E-4</v>
      </c>
      <c r="BC10" s="4">
        <f>BB10/-2</f>
        <v>2.5000000000000001E-4</v>
      </c>
      <c r="BD10" s="3">
        <v>-0.5</v>
      </c>
      <c r="BE10" s="10">
        <f t="shared" si="2"/>
        <v>0.25</v>
      </c>
      <c r="BF10" s="2">
        <v>-2</v>
      </c>
      <c r="BG10" s="2">
        <f t="shared" si="3"/>
        <v>1</v>
      </c>
      <c r="BH10" s="2">
        <v>14</v>
      </c>
      <c r="BI10" s="2">
        <f t="shared" si="4"/>
        <v>14</v>
      </c>
      <c r="BJ10" s="2">
        <v>26</v>
      </c>
      <c r="BK10" s="2">
        <f t="shared" si="5"/>
        <v>26</v>
      </c>
      <c r="BL10" s="4">
        <f t="shared" si="6"/>
        <v>2.5999999999999999E-3</v>
      </c>
      <c r="BM10" s="2">
        <v>13</v>
      </c>
      <c r="BN10" s="2">
        <f t="shared" si="7"/>
        <v>13</v>
      </c>
      <c r="BO10" s="2">
        <v>50</v>
      </c>
      <c r="BP10" s="2">
        <f t="shared" si="8"/>
        <v>50</v>
      </c>
      <c r="BQ10" s="2">
        <v>8</v>
      </c>
      <c r="BR10" s="2">
        <v>418</v>
      </c>
      <c r="BS10" s="10">
        <v>2.23</v>
      </c>
      <c r="BT10" s="2">
        <v>-5</v>
      </c>
      <c r="BU10" s="2">
        <v>-20</v>
      </c>
      <c r="BV10" s="2">
        <v>4</v>
      </c>
      <c r="BW10" s="2">
        <v>455</v>
      </c>
      <c r="BX10" s="3">
        <v>-0.4</v>
      </c>
      <c r="BY10" s="2">
        <v>-5</v>
      </c>
      <c r="BZ10" s="2">
        <v>-5</v>
      </c>
      <c r="CA10" s="2">
        <v>65</v>
      </c>
      <c r="CB10" s="10">
        <v>2.19</v>
      </c>
      <c r="CC10" s="15">
        <v>7.9000000000000001E-2</v>
      </c>
      <c r="CD10" s="2">
        <v>16</v>
      </c>
      <c r="CE10" s="2">
        <v>32</v>
      </c>
      <c r="CF10" s="10">
        <v>0.62</v>
      </c>
      <c r="CG10" s="2">
        <v>940</v>
      </c>
      <c r="CH10" s="10">
        <v>0.25</v>
      </c>
      <c r="CI10" s="10">
        <v>6.33</v>
      </c>
      <c r="CJ10" s="10">
        <v>2.14</v>
      </c>
      <c r="CK10" s="10">
        <v>1.55</v>
      </c>
      <c r="CL10" s="2">
        <v>-4</v>
      </c>
      <c r="CM10" s="2">
        <v>76</v>
      </c>
      <c r="CN10" s="2">
        <v>2</v>
      </c>
      <c r="CO10" s="2">
        <v>12</v>
      </c>
      <c r="CP10" s="2">
        <v>6</v>
      </c>
      <c r="CQ10" s="2">
        <v>1</v>
      </c>
      <c r="CR10" s="2">
        <v>8</v>
      </c>
      <c r="CS10" s="3">
        <v>-0.1</v>
      </c>
      <c r="CT10" t="s">
        <v>103</v>
      </c>
      <c r="CU10" t="s">
        <v>104</v>
      </c>
      <c r="CV10" s="5">
        <v>44043</v>
      </c>
      <c r="CW10" s="5">
        <v>44078</v>
      </c>
      <c r="CX10" s="2">
        <v>2020</v>
      </c>
      <c r="CY10" t="s">
        <v>105</v>
      </c>
      <c r="CZ10" t="s">
        <v>152</v>
      </c>
      <c r="DA10" s="5" t="s">
        <v>160</v>
      </c>
    </row>
    <row r="11" spans="1:105" x14ac:dyDescent="0.3">
      <c r="A11" t="s">
        <v>96</v>
      </c>
      <c r="B11" t="s">
        <v>97</v>
      </c>
      <c r="E11" s="2">
        <v>404211</v>
      </c>
      <c r="F11" s="2">
        <v>6922663</v>
      </c>
      <c r="G11" s="2">
        <v>911</v>
      </c>
      <c r="J11" s="2">
        <v>494822</v>
      </c>
      <c r="K11" t="s">
        <v>98</v>
      </c>
      <c r="L11" t="s">
        <v>136</v>
      </c>
      <c r="M11" s="5">
        <v>44040</v>
      </c>
      <c r="Q11" s="2">
        <v>0</v>
      </c>
      <c r="R11" s="2">
        <v>0</v>
      </c>
      <c r="V11" s="2">
        <v>5</v>
      </c>
      <c r="X11" s="2">
        <v>120</v>
      </c>
      <c r="Y11" t="s">
        <v>99</v>
      </c>
      <c r="Z11" t="s">
        <v>119</v>
      </c>
      <c r="AA11" s="2">
        <v>2</v>
      </c>
      <c r="AD11" t="s">
        <v>101</v>
      </c>
      <c r="AG11" t="s">
        <v>151</v>
      </c>
      <c r="AH11" t="s">
        <v>152</v>
      </c>
      <c r="AI11" s="12" t="s">
        <v>153</v>
      </c>
      <c r="AJ11" s="2">
        <v>2020</v>
      </c>
      <c r="AS11" t="s">
        <v>96</v>
      </c>
      <c r="AT11" s="2">
        <v>494822</v>
      </c>
      <c r="AU11" s="2">
        <v>2020</v>
      </c>
      <c r="AW11" t="s">
        <v>98</v>
      </c>
      <c r="BA11" s="3">
        <v>2.1</v>
      </c>
      <c r="BB11" s="4">
        <f t="shared" si="0"/>
        <v>2.1000000000000003E-3</v>
      </c>
      <c r="BC11" s="4">
        <f t="shared" si="1"/>
        <v>2.1000000000000003E-3</v>
      </c>
      <c r="BD11" s="3">
        <v>-0.5</v>
      </c>
      <c r="BE11" s="10">
        <f t="shared" si="2"/>
        <v>0.25</v>
      </c>
      <c r="BF11" s="2">
        <v>-2</v>
      </c>
      <c r="BG11" s="2">
        <f t="shared" si="3"/>
        <v>1</v>
      </c>
      <c r="BH11" s="2">
        <v>21</v>
      </c>
      <c r="BI11" s="2">
        <f t="shared" si="4"/>
        <v>21</v>
      </c>
      <c r="BJ11" s="2">
        <v>38</v>
      </c>
      <c r="BK11" s="2">
        <f t="shared" si="5"/>
        <v>38</v>
      </c>
      <c r="BL11" s="4">
        <f t="shared" si="6"/>
        <v>3.8E-3</v>
      </c>
      <c r="BM11" s="2">
        <v>15</v>
      </c>
      <c r="BN11" s="2">
        <f t="shared" si="7"/>
        <v>15</v>
      </c>
      <c r="BO11" s="2">
        <v>64</v>
      </c>
      <c r="BP11" s="2">
        <f t="shared" si="8"/>
        <v>64</v>
      </c>
      <c r="BQ11" s="2">
        <v>13</v>
      </c>
      <c r="BR11" s="2">
        <v>590</v>
      </c>
      <c r="BS11" s="10">
        <v>3.26</v>
      </c>
      <c r="BT11" s="2">
        <v>-5</v>
      </c>
      <c r="BU11" s="2">
        <v>-20</v>
      </c>
      <c r="BV11" s="2">
        <v>6</v>
      </c>
      <c r="BW11" s="2">
        <v>421</v>
      </c>
      <c r="BX11" s="3">
        <v>-0.4</v>
      </c>
      <c r="BY11" s="2">
        <v>-5</v>
      </c>
      <c r="BZ11" s="2">
        <v>-5</v>
      </c>
      <c r="CA11" s="2">
        <v>89</v>
      </c>
      <c r="CB11" s="10">
        <v>2.27</v>
      </c>
      <c r="CC11" s="15">
        <v>8.6999999999999994E-2</v>
      </c>
      <c r="CD11" s="2">
        <v>21</v>
      </c>
      <c r="CE11" s="2">
        <v>48</v>
      </c>
      <c r="CF11" s="10">
        <v>0.84</v>
      </c>
      <c r="CG11" s="2">
        <v>987</v>
      </c>
      <c r="CH11" s="10">
        <v>0.3</v>
      </c>
      <c r="CI11" s="10">
        <v>6.6</v>
      </c>
      <c r="CJ11" s="10">
        <v>2.0499999999999998</v>
      </c>
      <c r="CK11" s="10">
        <v>1.55</v>
      </c>
      <c r="CL11" s="2">
        <v>-4</v>
      </c>
      <c r="CM11" s="2">
        <v>68</v>
      </c>
      <c r="CN11" s="2">
        <v>4</v>
      </c>
      <c r="CO11" s="2">
        <v>16</v>
      </c>
      <c r="CP11" s="2">
        <v>6</v>
      </c>
      <c r="CQ11" s="2">
        <v>1</v>
      </c>
      <c r="CR11" s="2">
        <v>11</v>
      </c>
      <c r="CS11" s="3">
        <v>-0.1</v>
      </c>
      <c r="CT11" t="s">
        <v>103</v>
      </c>
      <c r="CU11" t="s">
        <v>104</v>
      </c>
      <c r="CV11" s="5">
        <v>44043</v>
      </c>
      <c r="CW11" s="5">
        <v>44078</v>
      </c>
      <c r="CX11" s="2">
        <v>2020</v>
      </c>
      <c r="CY11" t="s">
        <v>105</v>
      </c>
      <c r="CZ11" t="s">
        <v>152</v>
      </c>
      <c r="DA11" s="5" t="s">
        <v>160</v>
      </c>
    </row>
    <row r="12" spans="1:105" x14ac:dyDescent="0.3">
      <c r="A12" t="s">
        <v>96</v>
      </c>
      <c r="B12" t="s">
        <v>97</v>
      </c>
      <c r="E12" s="2">
        <v>404113</v>
      </c>
      <c r="F12" s="2">
        <v>6922656</v>
      </c>
      <c r="G12" s="2">
        <v>916</v>
      </c>
      <c r="J12" s="2">
        <v>494823</v>
      </c>
      <c r="K12" t="s">
        <v>98</v>
      </c>
      <c r="L12" t="s">
        <v>136</v>
      </c>
      <c r="M12" s="5">
        <v>44040</v>
      </c>
      <c r="Q12" s="2">
        <v>5</v>
      </c>
      <c r="R12" s="2">
        <v>40</v>
      </c>
      <c r="V12" s="2">
        <v>25</v>
      </c>
      <c r="X12" s="2">
        <v>100</v>
      </c>
      <c r="Y12" t="s">
        <v>99</v>
      </c>
      <c r="Z12" t="s">
        <v>100</v>
      </c>
      <c r="AA12" s="2">
        <v>3</v>
      </c>
      <c r="AD12" t="s">
        <v>120</v>
      </c>
      <c r="AG12" t="s">
        <v>151</v>
      </c>
      <c r="AH12" t="s">
        <v>152</v>
      </c>
      <c r="AI12" s="12" t="s">
        <v>153</v>
      </c>
      <c r="AJ12" s="2">
        <v>2020</v>
      </c>
      <c r="AS12" t="s">
        <v>96</v>
      </c>
      <c r="AT12" s="2">
        <v>494823</v>
      </c>
      <c r="AU12" s="2">
        <v>2020</v>
      </c>
      <c r="AW12" t="s">
        <v>98</v>
      </c>
      <c r="BA12" s="3">
        <v>-0.5</v>
      </c>
      <c r="BB12" s="4">
        <f t="shared" si="0"/>
        <v>-5.0000000000000001E-4</v>
      </c>
      <c r="BC12" s="4">
        <f>BB12/-2</f>
        <v>2.5000000000000001E-4</v>
      </c>
      <c r="BD12" s="3">
        <v>-0.5</v>
      </c>
      <c r="BE12" s="10">
        <f t="shared" si="2"/>
        <v>0.25</v>
      </c>
      <c r="BF12" s="2">
        <v>-2</v>
      </c>
      <c r="BG12" s="2">
        <f t="shared" si="3"/>
        <v>1</v>
      </c>
      <c r="BH12" s="2">
        <v>16</v>
      </c>
      <c r="BI12" s="2">
        <f t="shared" si="4"/>
        <v>16</v>
      </c>
      <c r="BJ12" s="2">
        <v>15</v>
      </c>
      <c r="BK12" s="2">
        <f t="shared" si="5"/>
        <v>15</v>
      </c>
      <c r="BL12" s="4">
        <f t="shared" si="6"/>
        <v>1.5E-3</v>
      </c>
      <c r="BM12" s="2">
        <v>14</v>
      </c>
      <c r="BN12" s="2">
        <f t="shared" si="7"/>
        <v>14</v>
      </c>
      <c r="BO12" s="2">
        <v>98</v>
      </c>
      <c r="BP12" s="2">
        <f t="shared" si="8"/>
        <v>98</v>
      </c>
      <c r="BQ12" s="2">
        <v>14</v>
      </c>
      <c r="BR12" s="2">
        <v>852</v>
      </c>
      <c r="BS12" s="10">
        <v>4.5599999999999996</v>
      </c>
      <c r="BT12" s="2">
        <v>-5</v>
      </c>
      <c r="BU12" s="2">
        <v>-20</v>
      </c>
      <c r="BV12" s="2">
        <v>5</v>
      </c>
      <c r="BW12" s="2">
        <v>434</v>
      </c>
      <c r="BX12" s="3">
        <v>-0.4</v>
      </c>
      <c r="BY12" s="2">
        <v>-5</v>
      </c>
      <c r="BZ12" s="2">
        <v>-5</v>
      </c>
      <c r="CA12" s="2">
        <v>142</v>
      </c>
      <c r="CB12" s="10">
        <v>2.16</v>
      </c>
      <c r="CC12" s="15">
        <v>0.109</v>
      </c>
      <c r="CD12" s="2">
        <v>16</v>
      </c>
      <c r="CE12" s="2">
        <v>39</v>
      </c>
      <c r="CF12" s="10">
        <v>1.28</v>
      </c>
      <c r="CG12" s="2">
        <v>939</v>
      </c>
      <c r="CH12" s="10">
        <v>0.5</v>
      </c>
      <c r="CI12" s="10">
        <v>7.72</v>
      </c>
      <c r="CJ12" s="10">
        <v>2.0499999999999998</v>
      </c>
      <c r="CK12" s="10">
        <v>1.57</v>
      </c>
      <c r="CL12" s="2">
        <v>-4</v>
      </c>
      <c r="CM12" s="2">
        <v>51</v>
      </c>
      <c r="CN12" s="2">
        <v>3</v>
      </c>
      <c r="CO12" s="2">
        <v>17</v>
      </c>
      <c r="CP12" s="2">
        <v>10</v>
      </c>
      <c r="CQ12" s="2">
        <v>2</v>
      </c>
      <c r="CR12" s="2">
        <v>13</v>
      </c>
      <c r="CS12" s="3">
        <v>-0.1</v>
      </c>
      <c r="CT12" t="s">
        <v>103</v>
      </c>
      <c r="CU12" t="s">
        <v>104</v>
      </c>
      <c r="CV12" s="5">
        <v>44043</v>
      </c>
      <c r="CW12" s="5">
        <v>44078</v>
      </c>
      <c r="CX12" s="2">
        <v>2020</v>
      </c>
      <c r="CY12" t="s">
        <v>105</v>
      </c>
      <c r="CZ12" t="s">
        <v>152</v>
      </c>
      <c r="DA12" s="5" t="s">
        <v>160</v>
      </c>
    </row>
    <row r="13" spans="1:105" x14ac:dyDescent="0.3">
      <c r="A13" t="s">
        <v>96</v>
      </c>
      <c r="B13" t="s">
        <v>97</v>
      </c>
      <c r="E13" s="2">
        <v>405106</v>
      </c>
      <c r="F13" s="2">
        <v>6922471</v>
      </c>
      <c r="G13" s="2">
        <v>816</v>
      </c>
      <c r="J13" s="2">
        <v>494827</v>
      </c>
      <c r="K13" t="s">
        <v>98</v>
      </c>
      <c r="L13" t="s">
        <v>137</v>
      </c>
      <c r="M13" s="5">
        <v>44040</v>
      </c>
      <c r="Q13" s="2">
        <v>10</v>
      </c>
      <c r="R13" s="2">
        <v>0</v>
      </c>
      <c r="V13" s="2">
        <v>0</v>
      </c>
      <c r="X13" s="2">
        <v>80</v>
      </c>
      <c r="Y13" t="s">
        <v>99</v>
      </c>
      <c r="Z13" t="s">
        <v>122</v>
      </c>
      <c r="AA13" s="2">
        <v>3</v>
      </c>
      <c r="AD13" t="s">
        <v>101</v>
      </c>
      <c r="AF13" t="s">
        <v>148</v>
      </c>
      <c r="AG13" t="s">
        <v>151</v>
      </c>
      <c r="AH13" t="s">
        <v>152</v>
      </c>
      <c r="AI13" s="12" t="s">
        <v>153</v>
      </c>
      <c r="AJ13" s="2">
        <v>2020</v>
      </c>
      <c r="AS13" t="s">
        <v>96</v>
      </c>
      <c r="AT13" s="2">
        <v>494827</v>
      </c>
      <c r="AU13" s="2">
        <v>2020</v>
      </c>
      <c r="AW13" t="s">
        <v>98</v>
      </c>
      <c r="BA13" s="3">
        <v>2.2000000000000002</v>
      </c>
      <c r="BB13" s="4">
        <f t="shared" si="0"/>
        <v>2.2000000000000001E-3</v>
      </c>
      <c r="BC13" s="4">
        <f t="shared" si="1"/>
        <v>2.2000000000000001E-3</v>
      </c>
      <c r="BD13" s="3">
        <v>-0.5</v>
      </c>
      <c r="BE13" s="10">
        <f t="shared" si="2"/>
        <v>0.25</v>
      </c>
      <c r="BF13" s="2">
        <v>-2</v>
      </c>
      <c r="BG13" s="2">
        <f t="shared" si="3"/>
        <v>1</v>
      </c>
      <c r="BH13" s="2">
        <v>15</v>
      </c>
      <c r="BI13" s="2">
        <f t="shared" si="4"/>
        <v>15</v>
      </c>
      <c r="BJ13" s="2">
        <v>28</v>
      </c>
      <c r="BK13" s="2">
        <f t="shared" si="5"/>
        <v>28</v>
      </c>
      <c r="BL13" s="4">
        <f t="shared" si="6"/>
        <v>2.8E-3</v>
      </c>
      <c r="BM13" s="2">
        <v>14</v>
      </c>
      <c r="BN13" s="2">
        <f t="shared" si="7"/>
        <v>14</v>
      </c>
      <c r="BO13" s="2">
        <v>61</v>
      </c>
      <c r="BP13" s="2">
        <f t="shared" si="8"/>
        <v>61</v>
      </c>
      <c r="BQ13" s="2">
        <v>9</v>
      </c>
      <c r="BR13" s="2">
        <v>498</v>
      </c>
      <c r="BS13" s="10">
        <v>2.62</v>
      </c>
      <c r="BT13" s="2">
        <v>-5</v>
      </c>
      <c r="BU13" s="2">
        <v>-20</v>
      </c>
      <c r="BV13" s="2">
        <v>5</v>
      </c>
      <c r="BW13" s="2">
        <v>429</v>
      </c>
      <c r="BX13" s="3">
        <v>-0.4</v>
      </c>
      <c r="BY13" s="2">
        <v>-5</v>
      </c>
      <c r="BZ13" s="2">
        <v>-5</v>
      </c>
      <c r="CA13" s="2">
        <v>79</v>
      </c>
      <c r="CB13" s="10">
        <v>2.2799999999999998</v>
      </c>
      <c r="CC13" s="15">
        <v>8.5999999999999993E-2</v>
      </c>
      <c r="CD13" s="2">
        <v>23</v>
      </c>
      <c r="CE13" s="2">
        <v>43</v>
      </c>
      <c r="CF13" s="10">
        <v>0.81</v>
      </c>
      <c r="CG13" s="2">
        <v>1001</v>
      </c>
      <c r="CH13" s="10">
        <v>0.33</v>
      </c>
      <c r="CI13" s="10">
        <v>6.63</v>
      </c>
      <c r="CJ13" s="10">
        <v>2.1</v>
      </c>
      <c r="CK13" s="10">
        <v>1.53</v>
      </c>
      <c r="CL13" s="2">
        <v>-4</v>
      </c>
      <c r="CM13" s="2">
        <v>62</v>
      </c>
      <c r="CN13" s="2">
        <v>2</v>
      </c>
      <c r="CO13" s="2">
        <v>15</v>
      </c>
      <c r="CP13" s="2">
        <v>7</v>
      </c>
      <c r="CQ13" s="2">
        <v>1</v>
      </c>
      <c r="CR13" s="2">
        <v>11</v>
      </c>
      <c r="CS13" s="3">
        <v>-0.1</v>
      </c>
      <c r="CT13" t="s">
        <v>103</v>
      </c>
      <c r="CU13" t="s">
        <v>104</v>
      </c>
      <c r="CV13" s="5">
        <v>44043</v>
      </c>
      <c r="CW13" s="5">
        <v>44078</v>
      </c>
      <c r="CX13" s="2">
        <v>2020</v>
      </c>
      <c r="CY13" t="s">
        <v>105</v>
      </c>
      <c r="CZ13" t="s">
        <v>152</v>
      </c>
      <c r="DA13" s="5" t="s">
        <v>160</v>
      </c>
    </row>
    <row r="14" spans="1:105" x14ac:dyDescent="0.3">
      <c r="A14" t="s">
        <v>96</v>
      </c>
      <c r="B14" t="s">
        <v>97</v>
      </c>
      <c r="E14" s="2">
        <v>405012</v>
      </c>
      <c r="F14" s="2">
        <v>6922463</v>
      </c>
      <c r="G14" s="2">
        <v>822</v>
      </c>
      <c r="J14" s="2">
        <v>494828</v>
      </c>
      <c r="K14" t="s">
        <v>98</v>
      </c>
      <c r="L14" t="s">
        <v>137</v>
      </c>
      <c r="M14" s="5">
        <v>44040</v>
      </c>
      <c r="Q14" s="2">
        <v>10</v>
      </c>
      <c r="R14" s="2">
        <v>0</v>
      </c>
      <c r="V14" s="2">
        <v>0</v>
      </c>
      <c r="X14" s="2">
        <v>60</v>
      </c>
      <c r="Y14" t="s">
        <v>99</v>
      </c>
      <c r="Z14" t="s">
        <v>122</v>
      </c>
      <c r="AA14" s="2">
        <v>3</v>
      </c>
      <c r="AD14" t="s">
        <v>101</v>
      </c>
      <c r="AF14" t="s">
        <v>148</v>
      </c>
      <c r="AG14" t="s">
        <v>151</v>
      </c>
      <c r="AH14" t="s">
        <v>152</v>
      </c>
      <c r="AI14" s="12" t="s">
        <v>153</v>
      </c>
      <c r="AJ14" s="2">
        <v>2020</v>
      </c>
      <c r="AS14" t="s">
        <v>96</v>
      </c>
      <c r="AT14" s="2">
        <v>494828</v>
      </c>
      <c r="AU14" s="2">
        <v>2020</v>
      </c>
      <c r="AW14" t="s">
        <v>98</v>
      </c>
      <c r="BA14" s="3">
        <v>3.6</v>
      </c>
      <c r="BB14" s="4">
        <f t="shared" si="0"/>
        <v>3.5999999999999999E-3</v>
      </c>
      <c r="BC14" s="4">
        <f t="shared" si="1"/>
        <v>3.5999999999999999E-3</v>
      </c>
      <c r="BD14" s="3">
        <v>-0.5</v>
      </c>
      <c r="BE14" s="10">
        <f t="shared" si="2"/>
        <v>0.25</v>
      </c>
      <c r="BF14" s="2">
        <v>-2</v>
      </c>
      <c r="BG14" s="2">
        <f t="shared" si="3"/>
        <v>1</v>
      </c>
      <c r="BH14" s="2">
        <v>13</v>
      </c>
      <c r="BI14" s="2">
        <f t="shared" si="4"/>
        <v>13</v>
      </c>
      <c r="BJ14" s="2">
        <v>25</v>
      </c>
      <c r="BK14" s="2">
        <f t="shared" si="5"/>
        <v>25</v>
      </c>
      <c r="BL14" s="4">
        <f t="shared" si="6"/>
        <v>2.5000000000000001E-3</v>
      </c>
      <c r="BM14" s="2">
        <v>12</v>
      </c>
      <c r="BN14" s="2">
        <f t="shared" si="7"/>
        <v>12</v>
      </c>
      <c r="BO14" s="2">
        <v>54</v>
      </c>
      <c r="BP14" s="2">
        <f t="shared" si="8"/>
        <v>54</v>
      </c>
      <c r="BQ14" s="2">
        <v>9</v>
      </c>
      <c r="BR14" s="2">
        <v>488</v>
      </c>
      <c r="BS14" s="10">
        <v>2.74</v>
      </c>
      <c r="BT14" s="2">
        <v>-5</v>
      </c>
      <c r="BU14" s="2">
        <v>-20</v>
      </c>
      <c r="BV14" s="2">
        <v>6</v>
      </c>
      <c r="BW14" s="2">
        <v>424</v>
      </c>
      <c r="BX14" s="3">
        <v>-0.4</v>
      </c>
      <c r="BY14" s="2">
        <v>-5</v>
      </c>
      <c r="BZ14" s="2">
        <v>-5</v>
      </c>
      <c r="CA14" s="2">
        <v>71</v>
      </c>
      <c r="CB14" s="10">
        <v>2.11</v>
      </c>
      <c r="CC14" s="15">
        <v>8.6999999999999994E-2</v>
      </c>
      <c r="CD14" s="2">
        <v>23</v>
      </c>
      <c r="CE14" s="2">
        <v>39</v>
      </c>
      <c r="CF14" s="10">
        <v>0.74</v>
      </c>
      <c r="CG14" s="2">
        <v>956</v>
      </c>
      <c r="CH14" s="10">
        <v>0.32</v>
      </c>
      <c r="CI14" s="10">
        <v>6.5</v>
      </c>
      <c r="CJ14" s="10">
        <v>2.1</v>
      </c>
      <c r="CK14" s="10">
        <v>1.55</v>
      </c>
      <c r="CL14" s="2">
        <v>-4</v>
      </c>
      <c r="CM14" s="2">
        <v>69</v>
      </c>
      <c r="CN14" s="2">
        <v>-2</v>
      </c>
      <c r="CO14" s="2">
        <v>15</v>
      </c>
      <c r="CP14" s="2">
        <v>8</v>
      </c>
      <c r="CQ14" s="2">
        <v>1</v>
      </c>
      <c r="CR14" s="2">
        <v>10</v>
      </c>
      <c r="CS14" s="3">
        <v>-0.1</v>
      </c>
      <c r="CT14" t="s">
        <v>103</v>
      </c>
      <c r="CU14" t="s">
        <v>104</v>
      </c>
      <c r="CV14" s="5">
        <v>44043</v>
      </c>
      <c r="CW14" s="5">
        <v>44078</v>
      </c>
      <c r="CX14" s="2">
        <v>2020</v>
      </c>
      <c r="CY14" t="s">
        <v>105</v>
      </c>
      <c r="CZ14" t="s">
        <v>152</v>
      </c>
      <c r="DA14" s="5" t="s">
        <v>160</v>
      </c>
    </row>
    <row r="15" spans="1:105" x14ac:dyDescent="0.3">
      <c r="A15" t="s">
        <v>96</v>
      </c>
      <c r="B15" t="s">
        <v>97</v>
      </c>
      <c r="E15" s="2">
        <v>404906</v>
      </c>
      <c r="F15" s="2">
        <v>6922458</v>
      </c>
      <c r="G15" s="2">
        <v>829</v>
      </c>
      <c r="J15" s="2">
        <v>494829</v>
      </c>
      <c r="K15" t="s">
        <v>98</v>
      </c>
      <c r="L15" t="s">
        <v>137</v>
      </c>
      <c r="M15" s="5">
        <v>44040</v>
      </c>
      <c r="Q15" s="2">
        <v>10</v>
      </c>
      <c r="R15" s="2">
        <v>0</v>
      </c>
      <c r="V15" s="2">
        <v>0</v>
      </c>
      <c r="X15" s="2">
        <v>50</v>
      </c>
      <c r="Y15" t="s">
        <v>99</v>
      </c>
      <c r="Z15" t="s">
        <v>122</v>
      </c>
      <c r="AA15" s="2">
        <v>3</v>
      </c>
      <c r="AD15" t="s">
        <v>101</v>
      </c>
      <c r="AF15" t="s">
        <v>148</v>
      </c>
      <c r="AG15" t="s">
        <v>151</v>
      </c>
      <c r="AH15" t="s">
        <v>152</v>
      </c>
      <c r="AI15" s="12" t="s">
        <v>153</v>
      </c>
      <c r="AJ15" s="2">
        <v>2020</v>
      </c>
      <c r="AS15" t="s">
        <v>96</v>
      </c>
      <c r="AT15" s="2">
        <v>494829</v>
      </c>
      <c r="AU15" s="2">
        <v>2020</v>
      </c>
      <c r="AW15" t="s">
        <v>98</v>
      </c>
      <c r="BA15" s="3">
        <v>1.6</v>
      </c>
      <c r="BB15" s="4">
        <f t="shared" si="0"/>
        <v>1.6000000000000001E-3</v>
      </c>
      <c r="BC15" s="4">
        <f t="shared" si="1"/>
        <v>1.6000000000000001E-3</v>
      </c>
      <c r="BD15" s="3">
        <v>-0.5</v>
      </c>
      <c r="BE15" s="10">
        <f t="shared" si="2"/>
        <v>0.25</v>
      </c>
      <c r="BF15" s="2">
        <v>-2</v>
      </c>
      <c r="BG15" s="2">
        <f t="shared" si="3"/>
        <v>1</v>
      </c>
      <c r="BH15" s="2">
        <v>17</v>
      </c>
      <c r="BI15" s="2">
        <f t="shared" si="4"/>
        <v>17</v>
      </c>
      <c r="BJ15" s="2">
        <v>21</v>
      </c>
      <c r="BK15" s="2">
        <f t="shared" si="5"/>
        <v>21</v>
      </c>
      <c r="BL15" s="4">
        <f t="shared" si="6"/>
        <v>2.0999999999999999E-3</v>
      </c>
      <c r="BM15" s="2">
        <v>13</v>
      </c>
      <c r="BN15" s="2">
        <f t="shared" si="7"/>
        <v>13</v>
      </c>
      <c r="BO15" s="2">
        <v>58</v>
      </c>
      <c r="BP15" s="2">
        <f t="shared" si="8"/>
        <v>58</v>
      </c>
      <c r="BQ15" s="2">
        <v>12</v>
      </c>
      <c r="BR15" s="2">
        <v>1189</v>
      </c>
      <c r="BS15" s="10">
        <v>3.24</v>
      </c>
      <c r="BT15" s="2">
        <v>-5</v>
      </c>
      <c r="BU15" s="2">
        <v>-20</v>
      </c>
      <c r="BV15" s="2">
        <v>6</v>
      </c>
      <c r="BW15" s="2">
        <v>430</v>
      </c>
      <c r="BX15" s="3">
        <v>-0.4</v>
      </c>
      <c r="BY15" s="2">
        <v>-5</v>
      </c>
      <c r="BZ15" s="2">
        <v>-5</v>
      </c>
      <c r="CA15" s="2">
        <v>86</v>
      </c>
      <c r="CB15" s="10">
        <v>2.44</v>
      </c>
      <c r="CC15" s="15">
        <v>9.9000000000000005E-2</v>
      </c>
      <c r="CD15" s="2">
        <v>23</v>
      </c>
      <c r="CE15" s="2">
        <v>42</v>
      </c>
      <c r="CF15" s="10">
        <v>0.85</v>
      </c>
      <c r="CG15" s="2">
        <v>972</v>
      </c>
      <c r="CH15" s="10">
        <v>0.33</v>
      </c>
      <c r="CI15" s="10">
        <v>6.42</v>
      </c>
      <c r="CJ15" s="10">
        <v>1.94</v>
      </c>
      <c r="CK15" s="10">
        <v>1.36</v>
      </c>
      <c r="CL15" s="2">
        <v>-4</v>
      </c>
      <c r="CM15" s="2">
        <v>54</v>
      </c>
      <c r="CN15" s="2">
        <v>-2</v>
      </c>
      <c r="CO15" s="2">
        <v>17</v>
      </c>
      <c r="CP15" s="2">
        <v>7</v>
      </c>
      <c r="CQ15" s="2">
        <v>1</v>
      </c>
      <c r="CR15" s="2">
        <v>11</v>
      </c>
      <c r="CS15" s="3">
        <v>-0.1</v>
      </c>
      <c r="CT15" t="s">
        <v>103</v>
      </c>
      <c r="CU15" t="s">
        <v>104</v>
      </c>
      <c r="CV15" s="5">
        <v>44043</v>
      </c>
      <c r="CW15" s="5">
        <v>44078</v>
      </c>
      <c r="CX15" s="2">
        <v>2020</v>
      </c>
      <c r="CY15" t="s">
        <v>105</v>
      </c>
      <c r="CZ15" t="s">
        <v>152</v>
      </c>
      <c r="DA15" s="5" t="s">
        <v>160</v>
      </c>
    </row>
    <row r="16" spans="1:105" x14ac:dyDescent="0.3">
      <c r="A16" t="s">
        <v>96</v>
      </c>
      <c r="B16" t="s">
        <v>97</v>
      </c>
      <c r="E16" s="2">
        <v>404811</v>
      </c>
      <c r="F16" s="2">
        <v>6922459</v>
      </c>
      <c r="G16" s="2">
        <v>838</v>
      </c>
      <c r="J16" s="2">
        <v>494830</v>
      </c>
      <c r="K16" t="s">
        <v>98</v>
      </c>
      <c r="L16" t="s">
        <v>137</v>
      </c>
      <c r="M16" s="5">
        <v>44040</v>
      </c>
      <c r="Q16" s="2">
        <v>40</v>
      </c>
      <c r="R16" s="2">
        <v>0</v>
      </c>
      <c r="V16" s="2">
        <v>0</v>
      </c>
      <c r="X16" s="2">
        <v>50</v>
      </c>
      <c r="Y16" t="s">
        <v>99</v>
      </c>
      <c r="Z16" t="s">
        <v>122</v>
      </c>
      <c r="AA16" s="2">
        <v>2</v>
      </c>
      <c r="AD16" t="s">
        <v>101</v>
      </c>
      <c r="AF16" t="s">
        <v>148</v>
      </c>
      <c r="AG16" t="s">
        <v>151</v>
      </c>
      <c r="AH16" t="s">
        <v>152</v>
      </c>
      <c r="AI16" s="12" t="s">
        <v>153</v>
      </c>
      <c r="AJ16" s="2">
        <v>2020</v>
      </c>
      <c r="AS16" t="s">
        <v>96</v>
      </c>
      <c r="AT16" s="2">
        <v>494830</v>
      </c>
      <c r="AU16" s="2">
        <v>2020</v>
      </c>
      <c r="AW16" t="s">
        <v>98</v>
      </c>
      <c r="BA16" s="3">
        <v>1</v>
      </c>
      <c r="BB16" s="4">
        <f t="shared" si="0"/>
        <v>1E-3</v>
      </c>
      <c r="BC16" s="4">
        <f t="shared" si="1"/>
        <v>1E-3</v>
      </c>
      <c r="BD16" s="3">
        <v>-0.5</v>
      </c>
      <c r="BE16" s="10">
        <f t="shared" si="2"/>
        <v>0.25</v>
      </c>
      <c r="BF16" s="2">
        <v>-2</v>
      </c>
      <c r="BG16" s="2">
        <f t="shared" si="3"/>
        <v>1</v>
      </c>
      <c r="BH16" s="2">
        <v>14</v>
      </c>
      <c r="BI16" s="2">
        <f t="shared" si="4"/>
        <v>14</v>
      </c>
      <c r="BJ16" s="2">
        <v>20</v>
      </c>
      <c r="BK16" s="2">
        <f t="shared" si="5"/>
        <v>20</v>
      </c>
      <c r="BL16" s="4">
        <f t="shared" si="6"/>
        <v>2E-3</v>
      </c>
      <c r="BM16" s="2">
        <v>13</v>
      </c>
      <c r="BN16" s="2">
        <f t="shared" si="7"/>
        <v>13</v>
      </c>
      <c r="BO16" s="2">
        <v>54</v>
      </c>
      <c r="BP16" s="2">
        <f t="shared" si="8"/>
        <v>54</v>
      </c>
      <c r="BQ16" s="2">
        <v>10</v>
      </c>
      <c r="BR16" s="2">
        <v>621</v>
      </c>
      <c r="BS16" s="10">
        <v>2.96</v>
      </c>
      <c r="BT16" s="2">
        <v>-5</v>
      </c>
      <c r="BU16" s="2">
        <v>-20</v>
      </c>
      <c r="BV16" s="2">
        <v>5</v>
      </c>
      <c r="BW16" s="2">
        <v>449</v>
      </c>
      <c r="BX16" s="3">
        <v>-0.4</v>
      </c>
      <c r="BY16" s="2">
        <v>-5</v>
      </c>
      <c r="BZ16" s="2">
        <v>-5</v>
      </c>
      <c r="CA16" s="2">
        <v>90</v>
      </c>
      <c r="CB16" s="10">
        <v>2.4300000000000002</v>
      </c>
      <c r="CC16" s="15">
        <v>0.08</v>
      </c>
      <c r="CD16" s="2">
        <v>24</v>
      </c>
      <c r="CE16" s="2">
        <v>46</v>
      </c>
      <c r="CF16" s="10">
        <v>0.89</v>
      </c>
      <c r="CG16" s="2">
        <v>922</v>
      </c>
      <c r="CH16" s="10">
        <v>0.39</v>
      </c>
      <c r="CI16" s="10">
        <v>6.61</v>
      </c>
      <c r="CJ16" s="10">
        <v>2.08</v>
      </c>
      <c r="CK16" s="10">
        <v>1.4</v>
      </c>
      <c r="CL16" s="2">
        <v>-4</v>
      </c>
      <c r="CM16" s="2">
        <v>58</v>
      </c>
      <c r="CN16" s="2">
        <v>2</v>
      </c>
      <c r="CO16" s="2">
        <v>16</v>
      </c>
      <c r="CP16" s="2">
        <v>8</v>
      </c>
      <c r="CQ16" s="2">
        <v>1</v>
      </c>
      <c r="CR16" s="2">
        <v>11</v>
      </c>
      <c r="CS16" s="3">
        <v>-0.1</v>
      </c>
      <c r="CT16" t="s">
        <v>103</v>
      </c>
      <c r="CU16" t="s">
        <v>104</v>
      </c>
      <c r="CV16" s="5">
        <v>44043</v>
      </c>
      <c r="CW16" s="5">
        <v>44078</v>
      </c>
      <c r="CX16" s="2">
        <v>2020</v>
      </c>
      <c r="CY16" t="s">
        <v>105</v>
      </c>
      <c r="CZ16" t="s">
        <v>152</v>
      </c>
      <c r="DA16" s="5" t="s">
        <v>160</v>
      </c>
    </row>
    <row r="17" spans="1:105" x14ac:dyDescent="0.3">
      <c r="A17" t="s">
        <v>96</v>
      </c>
      <c r="B17" t="s">
        <v>97</v>
      </c>
      <c r="E17" s="2">
        <v>404715</v>
      </c>
      <c r="F17" s="2">
        <v>6922469</v>
      </c>
      <c r="G17" s="2">
        <v>843</v>
      </c>
      <c r="J17" s="2">
        <v>494831</v>
      </c>
      <c r="K17" t="s">
        <v>98</v>
      </c>
      <c r="L17" t="s">
        <v>137</v>
      </c>
      <c r="M17" s="5">
        <v>44040</v>
      </c>
      <c r="Q17" s="2">
        <v>40</v>
      </c>
      <c r="R17" s="2">
        <v>0</v>
      </c>
      <c r="V17" s="2">
        <v>0</v>
      </c>
      <c r="X17" s="2">
        <v>40</v>
      </c>
      <c r="Y17" t="s">
        <v>99</v>
      </c>
      <c r="Z17" t="s">
        <v>145</v>
      </c>
      <c r="AA17" s="2">
        <v>2</v>
      </c>
      <c r="AD17" t="s">
        <v>101</v>
      </c>
      <c r="AF17" t="s">
        <v>148</v>
      </c>
      <c r="AG17" t="s">
        <v>151</v>
      </c>
      <c r="AH17" t="s">
        <v>152</v>
      </c>
      <c r="AI17" s="12" t="s">
        <v>153</v>
      </c>
      <c r="AJ17" s="2">
        <v>2020</v>
      </c>
      <c r="AS17" t="s">
        <v>96</v>
      </c>
      <c r="AT17" s="2">
        <v>494831</v>
      </c>
      <c r="AU17" s="2">
        <v>2020</v>
      </c>
      <c r="AW17" t="s">
        <v>98</v>
      </c>
      <c r="BA17" s="3">
        <v>1.3</v>
      </c>
      <c r="BB17" s="4">
        <f t="shared" si="0"/>
        <v>1.2999999999999999E-3</v>
      </c>
      <c r="BC17" s="4">
        <f t="shared" si="1"/>
        <v>1.2999999999999999E-3</v>
      </c>
      <c r="BD17" s="3">
        <v>-0.5</v>
      </c>
      <c r="BE17" s="10">
        <f t="shared" si="2"/>
        <v>0.25</v>
      </c>
      <c r="BF17" s="2">
        <v>-2</v>
      </c>
      <c r="BG17" s="2">
        <f t="shared" si="3"/>
        <v>1</v>
      </c>
      <c r="BH17" s="2">
        <v>12</v>
      </c>
      <c r="BI17" s="2">
        <f t="shared" si="4"/>
        <v>12</v>
      </c>
      <c r="BJ17" s="2">
        <v>32</v>
      </c>
      <c r="BK17" s="2">
        <f t="shared" si="5"/>
        <v>32</v>
      </c>
      <c r="BL17" s="4">
        <f t="shared" si="6"/>
        <v>3.2000000000000002E-3</v>
      </c>
      <c r="BM17" s="2">
        <v>11</v>
      </c>
      <c r="BN17" s="2">
        <f t="shared" si="7"/>
        <v>11</v>
      </c>
      <c r="BO17" s="2">
        <v>48</v>
      </c>
      <c r="BP17" s="2">
        <f t="shared" si="8"/>
        <v>48</v>
      </c>
      <c r="BQ17" s="2">
        <v>8</v>
      </c>
      <c r="BR17" s="2">
        <v>442</v>
      </c>
      <c r="BS17" s="10">
        <v>2.14</v>
      </c>
      <c r="BT17" s="2">
        <v>-5</v>
      </c>
      <c r="BU17" s="2">
        <v>-20</v>
      </c>
      <c r="BV17" s="2">
        <v>4</v>
      </c>
      <c r="BW17" s="2">
        <v>502</v>
      </c>
      <c r="BX17" s="3">
        <v>-0.4</v>
      </c>
      <c r="BY17" s="2">
        <v>-5</v>
      </c>
      <c r="BZ17" s="2">
        <v>-5</v>
      </c>
      <c r="CA17" s="2">
        <v>56</v>
      </c>
      <c r="CB17" s="10">
        <v>2.44</v>
      </c>
      <c r="CC17" s="15">
        <v>6.9000000000000006E-2</v>
      </c>
      <c r="CD17" s="2">
        <v>18</v>
      </c>
      <c r="CE17" s="2">
        <v>22</v>
      </c>
      <c r="CF17" s="10">
        <v>0.69</v>
      </c>
      <c r="CG17" s="2">
        <v>846</v>
      </c>
      <c r="CH17" s="10">
        <v>0.23</v>
      </c>
      <c r="CI17" s="10">
        <v>6.53</v>
      </c>
      <c r="CJ17" s="10">
        <v>2.2400000000000002</v>
      </c>
      <c r="CK17" s="10">
        <v>1.7</v>
      </c>
      <c r="CL17" s="2">
        <v>-4</v>
      </c>
      <c r="CM17" s="2">
        <v>98</v>
      </c>
      <c r="CN17" s="2">
        <v>-2</v>
      </c>
      <c r="CO17" s="2">
        <v>11</v>
      </c>
      <c r="CP17" s="2">
        <v>5</v>
      </c>
      <c r="CQ17" s="2">
        <v>1</v>
      </c>
      <c r="CR17" s="2">
        <v>7</v>
      </c>
      <c r="CS17" s="3">
        <v>-0.1</v>
      </c>
      <c r="CT17" t="s">
        <v>103</v>
      </c>
      <c r="CU17" t="s">
        <v>104</v>
      </c>
      <c r="CV17" s="5">
        <v>44043</v>
      </c>
      <c r="CW17" s="5">
        <v>44078</v>
      </c>
      <c r="CX17" s="2">
        <v>2020</v>
      </c>
      <c r="CY17" t="s">
        <v>105</v>
      </c>
      <c r="CZ17" t="s">
        <v>152</v>
      </c>
      <c r="DA17" s="5" t="s">
        <v>160</v>
      </c>
    </row>
    <row r="18" spans="1:105" x14ac:dyDescent="0.3">
      <c r="A18" t="s">
        <v>96</v>
      </c>
      <c r="B18" t="s">
        <v>97</v>
      </c>
      <c r="E18" s="2">
        <v>404617</v>
      </c>
      <c r="F18" s="2">
        <v>6922460</v>
      </c>
      <c r="G18" s="2">
        <v>861</v>
      </c>
      <c r="J18" s="2">
        <v>494832</v>
      </c>
      <c r="K18" t="s">
        <v>98</v>
      </c>
      <c r="L18" t="s">
        <v>137</v>
      </c>
      <c r="M18" s="5">
        <v>44040</v>
      </c>
      <c r="Q18" s="2">
        <v>0</v>
      </c>
      <c r="R18" s="2">
        <v>30</v>
      </c>
      <c r="S18" t="s">
        <v>141</v>
      </c>
      <c r="V18" s="2">
        <v>5</v>
      </c>
      <c r="X18" s="2">
        <v>30</v>
      </c>
      <c r="Y18" t="s">
        <v>126</v>
      </c>
      <c r="Z18" t="s">
        <v>113</v>
      </c>
      <c r="AA18" s="2">
        <v>5</v>
      </c>
      <c r="AD18" t="s">
        <v>101</v>
      </c>
      <c r="AG18" t="s">
        <v>151</v>
      </c>
      <c r="AH18" t="s">
        <v>152</v>
      </c>
      <c r="AI18" s="12" t="s">
        <v>153</v>
      </c>
      <c r="AJ18" s="2">
        <v>2020</v>
      </c>
      <c r="AS18" t="s">
        <v>96</v>
      </c>
      <c r="AT18" s="2">
        <v>494832</v>
      </c>
      <c r="AU18" s="2">
        <v>2020</v>
      </c>
      <c r="AW18" t="s">
        <v>98</v>
      </c>
      <c r="BA18" s="3">
        <v>1.2</v>
      </c>
      <c r="BB18" s="4">
        <f t="shared" si="0"/>
        <v>1.1999999999999999E-3</v>
      </c>
      <c r="BC18" s="4">
        <f t="shared" si="1"/>
        <v>1.1999999999999999E-3</v>
      </c>
      <c r="BD18" s="3">
        <v>-0.5</v>
      </c>
      <c r="BE18" s="10">
        <f t="shared" si="2"/>
        <v>0.25</v>
      </c>
      <c r="BF18" s="2">
        <v>-2</v>
      </c>
      <c r="BG18" s="2">
        <f t="shared" si="3"/>
        <v>1</v>
      </c>
      <c r="BH18" s="2">
        <v>19</v>
      </c>
      <c r="BI18" s="2">
        <f t="shared" si="4"/>
        <v>19</v>
      </c>
      <c r="BJ18" s="2">
        <v>21</v>
      </c>
      <c r="BK18" s="2">
        <f t="shared" si="5"/>
        <v>21</v>
      </c>
      <c r="BL18" s="4">
        <f t="shared" si="6"/>
        <v>2.0999999999999999E-3</v>
      </c>
      <c r="BM18" s="2">
        <v>13</v>
      </c>
      <c r="BN18" s="2">
        <f t="shared" si="7"/>
        <v>13</v>
      </c>
      <c r="BO18" s="2">
        <v>56</v>
      </c>
      <c r="BP18" s="2">
        <f t="shared" si="8"/>
        <v>56</v>
      </c>
      <c r="BQ18" s="2">
        <v>9</v>
      </c>
      <c r="BR18" s="2">
        <v>509</v>
      </c>
      <c r="BS18" s="10">
        <v>2.88</v>
      </c>
      <c r="BT18" s="2">
        <v>5</v>
      </c>
      <c r="BU18" s="2">
        <v>-20</v>
      </c>
      <c r="BV18" s="2">
        <v>4</v>
      </c>
      <c r="BW18" s="2">
        <v>458</v>
      </c>
      <c r="BX18" s="3">
        <v>-0.4</v>
      </c>
      <c r="BY18" s="2">
        <v>-5</v>
      </c>
      <c r="BZ18" s="2">
        <v>-5</v>
      </c>
      <c r="CA18" s="2">
        <v>102</v>
      </c>
      <c r="CB18" s="10">
        <v>1.99</v>
      </c>
      <c r="CC18" s="15">
        <v>7.9000000000000001E-2</v>
      </c>
      <c r="CD18" s="2">
        <v>17</v>
      </c>
      <c r="CE18" s="2">
        <v>62</v>
      </c>
      <c r="CF18" s="10">
        <v>0.83</v>
      </c>
      <c r="CG18" s="2">
        <v>1138</v>
      </c>
      <c r="CH18" s="10">
        <v>0.33</v>
      </c>
      <c r="CI18" s="10">
        <v>6.75</v>
      </c>
      <c r="CJ18" s="10">
        <v>2.27</v>
      </c>
      <c r="CK18" s="10">
        <v>1.58</v>
      </c>
      <c r="CL18" s="2">
        <v>-4</v>
      </c>
      <c r="CM18" s="2">
        <v>39</v>
      </c>
      <c r="CN18" s="2">
        <v>2</v>
      </c>
      <c r="CO18" s="2">
        <v>13</v>
      </c>
      <c r="CP18" s="2">
        <v>8</v>
      </c>
      <c r="CQ18" s="2">
        <v>1</v>
      </c>
      <c r="CR18" s="2">
        <v>11</v>
      </c>
      <c r="CS18" s="3">
        <v>-0.1</v>
      </c>
      <c r="CT18" t="s">
        <v>103</v>
      </c>
      <c r="CU18" t="s">
        <v>104</v>
      </c>
      <c r="CV18" s="5">
        <v>44043</v>
      </c>
      <c r="CW18" s="5">
        <v>44078</v>
      </c>
      <c r="CX18" s="2">
        <v>2020</v>
      </c>
      <c r="CY18" t="s">
        <v>105</v>
      </c>
      <c r="CZ18" t="s">
        <v>152</v>
      </c>
      <c r="DA18" s="5" t="s">
        <v>160</v>
      </c>
    </row>
    <row r="19" spans="1:105" x14ac:dyDescent="0.3">
      <c r="A19" t="s">
        <v>96</v>
      </c>
      <c r="B19" t="s">
        <v>97</v>
      </c>
      <c r="E19" s="2">
        <v>404514</v>
      </c>
      <c r="F19" s="2">
        <v>6922472</v>
      </c>
      <c r="G19" s="2">
        <v>873</v>
      </c>
      <c r="J19" s="2">
        <v>494833</v>
      </c>
      <c r="K19" t="s">
        <v>98</v>
      </c>
      <c r="L19" t="s">
        <v>137</v>
      </c>
      <c r="M19" s="5">
        <v>44040</v>
      </c>
      <c r="Q19" s="2">
        <v>10</v>
      </c>
      <c r="R19" s="2">
        <v>0</v>
      </c>
      <c r="V19" s="2">
        <v>5</v>
      </c>
      <c r="X19" s="2">
        <v>25</v>
      </c>
      <c r="Y19" t="s">
        <v>99</v>
      </c>
      <c r="Z19" t="s">
        <v>122</v>
      </c>
      <c r="AA19" s="2">
        <v>2</v>
      </c>
      <c r="AD19" t="s">
        <v>101</v>
      </c>
      <c r="AF19" t="s">
        <v>148</v>
      </c>
      <c r="AG19" t="s">
        <v>151</v>
      </c>
      <c r="AH19" t="s">
        <v>152</v>
      </c>
      <c r="AI19" s="12" t="s">
        <v>153</v>
      </c>
      <c r="AJ19" s="2">
        <v>2020</v>
      </c>
      <c r="AS19" t="s">
        <v>96</v>
      </c>
      <c r="AT19" s="2">
        <v>494833</v>
      </c>
      <c r="AU19" s="2">
        <v>2020</v>
      </c>
      <c r="AW19" t="s">
        <v>98</v>
      </c>
      <c r="BA19" s="3">
        <v>0.9</v>
      </c>
      <c r="BB19" s="4">
        <f t="shared" si="0"/>
        <v>8.9999999999999998E-4</v>
      </c>
      <c r="BC19" s="4">
        <f t="shared" si="1"/>
        <v>8.9999999999999998E-4</v>
      </c>
      <c r="BD19" s="3">
        <v>-0.5</v>
      </c>
      <c r="BE19" s="10">
        <f t="shared" si="2"/>
        <v>0.25</v>
      </c>
      <c r="BF19" s="2">
        <v>-2</v>
      </c>
      <c r="BG19" s="2">
        <f t="shared" si="3"/>
        <v>1</v>
      </c>
      <c r="BH19" s="2">
        <v>15</v>
      </c>
      <c r="BI19" s="2">
        <f t="shared" si="4"/>
        <v>15</v>
      </c>
      <c r="BJ19" s="2">
        <v>27</v>
      </c>
      <c r="BK19" s="2">
        <f t="shared" si="5"/>
        <v>27</v>
      </c>
      <c r="BL19" s="4">
        <f t="shared" si="6"/>
        <v>2.7000000000000001E-3</v>
      </c>
      <c r="BM19" s="2">
        <v>13</v>
      </c>
      <c r="BN19" s="2">
        <f t="shared" si="7"/>
        <v>13</v>
      </c>
      <c r="BO19" s="2">
        <v>57</v>
      </c>
      <c r="BP19" s="2">
        <f t="shared" si="8"/>
        <v>57</v>
      </c>
      <c r="BQ19" s="2">
        <v>11</v>
      </c>
      <c r="BR19" s="2">
        <v>1014</v>
      </c>
      <c r="BS19" s="10">
        <v>2.64</v>
      </c>
      <c r="BT19" s="2">
        <v>-5</v>
      </c>
      <c r="BU19" s="2">
        <v>-20</v>
      </c>
      <c r="BV19" s="2">
        <v>5</v>
      </c>
      <c r="BW19" s="2">
        <v>436</v>
      </c>
      <c r="BX19" s="3">
        <v>-0.4</v>
      </c>
      <c r="BY19" s="2">
        <v>-5</v>
      </c>
      <c r="BZ19" s="2">
        <v>-5</v>
      </c>
      <c r="CA19" s="2">
        <v>67</v>
      </c>
      <c r="CB19" s="10">
        <v>2.2400000000000002</v>
      </c>
      <c r="CC19" s="15">
        <v>7.3999999999999996E-2</v>
      </c>
      <c r="CD19" s="2">
        <v>19</v>
      </c>
      <c r="CE19" s="2">
        <v>37</v>
      </c>
      <c r="CF19" s="10">
        <v>0.72</v>
      </c>
      <c r="CG19" s="2">
        <v>930</v>
      </c>
      <c r="CH19" s="10">
        <v>0.27</v>
      </c>
      <c r="CI19" s="10">
        <v>6.55</v>
      </c>
      <c r="CJ19" s="10">
        <v>2.12</v>
      </c>
      <c r="CK19" s="10">
        <v>1.58</v>
      </c>
      <c r="CL19" s="2">
        <v>-4</v>
      </c>
      <c r="CM19" s="2">
        <v>77</v>
      </c>
      <c r="CN19" s="2">
        <v>-2</v>
      </c>
      <c r="CO19" s="2">
        <v>12</v>
      </c>
      <c r="CP19" s="2">
        <v>6</v>
      </c>
      <c r="CQ19" s="2">
        <v>1</v>
      </c>
      <c r="CR19" s="2">
        <v>9</v>
      </c>
      <c r="CS19" s="3">
        <v>-0.1</v>
      </c>
      <c r="CT19" t="s">
        <v>103</v>
      </c>
      <c r="CU19" t="s">
        <v>104</v>
      </c>
      <c r="CV19" s="5">
        <v>44043</v>
      </c>
      <c r="CW19" s="5">
        <v>44078</v>
      </c>
      <c r="CX19" s="2">
        <v>2020</v>
      </c>
      <c r="CY19" t="s">
        <v>105</v>
      </c>
      <c r="CZ19" t="s">
        <v>152</v>
      </c>
      <c r="DA19" s="5" t="s">
        <v>160</v>
      </c>
    </row>
    <row r="20" spans="1:105" x14ac:dyDescent="0.3">
      <c r="A20" t="s">
        <v>96</v>
      </c>
      <c r="B20" t="s">
        <v>97</v>
      </c>
      <c r="E20" s="2">
        <v>404416</v>
      </c>
      <c r="F20" s="2">
        <v>6922462</v>
      </c>
      <c r="G20" s="2">
        <v>889</v>
      </c>
      <c r="J20" s="2">
        <v>494834</v>
      </c>
      <c r="K20" t="s">
        <v>98</v>
      </c>
      <c r="L20" t="s">
        <v>137</v>
      </c>
      <c r="M20" s="5">
        <v>44040</v>
      </c>
      <c r="Q20" s="2">
        <v>0</v>
      </c>
      <c r="R20" s="2">
        <v>5</v>
      </c>
      <c r="S20" t="s">
        <v>141</v>
      </c>
      <c r="V20" s="2">
        <v>5</v>
      </c>
      <c r="X20" s="2">
        <v>40</v>
      </c>
      <c r="Y20" t="s">
        <v>126</v>
      </c>
      <c r="Z20" t="s">
        <v>113</v>
      </c>
      <c r="AA20" s="2">
        <v>5</v>
      </c>
      <c r="AD20" t="s">
        <v>101</v>
      </c>
      <c r="AG20" t="s">
        <v>151</v>
      </c>
      <c r="AH20" t="s">
        <v>152</v>
      </c>
      <c r="AI20" s="12" t="s">
        <v>153</v>
      </c>
      <c r="AJ20" s="2">
        <v>2020</v>
      </c>
      <c r="AS20" t="s">
        <v>96</v>
      </c>
      <c r="AT20" s="2">
        <v>494834</v>
      </c>
      <c r="AU20" s="2">
        <v>2020</v>
      </c>
      <c r="AW20" t="s">
        <v>98</v>
      </c>
      <c r="BA20" s="3">
        <v>6.1</v>
      </c>
      <c r="BB20" s="4">
        <f t="shared" si="0"/>
        <v>6.0999999999999995E-3</v>
      </c>
      <c r="BC20" s="4">
        <f t="shared" si="1"/>
        <v>6.0999999999999995E-3</v>
      </c>
      <c r="BD20" s="3">
        <v>-0.5</v>
      </c>
      <c r="BE20" s="10">
        <f t="shared" si="2"/>
        <v>0.25</v>
      </c>
      <c r="BF20" s="2">
        <v>-2</v>
      </c>
      <c r="BG20" s="2">
        <f t="shared" si="3"/>
        <v>1</v>
      </c>
      <c r="BH20" s="2">
        <v>21</v>
      </c>
      <c r="BI20" s="2">
        <f t="shared" si="4"/>
        <v>21</v>
      </c>
      <c r="BJ20" s="2">
        <v>23</v>
      </c>
      <c r="BK20" s="2">
        <f t="shared" si="5"/>
        <v>23</v>
      </c>
      <c r="BL20" s="4">
        <f t="shared" si="6"/>
        <v>2.3E-3</v>
      </c>
      <c r="BM20" s="2">
        <v>17</v>
      </c>
      <c r="BN20" s="2">
        <f t="shared" si="7"/>
        <v>17</v>
      </c>
      <c r="BO20" s="2">
        <v>60</v>
      </c>
      <c r="BP20" s="2">
        <f t="shared" si="8"/>
        <v>60</v>
      </c>
      <c r="BQ20" s="2">
        <v>11</v>
      </c>
      <c r="BR20" s="2">
        <v>585</v>
      </c>
      <c r="BS20" s="10">
        <v>3.35</v>
      </c>
      <c r="BT20" s="2">
        <v>5</v>
      </c>
      <c r="BU20" s="2">
        <v>-20</v>
      </c>
      <c r="BV20" s="2">
        <v>6</v>
      </c>
      <c r="BW20" s="2">
        <v>369</v>
      </c>
      <c r="BX20" s="3">
        <v>-0.4</v>
      </c>
      <c r="BY20" s="2">
        <v>-5</v>
      </c>
      <c r="BZ20" s="2">
        <v>-5</v>
      </c>
      <c r="CA20" s="2">
        <v>100</v>
      </c>
      <c r="CB20" s="10">
        <v>2.08</v>
      </c>
      <c r="CC20" s="15">
        <v>8.8999999999999996E-2</v>
      </c>
      <c r="CD20" s="2">
        <v>21</v>
      </c>
      <c r="CE20" s="2">
        <v>62</v>
      </c>
      <c r="CF20" s="10">
        <v>0.99</v>
      </c>
      <c r="CG20" s="2">
        <v>966</v>
      </c>
      <c r="CH20" s="10">
        <v>0.38</v>
      </c>
      <c r="CI20" s="10">
        <v>6.63</v>
      </c>
      <c r="CJ20" s="10">
        <v>1.88</v>
      </c>
      <c r="CK20" s="10">
        <v>1.35</v>
      </c>
      <c r="CL20" s="2">
        <v>-4</v>
      </c>
      <c r="CM20" s="2">
        <v>45</v>
      </c>
      <c r="CN20" s="2">
        <v>5</v>
      </c>
      <c r="CO20" s="2">
        <v>16</v>
      </c>
      <c r="CP20" s="2">
        <v>8</v>
      </c>
      <c r="CQ20" s="2">
        <v>1</v>
      </c>
      <c r="CR20" s="2">
        <v>13</v>
      </c>
      <c r="CS20" s="3">
        <v>-0.1</v>
      </c>
      <c r="CT20" t="s">
        <v>103</v>
      </c>
      <c r="CU20" t="s">
        <v>104</v>
      </c>
      <c r="CV20" s="5">
        <v>44043</v>
      </c>
      <c r="CW20" s="5">
        <v>44078</v>
      </c>
      <c r="CX20" s="2">
        <v>2020</v>
      </c>
      <c r="CY20" t="s">
        <v>105</v>
      </c>
      <c r="CZ20" t="s">
        <v>152</v>
      </c>
      <c r="DA20" s="5" t="s">
        <v>160</v>
      </c>
    </row>
    <row r="21" spans="1:105" x14ac:dyDescent="0.3">
      <c r="A21" t="s">
        <v>96</v>
      </c>
      <c r="B21" t="s">
        <v>97</v>
      </c>
      <c r="E21" s="2">
        <v>404310</v>
      </c>
      <c r="F21" s="2">
        <v>6922454</v>
      </c>
      <c r="G21" s="2">
        <v>900</v>
      </c>
      <c r="J21" s="2">
        <v>494835</v>
      </c>
      <c r="K21" t="s">
        <v>98</v>
      </c>
      <c r="L21" t="s">
        <v>137</v>
      </c>
      <c r="M21" s="5">
        <v>44040</v>
      </c>
      <c r="Q21" s="2">
        <v>0</v>
      </c>
      <c r="R21" s="2">
        <v>5</v>
      </c>
      <c r="S21" t="s">
        <v>141</v>
      </c>
      <c r="V21" s="2">
        <v>5</v>
      </c>
      <c r="X21" s="2">
        <v>40</v>
      </c>
      <c r="Y21" t="s">
        <v>126</v>
      </c>
      <c r="Z21" t="s">
        <v>113</v>
      </c>
      <c r="AA21" s="2">
        <v>5</v>
      </c>
      <c r="AD21" t="s">
        <v>112</v>
      </c>
      <c r="AG21" t="s">
        <v>151</v>
      </c>
      <c r="AH21" t="s">
        <v>152</v>
      </c>
      <c r="AI21" s="12" t="s">
        <v>153</v>
      </c>
      <c r="AJ21" s="2">
        <v>2020</v>
      </c>
      <c r="AS21" t="s">
        <v>96</v>
      </c>
      <c r="AT21" s="2">
        <v>494835</v>
      </c>
      <c r="AU21" s="2">
        <v>2020</v>
      </c>
      <c r="AW21" t="s">
        <v>98</v>
      </c>
      <c r="BA21" s="3">
        <v>-0.5</v>
      </c>
      <c r="BB21" s="4">
        <f t="shared" si="0"/>
        <v>-5.0000000000000001E-4</v>
      </c>
      <c r="BC21" s="4">
        <f>BB21/-2</f>
        <v>2.5000000000000001E-4</v>
      </c>
      <c r="BD21" s="3">
        <v>-0.5</v>
      </c>
      <c r="BE21" s="10">
        <f t="shared" si="2"/>
        <v>0.25</v>
      </c>
      <c r="BF21" s="2">
        <v>-2</v>
      </c>
      <c r="BG21" s="2">
        <f t="shared" si="3"/>
        <v>1</v>
      </c>
      <c r="BH21" s="2">
        <v>17</v>
      </c>
      <c r="BI21" s="2">
        <f t="shared" si="4"/>
        <v>17</v>
      </c>
      <c r="BJ21" s="2">
        <v>19</v>
      </c>
      <c r="BK21" s="2">
        <f t="shared" si="5"/>
        <v>19</v>
      </c>
      <c r="BL21" s="4">
        <f t="shared" si="6"/>
        <v>1.9E-3</v>
      </c>
      <c r="BM21" s="2">
        <v>14</v>
      </c>
      <c r="BN21" s="2">
        <f t="shared" si="7"/>
        <v>14</v>
      </c>
      <c r="BO21" s="2">
        <v>60</v>
      </c>
      <c r="BP21" s="2">
        <f t="shared" si="8"/>
        <v>60</v>
      </c>
      <c r="BQ21" s="2">
        <v>11</v>
      </c>
      <c r="BR21" s="2">
        <v>587</v>
      </c>
      <c r="BS21" s="10">
        <v>3.24</v>
      </c>
      <c r="BT21" s="2">
        <v>-5</v>
      </c>
      <c r="BU21" s="2">
        <v>-20</v>
      </c>
      <c r="BV21" s="2">
        <v>4</v>
      </c>
      <c r="BW21" s="2">
        <v>443</v>
      </c>
      <c r="BX21" s="3">
        <v>-0.4</v>
      </c>
      <c r="BY21" s="2">
        <v>-5</v>
      </c>
      <c r="BZ21" s="2">
        <v>-5</v>
      </c>
      <c r="CA21" s="2">
        <v>109</v>
      </c>
      <c r="CB21" s="10">
        <v>2.1</v>
      </c>
      <c r="CC21" s="15">
        <v>0.04</v>
      </c>
      <c r="CD21" s="2">
        <v>18</v>
      </c>
      <c r="CE21" s="2">
        <v>50</v>
      </c>
      <c r="CF21" s="10">
        <v>1.04</v>
      </c>
      <c r="CG21" s="2">
        <v>968</v>
      </c>
      <c r="CH21" s="10">
        <v>0.4</v>
      </c>
      <c r="CI21" s="10">
        <v>6.9</v>
      </c>
      <c r="CJ21" s="10">
        <v>2.2200000000000002</v>
      </c>
      <c r="CK21" s="10">
        <v>1.63</v>
      </c>
      <c r="CL21" s="2">
        <v>-4</v>
      </c>
      <c r="CM21" s="2">
        <v>60</v>
      </c>
      <c r="CN21" s="2">
        <v>3</v>
      </c>
      <c r="CO21" s="2">
        <v>13</v>
      </c>
      <c r="CP21" s="2">
        <v>8</v>
      </c>
      <c r="CQ21" s="2">
        <v>1</v>
      </c>
      <c r="CR21" s="2">
        <v>12</v>
      </c>
      <c r="CS21" s="3">
        <v>-0.1</v>
      </c>
      <c r="CT21" t="s">
        <v>103</v>
      </c>
      <c r="CU21" t="s">
        <v>104</v>
      </c>
      <c r="CV21" s="5">
        <v>44043</v>
      </c>
      <c r="CW21" s="5">
        <v>44078</v>
      </c>
      <c r="CX21" s="2">
        <v>2020</v>
      </c>
      <c r="CY21" t="s">
        <v>105</v>
      </c>
      <c r="CZ21" t="s">
        <v>152</v>
      </c>
      <c r="DA21" s="5" t="s">
        <v>160</v>
      </c>
    </row>
    <row r="22" spans="1:105" x14ac:dyDescent="0.3">
      <c r="A22" t="s">
        <v>96</v>
      </c>
      <c r="B22" t="s">
        <v>97</v>
      </c>
      <c r="E22" s="2">
        <v>404218</v>
      </c>
      <c r="F22" s="2">
        <v>6922452</v>
      </c>
      <c r="G22" s="2">
        <v>911</v>
      </c>
      <c r="J22" s="2">
        <v>494836</v>
      </c>
      <c r="K22" t="s">
        <v>98</v>
      </c>
      <c r="L22" t="s">
        <v>137</v>
      </c>
      <c r="M22" s="5">
        <v>44040</v>
      </c>
      <c r="Q22" s="2">
        <v>0</v>
      </c>
      <c r="R22" s="2">
        <v>0</v>
      </c>
      <c r="V22" s="2">
        <v>5</v>
      </c>
      <c r="X22" s="2">
        <v>100</v>
      </c>
      <c r="Y22" t="s">
        <v>126</v>
      </c>
      <c r="Z22" t="s">
        <v>113</v>
      </c>
      <c r="AA22" s="2">
        <v>4</v>
      </c>
      <c r="AD22" t="s">
        <v>112</v>
      </c>
      <c r="AF22" t="s">
        <v>148</v>
      </c>
      <c r="AG22" t="s">
        <v>151</v>
      </c>
      <c r="AH22" t="s">
        <v>152</v>
      </c>
      <c r="AI22" s="12" t="s">
        <v>153</v>
      </c>
      <c r="AJ22" s="2">
        <v>2020</v>
      </c>
      <c r="AS22" t="s">
        <v>96</v>
      </c>
      <c r="AT22" s="2">
        <v>494836</v>
      </c>
      <c r="AU22" s="2">
        <v>2020</v>
      </c>
      <c r="AW22" t="s">
        <v>98</v>
      </c>
      <c r="BA22" s="3">
        <v>0.8</v>
      </c>
      <c r="BB22" s="4">
        <f t="shared" si="0"/>
        <v>8.0000000000000004E-4</v>
      </c>
      <c r="BC22" s="4">
        <f t="shared" si="1"/>
        <v>8.0000000000000004E-4</v>
      </c>
      <c r="BD22" s="3">
        <v>-0.5</v>
      </c>
      <c r="BE22" s="10">
        <f t="shared" si="2"/>
        <v>0.25</v>
      </c>
      <c r="BF22" s="2">
        <v>-2</v>
      </c>
      <c r="BG22" s="2">
        <f t="shared" si="3"/>
        <v>1</v>
      </c>
      <c r="BH22" s="2">
        <v>14</v>
      </c>
      <c r="BI22" s="2">
        <f t="shared" si="4"/>
        <v>14</v>
      </c>
      <c r="BJ22" s="2">
        <v>32</v>
      </c>
      <c r="BK22" s="2">
        <f t="shared" si="5"/>
        <v>32</v>
      </c>
      <c r="BL22" s="4">
        <f t="shared" si="6"/>
        <v>3.2000000000000002E-3</v>
      </c>
      <c r="BM22" s="2">
        <v>14</v>
      </c>
      <c r="BN22" s="2">
        <f t="shared" si="7"/>
        <v>14</v>
      </c>
      <c r="BO22" s="2">
        <v>59</v>
      </c>
      <c r="BP22" s="2">
        <f t="shared" si="8"/>
        <v>59</v>
      </c>
      <c r="BQ22" s="2">
        <v>10</v>
      </c>
      <c r="BR22" s="2">
        <v>556</v>
      </c>
      <c r="BS22" s="10">
        <v>2.87</v>
      </c>
      <c r="BT22" s="2">
        <v>-5</v>
      </c>
      <c r="BU22" s="2">
        <v>-20</v>
      </c>
      <c r="BV22" s="2">
        <v>5</v>
      </c>
      <c r="BW22" s="2">
        <v>469</v>
      </c>
      <c r="BX22" s="3">
        <v>-0.4</v>
      </c>
      <c r="BY22" s="2">
        <v>-5</v>
      </c>
      <c r="BZ22" s="2">
        <v>-5</v>
      </c>
      <c r="CA22" s="2">
        <v>79</v>
      </c>
      <c r="CB22" s="10">
        <v>2.09</v>
      </c>
      <c r="CC22" s="15">
        <v>8.8999999999999996E-2</v>
      </c>
      <c r="CD22" s="2">
        <v>18</v>
      </c>
      <c r="CE22" s="2">
        <v>35</v>
      </c>
      <c r="CF22" s="10">
        <v>0.76</v>
      </c>
      <c r="CG22" s="2">
        <v>936</v>
      </c>
      <c r="CH22" s="10">
        <v>0.31</v>
      </c>
      <c r="CI22" s="10">
        <v>6.97</v>
      </c>
      <c r="CJ22" s="10">
        <v>2.19</v>
      </c>
      <c r="CK22" s="10">
        <v>1.69</v>
      </c>
      <c r="CL22" s="2">
        <v>-4</v>
      </c>
      <c r="CM22" s="2">
        <v>88</v>
      </c>
      <c r="CN22" s="2">
        <v>3</v>
      </c>
      <c r="CO22" s="2">
        <v>13</v>
      </c>
      <c r="CP22" s="2">
        <v>7</v>
      </c>
      <c r="CQ22" s="2">
        <v>1</v>
      </c>
      <c r="CR22" s="2">
        <v>10</v>
      </c>
      <c r="CS22" s="3">
        <v>-0.1</v>
      </c>
      <c r="CT22" t="s">
        <v>103</v>
      </c>
      <c r="CU22" t="s">
        <v>104</v>
      </c>
      <c r="CV22" s="5">
        <v>44043</v>
      </c>
      <c r="CW22" s="5">
        <v>44078</v>
      </c>
      <c r="CX22" s="2">
        <v>2020</v>
      </c>
      <c r="CY22" t="s">
        <v>105</v>
      </c>
      <c r="CZ22" t="s">
        <v>152</v>
      </c>
      <c r="DA22" s="5" t="s">
        <v>160</v>
      </c>
    </row>
    <row r="23" spans="1:105" x14ac:dyDescent="0.3">
      <c r="A23" t="s">
        <v>96</v>
      </c>
      <c r="B23" t="s">
        <v>97</v>
      </c>
      <c r="E23" s="2">
        <v>404081</v>
      </c>
      <c r="F23" s="2">
        <v>6922480</v>
      </c>
      <c r="G23" s="2">
        <v>922</v>
      </c>
      <c r="J23" s="2">
        <v>494837</v>
      </c>
      <c r="K23" t="s">
        <v>98</v>
      </c>
      <c r="L23" t="s">
        <v>137</v>
      </c>
      <c r="M23" s="5">
        <v>44040</v>
      </c>
      <c r="Q23" s="2">
        <v>0</v>
      </c>
      <c r="R23" s="2">
        <v>0</v>
      </c>
      <c r="V23" s="2">
        <v>5</v>
      </c>
      <c r="X23" s="2">
        <v>80</v>
      </c>
      <c r="Y23" t="s">
        <v>109</v>
      </c>
      <c r="Z23" t="s">
        <v>143</v>
      </c>
      <c r="AA23" s="2">
        <v>3</v>
      </c>
      <c r="AD23" t="s">
        <v>147</v>
      </c>
      <c r="AF23" t="s">
        <v>148</v>
      </c>
      <c r="AG23" t="s">
        <v>151</v>
      </c>
      <c r="AH23" t="s">
        <v>152</v>
      </c>
      <c r="AI23" s="12" t="s">
        <v>153</v>
      </c>
      <c r="AJ23" s="2">
        <v>2020</v>
      </c>
      <c r="AS23" t="s">
        <v>96</v>
      </c>
      <c r="AT23" s="2">
        <v>494837</v>
      </c>
      <c r="AU23" s="2">
        <v>2020</v>
      </c>
      <c r="AW23" t="s">
        <v>98</v>
      </c>
      <c r="BA23" s="3">
        <v>-0.5</v>
      </c>
      <c r="BB23" s="4">
        <f t="shared" si="0"/>
        <v>-5.0000000000000001E-4</v>
      </c>
      <c r="BC23" s="4">
        <f>BB23/-2</f>
        <v>2.5000000000000001E-4</v>
      </c>
      <c r="BD23" s="3">
        <v>-0.5</v>
      </c>
      <c r="BE23" s="10">
        <f t="shared" si="2"/>
        <v>0.25</v>
      </c>
      <c r="BF23" s="2">
        <v>-2</v>
      </c>
      <c r="BG23" s="2">
        <f t="shared" si="3"/>
        <v>1</v>
      </c>
      <c r="BH23" s="2">
        <v>5</v>
      </c>
      <c r="BI23" s="2">
        <f t="shared" si="4"/>
        <v>5</v>
      </c>
      <c r="BJ23" s="2">
        <v>25</v>
      </c>
      <c r="BK23" s="2">
        <f t="shared" si="5"/>
        <v>25</v>
      </c>
      <c r="BL23" s="4">
        <f t="shared" si="6"/>
        <v>2.5000000000000001E-3</v>
      </c>
      <c r="BM23" s="2">
        <v>11</v>
      </c>
      <c r="BN23" s="2">
        <f t="shared" si="7"/>
        <v>11</v>
      </c>
      <c r="BO23" s="2">
        <v>49</v>
      </c>
      <c r="BP23" s="2">
        <f t="shared" si="8"/>
        <v>49</v>
      </c>
      <c r="BQ23" s="2">
        <v>6</v>
      </c>
      <c r="BR23" s="2">
        <v>395</v>
      </c>
      <c r="BS23" s="10">
        <v>1.87</v>
      </c>
      <c r="BT23" s="2">
        <v>-5</v>
      </c>
      <c r="BU23" s="2">
        <v>-20</v>
      </c>
      <c r="BV23" s="2">
        <v>3</v>
      </c>
      <c r="BW23" s="2">
        <v>581</v>
      </c>
      <c r="BX23" s="3">
        <v>-0.4</v>
      </c>
      <c r="BY23" s="2">
        <v>-5</v>
      </c>
      <c r="BZ23" s="2">
        <v>-5</v>
      </c>
      <c r="CA23" s="2">
        <v>41</v>
      </c>
      <c r="CB23" s="10">
        <v>2.04</v>
      </c>
      <c r="CC23" s="15">
        <v>5.5E-2</v>
      </c>
      <c r="CD23" s="2">
        <v>14</v>
      </c>
      <c r="CE23" s="2">
        <v>6</v>
      </c>
      <c r="CF23" s="10">
        <v>0.62</v>
      </c>
      <c r="CG23" s="2">
        <v>868</v>
      </c>
      <c r="CH23" s="10">
        <v>0.22</v>
      </c>
      <c r="CI23" s="10">
        <v>7.02</v>
      </c>
      <c r="CJ23" s="10">
        <v>2.69</v>
      </c>
      <c r="CK23" s="10">
        <v>2.2000000000000002</v>
      </c>
      <c r="CL23" s="2">
        <v>-4</v>
      </c>
      <c r="CM23" s="2">
        <v>137</v>
      </c>
      <c r="CN23" s="2">
        <v>-2</v>
      </c>
      <c r="CO23" s="2">
        <v>8</v>
      </c>
      <c r="CP23" s="2">
        <v>5</v>
      </c>
      <c r="CQ23" s="2">
        <v>1</v>
      </c>
      <c r="CR23" s="2">
        <v>5</v>
      </c>
      <c r="CS23" s="3">
        <v>-0.1</v>
      </c>
      <c r="CT23" t="s">
        <v>103</v>
      </c>
      <c r="CU23" t="s">
        <v>104</v>
      </c>
      <c r="CV23" s="5">
        <v>44043</v>
      </c>
      <c r="CW23" s="5">
        <v>44078</v>
      </c>
      <c r="CX23" s="2">
        <v>2020</v>
      </c>
      <c r="CY23" t="s">
        <v>105</v>
      </c>
      <c r="CZ23" t="s">
        <v>152</v>
      </c>
      <c r="DA23" s="5" t="s">
        <v>160</v>
      </c>
    </row>
    <row r="24" spans="1:105" x14ac:dyDescent="0.3">
      <c r="A24" t="s">
        <v>96</v>
      </c>
      <c r="B24" t="s">
        <v>97</v>
      </c>
      <c r="E24" s="2">
        <v>404021</v>
      </c>
      <c r="F24" s="2">
        <v>6922455</v>
      </c>
      <c r="G24" s="2">
        <v>933</v>
      </c>
      <c r="J24" s="2">
        <v>494838</v>
      </c>
      <c r="K24" t="s">
        <v>98</v>
      </c>
      <c r="L24" t="s">
        <v>137</v>
      </c>
      <c r="M24" s="5">
        <v>44040</v>
      </c>
      <c r="Q24" s="2">
        <v>0</v>
      </c>
      <c r="R24" s="2">
        <v>0</v>
      </c>
      <c r="V24" s="2">
        <v>5</v>
      </c>
      <c r="X24" s="2">
        <v>50</v>
      </c>
      <c r="Y24" t="s">
        <v>126</v>
      </c>
      <c r="Z24" t="s">
        <v>113</v>
      </c>
      <c r="AA24" s="2">
        <v>4</v>
      </c>
      <c r="AD24" t="s">
        <v>147</v>
      </c>
      <c r="AF24" t="s">
        <v>148</v>
      </c>
      <c r="AG24" t="s">
        <v>151</v>
      </c>
      <c r="AH24" t="s">
        <v>152</v>
      </c>
      <c r="AI24" s="12" t="s">
        <v>153</v>
      </c>
      <c r="AJ24" s="2">
        <v>2020</v>
      </c>
      <c r="AS24" t="s">
        <v>96</v>
      </c>
      <c r="AT24" s="2">
        <v>494838</v>
      </c>
      <c r="AU24" s="2">
        <v>2020</v>
      </c>
      <c r="AW24" t="s">
        <v>98</v>
      </c>
      <c r="BA24" s="3">
        <v>-0.5</v>
      </c>
      <c r="BB24" s="4">
        <f t="shared" si="0"/>
        <v>-5.0000000000000001E-4</v>
      </c>
      <c r="BC24" s="4">
        <f>BB24/-2</f>
        <v>2.5000000000000001E-4</v>
      </c>
      <c r="BD24" s="3">
        <v>-0.5</v>
      </c>
      <c r="BE24" s="10">
        <f t="shared" si="2"/>
        <v>0.25</v>
      </c>
      <c r="BF24" s="2">
        <v>-2</v>
      </c>
      <c r="BG24" s="2">
        <f t="shared" si="3"/>
        <v>1</v>
      </c>
      <c r="BH24" s="2">
        <v>8</v>
      </c>
      <c r="BI24" s="2">
        <f t="shared" si="4"/>
        <v>8</v>
      </c>
      <c r="BJ24" s="2">
        <v>23</v>
      </c>
      <c r="BK24" s="2">
        <f t="shared" si="5"/>
        <v>23</v>
      </c>
      <c r="BL24" s="4">
        <f t="shared" si="6"/>
        <v>2.3E-3</v>
      </c>
      <c r="BM24" s="2">
        <v>10</v>
      </c>
      <c r="BN24" s="2">
        <f t="shared" si="7"/>
        <v>10</v>
      </c>
      <c r="BO24" s="2">
        <v>52</v>
      </c>
      <c r="BP24" s="2">
        <f t="shared" si="8"/>
        <v>52</v>
      </c>
      <c r="BQ24" s="2">
        <v>6</v>
      </c>
      <c r="BR24" s="2">
        <v>384</v>
      </c>
      <c r="BS24" s="10">
        <v>2.12</v>
      </c>
      <c r="BT24" s="2">
        <v>-5</v>
      </c>
      <c r="BU24" s="2">
        <v>-20</v>
      </c>
      <c r="BV24" s="2">
        <v>5</v>
      </c>
      <c r="BW24" s="2">
        <v>457</v>
      </c>
      <c r="BX24" s="3">
        <v>-0.4</v>
      </c>
      <c r="BY24" s="2">
        <v>-5</v>
      </c>
      <c r="BZ24" s="2">
        <v>-5</v>
      </c>
      <c r="CA24" s="2">
        <v>57</v>
      </c>
      <c r="CB24" s="10">
        <v>1.66</v>
      </c>
      <c r="CC24" s="15">
        <v>4.4999999999999998E-2</v>
      </c>
      <c r="CD24" s="2">
        <v>24</v>
      </c>
      <c r="CE24" s="2">
        <v>20</v>
      </c>
      <c r="CF24" s="10">
        <v>0.59</v>
      </c>
      <c r="CG24" s="2">
        <v>902</v>
      </c>
      <c r="CH24" s="10">
        <v>0.24</v>
      </c>
      <c r="CI24" s="10">
        <v>6.98</v>
      </c>
      <c r="CJ24" s="10">
        <v>2.25</v>
      </c>
      <c r="CK24" s="10">
        <v>1.92</v>
      </c>
      <c r="CL24" s="2">
        <v>-4</v>
      </c>
      <c r="CM24" s="2">
        <v>105</v>
      </c>
      <c r="CN24" s="2">
        <v>-2</v>
      </c>
      <c r="CO24" s="2">
        <v>15</v>
      </c>
      <c r="CP24" s="2">
        <v>6</v>
      </c>
      <c r="CQ24" s="2">
        <v>1</v>
      </c>
      <c r="CR24" s="2">
        <v>7</v>
      </c>
      <c r="CS24" s="3">
        <v>-0.1</v>
      </c>
      <c r="CT24" t="s">
        <v>103</v>
      </c>
      <c r="CU24" t="s">
        <v>104</v>
      </c>
      <c r="CV24" s="5">
        <v>44043</v>
      </c>
      <c r="CW24" s="5">
        <v>44078</v>
      </c>
      <c r="CX24" s="2">
        <v>2020</v>
      </c>
      <c r="CY24" t="s">
        <v>105</v>
      </c>
      <c r="CZ24" t="s">
        <v>152</v>
      </c>
      <c r="DA24" s="5" t="s">
        <v>160</v>
      </c>
    </row>
    <row r="25" spans="1:105" x14ac:dyDescent="0.3">
      <c r="A25" t="s">
        <v>96</v>
      </c>
      <c r="B25" t="s">
        <v>97</v>
      </c>
      <c r="E25" s="2">
        <v>403924</v>
      </c>
      <c r="F25" s="2">
        <v>6922434</v>
      </c>
      <c r="G25" s="2">
        <v>962</v>
      </c>
      <c r="J25" s="2">
        <v>494839</v>
      </c>
      <c r="K25" t="s">
        <v>98</v>
      </c>
      <c r="L25" t="s">
        <v>137</v>
      </c>
      <c r="M25" s="5">
        <v>44040</v>
      </c>
      <c r="Q25" s="2">
        <v>0</v>
      </c>
      <c r="R25" s="2">
        <v>0</v>
      </c>
      <c r="V25" s="2">
        <v>10</v>
      </c>
      <c r="X25" s="2">
        <v>40</v>
      </c>
      <c r="Y25" t="s">
        <v>126</v>
      </c>
      <c r="Z25" t="s">
        <v>146</v>
      </c>
      <c r="AA25" s="2">
        <v>5</v>
      </c>
      <c r="AD25" t="s">
        <v>147</v>
      </c>
      <c r="AG25" t="s">
        <v>151</v>
      </c>
      <c r="AH25" t="s">
        <v>152</v>
      </c>
      <c r="AI25" s="12" t="s">
        <v>153</v>
      </c>
      <c r="AJ25" s="2">
        <v>2020</v>
      </c>
      <c r="AS25" t="s">
        <v>96</v>
      </c>
      <c r="AT25" s="2">
        <v>494839</v>
      </c>
      <c r="AU25" s="2">
        <v>2020</v>
      </c>
      <c r="AW25" t="s">
        <v>98</v>
      </c>
      <c r="BA25" s="3">
        <v>2</v>
      </c>
      <c r="BB25" s="4">
        <f t="shared" si="0"/>
        <v>2E-3</v>
      </c>
      <c r="BC25" s="4">
        <f t="shared" si="1"/>
        <v>2E-3</v>
      </c>
      <c r="BD25" s="3">
        <v>-0.5</v>
      </c>
      <c r="BE25" s="10">
        <f t="shared" si="2"/>
        <v>0.25</v>
      </c>
      <c r="BF25" s="2">
        <v>-2</v>
      </c>
      <c r="BG25" s="2">
        <f t="shared" si="3"/>
        <v>1</v>
      </c>
      <c r="BH25" s="2">
        <v>13</v>
      </c>
      <c r="BI25" s="2">
        <f t="shared" si="4"/>
        <v>13</v>
      </c>
      <c r="BJ25" s="2">
        <v>22</v>
      </c>
      <c r="BK25" s="2">
        <f t="shared" si="5"/>
        <v>22</v>
      </c>
      <c r="BL25" s="4">
        <f t="shared" si="6"/>
        <v>2.2000000000000001E-3</v>
      </c>
      <c r="BM25" s="2">
        <v>14</v>
      </c>
      <c r="BN25" s="2">
        <f t="shared" si="7"/>
        <v>14</v>
      </c>
      <c r="BO25" s="2">
        <v>60</v>
      </c>
      <c r="BP25" s="2">
        <f t="shared" si="8"/>
        <v>60</v>
      </c>
      <c r="BQ25" s="2">
        <v>10</v>
      </c>
      <c r="BR25" s="2">
        <v>471</v>
      </c>
      <c r="BS25" s="10">
        <v>3.15</v>
      </c>
      <c r="BT25" s="2">
        <v>-5</v>
      </c>
      <c r="BU25" s="2">
        <v>-20</v>
      </c>
      <c r="BV25" s="2">
        <v>6</v>
      </c>
      <c r="BW25" s="2">
        <v>457</v>
      </c>
      <c r="BX25" s="3">
        <v>-0.4</v>
      </c>
      <c r="BY25" s="2">
        <v>-5</v>
      </c>
      <c r="BZ25" s="2">
        <v>-5</v>
      </c>
      <c r="CA25" s="2">
        <v>106</v>
      </c>
      <c r="CB25" s="10">
        <v>1.79</v>
      </c>
      <c r="CC25" s="15">
        <v>4.5999999999999999E-2</v>
      </c>
      <c r="CD25" s="2">
        <v>19</v>
      </c>
      <c r="CE25" s="2">
        <v>34</v>
      </c>
      <c r="CF25" s="10">
        <v>0.86</v>
      </c>
      <c r="CG25" s="2">
        <v>926</v>
      </c>
      <c r="CH25" s="10">
        <v>0.36</v>
      </c>
      <c r="CI25" s="10">
        <v>7.35</v>
      </c>
      <c r="CJ25" s="10">
        <v>2.2799999999999998</v>
      </c>
      <c r="CK25" s="10">
        <v>1.82</v>
      </c>
      <c r="CL25" s="2">
        <v>-4</v>
      </c>
      <c r="CM25" s="2">
        <v>89</v>
      </c>
      <c r="CN25" s="2">
        <v>3</v>
      </c>
      <c r="CO25" s="2">
        <v>10</v>
      </c>
      <c r="CP25" s="2">
        <v>7</v>
      </c>
      <c r="CQ25" s="2">
        <v>1</v>
      </c>
      <c r="CR25" s="2">
        <v>9</v>
      </c>
      <c r="CS25" s="3">
        <v>-0.1</v>
      </c>
      <c r="CT25" t="s">
        <v>103</v>
      </c>
      <c r="CU25" t="s">
        <v>104</v>
      </c>
      <c r="CV25" s="5">
        <v>44043</v>
      </c>
      <c r="CW25" s="5">
        <v>44078</v>
      </c>
      <c r="CX25" s="2">
        <v>2020</v>
      </c>
      <c r="CY25" t="s">
        <v>105</v>
      </c>
      <c r="CZ25" t="s">
        <v>152</v>
      </c>
      <c r="DA25" s="5" t="s">
        <v>160</v>
      </c>
    </row>
    <row r="26" spans="1:105" x14ac:dyDescent="0.3">
      <c r="A26" t="s">
        <v>96</v>
      </c>
      <c r="B26" t="s">
        <v>97</v>
      </c>
      <c r="E26" s="2">
        <v>405105</v>
      </c>
      <c r="F26" s="2">
        <v>6922279</v>
      </c>
      <c r="G26" s="2">
        <v>858</v>
      </c>
      <c r="J26" s="2">
        <v>494841</v>
      </c>
      <c r="K26" t="s">
        <v>98</v>
      </c>
      <c r="L26" t="s">
        <v>121</v>
      </c>
      <c r="M26" s="5">
        <v>44040</v>
      </c>
      <c r="Q26" s="2">
        <v>0</v>
      </c>
      <c r="R26" s="2">
        <v>0</v>
      </c>
      <c r="V26" s="2">
        <v>0</v>
      </c>
      <c r="X26" s="2">
        <v>35</v>
      </c>
      <c r="Y26" t="s">
        <v>99</v>
      </c>
      <c r="Z26" t="s">
        <v>122</v>
      </c>
      <c r="AA26" s="2">
        <v>3</v>
      </c>
      <c r="AD26" t="s">
        <v>123</v>
      </c>
      <c r="AG26" t="s">
        <v>151</v>
      </c>
      <c r="AH26" t="s">
        <v>152</v>
      </c>
      <c r="AI26" s="12" t="s">
        <v>153</v>
      </c>
      <c r="AJ26" s="2">
        <v>2020</v>
      </c>
      <c r="AS26" t="s">
        <v>96</v>
      </c>
      <c r="AT26" s="2">
        <v>494841</v>
      </c>
      <c r="AU26" s="2">
        <v>2020</v>
      </c>
      <c r="AW26" t="s">
        <v>98</v>
      </c>
      <c r="BA26" s="3">
        <v>1.2</v>
      </c>
      <c r="BB26" s="4">
        <f t="shared" si="0"/>
        <v>1.1999999999999999E-3</v>
      </c>
      <c r="BC26" s="4">
        <f t="shared" si="1"/>
        <v>1.1999999999999999E-3</v>
      </c>
      <c r="BD26" s="3">
        <v>-0.5</v>
      </c>
      <c r="BE26" s="10">
        <f t="shared" si="2"/>
        <v>0.25</v>
      </c>
      <c r="BF26" s="2">
        <v>-2</v>
      </c>
      <c r="BG26" s="2">
        <f t="shared" si="3"/>
        <v>1</v>
      </c>
      <c r="BH26" s="2">
        <v>23</v>
      </c>
      <c r="BI26" s="2">
        <f t="shared" si="4"/>
        <v>23</v>
      </c>
      <c r="BJ26" s="2">
        <v>32</v>
      </c>
      <c r="BK26" s="2">
        <f t="shared" si="5"/>
        <v>32</v>
      </c>
      <c r="BL26" s="4">
        <f t="shared" si="6"/>
        <v>3.2000000000000002E-3</v>
      </c>
      <c r="BM26" s="2">
        <v>13</v>
      </c>
      <c r="BN26" s="2">
        <f t="shared" si="7"/>
        <v>13</v>
      </c>
      <c r="BO26" s="2">
        <v>55</v>
      </c>
      <c r="BP26" s="2">
        <f t="shared" si="8"/>
        <v>55</v>
      </c>
      <c r="BQ26" s="2">
        <v>14</v>
      </c>
      <c r="BR26" s="2">
        <v>1481</v>
      </c>
      <c r="BS26" s="10">
        <v>3.14</v>
      </c>
      <c r="BT26" s="2">
        <v>-5</v>
      </c>
      <c r="BU26" s="2">
        <v>-20</v>
      </c>
      <c r="BV26" s="2">
        <v>6</v>
      </c>
      <c r="BW26" s="2">
        <v>383</v>
      </c>
      <c r="BX26" s="3">
        <v>-0.4</v>
      </c>
      <c r="BY26" s="2">
        <v>-5</v>
      </c>
      <c r="BZ26" s="2">
        <v>-5</v>
      </c>
      <c r="CA26" s="2">
        <v>96</v>
      </c>
      <c r="CB26" s="10">
        <v>2.2000000000000002</v>
      </c>
      <c r="CC26" s="15">
        <v>9.5000000000000001E-2</v>
      </c>
      <c r="CD26" s="2">
        <v>23</v>
      </c>
      <c r="CE26" s="2">
        <v>54</v>
      </c>
      <c r="CF26" s="10">
        <v>0.89</v>
      </c>
      <c r="CG26" s="2">
        <v>937</v>
      </c>
      <c r="CH26" s="10">
        <v>0.34</v>
      </c>
      <c r="CI26" s="10">
        <v>6.45</v>
      </c>
      <c r="CJ26" s="10">
        <v>1.89</v>
      </c>
      <c r="CK26" s="10">
        <v>1.29</v>
      </c>
      <c r="CL26" s="2">
        <v>-4</v>
      </c>
      <c r="CM26" s="2">
        <v>55</v>
      </c>
      <c r="CN26" s="2">
        <v>2</v>
      </c>
      <c r="CO26" s="2">
        <v>18</v>
      </c>
      <c r="CP26" s="2">
        <v>7</v>
      </c>
      <c r="CQ26" s="2">
        <v>1</v>
      </c>
      <c r="CR26" s="2">
        <v>12</v>
      </c>
      <c r="CS26" s="3">
        <v>-0.1</v>
      </c>
      <c r="CT26" t="s">
        <v>103</v>
      </c>
      <c r="CU26" t="s">
        <v>104</v>
      </c>
      <c r="CV26" s="5">
        <v>44043</v>
      </c>
      <c r="CW26" s="5">
        <v>44078</v>
      </c>
      <c r="CX26" s="2">
        <v>2020</v>
      </c>
      <c r="CY26" t="s">
        <v>105</v>
      </c>
      <c r="CZ26" t="s">
        <v>152</v>
      </c>
      <c r="DA26" s="5" t="s">
        <v>160</v>
      </c>
    </row>
    <row r="27" spans="1:105" x14ac:dyDescent="0.3">
      <c r="A27" t="s">
        <v>96</v>
      </c>
      <c r="B27" t="s">
        <v>97</v>
      </c>
      <c r="E27" s="2">
        <v>405017</v>
      </c>
      <c r="F27" s="2">
        <v>6922266</v>
      </c>
      <c r="G27" s="2">
        <v>862</v>
      </c>
      <c r="J27" s="2">
        <v>494842</v>
      </c>
      <c r="K27" t="s">
        <v>98</v>
      </c>
      <c r="L27" t="s">
        <v>121</v>
      </c>
      <c r="M27" s="5">
        <v>44040</v>
      </c>
      <c r="Q27" s="2">
        <v>0</v>
      </c>
      <c r="R27" s="2">
        <v>0</v>
      </c>
      <c r="V27" s="2">
        <v>0</v>
      </c>
      <c r="X27" s="2">
        <v>30</v>
      </c>
      <c r="Y27" t="s">
        <v>99</v>
      </c>
      <c r="Z27" t="s">
        <v>100</v>
      </c>
      <c r="AA27" s="2">
        <v>2</v>
      </c>
      <c r="AD27" t="s">
        <v>124</v>
      </c>
      <c r="AG27" t="s">
        <v>151</v>
      </c>
      <c r="AH27" t="s">
        <v>152</v>
      </c>
      <c r="AI27" s="12" t="s">
        <v>153</v>
      </c>
      <c r="AJ27" s="2">
        <v>2020</v>
      </c>
      <c r="AS27" t="s">
        <v>96</v>
      </c>
      <c r="AT27" s="2">
        <v>494842</v>
      </c>
      <c r="AU27" s="2">
        <v>2020</v>
      </c>
      <c r="AW27" t="s">
        <v>98</v>
      </c>
      <c r="BA27" s="3">
        <v>-0.5</v>
      </c>
      <c r="BB27" s="4">
        <f t="shared" si="0"/>
        <v>-5.0000000000000001E-4</v>
      </c>
      <c r="BC27" s="4">
        <f>BB27/-2</f>
        <v>2.5000000000000001E-4</v>
      </c>
      <c r="BD27" s="3">
        <v>-0.5</v>
      </c>
      <c r="BE27" s="10">
        <f t="shared" si="2"/>
        <v>0.25</v>
      </c>
      <c r="BF27" s="2">
        <v>-2</v>
      </c>
      <c r="BG27" s="2">
        <f t="shared" si="3"/>
        <v>1</v>
      </c>
      <c r="BH27" s="2">
        <v>13</v>
      </c>
      <c r="BI27" s="2">
        <f t="shared" si="4"/>
        <v>13</v>
      </c>
      <c r="BJ27" s="2">
        <v>31</v>
      </c>
      <c r="BK27" s="2">
        <f t="shared" si="5"/>
        <v>31</v>
      </c>
      <c r="BL27" s="4">
        <f t="shared" si="6"/>
        <v>3.0999999999999999E-3</v>
      </c>
      <c r="BM27" s="2">
        <v>10</v>
      </c>
      <c r="BN27" s="2">
        <f t="shared" si="7"/>
        <v>10</v>
      </c>
      <c r="BO27" s="2">
        <v>51</v>
      </c>
      <c r="BP27" s="2">
        <f t="shared" si="8"/>
        <v>51</v>
      </c>
      <c r="BQ27" s="2">
        <v>9</v>
      </c>
      <c r="BR27" s="2">
        <v>576</v>
      </c>
      <c r="BS27" s="10">
        <v>2.42</v>
      </c>
      <c r="BT27" s="2">
        <v>-5</v>
      </c>
      <c r="BU27" s="2">
        <v>-20</v>
      </c>
      <c r="BV27" s="2">
        <v>4</v>
      </c>
      <c r="BW27" s="2">
        <v>510</v>
      </c>
      <c r="BX27" s="3">
        <v>-0.4</v>
      </c>
      <c r="BY27" s="2">
        <v>-5</v>
      </c>
      <c r="BZ27" s="2">
        <v>-5</v>
      </c>
      <c r="CA27" s="2">
        <v>69</v>
      </c>
      <c r="CB27" s="10">
        <v>2.39</v>
      </c>
      <c r="CC27" s="15">
        <v>9.0999999999999998E-2</v>
      </c>
      <c r="CD27" s="2">
        <v>16</v>
      </c>
      <c r="CE27" s="2">
        <v>27</v>
      </c>
      <c r="CF27" s="10">
        <v>0.82</v>
      </c>
      <c r="CG27" s="2">
        <v>847</v>
      </c>
      <c r="CH27" s="10">
        <v>0.25</v>
      </c>
      <c r="CI27" s="10">
        <v>6.66</v>
      </c>
      <c r="CJ27" s="10">
        <v>2.19</v>
      </c>
      <c r="CK27" s="10">
        <v>1.57</v>
      </c>
      <c r="CL27" s="2">
        <v>-4</v>
      </c>
      <c r="CM27" s="2">
        <v>84</v>
      </c>
      <c r="CN27" s="2">
        <v>-2</v>
      </c>
      <c r="CO27" s="2">
        <v>11</v>
      </c>
      <c r="CP27" s="2">
        <v>5</v>
      </c>
      <c r="CQ27" s="2">
        <v>1</v>
      </c>
      <c r="CR27" s="2">
        <v>8</v>
      </c>
      <c r="CS27" s="3">
        <v>-0.1</v>
      </c>
      <c r="CT27" t="s">
        <v>103</v>
      </c>
      <c r="CU27" t="s">
        <v>104</v>
      </c>
      <c r="CV27" s="5">
        <v>44043</v>
      </c>
      <c r="CW27" s="5">
        <v>44078</v>
      </c>
      <c r="CX27" s="2">
        <v>2020</v>
      </c>
      <c r="CY27" t="s">
        <v>105</v>
      </c>
      <c r="CZ27" t="s">
        <v>152</v>
      </c>
      <c r="DA27" s="5" t="s">
        <v>160</v>
      </c>
    </row>
    <row r="28" spans="1:105" x14ac:dyDescent="0.3">
      <c r="A28" t="s">
        <v>96</v>
      </c>
      <c r="B28" t="s">
        <v>97</v>
      </c>
      <c r="E28" s="2">
        <v>404916</v>
      </c>
      <c r="F28" s="2">
        <v>6922269</v>
      </c>
      <c r="G28" s="2">
        <v>870</v>
      </c>
      <c r="J28" s="2">
        <v>494843</v>
      </c>
      <c r="K28" t="s">
        <v>98</v>
      </c>
      <c r="L28" t="s">
        <v>121</v>
      </c>
      <c r="M28" s="5">
        <v>44040</v>
      </c>
      <c r="Q28" s="2">
        <v>0</v>
      </c>
      <c r="R28" s="2">
        <v>0</v>
      </c>
      <c r="V28" s="2">
        <v>0</v>
      </c>
      <c r="X28" s="2">
        <v>50</v>
      </c>
      <c r="Y28" t="s">
        <v>106</v>
      </c>
      <c r="Z28" t="s">
        <v>125</v>
      </c>
      <c r="AA28" s="2">
        <v>3</v>
      </c>
      <c r="AD28" t="s">
        <v>112</v>
      </c>
      <c r="AG28" t="s">
        <v>151</v>
      </c>
      <c r="AH28" t="s">
        <v>152</v>
      </c>
      <c r="AI28" s="12" t="s">
        <v>153</v>
      </c>
      <c r="AJ28" s="2">
        <v>2020</v>
      </c>
      <c r="AS28" t="s">
        <v>96</v>
      </c>
      <c r="AT28" s="2">
        <v>494843</v>
      </c>
      <c r="AU28" s="2">
        <v>2020</v>
      </c>
      <c r="AW28" t="s">
        <v>98</v>
      </c>
      <c r="BA28" s="3">
        <v>-0.5</v>
      </c>
      <c r="BB28" s="4">
        <f t="shared" si="0"/>
        <v>-5.0000000000000001E-4</v>
      </c>
      <c r="BC28" s="4">
        <f>BB28/-2</f>
        <v>2.5000000000000001E-4</v>
      </c>
      <c r="BD28" s="3">
        <v>-0.5</v>
      </c>
      <c r="BE28" s="10">
        <f t="shared" si="2"/>
        <v>0.25</v>
      </c>
      <c r="BF28" s="2">
        <v>-2</v>
      </c>
      <c r="BG28" s="2">
        <f t="shared" si="3"/>
        <v>1</v>
      </c>
      <c r="BH28" s="2">
        <v>5</v>
      </c>
      <c r="BI28" s="2">
        <f t="shared" si="4"/>
        <v>5</v>
      </c>
      <c r="BJ28" s="2">
        <v>21</v>
      </c>
      <c r="BK28" s="2">
        <f t="shared" si="5"/>
        <v>21</v>
      </c>
      <c r="BL28" s="4">
        <f t="shared" si="6"/>
        <v>2.0999999999999999E-3</v>
      </c>
      <c r="BM28" s="2">
        <v>11</v>
      </c>
      <c r="BN28" s="2">
        <f t="shared" si="7"/>
        <v>11</v>
      </c>
      <c r="BO28" s="2">
        <v>49</v>
      </c>
      <c r="BP28" s="2">
        <f t="shared" si="8"/>
        <v>49</v>
      </c>
      <c r="BQ28" s="2">
        <v>6</v>
      </c>
      <c r="BR28" s="2">
        <v>453</v>
      </c>
      <c r="BS28" s="10">
        <v>1.77</v>
      </c>
      <c r="BT28" s="2">
        <v>-5</v>
      </c>
      <c r="BU28" s="2">
        <v>-20</v>
      </c>
      <c r="BV28" s="2">
        <v>3</v>
      </c>
      <c r="BW28" s="2">
        <v>575</v>
      </c>
      <c r="BX28" s="3">
        <v>-0.4</v>
      </c>
      <c r="BY28" s="2">
        <v>-5</v>
      </c>
      <c r="BZ28" s="2">
        <v>-5</v>
      </c>
      <c r="CA28" s="2">
        <v>39</v>
      </c>
      <c r="CB28" s="10">
        <v>2.08</v>
      </c>
      <c r="CC28" s="15">
        <v>6.0999999999999999E-2</v>
      </c>
      <c r="CD28" s="2">
        <v>14</v>
      </c>
      <c r="CE28" s="2">
        <v>7</v>
      </c>
      <c r="CF28" s="10">
        <v>0.56999999999999995</v>
      </c>
      <c r="CG28" s="2">
        <v>893</v>
      </c>
      <c r="CH28" s="10">
        <v>0.2</v>
      </c>
      <c r="CI28" s="10">
        <v>7.02</v>
      </c>
      <c r="CJ28" s="10">
        <v>2.76</v>
      </c>
      <c r="CK28" s="10">
        <v>2.2000000000000002</v>
      </c>
      <c r="CL28" s="2">
        <v>-4</v>
      </c>
      <c r="CM28" s="2">
        <v>133</v>
      </c>
      <c r="CN28" s="2">
        <v>-2</v>
      </c>
      <c r="CO28" s="2">
        <v>7</v>
      </c>
      <c r="CP28" s="2">
        <v>5</v>
      </c>
      <c r="CQ28" s="2">
        <v>1</v>
      </c>
      <c r="CR28" s="2">
        <v>4</v>
      </c>
      <c r="CS28" s="3">
        <v>-0.1</v>
      </c>
      <c r="CT28" t="s">
        <v>103</v>
      </c>
      <c r="CU28" t="s">
        <v>104</v>
      </c>
      <c r="CV28" s="5">
        <v>44043</v>
      </c>
      <c r="CW28" s="5">
        <v>44078</v>
      </c>
      <c r="CX28" s="2">
        <v>2020</v>
      </c>
      <c r="CY28" t="s">
        <v>105</v>
      </c>
      <c r="CZ28" t="s">
        <v>152</v>
      </c>
      <c r="DA28" s="5" t="s">
        <v>160</v>
      </c>
    </row>
    <row r="29" spans="1:105" x14ac:dyDescent="0.3">
      <c r="A29" t="s">
        <v>96</v>
      </c>
      <c r="B29" t="s">
        <v>97</v>
      </c>
      <c r="E29" s="2">
        <v>404815</v>
      </c>
      <c r="F29" s="2">
        <v>6922267</v>
      </c>
      <c r="G29" s="2">
        <v>883</v>
      </c>
      <c r="J29" s="2">
        <v>494844</v>
      </c>
      <c r="K29" t="s">
        <v>98</v>
      </c>
      <c r="L29" t="s">
        <v>121</v>
      </c>
      <c r="M29" s="5">
        <v>44040</v>
      </c>
      <c r="Q29" s="2">
        <v>0</v>
      </c>
      <c r="R29" s="2">
        <v>0</v>
      </c>
      <c r="V29" s="2">
        <v>0</v>
      </c>
      <c r="X29" s="2">
        <v>40</v>
      </c>
      <c r="Y29" t="s">
        <v>126</v>
      </c>
      <c r="Z29" t="s">
        <v>127</v>
      </c>
      <c r="AA29" s="2">
        <v>4</v>
      </c>
      <c r="AD29" t="s">
        <v>124</v>
      </c>
      <c r="AG29" t="s">
        <v>151</v>
      </c>
      <c r="AH29" t="s">
        <v>152</v>
      </c>
      <c r="AI29" s="12" t="s">
        <v>153</v>
      </c>
      <c r="AJ29" s="2">
        <v>2020</v>
      </c>
      <c r="AS29" t="s">
        <v>96</v>
      </c>
      <c r="AT29" s="2">
        <v>494844</v>
      </c>
      <c r="AU29" s="2">
        <v>2020</v>
      </c>
      <c r="AW29" t="s">
        <v>98</v>
      </c>
      <c r="BA29" s="3">
        <v>-0.5</v>
      </c>
      <c r="BB29" s="4">
        <f t="shared" si="0"/>
        <v>-5.0000000000000001E-4</v>
      </c>
      <c r="BC29" s="4">
        <f>BB29/-2</f>
        <v>2.5000000000000001E-4</v>
      </c>
      <c r="BD29" s="3">
        <v>-0.5</v>
      </c>
      <c r="BE29" s="10">
        <f t="shared" si="2"/>
        <v>0.25</v>
      </c>
      <c r="BF29" s="2">
        <v>-2</v>
      </c>
      <c r="BG29" s="2">
        <f t="shared" si="3"/>
        <v>1</v>
      </c>
      <c r="BH29" s="2">
        <v>5</v>
      </c>
      <c r="BI29" s="2">
        <f t="shared" si="4"/>
        <v>5</v>
      </c>
      <c r="BJ29" s="2">
        <v>21</v>
      </c>
      <c r="BK29" s="2">
        <f t="shared" si="5"/>
        <v>21</v>
      </c>
      <c r="BL29" s="4">
        <f t="shared" si="6"/>
        <v>2.0999999999999999E-3</v>
      </c>
      <c r="BM29" s="2">
        <v>9</v>
      </c>
      <c r="BN29" s="2">
        <f t="shared" si="7"/>
        <v>9</v>
      </c>
      <c r="BO29" s="2">
        <v>49</v>
      </c>
      <c r="BP29" s="2">
        <f t="shared" si="8"/>
        <v>49</v>
      </c>
      <c r="BQ29" s="2">
        <v>6</v>
      </c>
      <c r="BR29" s="2">
        <v>454</v>
      </c>
      <c r="BS29" s="10">
        <v>1.86</v>
      </c>
      <c r="BT29" s="2">
        <v>-5</v>
      </c>
      <c r="BU29" s="2">
        <v>-20</v>
      </c>
      <c r="BV29" s="2">
        <v>4</v>
      </c>
      <c r="BW29" s="2">
        <v>588</v>
      </c>
      <c r="BX29" s="3">
        <v>-0.4</v>
      </c>
      <c r="BY29" s="2">
        <v>-5</v>
      </c>
      <c r="BZ29" s="2">
        <v>-5</v>
      </c>
      <c r="CA29" s="2">
        <v>42</v>
      </c>
      <c r="CB29" s="10">
        <v>2.1</v>
      </c>
      <c r="CC29" s="15">
        <v>5.8999999999999997E-2</v>
      </c>
      <c r="CD29" s="2">
        <v>14</v>
      </c>
      <c r="CE29" s="2">
        <v>7</v>
      </c>
      <c r="CF29" s="10">
        <v>0.62</v>
      </c>
      <c r="CG29" s="2">
        <v>866</v>
      </c>
      <c r="CH29" s="10">
        <v>0.21</v>
      </c>
      <c r="CI29" s="10">
        <v>7.06</v>
      </c>
      <c r="CJ29" s="10">
        <v>2.71</v>
      </c>
      <c r="CK29" s="10">
        <v>2.19</v>
      </c>
      <c r="CL29" s="2">
        <v>-4</v>
      </c>
      <c r="CM29" s="2">
        <v>135</v>
      </c>
      <c r="CN29" s="2">
        <v>-2</v>
      </c>
      <c r="CO29" s="2">
        <v>7</v>
      </c>
      <c r="CP29" s="2">
        <v>5</v>
      </c>
      <c r="CQ29" s="2">
        <v>1</v>
      </c>
      <c r="CR29" s="2">
        <v>4</v>
      </c>
      <c r="CS29" s="3">
        <v>-0.1</v>
      </c>
      <c r="CT29" t="s">
        <v>103</v>
      </c>
      <c r="CU29" t="s">
        <v>104</v>
      </c>
      <c r="CV29" s="5">
        <v>44043</v>
      </c>
      <c r="CW29" s="5">
        <v>44078</v>
      </c>
      <c r="CX29" s="2">
        <v>2020</v>
      </c>
      <c r="CY29" t="s">
        <v>105</v>
      </c>
      <c r="CZ29" t="s">
        <v>152</v>
      </c>
      <c r="DA29" s="5" t="s">
        <v>160</v>
      </c>
    </row>
    <row r="30" spans="1:105" x14ac:dyDescent="0.3">
      <c r="A30" t="s">
        <v>96</v>
      </c>
      <c r="B30" t="s">
        <v>97</v>
      </c>
      <c r="E30" s="2">
        <v>404716</v>
      </c>
      <c r="F30" s="2">
        <v>6922264</v>
      </c>
      <c r="G30" s="2">
        <v>895</v>
      </c>
      <c r="J30" s="2">
        <v>494845</v>
      </c>
      <c r="K30" t="s">
        <v>98</v>
      </c>
      <c r="L30" t="s">
        <v>121</v>
      </c>
      <c r="M30" s="5">
        <v>44040</v>
      </c>
      <c r="Q30" s="2">
        <v>2</v>
      </c>
      <c r="R30" s="2">
        <v>0</v>
      </c>
      <c r="S30" t="s">
        <v>141</v>
      </c>
      <c r="V30" s="2">
        <v>0</v>
      </c>
      <c r="X30" s="2">
        <v>40</v>
      </c>
      <c r="Y30" t="s">
        <v>99</v>
      </c>
      <c r="Z30" t="s">
        <v>125</v>
      </c>
      <c r="AA30" s="2">
        <v>3</v>
      </c>
      <c r="AD30" t="s">
        <v>112</v>
      </c>
      <c r="AG30" t="s">
        <v>151</v>
      </c>
      <c r="AH30" t="s">
        <v>152</v>
      </c>
      <c r="AI30" s="12" t="s">
        <v>153</v>
      </c>
      <c r="AJ30" s="2">
        <v>2020</v>
      </c>
      <c r="AS30" t="s">
        <v>96</v>
      </c>
      <c r="AT30" s="2">
        <v>494845</v>
      </c>
      <c r="AU30" s="2">
        <v>2020</v>
      </c>
      <c r="AW30" t="s">
        <v>98</v>
      </c>
      <c r="BA30" s="3">
        <v>1.2</v>
      </c>
      <c r="BB30" s="4">
        <f t="shared" si="0"/>
        <v>1.1999999999999999E-3</v>
      </c>
      <c r="BC30" s="4">
        <f t="shared" si="1"/>
        <v>1.1999999999999999E-3</v>
      </c>
      <c r="BD30" s="3">
        <v>-0.5</v>
      </c>
      <c r="BE30" s="10">
        <f t="shared" si="2"/>
        <v>0.25</v>
      </c>
      <c r="BF30" s="2">
        <v>-2</v>
      </c>
      <c r="BG30" s="2">
        <f t="shared" si="3"/>
        <v>1</v>
      </c>
      <c r="BH30" s="2">
        <v>19</v>
      </c>
      <c r="BI30" s="2">
        <f t="shared" si="4"/>
        <v>19</v>
      </c>
      <c r="BJ30" s="2">
        <v>46</v>
      </c>
      <c r="BK30" s="2">
        <f t="shared" si="5"/>
        <v>46</v>
      </c>
      <c r="BL30" s="4">
        <f t="shared" si="6"/>
        <v>4.5999999999999999E-3</v>
      </c>
      <c r="BM30" s="2">
        <v>13</v>
      </c>
      <c r="BN30" s="2">
        <f t="shared" si="7"/>
        <v>13</v>
      </c>
      <c r="BO30" s="2">
        <v>47</v>
      </c>
      <c r="BP30" s="2">
        <f t="shared" si="8"/>
        <v>47</v>
      </c>
      <c r="BQ30" s="2">
        <v>10</v>
      </c>
      <c r="BR30" s="2">
        <v>980</v>
      </c>
      <c r="BS30" s="10">
        <v>2.4500000000000002</v>
      </c>
      <c r="BT30" s="2">
        <v>-5</v>
      </c>
      <c r="BU30" s="2">
        <v>-20</v>
      </c>
      <c r="BV30" s="2">
        <v>5</v>
      </c>
      <c r="BW30" s="2">
        <v>405</v>
      </c>
      <c r="BX30" s="3">
        <v>-0.4</v>
      </c>
      <c r="BY30" s="2">
        <v>-5</v>
      </c>
      <c r="BZ30" s="2">
        <v>-5</v>
      </c>
      <c r="CA30" s="2">
        <v>67</v>
      </c>
      <c r="CB30" s="10">
        <v>2.36</v>
      </c>
      <c r="CC30" s="15">
        <v>9.6000000000000002E-2</v>
      </c>
      <c r="CD30" s="2">
        <v>21</v>
      </c>
      <c r="CE30" s="2">
        <v>39</v>
      </c>
      <c r="CF30" s="10">
        <v>0.63</v>
      </c>
      <c r="CG30" s="2">
        <v>904</v>
      </c>
      <c r="CH30" s="10">
        <v>0.26</v>
      </c>
      <c r="CI30" s="10">
        <v>5.96</v>
      </c>
      <c r="CJ30" s="10">
        <v>1.88</v>
      </c>
      <c r="CK30" s="10">
        <v>1.37</v>
      </c>
      <c r="CL30" s="2">
        <v>-4</v>
      </c>
      <c r="CM30" s="2">
        <v>75</v>
      </c>
      <c r="CN30" s="2">
        <v>-2</v>
      </c>
      <c r="CO30" s="2">
        <v>16</v>
      </c>
      <c r="CP30" s="2">
        <v>6</v>
      </c>
      <c r="CQ30" s="2">
        <v>1</v>
      </c>
      <c r="CR30" s="2">
        <v>10</v>
      </c>
      <c r="CS30" s="3">
        <v>-0.1</v>
      </c>
      <c r="CT30" t="s">
        <v>103</v>
      </c>
      <c r="CU30" t="s">
        <v>104</v>
      </c>
      <c r="CV30" s="5">
        <v>44043</v>
      </c>
      <c r="CW30" s="5">
        <v>44078</v>
      </c>
      <c r="CX30" s="2">
        <v>2020</v>
      </c>
      <c r="CY30" t="s">
        <v>105</v>
      </c>
      <c r="CZ30" t="s">
        <v>152</v>
      </c>
      <c r="DA30" s="5" t="s">
        <v>160</v>
      </c>
    </row>
    <row r="31" spans="1:105" x14ac:dyDescent="0.3">
      <c r="A31" t="s">
        <v>96</v>
      </c>
      <c r="B31" t="s">
        <v>97</v>
      </c>
      <c r="E31" s="2">
        <v>404613</v>
      </c>
      <c r="F31" s="2">
        <v>6922263</v>
      </c>
      <c r="G31" s="2">
        <v>908</v>
      </c>
      <c r="J31" s="2">
        <v>494846</v>
      </c>
      <c r="K31" t="s">
        <v>98</v>
      </c>
      <c r="L31" t="s">
        <v>121</v>
      </c>
      <c r="M31" s="5">
        <v>44040</v>
      </c>
      <c r="Q31" s="2">
        <v>5</v>
      </c>
      <c r="R31" s="2">
        <v>0</v>
      </c>
      <c r="S31" t="s">
        <v>116</v>
      </c>
      <c r="V31" s="2">
        <v>10</v>
      </c>
      <c r="X31" s="2">
        <v>60</v>
      </c>
      <c r="Y31" t="s">
        <v>99</v>
      </c>
      <c r="Z31" t="s">
        <v>100</v>
      </c>
      <c r="AA31" s="2">
        <v>3</v>
      </c>
      <c r="AD31" t="s">
        <v>112</v>
      </c>
      <c r="AG31" t="s">
        <v>151</v>
      </c>
      <c r="AH31" t="s">
        <v>152</v>
      </c>
      <c r="AI31" s="12" t="s">
        <v>153</v>
      </c>
      <c r="AJ31" s="2">
        <v>2020</v>
      </c>
      <c r="AS31" t="s">
        <v>96</v>
      </c>
      <c r="AT31" s="2">
        <v>494846</v>
      </c>
      <c r="AU31" s="2">
        <v>2020</v>
      </c>
      <c r="AW31" t="s">
        <v>98</v>
      </c>
      <c r="BA31" s="3">
        <v>2.1</v>
      </c>
      <c r="BB31" s="4">
        <f t="shared" si="0"/>
        <v>2.1000000000000003E-3</v>
      </c>
      <c r="BC31" s="4">
        <f t="shared" si="1"/>
        <v>2.1000000000000003E-3</v>
      </c>
      <c r="BD31" s="3">
        <v>-0.5</v>
      </c>
      <c r="BE31" s="10">
        <f t="shared" si="2"/>
        <v>0.25</v>
      </c>
      <c r="BF31" s="2">
        <v>-2</v>
      </c>
      <c r="BG31" s="2">
        <f t="shared" si="3"/>
        <v>1</v>
      </c>
      <c r="BH31" s="2">
        <v>17</v>
      </c>
      <c r="BI31" s="2">
        <f t="shared" si="4"/>
        <v>17</v>
      </c>
      <c r="BJ31" s="2">
        <v>36</v>
      </c>
      <c r="BK31" s="2">
        <f t="shared" si="5"/>
        <v>36</v>
      </c>
      <c r="BL31" s="4">
        <f t="shared" si="6"/>
        <v>3.5999999999999999E-3</v>
      </c>
      <c r="BM31" s="2">
        <v>10</v>
      </c>
      <c r="BN31" s="2">
        <f t="shared" si="7"/>
        <v>10</v>
      </c>
      <c r="BO31" s="2">
        <v>56</v>
      </c>
      <c r="BP31" s="2">
        <f t="shared" si="8"/>
        <v>56</v>
      </c>
      <c r="BQ31" s="2">
        <v>10</v>
      </c>
      <c r="BR31" s="2">
        <v>663</v>
      </c>
      <c r="BS31" s="10">
        <v>2.75</v>
      </c>
      <c r="BT31" s="2">
        <v>-5</v>
      </c>
      <c r="BU31" s="2">
        <v>-20</v>
      </c>
      <c r="BV31" s="2">
        <v>4</v>
      </c>
      <c r="BW31" s="2">
        <v>482</v>
      </c>
      <c r="BX31" s="3">
        <v>-0.4</v>
      </c>
      <c r="BY31" s="2">
        <v>-5</v>
      </c>
      <c r="BZ31" s="2">
        <v>-5</v>
      </c>
      <c r="CA31" s="2">
        <v>75</v>
      </c>
      <c r="CB31" s="10">
        <v>2.25</v>
      </c>
      <c r="CC31" s="15">
        <v>6.6000000000000003E-2</v>
      </c>
      <c r="CD31" s="2">
        <v>20</v>
      </c>
      <c r="CE31" s="2">
        <v>35</v>
      </c>
      <c r="CF31" s="10">
        <v>0.8</v>
      </c>
      <c r="CG31" s="2">
        <v>930</v>
      </c>
      <c r="CH31" s="10">
        <v>0.27</v>
      </c>
      <c r="CI31" s="10">
        <v>6.76</v>
      </c>
      <c r="CJ31" s="10">
        <v>2.11</v>
      </c>
      <c r="CK31" s="10">
        <v>1.55</v>
      </c>
      <c r="CL31" s="2">
        <v>-4</v>
      </c>
      <c r="CM31" s="2">
        <v>75</v>
      </c>
      <c r="CN31" s="2">
        <v>-2</v>
      </c>
      <c r="CO31" s="2">
        <v>15</v>
      </c>
      <c r="CP31" s="2">
        <v>6</v>
      </c>
      <c r="CQ31" s="2">
        <v>1</v>
      </c>
      <c r="CR31" s="2">
        <v>10</v>
      </c>
      <c r="CS31" s="3">
        <v>-0.1</v>
      </c>
      <c r="CT31" t="s">
        <v>103</v>
      </c>
      <c r="CU31" t="s">
        <v>104</v>
      </c>
      <c r="CV31" s="5">
        <v>44043</v>
      </c>
      <c r="CW31" s="5">
        <v>44078</v>
      </c>
      <c r="CX31" s="2">
        <v>2020</v>
      </c>
      <c r="CY31" t="s">
        <v>105</v>
      </c>
      <c r="CZ31" t="s">
        <v>152</v>
      </c>
      <c r="DA31" s="5" t="s">
        <v>160</v>
      </c>
    </row>
    <row r="32" spans="1:105" x14ac:dyDescent="0.3">
      <c r="A32" t="s">
        <v>96</v>
      </c>
      <c r="B32" t="s">
        <v>97</v>
      </c>
      <c r="E32" s="2">
        <v>404515</v>
      </c>
      <c r="F32" s="2">
        <v>6922260</v>
      </c>
      <c r="G32" s="2">
        <v>913</v>
      </c>
      <c r="J32" s="2">
        <v>494847</v>
      </c>
      <c r="K32" t="s">
        <v>98</v>
      </c>
      <c r="L32" t="s">
        <v>121</v>
      </c>
      <c r="M32" s="5">
        <v>44040</v>
      </c>
      <c r="Q32" s="2">
        <v>2</v>
      </c>
      <c r="R32" s="2">
        <v>0</v>
      </c>
      <c r="S32" t="s">
        <v>141</v>
      </c>
      <c r="V32" s="2">
        <v>15</v>
      </c>
      <c r="X32" s="2">
        <v>75</v>
      </c>
      <c r="Y32" t="s">
        <v>106</v>
      </c>
      <c r="Z32" t="s">
        <v>113</v>
      </c>
      <c r="AA32" s="2">
        <v>3</v>
      </c>
      <c r="AD32" t="s">
        <v>112</v>
      </c>
      <c r="AG32" t="s">
        <v>151</v>
      </c>
      <c r="AH32" t="s">
        <v>152</v>
      </c>
      <c r="AI32" s="12" t="s">
        <v>153</v>
      </c>
      <c r="AJ32" s="2">
        <v>2020</v>
      </c>
      <c r="AS32" t="s">
        <v>96</v>
      </c>
      <c r="AT32" s="2">
        <v>494847</v>
      </c>
      <c r="AU32" s="2">
        <v>2020</v>
      </c>
      <c r="AW32" t="s">
        <v>98</v>
      </c>
      <c r="BA32" s="3">
        <v>-0.5</v>
      </c>
      <c r="BB32" s="4">
        <f t="shared" si="0"/>
        <v>-5.0000000000000001E-4</v>
      </c>
      <c r="BC32" s="4">
        <f>BB32/-2</f>
        <v>2.5000000000000001E-4</v>
      </c>
      <c r="BD32" s="3">
        <v>-0.5</v>
      </c>
      <c r="BE32" s="10">
        <f t="shared" si="2"/>
        <v>0.25</v>
      </c>
      <c r="BF32" s="2">
        <v>-2</v>
      </c>
      <c r="BG32" s="2">
        <f t="shared" si="3"/>
        <v>1</v>
      </c>
      <c r="BH32" s="2">
        <v>13</v>
      </c>
      <c r="BI32" s="2">
        <f t="shared" si="4"/>
        <v>13</v>
      </c>
      <c r="BJ32" s="2">
        <v>23</v>
      </c>
      <c r="BK32" s="2">
        <f t="shared" si="5"/>
        <v>23</v>
      </c>
      <c r="BL32" s="4">
        <f t="shared" si="6"/>
        <v>2.3E-3</v>
      </c>
      <c r="BM32" s="2">
        <v>11</v>
      </c>
      <c r="BN32" s="2">
        <f t="shared" si="7"/>
        <v>11</v>
      </c>
      <c r="BO32" s="2">
        <v>55</v>
      </c>
      <c r="BP32" s="2">
        <f t="shared" si="8"/>
        <v>55</v>
      </c>
      <c r="BQ32" s="2">
        <v>9</v>
      </c>
      <c r="BR32" s="2">
        <v>517</v>
      </c>
      <c r="BS32" s="10">
        <v>2.65</v>
      </c>
      <c r="BT32" s="2">
        <v>-5</v>
      </c>
      <c r="BU32" s="2">
        <v>-20</v>
      </c>
      <c r="BV32" s="2">
        <v>4</v>
      </c>
      <c r="BW32" s="2">
        <v>532</v>
      </c>
      <c r="BX32" s="3">
        <v>-0.4</v>
      </c>
      <c r="BY32" s="2">
        <v>-5</v>
      </c>
      <c r="BZ32" s="2">
        <v>-5</v>
      </c>
      <c r="CA32" s="2">
        <v>76</v>
      </c>
      <c r="CB32" s="10">
        <v>2.1</v>
      </c>
      <c r="CC32" s="15">
        <v>5.7000000000000002E-2</v>
      </c>
      <c r="CD32" s="2">
        <v>14</v>
      </c>
      <c r="CE32" s="2">
        <v>26</v>
      </c>
      <c r="CF32" s="10">
        <v>0.8</v>
      </c>
      <c r="CG32" s="2">
        <v>870</v>
      </c>
      <c r="CH32" s="10">
        <v>0.28999999999999998</v>
      </c>
      <c r="CI32" s="10">
        <v>6.99</v>
      </c>
      <c r="CJ32" s="10">
        <v>2.42</v>
      </c>
      <c r="CK32" s="10">
        <v>1.85</v>
      </c>
      <c r="CL32" s="2">
        <v>-4</v>
      </c>
      <c r="CM32" s="2">
        <v>101</v>
      </c>
      <c r="CN32" s="2">
        <v>2</v>
      </c>
      <c r="CO32" s="2">
        <v>9</v>
      </c>
      <c r="CP32" s="2">
        <v>6</v>
      </c>
      <c r="CQ32" s="2">
        <v>1</v>
      </c>
      <c r="CR32" s="2">
        <v>8</v>
      </c>
      <c r="CS32" s="3">
        <v>-0.1</v>
      </c>
      <c r="CT32" t="s">
        <v>103</v>
      </c>
      <c r="CU32" t="s">
        <v>104</v>
      </c>
      <c r="CV32" s="5">
        <v>44043</v>
      </c>
      <c r="CW32" s="5">
        <v>44078</v>
      </c>
      <c r="CX32" s="2">
        <v>2020</v>
      </c>
      <c r="CY32" t="s">
        <v>105</v>
      </c>
      <c r="CZ32" t="s">
        <v>152</v>
      </c>
      <c r="DA32" s="5" t="s">
        <v>160</v>
      </c>
    </row>
    <row r="33" spans="1:105" x14ac:dyDescent="0.3">
      <c r="A33" t="s">
        <v>96</v>
      </c>
      <c r="B33" t="s">
        <v>97</v>
      </c>
      <c r="E33" s="2">
        <v>404415</v>
      </c>
      <c r="F33" s="2">
        <v>6922263</v>
      </c>
      <c r="G33" s="2">
        <v>916</v>
      </c>
      <c r="J33" s="2">
        <v>494848</v>
      </c>
      <c r="K33" t="s">
        <v>98</v>
      </c>
      <c r="L33" t="s">
        <v>121</v>
      </c>
      <c r="M33" s="5">
        <v>44040</v>
      </c>
      <c r="Q33" s="2">
        <v>3</v>
      </c>
      <c r="R33" s="2">
        <v>0</v>
      </c>
      <c r="S33" t="s">
        <v>141</v>
      </c>
      <c r="V33" s="2">
        <v>10</v>
      </c>
      <c r="X33" s="2">
        <v>90</v>
      </c>
      <c r="Y33" t="s">
        <v>106</v>
      </c>
      <c r="Z33" t="s">
        <v>113</v>
      </c>
      <c r="AA33" s="2">
        <v>3</v>
      </c>
      <c r="AD33" t="s">
        <v>112</v>
      </c>
      <c r="AG33" t="s">
        <v>151</v>
      </c>
      <c r="AH33" t="s">
        <v>152</v>
      </c>
      <c r="AI33" s="12" t="s">
        <v>153</v>
      </c>
      <c r="AJ33" s="2">
        <v>2020</v>
      </c>
      <c r="AS33" t="s">
        <v>96</v>
      </c>
      <c r="AT33" s="2">
        <v>494848</v>
      </c>
      <c r="AU33" s="2">
        <v>2020</v>
      </c>
      <c r="AW33" t="s">
        <v>98</v>
      </c>
      <c r="BA33" s="3">
        <v>1.2</v>
      </c>
      <c r="BB33" s="4">
        <f t="shared" si="0"/>
        <v>1.1999999999999999E-3</v>
      </c>
      <c r="BC33" s="4">
        <f t="shared" si="1"/>
        <v>1.1999999999999999E-3</v>
      </c>
      <c r="BD33" s="3">
        <v>-0.5</v>
      </c>
      <c r="BE33" s="10">
        <f t="shared" si="2"/>
        <v>0.25</v>
      </c>
      <c r="BF33" s="2">
        <v>-2</v>
      </c>
      <c r="BG33" s="2">
        <f t="shared" si="3"/>
        <v>1</v>
      </c>
      <c r="BH33" s="2">
        <v>33</v>
      </c>
      <c r="BI33" s="2">
        <f t="shared" si="4"/>
        <v>33</v>
      </c>
      <c r="BJ33" s="2">
        <v>40</v>
      </c>
      <c r="BK33" s="2">
        <f t="shared" si="5"/>
        <v>40</v>
      </c>
      <c r="BL33" s="4">
        <f t="shared" si="6"/>
        <v>4.0000000000000001E-3</v>
      </c>
      <c r="BM33" s="2">
        <v>16</v>
      </c>
      <c r="BN33" s="2">
        <f t="shared" si="7"/>
        <v>16</v>
      </c>
      <c r="BO33" s="2">
        <v>72</v>
      </c>
      <c r="BP33" s="2">
        <f t="shared" si="8"/>
        <v>72</v>
      </c>
      <c r="BQ33" s="2">
        <v>13</v>
      </c>
      <c r="BR33" s="2">
        <v>673</v>
      </c>
      <c r="BS33" s="10">
        <v>3.59</v>
      </c>
      <c r="BT33" s="2">
        <v>8</v>
      </c>
      <c r="BU33" s="2">
        <v>-20</v>
      </c>
      <c r="BV33" s="2">
        <v>6</v>
      </c>
      <c r="BW33" s="2">
        <v>403</v>
      </c>
      <c r="BX33" s="3">
        <v>-0.4</v>
      </c>
      <c r="BY33" s="2">
        <v>-5</v>
      </c>
      <c r="BZ33" s="2">
        <v>-5</v>
      </c>
      <c r="CA33" s="2">
        <v>122</v>
      </c>
      <c r="CB33" s="10">
        <v>2.21</v>
      </c>
      <c r="CC33" s="15">
        <v>6.7000000000000004E-2</v>
      </c>
      <c r="CD33" s="2">
        <v>24</v>
      </c>
      <c r="CE33" s="2">
        <v>69</v>
      </c>
      <c r="CF33" s="10">
        <v>1.07</v>
      </c>
      <c r="CG33" s="2">
        <v>1012</v>
      </c>
      <c r="CH33" s="10">
        <v>0.41</v>
      </c>
      <c r="CI33" s="10">
        <v>7.11</v>
      </c>
      <c r="CJ33" s="10">
        <v>2.0699999999999998</v>
      </c>
      <c r="CK33" s="10">
        <v>1.47</v>
      </c>
      <c r="CL33" s="2">
        <v>-4</v>
      </c>
      <c r="CM33" s="2">
        <v>56</v>
      </c>
      <c r="CN33" s="2">
        <v>4</v>
      </c>
      <c r="CO33" s="2">
        <v>20</v>
      </c>
      <c r="CP33" s="2">
        <v>9</v>
      </c>
      <c r="CQ33" s="2">
        <v>2</v>
      </c>
      <c r="CR33" s="2">
        <v>14</v>
      </c>
      <c r="CS33" s="3">
        <v>-0.1</v>
      </c>
      <c r="CT33" t="s">
        <v>103</v>
      </c>
      <c r="CU33" t="s">
        <v>104</v>
      </c>
      <c r="CV33" s="5">
        <v>44043</v>
      </c>
      <c r="CW33" s="5">
        <v>44078</v>
      </c>
      <c r="CX33" s="2">
        <v>2020</v>
      </c>
      <c r="CY33" t="s">
        <v>105</v>
      </c>
      <c r="CZ33" t="s">
        <v>152</v>
      </c>
      <c r="DA33" s="5" t="s">
        <v>160</v>
      </c>
    </row>
    <row r="34" spans="1:105" x14ac:dyDescent="0.3">
      <c r="A34" t="s">
        <v>96</v>
      </c>
      <c r="B34" t="s">
        <v>97</v>
      </c>
      <c r="E34" s="2">
        <v>404311</v>
      </c>
      <c r="F34" s="2">
        <v>6922258</v>
      </c>
      <c r="G34" s="2">
        <v>919</v>
      </c>
      <c r="J34" s="2">
        <v>494849</v>
      </c>
      <c r="K34" t="s">
        <v>98</v>
      </c>
      <c r="L34" t="s">
        <v>121</v>
      </c>
      <c r="M34" s="5">
        <v>44040</v>
      </c>
      <c r="Q34" s="2">
        <v>1</v>
      </c>
      <c r="R34" s="2">
        <v>0</v>
      </c>
      <c r="S34" t="s">
        <v>142</v>
      </c>
      <c r="V34" s="2">
        <v>0</v>
      </c>
      <c r="X34" s="2">
        <v>80</v>
      </c>
      <c r="Y34" t="s">
        <v>106</v>
      </c>
      <c r="Z34" t="s">
        <v>128</v>
      </c>
      <c r="AA34" s="2">
        <v>2</v>
      </c>
      <c r="AD34" t="s">
        <v>112</v>
      </c>
      <c r="AG34" t="s">
        <v>151</v>
      </c>
      <c r="AH34" t="s">
        <v>152</v>
      </c>
      <c r="AI34" s="12" t="s">
        <v>153</v>
      </c>
      <c r="AJ34" s="2">
        <v>2020</v>
      </c>
      <c r="AS34" t="s">
        <v>96</v>
      </c>
      <c r="AT34" s="2">
        <v>494849</v>
      </c>
      <c r="AU34" s="2">
        <v>2020</v>
      </c>
      <c r="AW34" t="s">
        <v>98</v>
      </c>
      <c r="BA34" s="3">
        <v>2.4</v>
      </c>
      <c r="BB34" s="4">
        <f t="shared" si="0"/>
        <v>2.3999999999999998E-3</v>
      </c>
      <c r="BC34" s="4">
        <f t="shared" si="1"/>
        <v>2.3999999999999998E-3</v>
      </c>
      <c r="BD34" s="3">
        <v>-0.5</v>
      </c>
      <c r="BE34" s="10">
        <f t="shared" si="2"/>
        <v>0.25</v>
      </c>
      <c r="BF34" s="2">
        <v>-2</v>
      </c>
      <c r="BG34" s="2">
        <f t="shared" si="3"/>
        <v>1</v>
      </c>
      <c r="BH34" s="2">
        <v>28</v>
      </c>
      <c r="BI34" s="2">
        <f t="shared" si="4"/>
        <v>28</v>
      </c>
      <c r="BJ34" s="2">
        <v>36</v>
      </c>
      <c r="BK34" s="2">
        <f t="shared" si="5"/>
        <v>36</v>
      </c>
      <c r="BL34" s="4">
        <f t="shared" si="6"/>
        <v>3.5999999999999999E-3</v>
      </c>
      <c r="BM34" s="2">
        <v>15</v>
      </c>
      <c r="BN34" s="2">
        <f t="shared" si="7"/>
        <v>15</v>
      </c>
      <c r="BO34" s="2">
        <v>66</v>
      </c>
      <c r="BP34" s="2">
        <f t="shared" si="8"/>
        <v>66</v>
      </c>
      <c r="BQ34" s="2">
        <v>12</v>
      </c>
      <c r="BR34" s="2">
        <v>563</v>
      </c>
      <c r="BS34" s="10">
        <v>3.46</v>
      </c>
      <c r="BT34" s="2">
        <v>6</v>
      </c>
      <c r="BU34" s="2">
        <v>-20</v>
      </c>
      <c r="BV34" s="2">
        <v>5</v>
      </c>
      <c r="BW34" s="2">
        <v>435</v>
      </c>
      <c r="BX34" s="3">
        <v>-0.4</v>
      </c>
      <c r="BY34" s="2">
        <v>-5</v>
      </c>
      <c r="BZ34" s="2">
        <v>-5</v>
      </c>
      <c r="CA34" s="2">
        <v>109</v>
      </c>
      <c r="CB34" s="10">
        <v>2.11</v>
      </c>
      <c r="CC34" s="15">
        <v>7.6999999999999999E-2</v>
      </c>
      <c r="CD34" s="2">
        <v>22</v>
      </c>
      <c r="CE34" s="2">
        <v>61</v>
      </c>
      <c r="CF34" s="10">
        <v>0.95</v>
      </c>
      <c r="CG34" s="2">
        <v>1013</v>
      </c>
      <c r="CH34" s="10">
        <v>0.37</v>
      </c>
      <c r="CI34" s="10">
        <v>6.95</v>
      </c>
      <c r="CJ34" s="10">
        <v>2.08</v>
      </c>
      <c r="CK34" s="10">
        <v>1.49</v>
      </c>
      <c r="CL34" s="2">
        <v>-4</v>
      </c>
      <c r="CM34" s="2">
        <v>60</v>
      </c>
      <c r="CN34" s="2">
        <v>7</v>
      </c>
      <c r="CO34" s="2">
        <v>18</v>
      </c>
      <c r="CP34" s="2">
        <v>8</v>
      </c>
      <c r="CQ34" s="2">
        <v>1</v>
      </c>
      <c r="CR34" s="2">
        <v>13</v>
      </c>
      <c r="CS34" s="3">
        <v>-0.1</v>
      </c>
      <c r="CT34" t="s">
        <v>103</v>
      </c>
      <c r="CU34" t="s">
        <v>104</v>
      </c>
      <c r="CV34" s="5">
        <v>44043</v>
      </c>
      <c r="CW34" s="5">
        <v>44078</v>
      </c>
      <c r="CX34" s="2">
        <v>2020</v>
      </c>
      <c r="CY34" t="s">
        <v>105</v>
      </c>
      <c r="CZ34" t="s">
        <v>152</v>
      </c>
      <c r="DA34" s="5" t="s">
        <v>160</v>
      </c>
    </row>
    <row r="35" spans="1:105" x14ac:dyDescent="0.3">
      <c r="A35" t="s">
        <v>96</v>
      </c>
      <c r="B35" t="s">
        <v>97</v>
      </c>
      <c r="E35" s="2">
        <v>404215</v>
      </c>
      <c r="F35" s="2">
        <v>6922269</v>
      </c>
      <c r="G35" s="2">
        <v>923</v>
      </c>
      <c r="J35" s="2">
        <v>494850</v>
      </c>
      <c r="K35" t="s">
        <v>98</v>
      </c>
      <c r="L35" t="s">
        <v>121</v>
      </c>
      <c r="M35" s="5">
        <v>44040</v>
      </c>
      <c r="Q35" s="2">
        <v>10</v>
      </c>
      <c r="R35" s="2">
        <v>0</v>
      </c>
      <c r="S35" t="s">
        <v>116</v>
      </c>
      <c r="V35" s="2">
        <v>0</v>
      </c>
      <c r="X35" s="2">
        <v>70</v>
      </c>
      <c r="Y35" t="s">
        <v>106</v>
      </c>
      <c r="Z35" t="s">
        <v>128</v>
      </c>
      <c r="AA35" s="2">
        <v>3</v>
      </c>
      <c r="AD35" t="s">
        <v>112</v>
      </c>
      <c r="AG35" t="s">
        <v>151</v>
      </c>
      <c r="AH35" t="s">
        <v>152</v>
      </c>
      <c r="AI35" s="12" t="s">
        <v>153</v>
      </c>
      <c r="AJ35" s="2">
        <v>2020</v>
      </c>
      <c r="AS35" t="s">
        <v>96</v>
      </c>
      <c r="AT35" s="2">
        <v>494850</v>
      </c>
      <c r="AU35" s="2">
        <v>2020</v>
      </c>
      <c r="AW35" t="s">
        <v>98</v>
      </c>
      <c r="BA35" s="3">
        <v>0.5</v>
      </c>
      <c r="BB35" s="4">
        <f t="shared" si="0"/>
        <v>5.0000000000000001E-4</v>
      </c>
      <c r="BC35" s="4">
        <f t="shared" si="1"/>
        <v>5.0000000000000001E-4</v>
      </c>
      <c r="BD35" s="3">
        <v>-0.5</v>
      </c>
      <c r="BE35" s="10">
        <f t="shared" si="2"/>
        <v>0.25</v>
      </c>
      <c r="BF35" s="2">
        <v>-2</v>
      </c>
      <c r="BG35" s="2">
        <f t="shared" si="3"/>
        <v>1</v>
      </c>
      <c r="BH35" s="2">
        <v>16</v>
      </c>
      <c r="BI35" s="2">
        <f t="shared" si="4"/>
        <v>16</v>
      </c>
      <c r="BJ35" s="2">
        <v>55</v>
      </c>
      <c r="BK35" s="2">
        <f t="shared" si="5"/>
        <v>55</v>
      </c>
      <c r="BL35" s="4">
        <f t="shared" si="6"/>
        <v>5.4999999999999997E-3</v>
      </c>
      <c r="BM35" s="2">
        <v>12</v>
      </c>
      <c r="BN35" s="2">
        <f t="shared" si="7"/>
        <v>12</v>
      </c>
      <c r="BO35" s="2">
        <v>52</v>
      </c>
      <c r="BP35" s="2">
        <f t="shared" si="8"/>
        <v>52</v>
      </c>
      <c r="BQ35" s="2">
        <v>10</v>
      </c>
      <c r="BR35" s="2">
        <v>558</v>
      </c>
      <c r="BS35" s="10">
        <v>2.76</v>
      </c>
      <c r="BT35" s="2">
        <v>-5</v>
      </c>
      <c r="BU35" s="2">
        <v>-20</v>
      </c>
      <c r="BV35" s="2">
        <v>5</v>
      </c>
      <c r="BW35" s="2">
        <v>461</v>
      </c>
      <c r="BX35" s="3">
        <v>-0.4</v>
      </c>
      <c r="BY35" s="2">
        <v>-5</v>
      </c>
      <c r="BZ35" s="2">
        <v>-5</v>
      </c>
      <c r="CA35" s="2">
        <v>77</v>
      </c>
      <c r="CB35" s="10">
        <v>2.2400000000000002</v>
      </c>
      <c r="CC35" s="15">
        <v>7.6999999999999999E-2</v>
      </c>
      <c r="CD35" s="2">
        <v>20</v>
      </c>
      <c r="CE35" s="2">
        <v>31</v>
      </c>
      <c r="CF35" s="10">
        <v>0.76</v>
      </c>
      <c r="CG35" s="2">
        <v>1160</v>
      </c>
      <c r="CH35" s="10">
        <v>0.27</v>
      </c>
      <c r="CI35" s="10">
        <v>6.4</v>
      </c>
      <c r="CJ35" s="10">
        <v>2.15</v>
      </c>
      <c r="CK35" s="10">
        <v>1.58</v>
      </c>
      <c r="CL35" s="2">
        <v>-4</v>
      </c>
      <c r="CM35" s="2">
        <v>81</v>
      </c>
      <c r="CN35" s="2">
        <v>2</v>
      </c>
      <c r="CO35" s="2">
        <v>15</v>
      </c>
      <c r="CP35" s="2">
        <v>6</v>
      </c>
      <c r="CQ35" s="2">
        <v>1</v>
      </c>
      <c r="CR35" s="2">
        <v>9</v>
      </c>
      <c r="CS35" s="3">
        <v>-0.1</v>
      </c>
      <c r="CT35" t="s">
        <v>103</v>
      </c>
      <c r="CU35" t="s">
        <v>104</v>
      </c>
      <c r="CV35" s="5">
        <v>44043</v>
      </c>
      <c r="CW35" s="5">
        <v>44078</v>
      </c>
      <c r="CX35" s="2">
        <v>2020</v>
      </c>
      <c r="CY35" t="s">
        <v>105</v>
      </c>
      <c r="CZ35" t="s">
        <v>152</v>
      </c>
      <c r="DA35" s="5" t="s">
        <v>160</v>
      </c>
    </row>
    <row r="36" spans="1:105" x14ac:dyDescent="0.3">
      <c r="A36" t="s">
        <v>96</v>
      </c>
      <c r="B36" t="s">
        <v>97</v>
      </c>
      <c r="E36" s="2">
        <v>404116</v>
      </c>
      <c r="F36" s="2">
        <v>6922265</v>
      </c>
      <c r="G36" s="2">
        <v>927</v>
      </c>
      <c r="J36" s="2">
        <v>494851</v>
      </c>
      <c r="K36" t="s">
        <v>98</v>
      </c>
      <c r="L36" t="s">
        <v>121</v>
      </c>
      <c r="M36" s="5">
        <v>44040</v>
      </c>
      <c r="Q36" s="2">
        <v>10</v>
      </c>
      <c r="R36" s="2">
        <v>0</v>
      </c>
      <c r="S36" t="s">
        <v>141</v>
      </c>
      <c r="V36" s="2">
        <v>10</v>
      </c>
      <c r="X36" s="2">
        <v>70</v>
      </c>
      <c r="Y36" t="s">
        <v>106</v>
      </c>
      <c r="Z36" t="s">
        <v>129</v>
      </c>
      <c r="AA36" s="2">
        <v>3</v>
      </c>
      <c r="AD36" t="s">
        <v>112</v>
      </c>
      <c r="AG36" t="s">
        <v>151</v>
      </c>
      <c r="AH36" t="s">
        <v>152</v>
      </c>
      <c r="AI36" s="12" t="s">
        <v>153</v>
      </c>
      <c r="AJ36" s="2">
        <v>2020</v>
      </c>
      <c r="AS36" t="s">
        <v>96</v>
      </c>
      <c r="AT36" s="2">
        <v>494851</v>
      </c>
      <c r="AU36" s="2">
        <v>2020</v>
      </c>
      <c r="AW36" t="s">
        <v>98</v>
      </c>
      <c r="BA36" s="3">
        <v>1.3</v>
      </c>
      <c r="BB36" s="4">
        <f t="shared" si="0"/>
        <v>1.2999999999999999E-3</v>
      </c>
      <c r="BC36" s="4">
        <f t="shared" si="1"/>
        <v>1.2999999999999999E-3</v>
      </c>
      <c r="BD36" s="3">
        <v>-0.5</v>
      </c>
      <c r="BE36" s="10">
        <f t="shared" si="2"/>
        <v>0.25</v>
      </c>
      <c r="BF36" s="2">
        <v>-2</v>
      </c>
      <c r="BG36" s="2">
        <f t="shared" si="3"/>
        <v>1</v>
      </c>
      <c r="BH36" s="2">
        <v>14</v>
      </c>
      <c r="BI36" s="2">
        <f t="shared" si="4"/>
        <v>14</v>
      </c>
      <c r="BJ36" s="2">
        <v>20</v>
      </c>
      <c r="BK36" s="2">
        <f t="shared" si="5"/>
        <v>20</v>
      </c>
      <c r="BL36" s="4">
        <f t="shared" si="6"/>
        <v>2E-3</v>
      </c>
      <c r="BM36" s="2">
        <v>12</v>
      </c>
      <c r="BN36" s="2">
        <f t="shared" si="7"/>
        <v>12</v>
      </c>
      <c r="BO36" s="2">
        <v>53</v>
      </c>
      <c r="BP36" s="2">
        <f t="shared" si="8"/>
        <v>53</v>
      </c>
      <c r="BQ36" s="2">
        <v>9</v>
      </c>
      <c r="BR36" s="2">
        <v>420</v>
      </c>
      <c r="BS36" s="10">
        <v>2.85</v>
      </c>
      <c r="BT36" s="2">
        <v>-5</v>
      </c>
      <c r="BU36" s="2">
        <v>-20</v>
      </c>
      <c r="BV36" s="2">
        <v>4</v>
      </c>
      <c r="BW36" s="2">
        <v>416</v>
      </c>
      <c r="BX36" s="3">
        <v>-0.4</v>
      </c>
      <c r="BY36" s="2">
        <v>-5</v>
      </c>
      <c r="BZ36" s="2">
        <v>-5</v>
      </c>
      <c r="CA36" s="2">
        <v>77</v>
      </c>
      <c r="CB36" s="10">
        <v>2.3199999999999998</v>
      </c>
      <c r="CC36" s="15">
        <v>6.5000000000000002E-2</v>
      </c>
      <c r="CD36" s="2">
        <v>20</v>
      </c>
      <c r="CE36" s="2">
        <v>33</v>
      </c>
      <c r="CF36" s="10">
        <v>0.76</v>
      </c>
      <c r="CG36" s="2">
        <v>1274</v>
      </c>
      <c r="CH36" s="10">
        <v>0.3</v>
      </c>
      <c r="CI36" s="10">
        <v>6.41</v>
      </c>
      <c r="CJ36" s="10">
        <v>2.0099999999999998</v>
      </c>
      <c r="CK36" s="10">
        <v>1.53</v>
      </c>
      <c r="CL36" s="2">
        <v>-4</v>
      </c>
      <c r="CM36" s="2">
        <v>51</v>
      </c>
      <c r="CN36" s="2">
        <v>2</v>
      </c>
      <c r="CO36" s="2">
        <v>20</v>
      </c>
      <c r="CP36" s="2">
        <v>7</v>
      </c>
      <c r="CQ36" s="2">
        <v>1</v>
      </c>
      <c r="CR36" s="2">
        <v>10</v>
      </c>
      <c r="CS36" s="3">
        <v>-0.1</v>
      </c>
      <c r="CT36" t="s">
        <v>103</v>
      </c>
      <c r="CU36" t="s">
        <v>104</v>
      </c>
      <c r="CV36" s="5">
        <v>44043</v>
      </c>
      <c r="CW36" s="5">
        <v>44078</v>
      </c>
      <c r="CX36" s="2">
        <v>2020</v>
      </c>
      <c r="CY36" t="s">
        <v>105</v>
      </c>
      <c r="CZ36" t="s">
        <v>152</v>
      </c>
      <c r="DA36" s="5" t="s">
        <v>160</v>
      </c>
    </row>
    <row r="37" spans="1:105" x14ac:dyDescent="0.3">
      <c r="A37" t="s">
        <v>96</v>
      </c>
      <c r="B37" t="s">
        <v>97</v>
      </c>
      <c r="E37" s="2">
        <v>404010</v>
      </c>
      <c r="F37" s="2">
        <v>6922260</v>
      </c>
      <c r="G37" s="2">
        <v>930</v>
      </c>
      <c r="J37" s="2">
        <v>494852</v>
      </c>
      <c r="K37" t="s">
        <v>98</v>
      </c>
      <c r="L37" t="s">
        <v>121</v>
      </c>
      <c r="M37" s="5">
        <v>44040</v>
      </c>
      <c r="Q37" s="2">
        <v>20</v>
      </c>
      <c r="R37" s="2">
        <v>0</v>
      </c>
      <c r="S37" t="s">
        <v>116</v>
      </c>
      <c r="V37" s="2">
        <v>10</v>
      </c>
      <c r="X37" s="2">
        <v>50</v>
      </c>
      <c r="Y37" t="s">
        <v>106</v>
      </c>
      <c r="Z37" t="s">
        <v>128</v>
      </c>
      <c r="AA37" s="2">
        <v>3</v>
      </c>
      <c r="AD37" t="s">
        <v>102</v>
      </c>
      <c r="AG37" t="s">
        <v>151</v>
      </c>
      <c r="AH37" t="s">
        <v>152</v>
      </c>
      <c r="AI37" s="12" t="s">
        <v>153</v>
      </c>
      <c r="AJ37" s="2">
        <v>2020</v>
      </c>
      <c r="AS37" t="s">
        <v>96</v>
      </c>
      <c r="AT37" s="2">
        <v>494852</v>
      </c>
      <c r="AU37" s="2">
        <v>2020</v>
      </c>
      <c r="AW37" t="s">
        <v>98</v>
      </c>
      <c r="BA37" s="3">
        <v>-0.5</v>
      </c>
      <c r="BB37" s="4">
        <f t="shared" si="0"/>
        <v>-5.0000000000000001E-4</v>
      </c>
      <c r="BC37" s="4">
        <f>BB37/-2</f>
        <v>2.5000000000000001E-4</v>
      </c>
      <c r="BD37" s="3">
        <v>-0.5</v>
      </c>
      <c r="BE37" s="10">
        <f t="shared" si="2"/>
        <v>0.25</v>
      </c>
      <c r="BF37" s="2">
        <v>-2</v>
      </c>
      <c r="BG37" s="2">
        <f t="shared" si="3"/>
        <v>1</v>
      </c>
      <c r="BH37" s="2">
        <v>9</v>
      </c>
      <c r="BI37" s="2">
        <f t="shared" si="4"/>
        <v>9</v>
      </c>
      <c r="BJ37" s="2">
        <v>8</v>
      </c>
      <c r="BK37" s="2">
        <f t="shared" si="5"/>
        <v>8</v>
      </c>
      <c r="BL37" s="4">
        <f t="shared" si="6"/>
        <v>8.0000000000000004E-4</v>
      </c>
      <c r="BM37" s="2">
        <v>16</v>
      </c>
      <c r="BN37" s="2">
        <f t="shared" si="7"/>
        <v>16</v>
      </c>
      <c r="BO37" s="2">
        <v>82</v>
      </c>
      <c r="BP37" s="2">
        <f t="shared" si="8"/>
        <v>82</v>
      </c>
      <c r="BQ37" s="2">
        <v>10</v>
      </c>
      <c r="BR37" s="2">
        <v>509</v>
      </c>
      <c r="BS37" s="10">
        <v>3.49</v>
      </c>
      <c r="BT37" s="2">
        <v>-5</v>
      </c>
      <c r="BU37" s="2">
        <v>-20</v>
      </c>
      <c r="BV37" s="2">
        <v>5</v>
      </c>
      <c r="BW37" s="2">
        <v>422</v>
      </c>
      <c r="BX37" s="3">
        <v>-0.4</v>
      </c>
      <c r="BY37" s="2">
        <v>-5</v>
      </c>
      <c r="BZ37" s="2">
        <v>-5</v>
      </c>
      <c r="CA37" s="2">
        <v>102</v>
      </c>
      <c r="CB37" s="10">
        <v>1.08</v>
      </c>
      <c r="CC37" s="15">
        <v>0.09</v>
      </c>
      <c r="CD37" s="2">
        <v>20</v>
      </c>
      <c r="CE37" s="2">
        <v>22</v>
      </c>
      <c r="CF37" s="10">
        <v>0.75</v>
      </c>
      <c r="CG37" s="2">
        <v>1347</v>
      </c>
      <c r="CH37" s="10">
        <v>0.42</v>
      </c>
      <c r="CI37" s="10">
        <v>8.85</v>
      </c>
      <c r="CJ37" s="10">
        <v>2.81</v>
      </c>
      <c r="CK37" s="10">
        <v>2.15</v>
      </c>
      <c r="CL37" s="2">
        <v>-4</v>
      </c>
      <c r="CM37" s="2">
        <v>28</v>
      </c>
      <c r="CN37" s="2">
        <v>3</v>
      </c>
      <c r="CO37" s="2">
        <v>11</v>
      </c>
      <c r="CP37" s="2">
        <v>13</v>
      </c>
      <c r="CQ37" s="2">
        <v>2</v>
      </c>
      <c r="CR37" s="2">
        <v>9</v>
      </c>
      <c r="CS37" s="3">
        <v>-0.1</v>
      </c>
      <c r="CT37" t="s">
        <v>103</v>
      </c>
      <c r="CU37" t="s">
        <v>104</v>
      </c>
      <c r="CV37" s="5">
        <v>44043</v>
      </c>
      <c r="CW37" s="5">
        <v>44078</v>
      </c>
      <c r="CX37" s="2">
        <v>2020</v>
      </c>
      <c r="CY37" t="s">
        <v>105</v>
      </c>
      <c r="CZ37" t="s">
        <v>152</v>
      </c>
      <c r="DA37" s="5" t="s">
        <v>160</v>
      </c>
    </row>
    <row r="38" spans="1:105" x14ac:dyDescent="0.3">
      <c r="A38" t="s">
        <v>96</v>
      </c>
      <c r="B38" t="s">
        <v>97</v>
      </c>
      <c r="E38" s="2">
        <v>403914</v>
      </c>
      <c r="F38" s="2">
        <v>6922252</v>
      </c>
      <c r="G38" s="2">
        <v>933</v>
      </c>
      <c r="J38" s="2">
        <v>494853</v>
      </c>
      <c r="K38" t="s">
        <v>98</v>
      </c>
      <c r="L38" t="s">
        <v>121</v>
      </c>
      <c r="M38" s="5">
        <v>44040</v>
      </c>
      <c r="Q38" s="2">
        <v>25</v>
      </c>
      <c r="R38" s="2">
        <v>0</v>
      </c>
      <c r="S38" t="s">
        <v>116</v>
      </c>
      <c r="V38" s="2">
        <v>50</v>
      </c>
      <c r="X38" s="2">
        <v>50</v>
      </c>
      <c r="Y38" t="s">
        <v>126</v>
      </c>
      <c r="Z38" t="s">
        <v>130</v>
      </c>
      <c r="AA38" s="2">
        <v>4</v>
      </c>
      <c r="AD38" t="s">
        <v>131</v>
      </c>
      <c r="AG38" t="s">
        <v>151</v>
      </c>
      <c r="AH38" t="s">
        <v>152</v>
      </c>
      <c r="AI38" s="12" t="s">
        <v>153</v>
      </c>
      <c r="AJ38" s="2">
        <v>2020</v>
      </c>
      <c r="AS38" t="s">
        <v>96</v>
      </c>
      <c r="AT38" s="2">
        <v>494853</v>
      </c>
      <c r="AU38" s="2">
        <v>2020</v>
      </c>
      <c r="AW38" t="s">
        <v>98</v>
      </c>
      <c r="BA38" s="3">
        <v>-0.5</v>
      </c>
      <c r="BB38" s="4">
        <f t="shared" si="0"/>
        <v>-5.0000000000000001E-4</v>
      </c>
      <c r="BC38" s="4">
        <f>BB38/-2</f>
        <v>2.5000000000000001E-4</v>
      </c>
      <c r="BD38" s="3">
        <v>-0.5</v>
      </c>
      <c r="BE38" s="10">
        <f t="shared" si="2"/>
        <v>0.25</v>
      </c>
      <c r="BF38" s="2">
        <v>-2</v>
      </c>
      <c r="BG38" s="2">
        <f t="shared" si="3"/>
        <v>1</v>
      </c>
      <c r="BH38" s="2">
        <v>25</v>
      </c>
      <c r="BI38" s="2">
        <f t="shared" si="4"/>
        <v>25</v>
      </c>
      <c r="BJ38" s="2">
        <v>22</v>
      </c>
      <c r="BK38" s="2">
        <f t="shared" si="5"/>
        <v>22</v>
      </c>
      <c r="BL38" s="4">
        <f t="shared" si="6"/>
        <v>2.2000000000000001E-3</v>
      </c>
      <c r="BM38" s="2">
        <v>17</v>
      </c>
      <c r="BN38" s="2">
        <f t="shared" si="7"/>
        <v>17</v>
      </c>
      <c r="BO38" s="2">
        <v>92</v>
      </c>
      <c r="BP38" s="2">
        <f t="shared" si="8"/>
        <v>92</v>
      </c>
      <c r="BQ38" s="2">
        <v>12</v>
      </c>
      <c r="BR38" s="2">
        <v>570</v>
      </c>
      <c r="BS38" s="10">
        <v>4.0999999999999996</v>
      </c>
      <c r="BT38" s="2">
        <v>10</v>
      </c>
      <c r="BU38" s="2">
        <v>-20</v>
      </c>
      <c r="BV38" s="2">
        <v>5</v>
      </c>
      <c r="BW38" s="2">
        <v>309</v>
      </c>
      <c r="BX38" s="3">
        <v>0.4</v>
      </c>
      <c r="BY38" s="2">
        <v>-5</v>
      </c>
      <c r="BZ38" s="2">
        <v>-5</v>
      </c>
      <c r="CA38" s="2">
        <v>135</v>
      </c>
      <c r="CB38" s="10">
        <v>1.4</v>
      </c>
      <c r="CC38" s="15">
        <v>6.8000000000000005E-2</v>
      </c>
      <c r="CD38" s="2">
        <v>22</v>
      </c>
      <c r="CE38" s="2">
        <v>62</v>
      </c>
      <c r="CF38" s="10">
        <v>1.1299999999999999</v>
      </c>
      <c r="CG38" s="2">
        <v>995</v>
      </c>
      <c r="CH38" s="10">
        <v>0.46</v>
      </c>
      <c r="CI38" s="10">
        <v>7.43</v>
      </c>
      <c r="CJ38" s="10">
        <v>1.85</v>
      </c>
      <c r="CK38" s="10">
        <v>1.5</v>
      </c>
      <c r="CL38" s="2">
        <v>-4</v>
      </c>
      <c r="CM38" s="2">
        <v>46</v>
      </c>
      <c r="CN38" s="2">
        <v>4</v>
      </c>
      <c r="CO38" s="2">
        <v>15</v>
      </c>
      <c r="CP38" s="2">
        <v>11</v>
      </c>
      <c r="CQ38" s="2">
        <v>1</v>
      </c>
      <c r="CR38" s="2">
        <v>12</v>
      </c>
      <c r="CS38" s="3">
        <v>-0.1</v>
      </c>
      <c r="CT38" t="s">
        <v>103</v>
      </c>
      <c r="CU38" t="s">
        <v>104</v>
      </c>
      <c r="CV38" s="5">
        <v>44043</v>
      </c>
      <c r="CW38" s="5">
        <v>44078</v>
      </c>
      <c r="CX38" s="2">
        <v>2020</v>
      </c>
      <c r="CY38" t="s">
        <v>105</v>
      </c>
      <c r="CZ38" t="s">
        <v>152</v>
      </c>
      <c r="DA38" s="5" t="s">
        <v>160</v>
      </c>
    </row>
    <row r="39" spans="1:105" x14ac:dyDescent="0.3">
      <c r="A39" t="s">
        <v>96</v>
      </c>
      <c r="B39" t="s">
        <v>97</v>
      </c>
      <c r="E39" s="2">
        <v>403815</v>
      </c>
      <c r="F39" s="2">
        <v>6922261</v>
      </c>
      <c r="G39" s="2">
        <v>935</v>
      </c>
      <c r="J39" s="2">
        <v>494854</v>
      </c>
      <c r="K39" t="s">
        <v>98</v>
      </c>
      <c r="L39" t="s">
        <v>121</v>
      </c>
      <c r="M39" s="5">
        <v>44040</v>
      </c>
      <c r="Q39" s="2">
        <v>30</v>
      </c>
      <c r="R39" s="2">
        <v>0</v>
      </c>
      <c r="S39" t="s">
        <v>116</v>
      </c>
      <c r="V39" s="2">
        <v>50</v>
      </c>
      <c r="X39" s="2">
        <v>75</v>
      </c>
      <c r="Y39" t="s">
        <v>126</v>
      </c>
      <c r="Z39" t="s">
        <v>130</v>
      </c>
      <c r="AA39" s="2">
        <v>4</v>
      </c>
      <c r="AD39" t="s">
        <v>124</v>
      </c>
      <c r="AG39" t="s">
        <v>151</v>
      </c>
      <c r="AH39" t="s">
        <v>152</v>
      </c>
      <c r="AI39" s="12" t="s">
        <v>153</v>
      </c>
      <c r="AJ39" s="2">
        <v>2020</v>
      </c>
      <c r="AS39" t="s">
        <v>96</v>
      </c>
      <c r="AT39" s="2">
        <v>494854</v>
      </c>
      <c r="AU39" s="2">
        <v>2020</v>
      </c>
      <c r="AW39" t="s">
        <v>98</v>
      </c>
      <c r="BA39" s="3">
        <v>1.7</v>
      </c>
      <c r="BB39" s="4">
        <f t="shared" si="0"/>
        <v>1.6999999999999999E-3</v>
      </c>
      <c r="BC39" s="4">
        <f t="shared" si="1"/>
        <v>1.6999999999999999E-3</v>
      </c>
      <c r="BD39" s="3">
        <v>-0.5</v>
      </c>
      <c r="BE39" s="10">
        <f t="shared" si="2"/>
        <v>0.25</v>
      </c>
      <c r="BF39" s="2">
        <v>-2</v>
      </c>
      <c r="BG39" s="2">
        <f t="shared" si="3"/>
        <v>1</v>
      </c>
      <c r="BH39" s="2">
        <v>22</v>
      </c>
      <c r="BI39" s="2">
        <f t="shared" si="4"/>
        <v>22</v>
      </c>
      <c r="BJ39" s="2">
        <v>25</v>
      </c>
      <c r="BK39" s="2">
        <f t="shared" si="5"/>
        <v>25</v>
      </c>
      <c r="BL39" s="4">
        <f t="shared" si="6"/>
        <v>2.5000000000000001E-3</v>
      </c>
      <c r="BM39" s="2">
        <v>11</v>
      </c>
      <c r="BN39" s="2">
        <f t="shared" si="7"/>
        <v>11</v>
      </c>
      <c r="BO39" s="2">
        <v>84</v>
      </c>
      <c r="BP39" s="2">
        <f t="shared" si="8"/>
        <v>84</v>
      </c>
      <c r="BQ39" s="2">
        <v>12</v>
      </c>
      <c r="BR39" s="2">
        <v>591</v>
      </c>
      <c r="BS39" s="10">
        <v>4.05</v>
      </c>
      <c r="BT39" s="2">
        <v>8</v>
      </c>
      <c r="BU39" s="2">
        <v>-20</v>
      </c>
      <c r="BV39" s="2">
        <v>6</v>
      </c>
      <c r="BW39" s="2">
        <v>330</v>
      </c>
      <c r="BX39" s="3">
        <v>-0.4</v>
      </c>
      <c r="BY39" s="2">
        <v>-5</v>
      </c>
      <c r="BZ39" s="2">
        <v>-5</v>
      </c>
      <c r="CA39" s="2">
        <v>128</v>
      </c>
      <c r="CB39" s="10">
        <v>1.27</v>
      </c>
      <c r="CC39" s="15">
        <v>4.4999999999999998E-2</v>
      </c>
      <c r="CD39" s="2">
        <v>20</v>
      </c>
      <c r="CE39" s="2">
        <v>55</v>
      </c>
      <c r="CF39" s="10">
        <v>1.1000000000000001</v>
      </c>
      <c r="CG39" s="2">
        <v>1043</v>
      </c>
      <c r="CH39" s="10">
        <v>0.44</v>
      </c>
      <c r="CI39" s="10">
        <v>7.37</v>
      </c>
      <c r="CJ39" s="10">
        <v>1.86</v>
      </c>
      <c r="CK39" s="10">
        <v>1.48</v>
      </c>
      <c r="CL39" s="2">
        <v>-4</v>
      </c>
      <c r="CM39" s="2">
        <v>47</v>
      </c>
      <c r="CN39" s="2">
        <v>4</v>
      </c>
      <c r="CO39" s="2">
        <v>12</v>
      </c>
      <c r="CP39" s="2">
        <v>10</v>
      </c>
      <c r="CQ39" s="2">
        <v>2</v>
      </c>
      <c r="CR39" s="2">
        <v>12</v>
      </c>
      <c r="CS39" s="3">
        <v>-0.1</v>
      </c>
      <c r="CT39" t="s">
        <v>103</v>
      </c>
      <c r="CU39" t="s">
        <v>104</v>
      </c>
      <c r="CV39" s="5">
        <v>44043</v>
      </c>
      <c r="CW39" s="5">
        <v>44078</v>
      </c>
      <c r="CX39" s="2">
        <v>2020</v>
      </c>
      <c r="CY39" t="s">
        <v>105</v>
      </c>
      <c r="CZ39" t="s">
        <v>152</v>
      </c>
      <c r="DA39" s="5" t="s">
        <v>160</v>
      </c>
    </row>
    <row r="40" spans="1:105" x14ac:dyDescent="0.3">
      <c r="A40" t="s">
        <v>96</v>
      </c>
      <c r="B40" t="s">
        <v>97</v>
      </c>
      <c r="E40" s="2">
        <v>405111</v>
      </c>
      <c r="F40" s="2">
        <v>6922070</v>
      </c>
      <c r="G40" s="2">
        <v>830</v>
      </c>
      <c r="J40" s="2">
        <v>494855</v>
      </c>
      <c r="K40" t="s">
        <v>98</v>
      </c>
      <c r="L40" t="s">
        <v>135</v>
      </c>
      <c r="M40" s="5">
        <v>44040</v>
      </c>
      <c r="Q40" s="2">
        <v>15</v>
      </c>
      <c r="R40" s="2">
        <v>0</v>
      </c>
      <c r="S40" t="s">
        <v>116</v>
      </c>
      <c r="V40" s="2">
        <v>3</v>
      </c>
      <c r="X40" s="2">
        <v>85</v>
      </c>
      <c r="Y40" t="s">
        <v>99</v>
      </c>
      <c r="Z40" t="s">
        <v>100</v>
      </c>
      <c r="AA40" s="2">
        <v>1</v>
      </c>
      <c r="AD40" t="s">
        <v>147</v>
      </c>
      <c r="AG40" t="s">
        <v>151</v>
      </c>
      <c r="AH40" t="s">
        <v>152</v>
      </c>
      <c r="AI40" s="12" t="s">
        <v>153</v>
      </c>
      <c r="AJ40" s="2">
        <v>2020</v>
      </c>
      <c r="AS40" t="s">
        <v>96</v>
      </c>
      <c r="AT40" s="2">
        <v>494855</v>
      </c>
      <c r="AU40" s="2">
        <v>2020</v>
      </c>
      <c r="AW40" t="s">
        <v>98</v>
      </c>
      <c r="BA40" s="3">
        <v>2.1</v>
      </c>
      <c r="BB40" s="4">
        <f t="shared" si="0"/>
        <v>2.1000000000000003E-3</v>
      </c>
      <c r="BC40" s="4">
        <f t="shared" si="1"/>
        <v>2.1000000000000003E-3</v>
      </c>
      <c r="BD40" s="3">
        <v>-0.5</v>
      </c>
      <c r="BE40" s="10">
        <f t="shared" si="2"/>
        <v>0.25</v>
      </c>
      <c r="BF40" s="2">
        <v>-2</v>
      </c>
      <c r="BG40" s="2">
        <f t="shared" si="3"/>
        <v>1</v>
      </c>
      <c r="BH40" s="2">
        <v>21</v>
      </c>
      <c r="BI40" s="2">
        <f t="shared" si="4"/>
        <v>21</v>
      </c>
      <c r="BJ40" s="2">
        <v>25</v>
      </c>
      <c r="BK40" s="2">
        <f t="shared" si="5"/>
        <v>25</v>
      </c>
      <c r="BL40" s="4">
        <f t="shared" si="6"/>
        <v>2.5000000000000001E-3</v>
      </c>
      <c r="BM40" s="2">
        <v>15</v>
      </c>
      <c r="BN40" s="2">
        <f t="shared" si="7"/>
        <v>15</v>
      </c>
      <c r="BO40" s="2">
        <v>66</v>
      </c>
      <c r="BP40" s="2">
        <f t="shared" si="8"/>
        <v>66</v>
      </c>
      <c r="BQ40" s="2">
        <v>11</v>
      </c>
      <c r="BR40" s="2">
        <v>535</v>
      </c>
      <c r="BS40" s="10">
        <v>3.49</v>
      </c>
      <c r="BT40" s="2">
        <v>6</v>
      </c>
      <c r="BU40" s="2">
        <v>-20</v>
      </c>
      <c r="BV40" s="2">
        <v>5</v>
      </c>
      <c r="BW40" s="2">
        <v>371</v>
      </c>
      <c r="BX40" s="3">
        <v>-0.4</v>
      </c>
      <c r="BY40" s="2">
        <v>-5</v>
      </c>
      <c r="BZ40" s="2">
        <v>-5</v>
      </c>
      <c r="CA40" s="2">
        <v>109</v>
      </c>
      <c r="CB40" s="10">
        <v>2.02</v>
      </c>
      <c r="CC40" s="15">
        <v>9.8000000000000004E-2</v>
      </c>
      <c r="CD40" s="2">
        <v>24</v>
      </c>
      <c r="CE40" s="2">
        <v>55</v>
      </c>
      <c r="CF40" s="10">
        <v>1.01</v>
      </c>
      <c r="CG40" s="2">
        <v>943</v>
      </c>
      <c r="CH40" s="10">
        <v>0.4</v>
      </c>
      <c r="CI40" s="10">
        <v>6.85</v>
      </c>
      <c r="CJ40" s="10">
        <v>1.96</v>
      </c>
      <c r="CK40" s="10">
        <v>1.44</v>
      </c>
      <c r="CL40" s="2">
        <v>-4</v>
      </c>
      <c r="CM40" s="2">
        <v>60</v>
      </c>
      <c r="CN40" s="2">
        <v>3</v>
      </c>
      <c r="CO40" s="2">
        <v>18</v>
      </c>
      <c r="CP40" s="2">
        <v>8</v>
      </c>
      <c r="CQ40" s="2">
        <v>1</v>
      </c>
      <c r="CR40" s="2">
        <v>13</v>
      </c>
      <c r="CS40" s="3">
        <v>-0.1</v>
      </c>
      <c r="CT40" t="s">
        <v>103</v>
      </c>
      <c r="CU40" t="s">
        <v>104</v>
      </c>
      <c r="CV40" s="5">
        <v>44043</v>
      </c>
      <c r="CW40" s="5">
        <v>44078</v>
      </c>
      <c r="CX40" s="2">
        <v>2020</v>
      </c>
      <c r="CY40" t="s">
        <v>105</v>
      </c>
      <c r="CZ40" t="s">
        <v>152</v>
      </c>
      <c r="DA40" s="5" t="s">
        <v>160</v>
      </c>
    </row>
    <row r="41" spans="1:105" x14ac:dyDescent="0.3">
      <c r="A41" t="s">
        <v>96</v>
      </c>
      <c r="B41" t="s">
        <v>97</v>
      </c>
      <c r="E41" s="2">
        <v>404916</v>
      </c>
      <c r="F41" s="2">
        <v>6922070</v>
      </c>
      <c r="G41" s="2">
        <v>847</v>
      </c>
      <c r="J41" s="2">
        <v>494857</v>
      </c>
      <c r="K41" t="s">
        <v>98</v>
      </c>
      <c r="L41" t="s">
        <v>135</v>
      </c>
      <c r="M41" s="5">
        <v>44040</v>
      </c>
      <c r="Q41" s="2">
        <v>0</v>
      </c>
      <c r="R41" s="2">
        <v>0</v>
      </c>
      <c r="V41" s="2">
        <v>20</v>
      </c>
      <c r="X41" s="2">
        <v>60</v>
      </c>
      <c r="Y41" t="s">
        <v>116</v>
      </c>
      <c r="Z41" t="s">
        <v>100</v>
      </c>
      <c r="AA41" s="2">
        <v>1</v>
      </c>
      <c r="AD41" t="s">
        <v>147</v>
      </c>
      <c r="AG41" t="s">
        <v>151</v>
      </c>
      <c r="AH41" t="s">
        <v>152</v>
      </c>
      <c r="AI41" s="12" t="s">
        <v>153</v>
      </c>
      <c r="AJ41" s="2">
        <v>2020</v>
      </c>
      <c r="AS41" t="s">
        <v>96</v>
      </c>
      <c r="AT41" s="2">
        <v>494857</v>
      </c>
      <c r="AU41" s="2">
        <v>2020</v>
      </c>
      <c r="AW41" t="s">
        <v>98</v>
      </c>
      <c r="BA41" s="3">
        <v>1.5</v>
      </c>
      <c r="BB41" s="4">
        <f t="shared" si="0"/>
        <v>1.5E-3</v>
      </c>
      <c r="BC41" s="4">
        <f t="shared" si="1"/>
        <v>1.5E-3</v>
      </c>
      <c r="BD41" s="3">
        <v>-0.5</v>
      </c>
      <c r="BE41" s="10">
        <f t="shared" si="2"/>
        <v>0.25</v>
      </c>
      <c r="BF41" s="2">
        <v>-2</v>
      </c>
      <c r="BG41" s="2">
        <f t="shared" si="3"/>
        <v>1</v>
      </c>
      <c r="BH41" s="2">
        <v>34</v>
      </c>
      <c r="BI41" s="2">
        <f t="shared" si="4"/>
        <v>34</v>
      </c>
      <c r="BJ41" s="2">
        <v>63</v>
      </c>
      <c r="BK41" s="2">
        <f t="shared" si="5"/>
        <v>63</v>
      </c>
      <c r="BL41" s="4">
        <f t="shared" si="6"/>
        <v>6.3E-3</v>
      </c>
      <c r="BM41" s="2">
        <v>12</v>
      </c>
      <c r="BN41" s="2">
        <f t="shared" si="7"/>
        <v>12</v>
      </c>
      <c r="BO41" s="2">
        <v>49</v>
      </c>
      <c r="BP41" s="2">
        <f t="shared" si="8"/>
        <v>49</v>
      </c>
      <c r="BQ41" s="2">
        <v>9</v>
      </c>
      <c r="BR41" s="2">
        <v>388</v>
      </c>
      <c r="BS41" s="10">
        <v>2.7</v>
      </c>
      <c r="BT41" s="2">
        <v>5</v>
      </c>
      <c r="BU41" s="2">
        <v>-20</v>
      </c>
      <c r="BV41" s="2">
        <v>5</v>
      </c>
      <c r="BW41" s="2">
        <v>330</v>
      </c>
      <c r="BX41" s="3">
        <v>-0.4</v>
      </c>
      <c r="BY41" s="2">
        <v>-5</v>
      </c>
      <c r="BZ41" s="2">
        <v>-5</v>
      </c>
      <c r="CA41" s="2">
        <v>77</v>
      </c>
      <c r="CB41" s="10">
        <v>2.69</v>
      </c>
      <c r="CC41" s="15">
        <v>0.10199999999999999</v>
      </c>
      <c r="CD41" s="2">
        <v>22</v>
      </c>
      <c r="CE41" s="2">
        <v>39</v>
      </c>
      <c r="CF41" s="10">
        <v>0.67</v>
      </c>
      <c r="CG41" s="2">
        <v>863</v>
      </c>
      <c r="CH41" s="10">
        <v>0.22</v>
      </c>
      <c r="CI41" s="10">
        <v>4.8</v>
      </c>
      <c r="CJ41" s="10">
        <v>1.33</v>
      </c>
      <c r="CK41" s="10">
        <v>1.01</v>
      </c>
      <c r="CL41" s="2">
        <v>-4</v>
      </c>
      <c r="CM41" s="2">
        <v>47</v>
      </c>
      <c r="CN41" s="2">
        <v>4</v>
      </c>
      <c r="CO41" s="2">
        <v>21</v>
      </c>
      <c r="CP41" s="2">
        <v>5</v>
      </c>
      <c r="CQ41" s="2">
        <v>1</v>
      </c>
      <c r="CR41" s="2">
        <v>10</v>
      </c>
      <c r="CS41" s="3">
        <v>-0.1</v>
      </c>
      <c r="CT41" t="s">
        <v>103</v>
      </c>
      <c r="CU41" t="s">
        <v>104</v>
      </c>
      <c r="CV41" s="5">
        <v>44043</v>
      </c>
      <c r="CW41" s="5">
        <v>44078</v>
      </c>
      <c r="CX41" s="2">
        <v>2020</v>
      </c>
      <c r="CY41" t="s">
        <v>105</v>
      </c>
      <c r="CZ41" t="s">
        <v>152</v>
      </c>
      <c r="DA41" s="5" t="s">
        <v>160</v>
      </c>
    </row>
    <row r="42" spans="1:105" x14ac:dyDescent="0.3">
      <c r="A42" t="s">
        <v>96</v>
      </c>
      <c r="B42" t="s">
        <v>97</v>
      </c>
      <c r="E42" s="2">
        <v>404827</v>
      </c>
      <c r="F42" s="2">
        <v>6922067</v>
      </c>
      <c r="G42" s="2">
        <v>860</v>
      </c>
      <c r="J42" s="2">
        <v>494858</v>
      </c>
      <c r="K42" t="s">
        <v>98</v>
      </c>
      <c r="L42" t="s">
        <v>135</v>
      </c>
      <c r="M42" s="5">
        <v>44040</v>
      </c>
      <c r="Q42" s="2">
        <v>0</v>
      </c>
      <c r="R42" s="2">
        <v>0</v>
      </c>
      <c r="S42" t="s">
        <v>116</v>
      </c>
      <c r="V42" s="2">
        <v>20</v>
      </c>
      <c r="X42" s="2">
        <v>50</v>
      </c>
      <c r="Y42" t="s">
        <v>116</v>
      </c>
      <c r="Z42" t="s">
        <v>100</v>
      </c>
      <c r="AA42" s="2">
        <v>3</v>
      </c>
      <c r="AD42" t="s">
        <v>102</v>
      </c>
      <c r="AG42" t="s">
        <v>151</v>
      </c>
      <c r="AH42" t="s">
        <v>152</v>
      </c>
      <c r="AI42" s="12" t="s">
        <v>153</v>
      </c>
      <c r="AJ42" s="2">
        <v>2020</v>
      </c>
      <c r="AS42" t="s">
        <v>96</v>
      </c>
      <c r="AT42" s="2">
        <v>494858</v>
      </c>
      <c r="AU42" s="2">
        <v>2020</v>
      </c>
      <c r="AW42" t="s">
        <v>98</v>
      </c>
      <c r="BA42" s="3">
        <v>594.29999999999995</v>
      </c>
      <c r="BB42" s="4">
        <f t="shared" si="0"/>
        <v>0.59429999999999994</v>
      </c>
      <c r="BC42" s="4">
        <f t="shared" si="1"/>
        <v>0.59429999999999994</v>
      </c>
      <c r="BD42" s="3">
        <v>-0.5</v>
      </c>
      <c r="BE42" s="10">
        <f t="shared" si="2"/>
        <v>0.25</v>
      </c>
      <c r="BF42" s="2">
        <v>-2</v>
      </c>
      <c r="BG42" s="2">
        <f t="shared" si="3"/>
        <v>1</v>
      </c>
      <c r="BH42" s="2">
        <v>20</v>
      </c>
      <c r="BI42" s="2">
        <f t="shared" si="4"/>
        <v>20</v>
      </c>
      <c r="BJ42" s="2">
        <v>22</v>
      </c>
      <c r="BK42" s="2">
        <f t="shared" si="5"/>
        <v>22</v>
      </c>
      <c r="BL42" s="4">
        <f t="shared" si="6"/>
        <v>2.2000000000000001E-3</v>
      </c>
      <c r="BM42" s="2">
        <v>13</v>
      </c>
      <c r="BN42" s="2">
        <f t="shared" si="7"/>
        <v>13</v>
      </c>
      <c r="BO42" s="2">
        <v>87</v>
      </c>
      <c r="BP42" s="2">
        <f t="shared" si="8"/>
        <v>87</v>
      </c>
      <c r="BQ42" s="2">
        <v>12</v>
      </c>
      <c r="BR42" s="2">
        <v>660</v>
      </c>
      <c r="BS42" s="10">
        <v>4.03</v>
      </c>
      <c r="BT42" s="2">
        <v>7</v>
      </c>
      <c r="BU42" s="2">
        <v>-20</v>
      </c>
      <c r="BV42" s="2">
        <v>5</v>
      </c>
      <c r="BW42" s="2">
        <v>525</v>
      </c>
      <c r="BX42" s="3">
        <v>-0.4</v>
      </c>
      <c r="BY42" s="2">
        <v>-5</v>
      </c>
      <c r="BZ42" s="2">
        <v>-5</v>
      </c>
      <c r="CA42" s="2">
        <v>128</v>
      </c>
      <c r="CB42" s="10">
        <v>2.1800000000000002</v>
      </c>
      <c r="CC42" s="15">
        <v>0.1</v>
      </c>
      <c r="CD42" s="2">
        <v>14</v>
      </c>
      <c r="CE42" s="2">
        <v>47</v>
      </c>
      <c r="CF42" s="10">
        <v>1.05</v>
      </c>
      <c r="CG42" s="2">
        <v>1175</v>
      </c>
      <c r="CH42" s="10">
        <v>0.38</v>
      </c>
      <c r="CI42" s="10">
        <v>7.86</v>
      </c>
      <c r="CJ42" s="10">
        <v>2.34</v>
      </c>
      <c r="CK42" s="10">
        <v>1.76</v>
      </c>
      <c r="CL42" s="2">
        <v>-4</v>
      </c>
      <c r="CM42" s="2">
        <v>39</v>
      </c>
      <c r="CN42" s="2">
        <v>4</v>
      </c>
      <c r="CO42" s="2">
        <v>14</v>
      </c>
      <c r="CP42" s="2">
        <v>9</v>
      </c>
      <c r="CQ42" s="2">
        <v>1</v>
      </c>
      <c r="CR42" s="2">
        <v>13</v>
      </c>
      <c r="CS42" s="3">
        <v>-0.1</v>
      </c>
      <c r="CT42" t="s">
        <v>103</v>
      </c>
      <c r="CU42" t="s">
        <v>104</v>
      </c>
      <c r="CV42" s="5">
        <v>44043</v>
      </c>
      <c r="CW42" s="5">
        <v>44078</v>
      </c>
      <c r="CX42" s="2">
        <v>2020</v>
      </c>
      <c r="CY42" t="s">
        <v>105</v>
      </c>
      <c r="CZ42" t="s">
        <v>152</v>
      </c>
      <c r="DA42" s="5" t="s">
        <v>160</v>
      </c>
    </row>
    <row r="43" spans="1:105" x14ac:dyDescent="0.3">
      <c r="A43" t="s">
        <v>96</v>
      </c>
      <c r="B43" t="s">
        <v>97</v>
      </c>
      <c r="E43" s="2">
        <v>404615</v>
      </c>
      <c r="F43" s="2">
        <v>6922062</v>
      </c>
      <c r="G43" s="2">
        <v>888</v>
      </c>
      <c r="J43" s="2">
        <v>494860</v>
      </c>
      <c r="K43" t="s">
        <v>98</v>
      </c>
      <c r="L43" t="s">
        <v>135</v>
      </c>
      <c r="M43" s="5">
        <v>44040</v>
      </c>
      <c r="Q43" s="2">
        <v>0</v>
      </c>
      <c r="R43" s="2">
        <v>0</v>
      </c>
      <c r="S43" t="s">
        <v>116</v>
      </c>
      <c r="V43" s="2">
        <v>15</v>
      </c>
      <c r="X43" s="2">
        <v>60</v>
      </c>
      <c r="Y43" t="s">
        <v>99</v>
      </c>
      <c r="Z43" t="s">
        <v>100</v>
      </c>
      <c r="AA43" s="2">
        <v>2</v>
      </c>
      <c r="AD43" t="s">
        <v>149</v>
      </c>
      <c r="AG43" t="s">
        <v>151</v>
      </c>
      <c r="AH43" t="s">
        <v>152</v>
      </c>
      <c r="AI43" s="12" t="s">
        <v>153</v>
      </c>
      <c r="AJ43" s="2">
        <v>2020</v>
      </c>
      <c r="AS43" t="s">
        <v>96</v>
      </c>
      <c r="AT43" s="2">
        <v>494860</v>
      </c>
      <c r="AU43" s="2">
        <v>2020</v>
      </c>
      <c r="AW43" t="s">
        <v>98</v>
      </c>
      <c r="BA43" s="3">
        <v>1</v>
      </c>
      <c r="BB43" s="4">
        <f t="shared" si="0"/>
        <v>1E-3</v>
      </c>
      <c r="BC43" s="4">
        <f t="shared" si="1"/>
        <v>1E-3</v>
      </c>
      <c r="BD43" s="3">
        <v>-0.5</v>
      </c>
      <c r="BE43" s="10">
        <f t="shared" si="2"/>
        <v>0.25</v>
      </c>
      <c r="BF43" s="2">
        <v>-2</v>
      </c>
      <c r="BG43" s="2">
        <f t="shared" si="3"/>
        <v>1</v>
      </c>
      <c r="BH43" s="2">
        <v>19</v>
      </c>
      <c r="BI43" s="2">
        <f t="shared" si="4"/>
        <v>19</v>
      </c>
      <c r="BJ43" s="2">
        <v>21</v>
      </c>
      <c r="BK43" s="2">
        <f t="shared" si="5"/>
        <v>21</v>
      </c>
      <c r="BL43" s="4">
        <f t="shared" si="6"/>
        <v>2.0999999999999999E-3</v>
      </c>
      <c r="BM43" s="2">
        <v>11</v>
      </c>
      <c r="BN43" s="2">
        <f t="shared" si="7"/>
        <v>11</v>
      </c>
      <c r="BO43" s="2">
        <v>55</v>
      </c>
      <c r="BP43" s="2">
        <f t="shared" si="8"/>
        <v>55</v>
      </c>
      <c r="BQ43" s="2">
        <v>11</v>
      </c>
      <c r="BR43" s="2">
        <v>564</v>
      </c>
      <c r="BS43" s="10">
        <v>3.31</v>
      </c>
      <c r="BT43" s="2">
        <v>6</v>
      </c>
      <c r="BU43" s="2">
        <v>-20</v>
      </c>
      <c r="BV43" s="2">
        <v>4</v>
      </c>
      <c r="BW43" s="2">
        <v>413</v>
      </c>
      <c r="BX43" s="3">
        <v>-0.4</v>
      </c>
      <c r="BY43" s="2">
        <v>-5</v>
      </c>
      <c r="BZ43" s="2">
        <v>-5</v>
      </c>
      <c r="CA43" s="2">
        <v>109</v>
      </c>
      <c r="CB43" s="10">
        <v>2.2400000000000002</v>
      </c>
      <c r="CC43" s="15">
        <v>7.0000000000000007E-2</v>
      </c>
      <c r="CD43" s="2">
        <v>16</v>
      </c>
      <c r="CE43" s="2">
        <v>55</v>
      </c>
      <c r="CF43" s="10">
        <v>1.06</v>
      </c>
      <c r="CG43" s="2">
        <v>978</v>
      </c>
      <c r="CH43" s="10">
        <v>0.39</v>
      </c>
      <c r="CI43" s="10">
        <v>6.69</v>
      </c>
      <c r="CJ43" s="10">
        <v>1.98</v>
      </c>
      <c r="CK43" s="10">
        <v>1.34</v>
      </c>
      <c r="CL43" s="2">
        <v>-4</v>
      </c>
      <c r="CM43" s="2">
        <v>45</v>
      </c>
      <c r="CN43" s="2">
        <v>2</v>
      </c>
      <c r="CO43" s="2">
        <v>13</v>
      </c>
      <c r="CP43" s="2">
        <v>9</v>
      </c>
      <c r="CQ43" s="2">
        <v>1</v>
      </c>
      <c r="CR43" s="2">
        <v>13</v>
      </c>
      <c r="CS43" s="3">
        <v>-0.1</v>
      </c>
      <c r="CT43" t="s">
        <v>103</v>
      </c>
      <c r="CU43" t="s">
        <v>104</v>
      </c>
      <c r="CV43" s="5">
        <v>44043</v>
      </c>
      <c r="CW43" s="5">
        <v>44078</v>
      </c>
      <c r="CX43" s="2">
        <v>2020</v>
      </c>
      <c r="CY43" t="s">
        <v>105</v>
      </c>
      <c r="CZ43" t="s">
        <v>152</v>
      </c>
      <c r="DA43" s="5" t="s">
        <v>160</v>
      </c>
    </row>
    <row r="44" spans="1:105" x14ac:dyDescent="0.3">
      <c r="A44" t="s">
        <v>96</v>
      </c>
      <c r="B44" t="s">
        <v>97</v>
      </c>
      <c r="E44" s="2">
        <v>404513</v>
      </c>
      <c r="F44" s="2">
        <v>6922062</v>
      </c>
      <c r="G44" s="2">
        <v>876</v>
      </c>
      <c r="J44" s="2">
        <v>494861</v>
      </c>
      <c r="K44" t="s">
        <v>98</v>
      </c>
      <c r="L44" t="s">
        <v>135</v>
      </c>
      <c r="M44" s="5">
        <v>44040</v>
      </c>
      <c r="Q44" s="2">
        <v>0</v>
      </c>
      <c r="R44" s="2">
        <v>0</v>
      </c>
      <c r="S44" t="s">
        <v>116</v>
      </c>
      <c r="V44" s="2">
        <v>20</v>
      </c>
      <c r="X44" s="2">
        <v>60</v>
      </c>
      <c r="Y44" t="s">
        <v>99</v>
      </c>
      <c r="Z44" t="s">
        <v>143</v>
      </c>
      <c r="AA44" s="2">
        <v>1</v>
      </c>
      <c r="AD44" t="s">
        <v>149</v>
      </c>
      <c r="AG44" t="s">
        <v>151</v>
      </c>
      <c r="AH44" t="s">
        <v>152</v>
      </c>
      <c r="AI44" s="12" t="s">
        <v>153</v>
      </c>
      <c r="AJ44" s="2">
        <v>2020</v>
      </c>
      <c r="AS44" t="s">
        <v>96</v>
      </c>
      <c r="AT44" s="2">
        <v>494861</v>
      </c>
      <c r="AU44" s="2">
        <v>2020</v>
      </c>
      <c r="AW44" t="s">
        <v>98</v>
      </c>
      <c r="BA44" s="3">
        <v>-0.5</v>
      </c>
      <c r="BB44" s="4">
        <f t="shared" si="0"/>
        <v>-5.0000000000000001E-4</v>
      </c>
      <c r="BC44" s="4">
        <f>BB44/-2</f>
        <v>2.5000000000000001E-4</v>
      </c>
      <c r="BD44" s="3">
        <v>-0.5</v>
      </c>
      <c r="BE44" s="10">
        <f t="shared" si="2"/>
        <v>0.25</v>
      </c>
      <c r="BF44" s="2">
        <v>-2</v>
      </c>
      <c r="BG44" s="2">
        <f t="shared" si="3"/>
        <v>1</v>
      </c>
      <c r="BH44" s="2">
        <v>5</v>
      </c>
      <c r="BI44" s="2">
        <f t="shared" si="4"/>
        <v>5</v>
      </c>
      <c r="BJ44" s="2">
        <v>28</v>
      </c>
      <c r="BK44" s="2">
        <f t="shared" si="5"/>
        <v>28</v>
      </c>
      <c r="BL44" s="4">
        <f t="shared" si="6"/>
        <v>2.8E-3</v>
      </c>
      <c r="BM44" s="2">
        <v>7</v>
      </c>
      <c r="BN44" s="2">
        <f t="shared" si="7"/>
        <v>7</v>
      </c>
      <c r="BO44" s="2">
        <v>43</v>
      </c>
      <c r="BP44" s="2">
        <f t="shared" si="8"/>
        <v>43</v>
      </c>
      <c r="BQ44" s="2">
        <v>6</v>
      </c>
      <c r="BR44" s="2">
        <v>640</v>
      </c>
      <c r="BS44" s="10">
        <v>1.56</v>
      </c>
      <c r="BT44" s="2">
        <v>-5</v>
      </c>
      <c r="BU44" s="2">
        <v>24</v>
      </c>
      <c r="BV44" s="2">
        <v>2</v>
      </c>
      <c r="BW44" s="2">
        <v>486</v>
      </c>
      <c r="BX44" s="3">
        <v>-0.4</v>
      </c>
      <c r="BY44" s="2">
        <v>-5</v>
      </c>
      <c r="BZ44" s="2">
        <v>-5</v>
      </c>
      <c r="CA44" s="2">
        <v>30</v>
      </c>
      <c r="CB44" s="10">
        <v>1.92</v>
      </c>
      <c r="CC44" s="15">
        <v>4.5999999999999999E-2</v>
      </c>
      <c r="CD44" s="2">
        <v>12</v>
      </c>
      <c r="CE44" s="2">
        <v>6</v>
      </c>
      <c r="CF44" s="10">
        <v>0.4</v>
      </c>
      <c r="CG44" s="2">
        <v>893</v>
      </c>
      <c r="CH44" s="10">
        <v>0.15</v>
      </c>
      <c r="CI44" s="10">
        <v>6.11</v>
      </c>
      <c r="CJ44" s="10">
        <v>2.4</v>
      </c>
      <c r="CK44" s="10">
        <v>2</v>
      </c>
      <c r="CL44" s="2">
        <v>-4</v>
      </c>
      <c r="CM44" s="2">
        <v>119</v>
      </c>
      <c r="CN44" s="2">
        <v>-2</v>
      </c>
      <c r="CO44" s="2">
        <v>6</v>
      </c>
      <c r="CP44" s="2">
        <v>4</v>
      </c>
      <c r="CQ44" s="2">
        <v>1</v>
      </c>
      <c r="CR44" s="2">
        <v>3</v>
      </c>
      <c r="CS44" s="3">
        <v>-0.1</v>
      </c>
      <c r="CT44" t="s">
        <v>103</v>
      </c>
      <c r="CU44" t="s">
        <v>104</v>
      </c>
      <c r="CV44" s="5">
        <v>44043</v>
      </c>
      <c r="CW44" s="5">
        <v>44078</v>
      </c>
      <c r="CX44" s="2">
        <v>2020</v>
      </c>
      <c r="CY44" t="s">
        <v>105</v>
      </c>
      <c r="CZ44" t="s">
        <v>152</v>
      </c>
      <c r="DA44" s="5" t="s">
        <v>160</v>
      </c>
    </row>
    <row r="45" spans="1:105" x14ac:dyDescent="0.3">
      <c r="A45" t="s">
        <v>96</v>
      </c>
      <c r="B45" t="s">
        <v>97</v>
      </c>
      <c r="E45" s="2">
        <v>404416</v>
      </c>
      <c r="F45" s="2">
        <v>6922061</v>
      </c>
      <c r="G45" s="2">
        <v>903</v>
      </c>
      <c r="J45" s="2">
        <v>494862</v>
      </c>
      <c r="K45" t="s">
        <v>98</v>
      </c>
      <c r="L45" t="s">
        <v>135</v>
      </c>
      <c r="M45" s="5">
        <v>44040</v>
      </c>
      <c r="Q45" s="2">
        <v>0</v>
      </c>
      <c r="R45" s="2">
        <v>0</v>
      </c>
      <c r="V45" s="2">
        <v>15</v>
      </c>
      <c r="X45" s="2">
        <v>50</v>
      </c>
      <c r="Y45" t="s">
        <v>116</v>
      </c>
      <c r="Z45" t="s">
        <v>110</v>
      </c>
      <c r="AA45" s="2">
        <v>1</v>
      </c>
      <c r="AD45" t="s">
        <v>149</v>
      </c>
      <c r="AG45" t="s">
        <v>151</v>
      </c>
      <c r="AH45" t="s">
        <v>152</v>
      </c>
      <c r="AI45" s="12" t="s">
        <v>153</v>
      </c>
      <c r="AJ45" s="2">
        <v>2020</v>
      </c>
      <c r="AS45" t="s">
        <v>96</v>
      </c>
      <c r="AT45" s="2">
        <v>494862</v>
      </c>
      <c r="AU45" s="2">
        <v>2020</v>
      </c>
      <c r="AW45" t="s">
        <v>98</v>
      </c>
      <c r="BA45" s="3">
        <v>-0.5</v>
      </c>
      <c r="BB45" s="4">
        <f t="shared" si="0"/>
        <v>-5.0000000000000001E-4</v>
      </c>
      <c r="BC45" s="4">
        <f>BB45/-2</f>
        <v>2.5000000000000001E-4</v>
      </c>
      <c r="BD45" s="3">
        <v>-0.5</v>
      </c>
      <c r="BE45" s="10">
        <f t="shared" si="2"/>
        <v>0.25</v>
      </c>
      <c r="BF45" s="2">
        <v>-2</v>
      </c>
      <c r="BG45" s="2">
        <f t="shared" si="3"/>
        <v>1</v>
      </c>
      <c r="BH45" s="2">
        <v>7</v>
      </c>
      <c r="BI45" s="2">
        <f t="shared" si="4"/>
        <v>7</v>
      </c>
      <c r="BJ45" s="2">
        <v>24</v>
      </c>
      <c r="BK45" s="2">
        <f t="shared" si="5"/>
        <v>24</v>
      </c>
      <c r="BL45" s="4">
        <f t="shared" si="6"/>
        <v>2.3999999999999998E-3</v>
      </c>
      <c r="BM45" s="2">
        <v>6</v>
      </c>
      <c r="BN45" s="2">
        <f t="shared" si="7"/>
        <v>6</v>
      </c>
      <c r="BO45" s="2">
        <v>53</v>
      </c>
      <c r="BP45" s="2">
        <f t="shared" si="8"/>
        <v>53</v>
      </c>
      <c r="BQ45" s="2">
        <v>8</v>
      </c>
      <c r="BR45" s="2">
        <v>512</v>
      </c>
      <c r="BS45" s="10">
        <v>2.29</v>
      </c>
      <c r="BT45" s="2">
        <v>-5</v>
      </c>
      <c r="BU45" s="2">
        <v>-20</v>
      </c>
      <c r="BV45" s="2">
        <v>3</v>
      </c>
      <c r="BW45" s="2">
        <v>580</v>
      </c>
      <c r="BX45" s="3">
        <v>-0.4</v>
      </c>
      <c r="BY45" s="2">
        <v>-5</v>
      </c>
      <c r="BZ45" s="2">
        <v>-5</v>
      </c>
      <c r="CA45" s="2">
        <v>59</v>
      </c>
      <c r="CB45" s="10">
        <v>2.29</v>
      </c>
      <c r="CC45" s="15">
        <v>5.8000000000000003E-2</v>
      </c>
      <c r="CD45" s="2">
        <v>12</v>
      </c>
      <c r="CE45" s="2">
        <v>9</v>
      </c>
      <c r="CF45" s="10">
        <v>0.75</v>
      </c>
      <c r="CG45" s="2">
        <v>871</v>
      </c>
      <c r="CH45" s="10">
        <v>0.24</v>
      </c>
      <c r="CI45" s="10">
        <v>6.72</v>
      </c>
      <c r="CJ45" s="10">
        <v>2.6</v>
      </c>
      <c r="CK45" s="10">
        <v>2.0499999999999998</v>
      </c>
      <c r="CL45" s="2">
        <v>-4</v>
      </c>
      <c r="CM45" s="2">
        <v>124</v>
      </c>
      <c r="CN45" s="2">
        <v>-2</v>
      </c>
      <c r="CO45" s="2">
        <v>7</v>
      </c>
      <c r="CP45" s="2">
        <v>5</v>
      </c>
      <c r="CQ45" s="2">
        <v>1</v>
      </c>
      <c r="CR45" s="2">
        <v>6</v>
      </c>
      <c r="CS45" s="3">
        <v>-0.1</v>
      </c>
      <c r="CT45" t="s">
        <v>103</v>
      </c>
      <c r="CU45" t="s">
        <v>104</v>
      </c>
      <c r="CV45" s="5">
        <v>44043</v>
      </c>
      <c r="CW45" s="5">
        <v>44078</v>
      </c>
      <c r="CX45" s="2">
        <v>2020</v>
      </c>
      <c r="CY45" t="s">
        <v>105</v>
      </c>
      <c r="CZ45" t="s">
        <v>152</v>
      </c>
      <c r="DA45" s="5" t="s">
        <v>160</v>
      </c>
    </row>
    <row r="46" spans="1:105" x14ac:dyDescent="0.3">
      <c r="A46" t="s">
        <v>96</v>
      </c>
      <c r="B46" t="s">
        <v>97</v>
      </c>
      <c r="E46" s="2">
        <v>404316</v>
      </c>
      <c r="F46" s="2">
        <v>6922060</v>
      </c>
      <c r="G46" s="2">
        <v>913</v>
      </c>
      <c r="J46" s="2">
        <v>494863</v>
      </c>
      <c r="K46" t="s">
        <v>98</v>
      </c>
      <c r="L46" t="s">
        <v>135</v>
      </c>
      <c r="M46" s="5">
        <v>44040</v>
      </c>
      <c r="Q46" s="2">
        <v>0</v>
      </c>
      <c r="R46" s="2">
        <v>0</v>
      </c>
      <c r="S46" t="s">
        <v>116</v>
      </c>
      <c r="V46" s="2">
        <v>10</v>
      </c>
      <c r="X46" s="2">
        <v>75</v>
      </c>
      <c r="Y46" t="s">
        <v>99</v>
      </c>
      <c r="Z46" t="s">
        <v>144</v>
      </c>
      <c r="AA46" s="2">
        <v>1</v>
      </c>
      <c r="AD46" t="s">
        <v>149</v>
      </c>
      <c r="AG46" t="s">
        <v>151</v>
      </c>
      <c r="AH46" t="s">
        <v>152</v>
      </c>
      <c r="AI46" s="12" t="s">
        <v>153</v>
      </c>
      <c r="AJ46" s="2">
        <v>2020</v>
      </c>
      <c r="AS46" t="s">
        <v>96</v>
      </c>
      <c r="AT46" s="2">
        <v>494863</v>
      </c>
      <c r="AU46" s="2">
        <v>2020</v>
      </c>
      <c r="AW46" t="s">
        <v>98</v>
      </c>
      <c r="BA46" s="3">
        <v>4.7</v>
      </c>
      <c r="BB46" s="4">
        <f t="shared" si="0"/>
        <v>4.7000000000000002E-3</v>
      </c>
      <c r="BC46" s="4">
        <f t="shared" si="1"/>
        <v>4.7000000000000002E-3</v>
      </c>
      <c r="BD46" s="3">
        <v>-0.5</v>
      </c>
      <c r="BE46" s="10">
        <f t="shared" si="2"/>
        <v>0.25</v>
      </c>
      <c r="BF46" s="2">
        <v>-2</v>
      </c>
      <c r="BG46" s="2">
        <f t="shared" si="3"/>
        <v>1</v>
      </c>
      <c r="BH46" s="2">
        <v>30</v>
      </c>
      <c r="BI46" s="2">
        <f t="shared" si="4"/>
        <v>30</v>
      </c>
      <c r="BJ46" s="2">
        <v>84</v>
      </c>
      <c r="BK46" s="2">
        <f t="shared" si="5"/>
        <v>84</v>
      </c>
      <c r="BL46" s="4">
        <f t="shared" si="6"/>
        <v>8.3999999999999995E-3</v>
      </c>
      <c r="BM46" s="2">
        <v>19</v>
      </c>
      <c r="BN46" s="2">
        <f t="shared" si="7"/>
        <v>19</v>
      </c>
      <c r="BO46" s="2">
        <v>65</v>
      </c>
      <c r="BP46" s="2">
        <f t="shared" si="8"/>
        <v>65</v>
      </c>
      <c r="BQ46" s="2">
        <v>12</v>
      </c>
      <c r="BR46" s="2">
        <v>531</v>
      </c>
      <c r="BS46" s="10">
        <v>3.51</v>
      </c>
      <c r="BT46" s="2">
        <v>7</v>
      </c>
      <c r="BU46" s="2">
        <v>-20</v>
      </c>
      <c r="BV46" s="2">
        <v>5</v>
      </c>
      <c r="BW46" s="2">
        <v>364</v>
      </c>
      <c r="BX46" s="3">
        <v>-0.4</v>
      </c>
      <c r="BY46" s="2">
        <v>-5</v>
      </c>
      <c r="BZ46" s="2">
        <v>-5</v>
      </c>
      <c r="CA46" s="2">
        <v>105</v>
      </c>
      <c r="CB46" s="10">
        <v>2</v>
      </c>
      <c r="CC46" s="15">
        <v>8.1000000000000003E-2</v>
      </c>
      <c r="CD46" s="2">
        <v>22</v>
      </c>
      <c r="CE46" s="2">
        <v>62</v>
      </c>
      <c r="CF46" s="10">
        <v>0.91</v>
      </c>
      <c r="CG46" s="2">
        <v>1087</v>
      </c>
      <c r="CH46" s="10">
        <v>0.34</v>
      </c>
      <c r="CI46" s="10">
        <v>6.54</v>
      </c>
      <c r="CJ46" s="10">
        <v>1.82</v>
      </c>
      <c r="CK46" s="10">
        <v>1.37</v>
      </c>
      <c r="CL46" s="2">
        <v>-4</v>
      </c>
      <c r="CM46" s="2">
        <v>50</v>
      </c>
      <c r="CN46" s="2">
        <v>5</v>
      </c>
      <c r="CO46" s="2">
        <v>20</v>
      </c>
      <c r="CP46" s="2">
        <v>8</v>
      </c>
      <c r="CQ46" s="2">
        <v>2</v>
      </c>
      <c r="CR46" s="2">
        <v>14</v>
      </c>
      <c r="CS46" s="3">
        <v>-0.1</v>
      </c>
      <c r="CT46" t="s">
        <v>103</v>
      </c>
      <c r="CU46" t="s">
        <v>104</v>
      </c>
      <c r="CV46" s="5">
        <v>44043</v>
      </c>
      <c r="CW46" s="5">
        <v>44078</v>
      </c>
      <c r="CX46" s="2">
        <v>2020</v>
      </c>
      <c r="CY46" t="s">
        <v>105</v>
      </c>
      <c r="CZ46" t="s">
        <v>152</v>
      </c>
      <c r="DA46" s="5" t="s">
        <v>160</v>
      </c>
    </row>
    <row r="47" spans="1:105" x14ac:dyDescent="0.3">
      <c r="A47" t="s">
        <v>96</v>
      </c>
      <c r="B47" t="s">
        <v>97</v>
      </c>
      <c r="E47" s="2">
        <v>404216</v>
      </c>
      <c r="F47" s="2">
        <v>6922059</v>
      </c>
      <c r="G47" s="2">
        <v>920</v>
      </c>
      <c r="J47" s="2">
        <v>494864</v>
      </c>
      <c r="K47" t="s">
        <v>98</v>
      </c>
      <c r="L47" t="s">
        <v>135</v>
      </c>
      <c r="M47" s="5">
        <v>44040</v>
      </c>
      <c r="Q47" s="2">
        <v>0</v>
      </c>
      <c r="R47" s="2">
        <v>0</v>
      </c>
      <c r="S47" t="s">
        <v>116</v>
      </c>
      <c r="V47" s="2">
        <v>5</v>
      </c>
      <c r="X47" s="2">
        <v>75</v>
      </c>
      <c r="Y47" t="s">
        <v>99</v>
      </c>
      <c r="Z47" t="s">
        <v>113</v>
      </c>
      <c r="AA47" s="2">
        <v>2</v>
      </c>
      <c r="AD47" t="s">
        <v>123</v>
      </c>
      <c r="AG47" t="s">
        <v>151</v>
      </c>
      <c r="AH47" t="s">
        <v>152</v>
      </c>
      <c r="AI47" s="12" t="s">
        <v>153</v>
      </c>
      <c r="AJ47" s="2">
        <v>2020</v>
      </c>
      <c r="AS47" t="s">
        <v>96</v>
      </c>
      <c r="AT47" s="2">
        <v>494864</v>
      </c>
      <c r="AU47" s="2">
        <v>2020</v>
      </c>
      <c r="AW47" t="s">
        <v>98</v>
      </c>
      <c r="BA47" s="3">
        <v>1.3</v>
      </c>
      <c r="BB47" s="4">
        <f t="shared" si="0"/>
        <v>1.2999999999999999E-3</v>
      </c>
      <c r="BC47" s="4">
        <f t="shared" si="1"/>
        <v>1.2999999999999999E-3</v>
      </c>
      <c r="BD47" s="3">
        <v>-0.5</v>
      </c>
      <c r="BE47" s="10">
        <f t="shared" si="2"/>
        <v>0.25</v>
      </c>
      <c r="BF47" s="2">
        <v>-2</v>
      </c>
      <c r="BG47" s="2">
        <f t="shared" si="3"/>
        <v>1</v>
      </c>
      <c r="BH47" s="2">
        <v>12</v>
      </c>
      <c r="BI47" s="2">
        <f t="shared" si="4"/>
        <v>12</v>
      </c>
      <c r="BJ47" s="2">
        <v>43</v>
      </c>
      <c r="BK47" s="2">
        <f t="shared" si="5"/>
        <v>43</v>
      </c>
      <c r="BL47" s="4">
        <f t="shared" si="6"/>
        <v>4.3E-3</v>
      </c>
      <c r="BM47" s="2">
        <v>13</v>
      </c>
      <c r="BN47" s="2">
        <f t="shared" si="7"/>
        <v>13</v>
      </c>
      <c r="BO47" s="2">
        <v>61</v>
      </c>
      <c r="BP47" s="2">
        <f t="shared" si="8"/>
        <v>61</v>
      </c>
      <c r="BQ47" s="2">
        <v>9</v>
      </c>
      <c r="BR47" s="2">
        <v>491</v>
      </c>
      <c r="BS47" s="10">
        <v>2.7</v>
      </c>
      <c r="BT47" s="2">
        <v>-5</v>
      </c>
      <c r="BU47" s="2">
        <v>-20</v>
      </c>
      <c r="BV47" s="2">
        <v>3</v>
      </c>
      <c r="BW47" s="2">
        <v>552</v>
      </c>
      <c r="BX47" s="3">
        <v>-0.4</v>
      </c>
      <c r="BY47" s="2">
        <v>-5</v>
      </c>
      <c r="BZ47" s="2">
        <v>-5</v>
      </c>
      <c r="CA47" s="2">
        <v>81</v>
      </c>
      <c r="CB47" s="10">
        <v>2.1800000000000002</v>
      </c>
      <c r="CC47" s="15">
        <v>7.3999999999999996E-2</v>
      </c>
      <c r="CD47" s="2">
        <v>16</v>
      </c>
      <c r="CE47" s="2">
        <v>24</v>
      </c>
      <c r="CF47" s="10">
        <v>0.87</v>
      </c>
      <c r="CG47" s="2">
        <v>960</v>
      </c>
      <c r="CH47" s="10">
        <v>0.32</v>
      </c>
      <c r="CI47" s="10">
        <v>7.13</v>
      </c>
      <c r="CJ47" s="10">
        <v>2.56</v>
      </c>
      <c r="CK47" s="10">
        <v>2.0499999999999998</v>
      </c>
      <c r="CL47" s="2">
        <v>-4</v>
      </c>
      <c r="CM47" s="2">
        <v>104</v>
      </c>
      <c r="CN47" s="2">
        <v>3</v>
      </c>
      <c r="CO47" s="2">
        <v>11</v>
      </c>
      <c r="CP47" s="2">
        <v>7</v>
      </c>
      <c r="CQ47" s="2">
        <v>1</v>
      </c>
      <c r="CR47" s="2">
        <v>8</v>
      </c>
      <c r="CS47" s="3">
        <v>-0.1</v>
      </c>
      <c r="CT47" t="s">
        <v>103</v>
      </c>
      <c r="CU47" t="s">
        <v>104</v>
      </c>
      <c r="CV47" s="5">
        <v>44043</v>
      </c>
      <c r="CW47" s="5">
        <v>44078</v>
      </c>
      <c r="CX47" s="2">
        <v>2020</v>
      </c>
      <c r="CY47" t="s">
        <v>105</v>
      </c>
      <c r="CZ47" t="s">
        <v>152</v>
      </c>
      <c r="DA47" s="5" t="s">
        <v>160</v>
      </c>
    </row>
    <row r="48" spans="1:105" x14ac:dyDescent="0.3">
      <c r="A48" t="s">
        <v>96</v>
      </c>
      <c r="B48" t="s">
        <v>97</v>
      </c>
      <c r="E48" s="2">
        <v>404115</v>
      </c>
      <c r="F48" s="2">
        <v>6922056</v>
      </c>
      <c r="G48" s="2">
        <v>935</v>
      </c>
      <c r="J48" s="2">
        <v>494865</v>
      </c>
      <c r="K48" t="s">
        <v>98</v>
      </c>
      <c r="L48" t="s">
        <v>135</v>
      </c>
      <c r="M48" s="5">
        <v>44040</v>
      </c>
      <c r="Q48" s="2">
        <v>40</v>
      </c>
      <c r="R48" s="2">
        <v>0</v>
      </c>
      <c r="S48" t="s">
        <v>139</v>
      </c>
      <c r="V48" s="2">
        <v>30</v>
      </c>
      <c r="X48" s="2">
        <v>65</v>
      </c>
      <c r="Y48" t="s">
        <v>99</v>
      </c>
      <c r="Z48" t="s">
        <v>100</v>
      </c>
      <c r="AA48" s="2">
        <v>3</v>
      </c>
      <c r="AD48" t="s">
        <v>102</v>
      </c>
      <c r="AG48" t="s">
        <v>151</v>
      </c>
      <c r="AH48" t="s">
        <v>152</v>
      </c>
      <c r="AI48" s="12" t="s">
        <v>153</v>
      </c>
      <c r="AJ48" s="2">
        <v>2020</v>
      </c>
      <c r="AS48" t="s">
        <v>96</v>
      </c>
      <c r="AT48" s="2">
        <v>494865</v>
      </c>
      <c r="AU48" s="2">
        <v>2020</v>
      </c>
      <c r="AW48" t="s">
        <v>98</v>
      </c>
      <c r="BA48" s="3">
        <v>1</v>
      </c>
      <c r="BB48" s="4">
        <f t="shared" si="0"/>
        <v>1E-3</v>
      </c>
      <c r="BC48" s="4">
        <f t="shared" si="1"/>
        <v>1E-3</v>
      </c>
      <c r="BD48" s="3">
        <v>-0.5</v>
      </c>
      <c r="BE48" s="10">
        <f t="shared" si="2"/>
        <v>0.25</v>
      </c>
      <c r="BF48" s="2">
        <v>-2</v>
      </c>
      <c r="BG48" s="2">
        <f t="shared" si="3"/>
        <v>1</v>
      </c>
      <c r="BH48" s="2">
        <v>12</v>
      </c>
      <c r="BI48" s="2">
        <f t="shared" si="4"/>
        <v>12</v>
      </c>
      <c r="BJ48" s="2">
        <v>20</v>
      </c>
      <c r="BK48" s="2">
        <f t="shared" si="5"/>
        <v>20</v>
      </c>
      <c r="BL48" s="4">
        <f t="shared" si="6"/>
        <v>2E-3</v>
      </c>
      <c r="BM48" s="2">
        <v>14</v>
      </c>
      <c r="BN48" s="2">
        <f t="shared" si="7"/>
        <v>14</v>
      </c>
      <c r="BO48" s="2">
        <v>155</v>
      </c>
      <c r="BP48" s="2">
        <f t="shared" si="8"/>
        <v>155</v>
      </c>
      <c r="BQ48" s="2">
        <v>17</v>
      </c>
      <c r="BR48" s="2">
        <v>1787</v>
      </c>
      <c r="BS48" s="10">
        <v>6.1</v>
      </c>
      <c r="BT48" s="2">
        <v>-5</v>
      </c>
      <c r="BU48" s="2">
        <v>-20</v>
      </c>
      <c r="BV48" s="2">
        <v>2</v>
      </c>
      <c r="BW48" s="2">
        <v>459</v>
      </c>
      <c r="BX48" s="3">
        <v>-0.4</v>
      </c>
      <c r="BY48" s="2">
        <v>-5</v>
      </c>
      <c r="BZ48" s="2">
        <v>-5</v>
      </c>
      <c r="CA48" s="2">
        <v>166</v>
      </c>
      <c r="CB48" s="10">
        <v>3.18</v>
      </c>
      <c r="CC48" s="15">
        <v>0.24399999999999999</v>
      </c>
      <c r="CD48" s="2">
        <v>16</v>
      </c>
      <c r="CE48" s="2">
        <v>20</v>
      </c>
      <c r="CF48" s="10">
        <v>1.83</v>
      </c>
      <c r="CG48" s="2">
        <v>956</v>
      </c>
      <c r="CH48" s="10">
        <v>0.56999999999999995</v>
      </c>
      <c r="CI48" s="10">
        <v>7.86</v>
      </c>
      <c r="CJ48" s="10">
        <v>1.98</v>
      </c>
      <c r="CK48" s="10">
        <v>1.27</v>
      </c>
      <c r="CL48" s="2">
        <v>-4</v>
      </c>
      <c r="CM48" s="2">
        <v>25</v>
      </c>
      <c r="CN48" s="2">
        <v>5</v>
      </c>
      <c r="CO48" s="2">
        <v>27</v>
      </c>
      <c r="CP48" s="2">
        <v>17</v>
      </c>
      <c r="CQ48" s="2">
        <v>2</v>
      </c>
      <c r="CR48" s="2">
        <v>21</v>
      </c>
      <c r="CS48" s="3">
        <v>-0.1</v>
      </c>
      <c r="CT48" t="s">
        <v>103</v>
      </c>
      <c r="CU48" t="s">
        <v>104</v>
      </c>
      <c r="CV48" s="5">
        <v>44043</v>
      </c>
      <c r="CW48" s="5">
        <v>44078</v>
      </c>
      <c r="CX48" s="2">
        <v>2020</v>
      </c>
      <c r="CY48" t="s">
        <v>105</v>
      </c>
      <c r="CZ48" t="s">
        <v>152</v>
      </c>
      <c r="DA48" s="5" t="s">
        <v>160</v>
      </c>
    </row>
    <row r="49" spans="1:105" x14ac:dyDescent="0.3">
      <c r="A49" t="s">
        <v>96</v>
      </c>
      <c r="B49" t="s">
        <v>97</v>
      </c>
      <c r="E49" s="2">
        <v>404015</v>
      </c>
      <c r="F49" s="2">
        <v>6922059</v>
      </c>
      <c r="G49" s="2">
        <v>956</v>
      </c>
      <c r="J49" s="2">
        <v>494866</v>
      </c>
      <c r="K49" t="s">
        <v>98</v>
      </c>
      <c r="L49" t="s">
        <v>135</v>
      </c>
      <c r="M49" s="5">
        <v>44040</v>
      </c>
      <c r="Q49" s="2">
        <v>20</v>
      </c>
      <c r="R49" s="2">
        <v>0</v>
      </c>
      <c r="S49" t="s">
        <v>116</v>
      </c>
      <c r="V49" s="2">
        <v>25</v>
      </c>
      <c r="X49" s="2">
        <v>50</v>
      </c>
      <c r="Y49" t="s">
        <v>99</v>
      </c>
      <c r="Z49" t="s">
        <v>122</v>
      </c>
      <c r="AA49" s="2">
        <v>2</v>
      </c>
      <c r="AD49" t="s">
        <v>149</v>
      </c>
      <c r="AG49" t="s">
        <v>151</v>
      </c>
      <c r="AH49" t="s">
        <v>152</v>
      </c>
      <c r="AI49" s="12" t="s">
        <v>153</v>
      </c>
      <c r="AJ49" s="2">
        <v>2020</v>
      </c>
      <c r="AS49" t="s">
        <v>96</v>
      </c>
      <c r="AT49" s="2">
        <v>494866</v>
      </c>
      <c r="AU49" s="2">
        <v>2020</v>
      </c>
      <c r="AW49" t="s">
        <v>98</v>
      </c>
      <c r="BA49" s="3">
        <v>0.9</v>
      </c>
      <c r="BB49" s="4">
        <f t="shared" si="0"/>
        <v>8.9999999999999998E-4</v>
      </c>
      <c r="BC49" s="4">
        <f t="shared" si="1"/>
        <v>8.9999999999999998E-4</v>
      </c>
      <c r="BD49" s="3">
        <v>-0.5</v>
      </c>
      <c r="BE49" s="10">
        <f t="shared" si="2"/>
        <v>0.25</v>
      </c>
      <c r="BF49" s="2">
        <v>-2</v>
      </c>
      <c r="BG49" s="2">
        <f t="shared" si="3"/>
        <v>1</v>
      </c>
      <c r="BH49" s="2">
        <v>27</v>
      </c>
      <c r="BI49" s="2">
        <f t="shared" si="4"/>
        <v>27</v>
      </c>
      <c r="BJ49" s="2">
        <v>24</v>
      </c>
      <c r="BK49" s="2">
        <f t="shared" si="5"/>
        <v>24</v>
      </c>
      <c r="BL49" s="4">
        <f t="shared" si="6"/>
        <v>2.3999999999999998E-3</v>
      </c>
      <c r="BM49" s="2">
        <v>14</v>
      </c>
      <c r="BN49" s="2">
        <f t="shared" si="7"/>
        <v>14</v>
      </c>
      <c r="BO49" s="2">
        <v>68</v>
      </c>
      <c r="BP49" s="2">
        <f t="shared" si="8"/>
        <v>68</v>
      </c>
      <c r="BQ49" s="2">
        <v>13</v>
      </c>
      <c r="BR49" s="2">
        <v>563</v>
      </c>
      <c r="BS49" s="10">
        <v>3.68</v>
      </c>
      <c r="BT49" s="2">
        <v>7</v>
      </c>
      <c r="BU49" s="2">
        <v>-20</v>
      </c>
      <c r="BV49" s="2">
        <v>6</v>
      </c>
      <c r="BW49" s="2">
        <v>337</v>
      </c>
      <c r="BX49" s="3">
        <v>-0.4</v>
      </c>
      <c r="BY49" s="2">
        <v>-5</v>
      </c>
      <c r="BZ49" s="2">
        <v>-5</v>
      </c>
      <c r="CA49" s="2">
        <v>123</v>
      </c>
      <c r="CB49" s="10">
        <v>1.48</v>
      </c>
      <c r="CC49" s="15">
        <v>5.1999999999999998E-2</v>
      </c>
      <c r="CD49" s="2">
        <v>24</v>
      </c>
      <c r="CE49" s="2">
        <v>57</v>
      </c>
      <c r="CF49" s="10">
        <v>1.02</v>
      </c>
      <c r="CG49" s="2">
        <v>1042</v>
      </c>
      <c r="CH49" s="10">
        <v>0.4</v>
      </c>
      <c r="CI49" s="10">
        <v>7.37</v>
      </c>
      <c r="CJ49" s="10">
        <v>2.0299999999999998</v>
      </c>
      <c r="CK49" s="10">
        <v>1.61</v>
      </c>
      <c r="CL49" s="2">
        <v>-4</v>
      </c>
      <c r="CM49" s="2">
        <v>64</v>
      </c>
      <c r="CN49" s="2">
        <v>3</v>
      </c>
      <c r="CO49" s="2">
        <v>20</v>
      </c>
      <c r="CP49" s="2">
        <v>10</v>
      </c>
      <c r="CQ49" s="2">
        <v>2</v>
      </c>
      <c r="CR49" s="2">
        <v>11</v>
      </c>
      <c r="CS49" s="3">
        <v>-0.1</v>
      </c>
      <c r="CT49" t="s">
        <v>103</v>
      </c>
      <c r="CU49" t="s">
        <v>104</v>
      </c>
      <c r="CV49" s="5">
        <v>44043</v>
      </c>
      <c r="CW49" s="5">
        <v>44078</v>
      </c>
      <c r="CX49" s="2">
        <v>2020</v>
      </c>
      <c r="CY49" t="s">
        <v>105</v>
      </c>
      <c r="CZ49" t="s">
        <v>152</v>
      </c>
      <c r="DA49" s="5" t="s">
        <v>160</v>
      </c>
    </row>
    <row r="50" spans="1:105" x14ac:dyDescent="0.3">
      <c r="A50" t="s">
        <v>96</v>
      </c>
      <c r="B50" t="s">
        <v>97</v>
      </c>
      <c r="E50" s="2">
        <v>403925</v>
      </c>
      <c r="F50" s="2">
        <v>6922063</v>
      </c>
      <c r="G50" s="2">
        <v>982</v>
      </c>
      <c r="J50" s="2">
        <v>494867</v>
      </c>
      <c r="K50" t="s">
        <v>98</v>
      </c>
      <c r="L50" t="s">
        <v>135</v>
      </c>
      <c r="M50" s="5">
        <v>44040</v>
      </c>
      <c r="Q50" s="2">
        <v>55</v>
      </c>
      <c r="R50" s="2">
        <v>0</v>
      </c>
      <c r="S50" t="s">
        <v>140</v>
      </c>
      <c r="V50" s="2">
        <v>32</v>
      </c>
      <c r="X50" s="2">
        <v>65</v>
      </c>
      <c r="Y50" t="s">
        <v>99</v>
      </c>
      <c r="Z50" t="s">
        <v>100</v>
      </c>
      <c r="AA50" s="2">
        <v>3</v>
      </c>
      <c r="AD50" t="s">
        <v>102</v>
      </c>
      <c r="AG50" t="s">
        <v>151</v>
      </c>
      <c r="AH50" t="s">
        <v>152</v>
      </c>
      <c r="AI50" s="12" t="s">
        <v>153</v>
      </c>
      <c r="AJ50" s="2">
        <v>2020</v>
      </c>
      <c r="AS50" t="s">
        <v>96</v>
      </c>
      <c r="AT50" s="2">
        <v>494867</v>
      </c>
      <c r="AU50" s="2">
        <v>2020</v>
      </c>
      <c r="AW50" t="s">
        <v>98</v>
      </c>
      <c r="BA50" s="3">
        <v>0.7</v>
      </c>
      <c r="BB50" s="4">
        <f t="shared" si="0"/>
        <v>6.9999999999999999E-4</v>
      </c>
      <c r="BC50" s="4">
        <f t="shared" si="1"/>
        <v>6.9999999999999999E-4</v>
      </c>
      <c r="BD50" s="3">
        <v>-0.5</v>
      </c>
      <c r="BE50" s="10">
        <f t="shared" si="2"/>
        <v>0.25</v>
      </c>
      <c r="BF50" s="2">
        <v>-2</v>
      </c>
      <c r="BG50" s="2">
        <f t="shared" si="3"/>
        <v>1</v>
      </c>
      <c r="BH50" s="2">
        <v>12</v>
      </c>
      <c r="BI50" s="2">
        <f t="shared" si="4"/>
        <v>12</v>
      </c>
      <c r="BJ50" s="2">
        <v>14</v>
      </c>
      <c r="BK50" s="2">
        <f t="shared" si="5"/>
        <v>14</v>
      </c>
      <c r="BL50" s="4">
        <f t="shared" si="6"/>
        <v>1.4E-3</v>
      </c>
      <c r="BM50" s="2">
        <v>18</v>
      </c>
      <c r="BN50" s="2">
        <f t="shared" si="7"/>
        <v>18</v>
      </c>
      <c r="BO50" s="2">
        <v>125</v>
      </c>
      <c r="BP50" s="2">
        <f t="shared" si="8"/>
        <v>125</v>
      </c>
      <c r="BQ50" s="2">
        <v>13</v>
      </c>
      <c r="BR50" s="2">
        <v>1210</v>
      </c>
      <c r="BS50" s="10">
        <v>4.9000000000000004</v>
      </c>
      <c r="BT50" s="2">
        <v>-5</v>
      </c>
      <c r="BU50" s="2">
        <v>-20</v>
      </c>
      <c r="BV50" s="2">
        <v>3</v>
      </c>
      <c r="BW50" s="2">
        <v>527</v>
      </c>
      <c r="BX50" s="3">
        <v>-0.4</v>
      </c>
      <c r="BY50" s="2">
        <v>-5</v>
      </c>
      <c r="BZ50" s="2">
        <v>-5</v>
      </c>
      <c r="CA50" s="2">
        <v>120</v>
      </c>
      <c r="CB50" s="10">
        <v>2.2599999999999998</v>
      </c>
      <c r="CC50" s="15">
        <v>0.14399999999999999</v>
      </c>
      <c r="CD50" s="2">
        <v>13</v>
      </c>
      <c r="CE50" s="2">
        <v>21</v>
      </c>
      <c r="CF50" s="10">
        <v>1.52</v>
      </c>
      <c r="CG50" s="2">
        <v>1136</v>
      </c>
      <c r="CH50" s="10">
        <v>0.49</v>
      </c>
      <c r="CI50" s="10">
        <v>8.43</v>
      </c>
      <c r="CJ50" s="10">
        <v>2.33</v>
      </c>
      <c r="CK50" s="10">
        <v>1.47</v>
      </c>
      <c r="CL50" s="2">
        <v>-4</v>
      </c>
      <c r="CM50" s="2">
        <v>27</v>
      </c>
      <c r="CN50" s="2">
        <v>5</v>
      </c>
      <c r="CO50" s="2">
        <v>21</v>
      </c>
      <c r="CP50" s="2">
        <v>14</v>
      </c>
      <c r="CQ50" s="2">
        <v>2</v>
      </c>
      <c r="CR50" s="2">
        <v>15</v>
      </c>
      <c r="CS50" s="3">
        <v>-0.1</v>
      </c>
      <c r="CT50" t="s">
        <v>103</v>
      </c>
      <c r="CU50" t="s">
        <v>104</v>
      </c>
      <c r="CV50" s="5">
        <v>44043</v>
      </c>
      <c r="CW50" s="5">
        <v>44078</v>
      </c>
      <c r="CX50" s="2">
        <v>2020</v>
      </c>
      <c r="CY50" t="s">
        <v>105</v>
      </c>
      <c r="CZ50" t="s">
        <v>152</v>
      </c>
      <c r="DA50" s="5" t="s">
        <v>160</v>
      </c>
    </row>
    <row r="51" spans="1:105" x14ac:dyDescent="0.3">
      <c r="A51" t="s">
        <v>96</v>
      </c>
      <c r="B51" t="s">
        <v>97</v>
      </c>
      <c r="E51" s="2">
        <v>403818</v>
      </c>
      <c r="F51" s="2">
        <v>6922055</v>
      </c>
      <c r="G51" s="2">
        <v>1001</v>
      </c>
      <c r="J51" s="2">
        <v>494868</v>
      </c>
      <c r="K51" t="s">
        <v>98</v>
      </c>
      <c r="L51" t="s">
        <v>135</v>
      </c>
      <c r="M51" s="5">
        <v>44040</v>
      </c>
      <c r="Q51" s="2">
        <v>30</v>
      </c>
      <c r="R51" s="2">
        <v>0</v>
      </c>
      <c r="S51" t="s">
        <v>139</v>
      </c>
      <c r="V51" s="2">
        <v>18</v>
      </c>
      <c r="X51" s="2">
        <v>50</v>
      </c>
      <c r="Y51" t="s">
        <v>99</v>
      </c>
      <c r="Z51" t="s">
        <v>100</v>
      </c>
      <c r="AA51" s="2">
        <v>2</v>
      </c>
      <c r="AD51" t="s">
        <v>102</v>
      </c>
      <c r="AG51" t="s">
        <v>151</v>
      </c>
      <c r="AH51" t="s">
        <v>152</v>
      </c>
      <c r="AI51" s="12" t="s">
        <v>153</v>
      </c>
      <c r="AJ51" s="2">
        <v>2020</v>
      </c>
      <c r="AS51" t="s">
        <v>96</v>
      </c>
      <c r="AT51" s="2">
        <v>494868</v>
      </c>
      <c r="AU51" s="2">
        <v>2020</v>
      </c>
      <c r="AW51" t="s">
        <v>98</v>
      </c>
      <c r="BA51" s="3">
        <v>0.8</v>
      </c>
      <c r="BB51" s="4">
        <f t="shared" si="0"/>
        <v>8.0000000000000004E-4</v>
      </c>
      <c r="BC51" s="4">
        <f t="shared" si="1"/>
        <v>8.0000000000000004E-4</v>
      </c>
      <c r="BD51" s="3">
        <v>-0.5</v>
      </c>
      <c r="BE51" s="10">
        <f t="shared" si="2"/>
        <v>0.25</v>
      </c>
      <c r="BF51" s="2">
        <v>-2</v>
      </c>
      <c r="BG51" s="2">
        <f t="shared" si="3"/>
        <v>1</v>
      </c>
      <c r="BH51" s="2">
        <v>13</v>
      </c>
      <c r="BI51" s="2">
        <f t="shared" si="4"/>
        <v>13</v>
      </c>
      <c r="BJ51" s="2">
        <v>13</v>
      </c>
      <c r="BK51" s="2">
        <f t="shared" si="5"/>
        <v>13</v>
      </c>
      <c r="BL51" s="4">
        <f t="shared" si="6"/>
        <v>1.2999999999999999E-3</v>
      </c>
      <c r="BM51" s="2">
        <v>16</v>
      </c>
      <c r="BN51" s="2">
        <f t="shared" si="7"/>
        <v>16</v>
      </c>
      <c r="BO51" s="2">
        <v>117</v>
      </c>
      <c r="BP51" s="2">
        <f t="shared" si="8"/>
        <v>117</v>
      </c>
      <c r="BQ51" s="2">
        <v>12</v>
      </c>
      <c r="BR51" s="2">
        <v>838</v>
      </c>
      <c r="BS51" s="10">
        <v>4.3499999999999996</v>
      </c>
      <c r="BT51" s="2">
        <v>-5</v>
      </c>
      <c r="BU51" s="2">
        <v>-20</v>
      </c>
      <c r="BV51" s="2">
        <v>4</v>
      </c>
      <c r="BW51" s="2">
        <v>501</v>
      </c>
      <c r="BX51" s="3">
        <v>-0.4</v>
      </c>
      <c r="BY51" s="2">
        <v>-5</v>
      </c>
      <c r="BZ51" s="2">
        <v>-5</v>
      </c>
      <c r="CA51" s="2">
        <v>107</v>
      </c>
      <c r="CB51" s="10">
        <v>1.63</v>
      </c>
      <c r="CC51" s="15">
        <v>0.185</v>
      </c>
      <c r="CD51" s="2">
        <v>12</v>
      </c>
      <c r="CE51" s="2">
        <v>23</v>
      </c>
      <c r="CF51" s="10">
        <v>1.1100000000000001</v>
      </c>
      <c r="CG51" s="2">
        <v>968</v>
      </c>
      <c r="CH51" s="10">
        <v>0.47</v>
      </c>
      <c r="CI51" s="10">
        <v>8.24</v>
      </c>
      <c r="CJ51" s="10">
        <v>2.4900000000000002</v>
      </c>
      <c r="CK51" s="10">
        <v>1.5</v>
      </c>
      <c r="CL51" s="2">
        <v>-4</v>
      </c>
      <c r="CM51" s="2">
        <v>41</v>
      </c>
      <c r="CN51" s="2">
        <v>5</v>
      </c>
      <c r="CO51" s="2">
        <v>14</v>
      </c>
      <c r="CP51" s="2">
        <v>11</v>
      </c>
      <c r="CQ51" s="2">
        <v>2</v>
      </c>
      <c r="CR51" s="2">
        <v>11</v>
      </c>
      <c r="CS51" s="3">
        <v>-0.1</v>
      </c>
      <c r="CT51" t="s">
        <v>103</v>
      </c>
      <c r="CU51" t="s">
        <v>104</v>
      </c>
      <c r="CV51" s="5">
        <v>44043</v>
      </c>
      <c r="CW51" s="5">
        <v>44078</v>
      </c>
      <c r="CX51" s="2">
        <v>2020</v>
      </c>
      <c r="CY51" t="s">
        <v>105</v>
      </c>
      <c r="CZ51" t="s">
        <v>152</v>
      </c>
      <c r="DA51" s="5" t="s">
        <v>160</v>
      </c>
    </row>
    <row r="52" spans="1:105" x14ac:dyDescent="0.3">
      <c r="A52" t="s">
        <v>96</v>
      </c>
      <c r="B52" t="s">
        <v>97</v>
      </c>
      <c r="E52" s="2">
        <v>404218</v>
      </c>
      <c r="F52" s="2">
        <v>6921864</v>
      </c>
      <c r="G52" s="2">
        <v>923</v>
      </c>
      <c r="J52" s="2">
        <v>494878</v>
      </c>
      <c r="K52" t="s">
        <v>98</v>
      </c>
      <c r="L52" t="s">
        <v>135</v>
      </c>
      <c r="M52" s="5">
        <v>44040</v>
      </c>
      <c r="Q52" s="2">
        <v>5</v>
      </c>
      <c r="R52" s="2">
        <v>40</v>
      </c>
      <c r="S52" t="s">
        <v>139</v>
      </c>
      <c r="V52" s="2">
        <v>10</v>
      </c>
      <c r="X52" s="2">
        <v>45</v>
      </c>
      <c r="Y52" t="s">
        <v>99</v>
      </c>
      <c r="Z52" t="s">
        <v>100</v>
      </c>
      <c r="AD52" t="s">
        <v>102</v>
      </c>
      <c r="AG52" t="s">
        <v>151</v>
      </c>
      <c r="AH52" t="s">
        <v>152</v>
      </c>
      <c r="AI52" s="12" t="s">
        <v>153</v>
      </c>
      <c r="AJ52" s="2">
        <v>2020</v>
      </c>
      <c r="AS52" t="s">
        <v>96</v>
      </c>
      <c r="AT52" s="2">
        <v>494878</v>
      </c>
      <c r="AU52" s="2">
        <v>2020</v>
      </c>
      <c r="AW52" t="s">
        <v>98</v>
      </c>
      <c r="BA52" s="3">
        <v>-0.5</v>
      </c>
      <c r="BB52" s="4">
        <f t="shared" si="0"/>
        <v>-5.0000000000000001E-4</v>
      </c>
      <c r="BC52" s="4">
        <f t="shared" ref="BC52:BC57" si="9">BB52/-2</f>
        <v>2.5000000000000001E-4</v>
      </c>
      <c r="BD52" s="3">
        <v>-0.5</v>
      </c>
      <c r="BE52" s="10">
        <f t="shared" si="2"/>
        <v>0.25</v>
      </c>
      <c r="BF52" s="2">
        <v>-2</v>
      </c>
      <c r="BG52" s="2">
        <f t="shared" si="3"/>
        <v>1</v>
      </c>
      <c r="BH52" s="2">
        <v>10</v>
      </c>
      <c r="BI52" s="2">
        <f t="shared" si="4"/>
        <v>10</v>
      </c>
      <c r="BJ52" s="2">
        <v>35</v>
      </c>
      <c r="BK52" s="2">
        <f t="shared" si="5"/>
        <v>35</v>
      </c>
      <c r="BL52" s="4">
        <f t="shared" si="6"/>
        <v>3.5000000000000001E-3</v>
      </c>
      <c r="BM52" s="2">
        <v>20</v>
      </c>
      <c r="BN52" s="2">
        <f t="shared" si="7"/>
        <v>20</v>
      </c>
      <c r="BO52" s="2">
        <v>127</v>
      </c>
      <c r="BP52" s="2">
        <f t="shared" si="8"/>
        <v>127</v>
      </c>
      <c r="BQ52" s="2">
        <v>13</v>
      </c>
      <c r="BR52" s="2">
        <v>1026</v>
      </c>
      <c r="BS52" s="10">
        <v>4.6900000000000004</v>
      </c>
      <c r="BT52" s="2">
        <v>5</v>
      </c>
      <c r="BU52" s="2">
        <v>-20</v>
      </c>
      <c r="BV52" s="2">
        <v>-2</v>
      </c>
      <c r="BW52" s="2">
        <v>388</v>
      </c>
      <c r="BX52" s="3">
        <v>-0.4</v>
      </c>
      <c r="BY52" s="2">
        <v>-5</v>
      </c>
      <c r="BZ52" s="2">
        <v>-5</v>
      </c>
      <c r="CA52" s="2">
        <v>127</v>
      </c>
      <c r="CB52" s="10">
        <v>1.43</v>
      </c>
      <c r="CC52" s="15">
        <v>0.125</v>
      </c>
      <c r="CD52" s="2">
        <v>13</v>
      </c>
      <c r="CE52" s="2">
        <v>18</v>
      </c>
      <c r="CF52" s="10">
        <v>1.18</v>
      </c>
      <c r="CG52" s="2">
        <v>986</v>
      </c>
      <c r="CH52" s="10">
        <v>0.47</v>
      </c>
      <c r="CI52" s="10">
        <v>8.31</v>
      </c>
      <c r="CJ52" s="10">
        <v>2.2000000000000002</v>
      </c>
      <c r="CK52" s="10">
        <v>1.75</v>
      </c>
      <c r="CL52" s="2">
        <v>-4</v>
      </c>
      <c r="CM52" s="2">
        <v>28</v>
      </c>
      <c r="CN52" s="2">
        <v>5</v>
      </c>
      <c r="CO52" s="2">
        <v>16</v>
      </c>
      <c r="CP52" s="2">
        <v>16</v>
      </c>
      <c r="CQ52" s="2">
        <v>2</v>
      </c>
      <c r="CR52" s="2">
        <v>12</v>
      </c>
      <c r="CS52" s="3">
        <v>-0.1</v>
      </c>
      <c r="CT52" t="s">
        <v>103</v>
      </c>
      <c r="CU52" t="s">
        <v>104</v>
      </c>
      <c r="CV52" s="5">
        <v>44043</v>
      </c>
      <c r="CW52" s="5">
        <v>44078</v>
      </c>
      <c r="CX52" s="2">
        <v>2020</v>
      </c>
      <c r="CY52" t="s">
        <v>105</v>
      </c>
      <c r="CZ52" t="s">
        <v>152</v>
      </c>
      <c r="DA52" s="5" t="s">
        <v>160</v>
      </c>
    </row>
    <row r="53" spans="1:105" x14ac:dyDescent="0.3">
      <c r="A53" t="s">
        <v>96</v>
      </c>
      <c r="B53" t="s">
        <v>97</v>
      </c>
      <c r="E53" s="2">
        <v>404019</v>
      </c>
      <c r="F53" s="2">
        <v>6921859</v>
      </c>
      <c r="G53" s="2">
        <v>957</v>
      </c>
      <c r="J53" s="2">
        <v>494880</v>
      </c>
      <c r="K53" t="s">
        <v>98</v>
      </c>
      <c r="L53" t="s">
        <v>135</v>
      </c>
      <c r="M53" s="5">
        <v>44040</v>
      </c>
      <c r="Q53" s="2">
        <v>0</v>
      </c>
      <c r="R53" s="2">
        <v>70</v>
      </c>
      <c r="S53" t="s">
        <v>116</v>
      </c>
      <c r="V53" s="2">
        <v>12</v>
      </c>
      <c r="X53" s="2">
        <v>35</v>
      </c>
      <c r="Y53" t="s">
        <v>126</v>
      </c>
      <c r="Z53" t="s">
        <v>132</v>
      </c>
      <c r="AD53" t="s">
        <v>102</v>
      </c>
      <c r="AG53" t="s">
        <v>151</v>
      </c>
      <c r="AH53" t="s">
        <v>152</v>
      </c>
      <c r="AI53" s="12" t="s">
        <v>153</v>
      </c>
      <c r="AJ53" s="2">
        <v>2020</v>
      </c>
      <c r="AS53" t="s">
        <v>96</v>
      </c>
      <c r="AT53" s="2">
        <v>494880</v>
      </c>
      <c r="AU53" s="2">
        <v>2020</v>
      </c>
      <c r="AW53" t="s">
        <v>98</v>
      </c>
      <c r="BA53" s="3">
        <v>-0.5</v>
      </c>
      <c r="BB53" s="4">
        <f t="shared" si="0"/>
        <v>-5.0000000000000001E-4</v>
      </c>
      <c r="BC53" s="4">
        <f t="shared" si="9"/>
        <v>2.5000000000000001E-4</v>
      </c>
      <c r="BD53" s="3">
        <v>-0.5</v>
      </c>
      <c r="BE53" s="10">
        <f t="shared" si="2"/>
        <v>0.25</v>
      </c>
      <c r="BF53" s="2">
        <v>-2</v>
      </c>
      <c r="BG53" s="2">
        <f t="shared" si="3"/>
        <v>1</v>
      </c>
      <c r="BH53" s="2">
        <v>16</v>
      </c>
      <c r="BI53" s="2">
        <f t="shared" si="4"/>
        <v>16</v>
      </c>
      <c r="BJ53" s="2">
        <v>21</v>
      </c>
      <c r="BK53" s="2">
        <f t="shared" si="5"/>
        <v>21</v>
      </c>
      <c r="BL53" s="4">
        <f t="shared" si="6"/>
        <v>2.0999999999999999E-3</v>
      </c>
      <c r="BM53" s="2">
        <v>21</v>
      </c>
      <c r="BN53" s="2">
        <f t="shared" si="7"/>
        <v>21</v>
      </c>
      <c r="BO53" s="2">
        <v>94</v>
      </c>
      <c r="BP53" s="2">
        <f t="shared" si="8"/>
        <v>94</v>
      </c>
      <c r="BQ53" s="2">
        <v>10</v>
      </c>
      <c r="BR53" s="2">
        <v>639</v>
      </c>
      <c r="BS53" s="10">
        <v>3.73</v>
      </c>
      <c r="BT53" s="2">
        <v>6</v>
      </c>
      <c r="BU53" s="2">
        <v>-20</v>
      </c>
      <c r="BV53" s="2">
        <v>4</v>
      </c>
      <c r="BW53" s="2">
        <v>360</v>
      </c>
      <c r="BX53" s="3">
        <v>-0.4</v>
      </c>
      <c r="BY53" s="2">
        <v>-5</v>
      </c>
      <c r="BZ53" s="2">
        <v>-5</v>
      </c>
      <c r="CA53" s="2">
        <v>99</v>
      </c>
      <c r="CB53" s="10">
        <v>1.03</v>
      </c>
      <c r="CC53" s="15">
        <v>5.8999999999999997E-2</v>
      </c>
      <c r="CD53" s="2">
        <v>8</v>
      </c>
      <c r="CE53" s="2">
        <v>24</v>
      </c>
      <c r="CF53" s="10">
        <v>0.89</v>
      </c>
      <c r="CG53" s="2">
        <v>1344</v>
      </c>
      <c r="CH53" s="10">
        <v>0.38</v>
      </c>
      <c r="CI53" s="10">
        <v>9.24</v>
      </c>
      <c r="CJ53" s="10">
        <v>2.34</v>
      </c>
      <c r="CK53" s="10">
        <v>2.13</v>
      </c>
      <c r="CL53" s="2">
        <v>-4</v>
      </c>
      <c r="CM53" s="2">
        <v>36</v>
      </c>
      <c r="CN53" s="2">
        <v>4</v>
      </c>
      <c r="CO53" s="2">
        <v>11</v>
      </c>
      <c r="CP53" s="2">
        <v>15</v>
      </c>
      <c r="CQ53" s="2">
        <v>2</v>
      </c>
      <c r="CR53" s="2">
        <v>11</v>
      </c>
      <c r="CS53" s="3">
        <v>-0.1</v>
      </c>
      <c r="CT53" t="s">
        <v>103</v>
      </c>
      <c r="CU53" t="s">
        <v>104</v>
      </c>
      <c r="CV53" s="5">
        <v>44043</v>
      </c>
      <c r="CW53" s="5">
        <v>44078</v>
      </c>
      <c r="CX53" s="2">
        <v>2020</v>
      </c>
      <c r="CY53" t="s">
        <v>105</v>
      </c>
      <c r="CZ53" t="s">
        <v>152</v>
      </c>
      <c r="DA53" s="5" t="s">
        <v>160</v>
      </c>
    </row>
    <row r="54" spans="1:105" x14ac:dyDescent="0.3">
      <c r="A54" t="s">
        <v>96</v>
      </c>
      <c r="B54" t="s">
        <v>97</v>
      </c>
      <c r="E54" s="2">
        <v>403919</v>
      </c>
      <c r="F54" s="2">
        <v>6921859</v>
      </c>
      <c r="G54" s="2">
        <v>965</v>
      </c>
      <c r="J54" s="2">
        <v>494881</v>
      </c>
      <c r="K54" t="s">
        <v>98</v>
      </c>
      <c r="L54" t="s">
        <v>135</v>
      </c>
      <c r="M54" s="5">
        <v>44040</v>
      </c>
      <c r="Q54" s="2">
        <v>0</v>
      </c>
      <c r="R54" s="2">
        <v>15</v>
      </c>
      <c r="V54" s="2">
        <v>10</v>
      </c>
      <c r="X54" s="2">
        <v>65</v>
      </c>
      <c r="Y54" t="s">
        <v>99</v>
      </c>
      <c r="Z54" t="s">
        <v>113</v>
      </c>
      <c r="AD54" t="s">
        <v>102</v>
      </c>
      <c r="AG54" t="s">
        <v>151</v>
      </c>
      <c r="AH54" t="s">
        <v>152</v>
      </c>
      <c r="AI54" s="12" t="s">
        <v>153</v>
      </c>
      <c r="AJ54" s="2">
        <v>2020</v>
      </c>
      <c r="AS54" t="s">
        <v>96</v>
      </c>
      <c r="AT54" s="2">
        <v>494881</v>
      </c>
      <c r="AU54" s="2">
        <v>2020</v>
      </c>
      <c r="AW54" t="s">
        <v>98</v>
      </c>
      <c r="BA54" s="3">
        <v>-0.5</v>
      </c>
      <c r="BB54" s="4">
        <f t="shared" si="0"/>
        <v>-5.0000000000000001E-4</v>
      </c>
      <c r="BC54" s="4">
        <f t="shared" si="9"/>
        <v>2.5000000000000001E-4</v>
      </c>
      <c r="BD54" s="3">
        <v>-0.5</v>
      </c>
      <c r="BE54" s="10">
        <f t="shared" si="2"/>
        <v>0.25</v>
      </c>
      <c r="BF54" s="2">
        <v>-2</v>
      </c>
      <c r="BG54" s="2">
        <f t="shared" si="3"/>
        <v>1</v>
      </c>
      <c r="BH54" s="2">
        <v>11</v>
      </c>
      <c r="BI54" s="2">
        <f t="shared" si="4"/>
        <v>11</v>
      </c>
      <c r="BJ54" s="2">
        <v>9</v>
      </c>
      <c r="BK54" s="2">
        <f t="shared" si="5"/>
        <v>9</v>
      </c>
      <c r="BL54" s="4">
        <f t="shared" si="6"/>
        <v>8.9999999999999998E-4</v>
      </c>
      <c r="BM54" s="2">
        <v>10</v>
      </c>
      <c r="BN54" s="2">
        <f t="shared" si="7"/>
        <v>10</v>
      </c>
      <c r="BO54" s="2">
        <v>98</v>
      </c>
      <c r="BP54" s="2">
        <f t="shared" si="8"/>
        <v>98</v>
      </c>
      <c r="BQ54" s="2">
        <v>11</v>
      </c>
      <c r="BR54" s="2">
        <v>942</v>
      </c>
      <c r="BS54" s="10">
        <v>3.76</v>
      </c>
      <c r="BT54" s="2">
        <v>-5</v>
      </c>
      <c r="BU54" s="2">
        <v>-20</v>
      </c>
      <c r="BV54" s="2">
        <v>3</v>
      </c>
      <c r="BW54" s="2">
        <v>639</v>
      </c>
      <c r="BX54" s="3">
        <v>-0.4</v>
      </c>
      <c r="BY54" s="2">
        <v>-5</v>
      </c>
      <c r="BZ54" s="2">
        <v>-5</v>
      </c>
      <c r="CA54" s="2">
        <v>91</v>
      </c>
      <c r="CB54" s="10">
        <v>2.0499999999999998</v>
      </c>
      <c r="CC54" s="15">
        <v>0.13400000000000001</v>
      </c>
      <c r="CD54" s="2">
        <v>11</v>
      </c>
      <c r="CE54" s="2">
        <v>23</v>
      </c>
      <c r="CF54" s="10">
        <v>1.18</v>
      </c>
      <c r="CG54" s="2">
        <v>1823</v>
      </c>
      <c r="CH54" s="10">
        <v>0.38</v>
      </c>
      <c r="CI54" s="10">
        <v>7.96</v>
      </c>
      <c r="CJ54" s="10">
        <v>2.58</v>
      </c>
      <c r="CK54" s="10">
        <v>2.21</v>
      </c>
      <c r="CL54" s="2">
        <v>-4</v>
      </c>
      <c r="CM54" s="2">
        <v>41</v>
      </c>
      <c r="CN54" s="2">
        <v>2</v>
      </c>
      <c r="CO54" s="2">
        <v>12</v>
      </c>
      <c r="CP54" s="2">
        <v>8</v>
      </c>
      <c r="CQ54" s="2">
        <v>2</v>
      </c>
      <c r="CR54" s="2">
        <v>9</v>
      </c>
      <c r="CS54" s="3">
        <v>-0.1</v>
      </c>
      <c r="CT54" t="s">
        <v>103</v>
      </c>
      <c r="CU54" t="s">
        <v>104</v>
      </c>
      <c r="CV54" s="5">
        <v>44043</v>
      </c>
      <c r="CW54" s="5">
        <v>44078</v>
      </c>
      <c r="CX54" s="2">
        <v>2020</v>
      </c>
      <c r="CY54" t="s">
        <v>105</v>
      </c>
      <c r="CZ54" t="s">
        <v>152</v>
      </c>
      <c r="DA54" s="5" t="s">
        <v>160</v>
      </c>
    </row>
    <row r="55" spans="1:105" x14ac:dyDescent="0.3">
      <c r="A55" t="s">
        <v>96</v>
      </c>
      <c r="B55" t="s">
        <v>97</v>
      </c>
      <c r="E55" s="2">
        <v>403818</v>
      </c>
      <c r="F55" s="2">
        <v>6921855</v>
      </c>
      <c r="G55" s="2">
        <v>959</v>
      </c>
      <c r="J55" s="2">
        <v>494882</v>
      </c>
      <c r="K55" t="s">
        <v>98</v>
      </c>
      <c r="L55" t="s">
        <v>135</v>
      </c>
      <c r="M55" s="5">
        <v>44040</v>
      </c>
      <c r="Q55" s="2">
        <v>0</v>
      </c>
      <c r="R55" s="2">
        <v>0</v>
      </c>
      <c r="V55" s="2">
        <v>20</v>
      </c>
      <c r="X55" s="2">
        <v>50</v>
      </c>
      <c r="Y55" t="s">
        <v>99</v>
      </c>
      <c r="Z55" t="s">
        <v>113</v>
      </c>
      <c r="AD55" t="s">
        <v>133</v>
      </c>
      <c r="AG55" t="s">
        <v>151</v>
      </c>
      <c r="AH55" t="s">
        <v>152</v>
      </c>
      <c r="AI55" s="12" t="s">
        <v>153</v>
      </c>
      <c r="AJ55" s="2">
        <v>2020</v>
      </c>
      <c r="AS55" t="s">
        <v>96</v>
      </c>
      <c r="AT55" s="2">
        <v>494882</v>
      </c>
      <c r="AU55" s="2">
        <v>2020</v>
      </c>
      <c r="AW55" t="s">
        <v>98</v>
      </c>
      <c r="BA55" s="3">
        <v>-0.5</v>
      </c>
      <c r="BB55" s="4">
        <f t="shared" si="0"/>
        <v>-5.0000000000000001E-4</v>
      </c>
      <c r="BC55" s="4">
        <f t="shared" si="9"/>
        <v>2.5000000000000001E-4</v>
      </c>
      <c r="BD55" s="3">
        <v>-0.5</v>
      </c>
      <c r="BE55" s="10">
        <f t="shared" si="2"/>
        <v>0.25</v>
      </c>
      <c r="BF55" s="2">
        <v>-2</v>
      </c>
      <c r="BG55" s="2">
        <f t="shared" si="3"/>
        <v>1</v>
      </c>
      <c r="BH55" s="2">
        <v>21</v>
      </c>
      <c r="BI55" s="2">
        <f t="shared" si="4"/>
        <v>21</v>
      </c>
      <c r="BJ55" s="2">
        <v>18</v>
      </c>
      <c r="BK55" s="2">
        <f t="shared" si="5"/>
        <v>18</v>
      </c>
      <c r="BL55" s="4">
        <f t="shared" si="6"/>
        <v>1.8E-3</v>
      </c>
      <c r="BM55" s="2">
        <v>20</v>
      </c>
      <c r="BN55" s="2">
        <f t="shared" si="7"/>
        <v>20</v>
      </c>
      <c r="BO55" s="2">
        <v>101</v>
      </c>
      <c r="BP55" s="2">
        <f t="shared" si="8"/>
        <v>101</v>
      </c>
      <c r="BQ55" s="2">
        <v>12</v>
      </c>
      <c r="BR55" s="2">
        <v>477</v>
      </c>
      <c r="BS55" s="10">
        <v>4.0999999999999996</v>
      </c>
      <c r="BT55" s="2">
        <v>10</v>
      </c>
      <c r="BU55" s="2">
        <v>-20</v>
      </c>
      <c r="BV55" s="2">
        <v>4</v>
      </c>
      <c r="BW55" s="2">
        <v>324</v>
      </c>
      <c r="BX55" s="3">
        <v>-0.4</v>
      </c>
      <c r="BY55" s="2">
        <v>6</v>
      </c>
      <c r="BZ55" s="2">
        <v>-5</v>
      </c>
      <c r="CA55" s="2">
        <v>120</v>
      </c>
      <c r="CB55" s="10">
        <v>1.2</v>
      </c>
      <c r="CC55" s="15">
        <v>7.4999999999999997E-2</v>
      </c>
      <c r="CD55" s="2">
        <v>17</v>
      </c>
      <c r="CE55" s="2">
        <v>48</v>
      </c>
      <c r="CF55" s="10">
        <v>0.85</v>
      </c>
      <c r="CG55" s="2">
        <v>1106</v>
      </c>
      <c r="CH55" s="10">
        <v>0.38</v>
      </c>
      <c r="CI55" s="10">
        <v>8.15</v>
      </c>
      <c r="CJ55" s="10">
        <v>1.93</v>
      </c>
      <c r="CK55" s="10">
        <v>1.69</v>
      </c>
      <c r="CL55" s="2">
        <v>-4</v>
      </c>
      <c r="CM55" s="2">
        <v>40</v>
      </c>
      <c r="CN55" s="2">
        <v>2</v>
      </c>
      <c r="CO55" s="2">
        <v>10</v>
      </c>
      <c r="CP55" s="2">
        <v>9</v>
      </c>
      <c r="CQ55" s="2">
        <v>2</v>
      </c>
      <c r="CR55" s="2">
        <v>10</v>
      </c>
      <c r="CS55" s="3">
        <v>-0.1</v>
      </c>
      <c r="CT55" t="s">
        <v>103</v>
      </c>
      <c r="CU55" t="s">
        <v>104</v>
      </c>
      <c r="CV55" s="5">
        <v>44043</v>
      </c>
      <c r="CW55" s="5">
        <v>44078</v>
      </c>
      <c r="CX55" s="2">
        <v>2020</v>
      </c>
      <c r="CY55" t="s">
        <v>105</v>
      </c>
      <c r="CZ55" t="s">
        <v>152</v>
      </c>
      <c r="DA55" s="5" t="s">
        <v>160</v>
      </c>
    </row>
    <row r="56" spans="1:105" x14ac:dyDescent="0.3">
      <c r="A56" t="s">
        <v>96</v>
      </c>
      <c r="B56" t="s">
        <v>97</v>
      </c>
      <c r="E56" s="2">
        <v>404225</v>
      </c>
      <c r="F56" s="2">
        <v>6921653</v>
      </c>
      <c r="G56" s="2">
        <v>926</v>
      </c>
      <c r="J56" s="2">
        <v>494892</v>
      </c>
      <c r="K56" t="s">
        <v>98</v>
      </c>
      <c r="L56" t="s">
        <v>137</v>
      </c>
      <c r="M56" s="5">
        <v>44040</v>
      </c>
      <c r="Q56" s="2">
        <v>0</v>
      </c>
      <c r="R56" s="2">
        <v>0</v>
      </c>
      <c r="V56" s="2">
        <v>0</v>
      </c>
      <c r="X56" s="2">
        <v>50</v>
      </c>
      <c r="Y56" t="s">
        <v>126</v>
      </c>
      <c r="Z56" t="s">
        <v>146</v>
      </c>
      <c r="AA56" s="2">
        <v>5</v>
      </c>
      <c r="AD56" t="s">
        <v>112</v>
      </c>
      <c r="AF56" t="s">
        <v>148</v>
      </c>
      <c r="AG56" t="s">
        <v>151</v>
      </c>
      <c r="AH56" t="s">
        <v>152</v>
      </c>
      <c r="AI56" s="12" t="s">
        <v>153</v>
      </c>
      <c r="AJ56" s="2">
        <v>2020</v>
      </c>
      <c r="AS56" t="s">
        <v>96</v>
      </c>
      <c r="AT56" s="2">
        <v>494892</v>
      </c>
      <c r="AU56" s="2">
        <v>2020</v>
      </c>
      <c r="AW56" t="s">
        <v>98</v>
      </c>
      <c r="BA56" s="3">
        <v>-0.5</v>
      </c>
      <c r="BB56" s="4">
        <f t="shared" si="0"/>
        <v>-5.0000000000000001E-4</v>
      </c>
      <c r="BC56" s="4">
        <f t="shared" si="9"/>
        <v>2.5000000000000001E-4</v>
      </c>
      <c r="BD56" s="3">
        <v>-0.5</v>
      </c>
      <c r="BE56" s="10">
        <f t="shared" si="2"/>
        <v>0.25</v>
      </c>
      <c r="BF56" s="2">
        <v>-2</v>
      </c>
      <c r="BG56" s="2">
        <f t="shared" si="3"/>
        <v>1</v>
      </c>
      <c r="BH56" s="2">
        <v>20</v>
      </c>
      <c r="BI56" s="2">
        <f t="shared" si="4"/>
        <v>20</v>
      </c>
      <c r="BJ56" s="2">
        <v>24</v>
      </c>
      <c r="BK56" s="2">
        <f t="shared" si="5"/>
        <v>24</v>
      </c>
      <c r="BL56" s="4">
        <f t="shared" si="6"/>
        <v>2.3999999999999998E-3</v>
      </c>
      <c r="BM56" s="2">
        <v>19</v>
      </c>
      <c r="BN56" s="2">
        <f t="shared" si="7"/>
        <v>19</v>
      </c>
      <c r="BO56" s="2">
        <v>94</v>
      </c>
      <c r="BP56" s="2">
        <f t="shared" si="8"/>
        <v>94</v>
      </c>
      <c r="BQ56" s="2">
        <v>11</v>
      </c>
      <c r="BR56" s="2">
        <v>554</v>
      </c>
      <c r="BS56" s="10">
        <v>3.78</v>
      </c>
      <c r="BT56" s="2">
        <v>8</v>
      </c>
      <c r="BU56" s="2">
        <v>-20</v>
      </c>
      <c r="BV56" s="2">
        <v>-2</v>
      </c>
      <c r="BW56" s="2">
        <v>309</v>
      </c>
      <c r="BX56" s="3">
        <v>-0.4</v>
      </c>
      <c r="BY56" s="2">
        <v>-5</v>
      </c>
      <c r="BZ56" s="2">
        <v>-5</v>
      </c>
      <c r="CA56" s="2">
        <v>127</v>
      </c>
      <c r="CB56" s="10">
        <v>1.4</v>
      </c>
      <c r="CC56" s="15">
        <v>7.8E-2</v>
      </c>
      <c r="CD56" s="2">
        <v>20</v>
      </c>
      <c r="CE56" s="2">
        <v>54</v>
      </c>
      <c r="CF56" s="10">
        <v>0.91</v>
      </c>
      <c r="CG56" s="2">
        <v>940</v>
      </c>
      <c r="CH56" s="10">
        <v>0.43</v>
      </c>
      <c r="CI56" s="10">
        <v>6.79</v>
      </c>
      <c r="CJ56" s="10">
        <v>1.85</v>
      </c>
      <c r="CK56" s="10">
        <v>1.49</v>
      </c>
      <c r="CL56" s="2">
        <v>-4</v>
      </c>
      <c r="CM56" s="2">
        <v>57</v>
      </c>
      <c r="CN56" s="2">
        <v>3</v>
      </c>
      <c r="CO56" s="2">
        <v>11</v>
      </c>
      <c r="CP56" s="2">
        <v>10</v>
      </c>
      <c r="CQ56" s="2">
        <v>1</v>
      </c>
      <c r="CR56" s="2">
        <v>10</v>
      </c>
      <c r="CS56" s="3">
        <v>-0.1</v>
      </c>
      <c r="CT56" t="s">
        <v>103</v>
      </c>
      <c r="CU56" t="s">
        <v>104</v>
      </c>
      <c r="CV56" s="5">
        <v>44043</v>
      </c>
      <c r="CW56" s="5">
        <v>44078</v>
      </c>
      <c r="CX56" s="2">
        <v>2020</v>
      </c>
      <c r="CY56" t="s">
        <v>105</v>
      </c>
      <c r="CZ56" t="s">
        <v>152</v>
      </c>
      <c r="DA56" s="5" t="s">
        <v>160</v>
      </c>
    </row>
    <row r="57" spans="1:105" x14ac:dyDescent="0.3">
      <c r="A57" t="s">
        <v>96</v>
      </c>
      <c r="B57" t="s">
        <v>97</v>
      </c>
      <c r="E57" s="2">
        <v>404129</v>
      </c>
      <c r="F57" s="2">
        <v>6921656</v>
      </c>
      <c r="G57" s="2">
        <v>935</v>
      </c>
      <c r="J57" s="2">
        <v>494893</v>
      </c>
      <c r="K57" t="s">
        <v>98</v>
      </c>
      <c r="L57" t="s">
        <v>137</v>
      </c>
      <c r="M57" s="5">
        <v>44040</v>
      </c>
      <c r="Q57" s="2">
        <v>0</v>
      </c>
      <c r="R57" s="2">
        <v>0</v>
      </c>
      <c r="V57" s="2">
        <v>0</v>
      </c>
      <c r="X57" s="2">
        <v>50</v>
      </c>
      <c r="Y57" t="s">
        <v>126</v>
      </c>
      <c r="Z57" t="s">
        <v>146</v>
      </c>
      <c r="AA57" s="2">
        <v>5</v>
      </c>
      <c r="AD57" t="s">
        <v>101</v>
      </c>
      <c r="AF57" t="s">
        <v>148</v>
      </c>
      <c r="AG57" t="s">
        <v>151</v>
      </c>
      <c r="AH57" t="s">
        <v>152</v>
      </c>
      <c r="AI57" s="12" t="s">
        <v>153</v>
      </c>
      <c r="AJ57" s="2">
        <v>2020</v>
      </c>
      <c r="AS57" t="s">
        <v>96</v>
      </c>
      <c r="AT57" s="2">
        <v>494893</v>
      </c>
      <c r="AU57" s="2">
        <v>2020</v>
      </c>
      <c r="AW57" t="s">
        <v>98</v>
      </c>
      <c r="BA57" s="3">
        <v>-0.5</v>
      </c>
      <c r="BB57" s="4">
        <f t="shared" si="0"/>
        <v>-5.0000000000000001E-4</v>
      </c>
      <c r="BC57" s="4">
        <f t="shared" si="9"/>
        <v>2.5000000000000001E-4</v>
      </c>
      <c r="BD57" s="3">
        <v>-0.5</v>
      </c>
      <c r="BE57" s="10">
        <f t="shared" si="2"/>
        <v>0.25</v>
      </c>
      <c r="BF57" s="2">
        <v>-2</v>
      </c>
      <c r="BG57" s="2">
        <f t="shared" si="3"/>
        <v>1</v>
      </c>
      <c r="BH57" s="2">
        <v>19</v>
      </c>
      <c r="BI57" s="2">
        <f t="shared" si="4"/>
        <v>19</v>
      </c>
      <c r="BJ57" s="2">
        <v>33</v>
      </c>
      <c r="BK57" s="2">
        <f t="shared" si="5"/>
        <v>33</v>
      </c>
      <c r="BL57" s="4">
        <f t="shared" si="6"/>
        <v>3.3E-3</v>
      </c>
      <c r="BM57" s="2">
        <v>22</v>
      </c>
      <c r="BN57" s="2">
        <f t="shared" si="7"/>
        <v>22</v>
      </c>
      <c r="BO57" s="2">
        <v>111</v>
      </c>
      <c r="BP57" s="2">
        <f t="shared" si="8"/>
        <v>111</v>
      </c>
      <c r="BQ57" s="2">
        <v>15</v>
      </c>
      <c r="BR57" s="2">
        <v>1028</v>
      </c>
      <c r="BS57" s="10">
        <v>4.47</v>
      </c>
      <c r="BT57" s="2">
        <v>7</v>
      </c>
      <c r="BU57" s="2">
        <v>-20</v>
      </c>
      <c r="BV57" s="2">
        <v>3</v>
      </c>
      <c r="BW57" s="2">
        <v>347</v>
      </c>
      <c r="BX57" s="3">
        <v>-0.4</v>
      </c>
      <c r="BY57" s="2">
        <v>-5</v>
      </c>
      <c r="BZ57" s="2">
        <v>-5</v>
      </c>
      <c r="CA57" s="2">
        <v>126</v>
      </c>
      <c r="CB57" s="10">
        <v>1.41</v>
      </c>
      <c r="CC57" s="15">
        <v>9.0999999999999998E-2</v>
      </c>
      <c r="CD57" s="2">
        <v>14</v>
      </c>
      <c r="CE57" s="2">
        <v>35</v>
      </c>
      <c r="CF57" s="10">
        <v>1.1499999999999999</v>
      </c>
      <c r="CG57" s="2">
        <v>885</v>
      </c>
      <c r="CH57" s="10">
        <v>0.48</v>
      </c>
      <c r="CI57" s="10">
        <v>8.1999999999999993</v>
      </c>
      <c r="CJ57" s="10">
        <v>2.04</v>
      </c>
      <c r="CK57" s="10">
        <v>1.22</v>
      </c>
      <c r="CL57" s="2">
        <v>-4</v>
      </c>
      <c r="CM57" s="2">
        <v>45</v>
      </c>
      <c r="CN57" s="2">
        <v>3</v>
      </c>
      <c r="CO57" s="2">
        <v>16</v>
      </c>
      <c r="CP57" s="2">
        <v>14</v>
      </c>
      <c r="CQ57" s="2">
        <v>2</v>
      </c>
      <c r="CR57" s="2">
        <v>12</v>
      </c>
      <c r="CS57" s="3">
        <v>-0.1</v>
      </c>
      <c r="CT57" t="s">
        <v>103</v>
      </c>
      <c r="CU57" t="s">
        <v>104</v>
      </c>
      <c r="CV57" s="5">
        <v>44043</v>
      </c>
      <c r="CW57" s="5">
        <v>44078</v>
      </c>
      <c r="CX57" s="2">
        <v>2020</v>
      </c>
      <c r="CY57" t="s">
        <v>105</v>
      </c>
      <c r="CZ57" t="s">
        <v>152</v>
      </c>
      <c r="DA57" s="5" t="s">
        <v>160</v>
      </c>
    </row>
    <row r="58" spans="1:105" x14ac:dyDescent="0.3">
      <c r="A58" t="s">
        <v>96</v>
      </c>
      <c r="B58" t="s">
        <v>97</v>
      </c>
      <c r="E58" s="2">
        <v>404008</v>
      </c>
      <c r="F58" s="2">
        <v>6921679</v>
      </c>
      <c r="G58" s="2">
        <v>949</v>
      </c>
      <c r="J58" s="2">
        <v>494894</v>
      </c>
      <c r="K58" t="s">
        <v>98</v>
      </c>
      <c r="L58" t="s">
        <v>137</v>
      </c>
      <c r="M58" s="5">
        <v>44040</v>
      </c>
      <c r="Q58" s="2">
        <v>0</v>
      </c>
      <c r="R58" s="2">
        <v>10</v>
      </c>
      <c r="S58" t="s">
        <v>116</v>
      </c>
      <c r="V58" s="2">
        <v>0</v>
      </c>
      <c r="X58" s="2">
        <v>50</v>
      </c>
      <c r="Y58" t="s">
        <v>126</v>
      </c>
      <c r="Z58" t="s">
        <v>146</v>
      </c>
      <c r="AA58" s="2">
        <v>5</v>
      </c>
      <c r="AD58" t="s">
        <v>147</v>
      </c>
      <c r="AF58" t="s">
        <v>148</v>
      </c>
      <c r="AG58" t="s">
        <v>151</v>
      </c>
      <c r="AH58" t="s">
        <v>152</v>
      </c>
      <c r="AI58" s="12" t="s">
        <v>153</v>
      </c>
      <c r="AJ58" s="2">
        <v>2020</v>
      </c>
      <c r="AS58" t="s">
        <v>96</v>
      </c>
      <c r="AT58" s="2">
        <v>494894</v>
      </c>
      <c r="AU58" s="2">
        <v>2020</v>
      </c>
      <c r="AW58" t="s">
        <v>98</v>
      </c>
      <c r="BA58" s="3">
        <v>0.6</v>
      </c>
      <c r="BB58" s="4">
        <f t="shared" si="0"/>
        <v>5.9999999999999995E-4</v>
      </c>
      <c r="BC58" s="4">
        <f t="shared" si="1"/>
        <v>5.9999999999999995E-4</v>
      </c>
      <c r="BD58" s="3">
        <v>-0.5</v>
      </c>
      <c r="BE58" s="10">
        <f t="shared" si="2"/>
        <v>0.25</v>
      </c>
      <c r="BF58" s="2">
        <v>-2</v>
      </c>
      <c r="BG58" s="2">
        <f t="shared" si="3"/>
        <v>1</v>
      </c>
      <c r="BH58" s="2">
        <v>14</v>
      </c>
      <c r="BI58" s="2">
        <f t="shared" si="4"/>
        <v>14</v>
      </c>
      <c r="BJ58" s="2">
        <v>25</v>
      </c>
      <c r="BK58" s="2">
        <f t="shared" si="5"/>
        <v>25</v>
      </c>
      <c r="BL58" s="4">
        <f t="shared" si="6"/>
        <v>2.5000000000000001E-3</v>
      </c>
      <c r="BM58" s="2">
        <v>20</v>
      </c>
      <c r="BN58" s="2">
        <f t="shared" si="7"/>
        <v>20</v>
      </c>
      <c r="BO58" s="2">
        <v>94</v>
      </c>
      <c r="BP58" s="2">
        <f t="shared" si="8"/>
        <v>94</v>
      </c>
      <c r="BQ58" s="2">
        <v>13</v>
      </c>
      <c r="BR58" s="2">
        <v>1228</v>
      </c>
      <c r="BS58" s="10">
        <v>3.16</v>
      </c>
      <c r="BT58" s="2">
        <v>-5</v>
      </c>
      <c r="BU58" s="2">
        <v>-20</v>
      </c>
      <c r="BV58" s="2">
        <v>12</v>
      </c>
      <c r="BW58" s="2">
        <v>395</v>
      </c>
      <c r="BX58" s="3">
        <v>-0.4</v>
      </c>
      <c r="BY58" s="2">
        <v>-5</v>
      </c>
      <c r="BZ58" s="2">
        <v>-5</v>
      </c>
      <c r="CA58" s="2">
        <v>92</v>
      </c>
      <c r="CB58" s="10">
        <v>1.52</v>
      </c>
      <c r="CC58" s="15">
        <v>5.1999999999999998E-2</v>
      </c>
      <c r="CD58" s="2">
        <v>19</v>
      </c>
      <c r="CE58" s="2">
        <v>36</v>
      </c>
      <c r="CF58" s="10">
        <v>0.8</v>
      </c>
      <c r="CG58" s="2">
        <v>962</v>
      </c>
      <c r="CH58" s="10">
        <v>0.39</v>
      </c>
      <c r="CI58" s="10">
        <v>7.12</v>
      </c>
      <c r="CJ58" s="10">
        <v>2.19</v>
      </c>
      <c r="CK58" s="10">
        <v>1.69</v>
      </c>
      <c r="CL58" s="2">
        <v>-4</v>
      </c>
      <c r="CM58" s="2">
        <v>74</v>
      </c>
      <c r="CN58" s="2">
        <v>4</v>
      </c>
      <c r="CO58" s="2">
        <v>12</v>
      </c>
      <c r="CP58" s="2">
        <v>10</v>
      </c>
      <c r="CQ58" s="2">
        <v>1</v>
      </c>
      <c r="CR58" s="2">
        <v>9</v>
      </c>
      <c r="CS58" s="3">
        <v>-0.1</v>
      </c>
      <c r="CT58" t="s">
        <v>103</v>
      </c>
      <c r="CU58" t="s">
        <v>104</v>
      </c>
      <c r="CV58" s="5">
        <v>44043</v>
      </c>
      <c r="CW58" s="5">
        <v>44078</v>
      </c>
      <c r="CX58" s="2">
        <v>2020</v>
      </c>
      <c r="CY58" t="s">
        <v>105</v>
      </c>
      <c r="CZ58" t="s">
        <v>152</v>
      </c>
      <c r="DA58" s="5" t="s">
        <v>160</v>
      </c>
    </row>
    <row r="59" spans="1:105" x14ac:dyDescent="0.3">
      <c r="A59" t="s">
        <v>96</v>
      </c>
      <c r="B59" t="s">
        <v>97</v>
      </c>
      <c r="E59" s="2">
        <v>403918</v>
      </c>
      <c r="F59" s="2">
        <v>6921665</v>
      </c>
      <c r="G59" s="2">
        <v>954</v>
      </c>
      <c r="J59" s="2">
        <v>494895</v>
      </c>
      <c r="K59" t="s">
        <v>98</v>
      </c>
      <c r="L59" t="s">
        <v>137</v>
      </c>
      <c r="M59" s="5">
        <v>44040</v>
      </c>
      <c r="Q59" s="2">
        <v>0</v>
      </c>
      <c r="R59" s="2">
        <v>0</v>
      </c>
      <c r="V59" s="2">
        <v>0</v>
      </c>
      <c r="X59" s="2">
        <v>50</v>
      </c>
      <c r="Y59" t="s">
        <v>126</v>
      </c>
      <c r="Z59" t="s">
        <v>146</v>
      </c>
      <c r="AA59" s="2">
        <v>5</v>
      </c>
      <c r="AD59" t="s">
        <v>101</v>
      </c>
      <c r="AF59" t="s">
        <v>148</v>
      </c>
      <c r="AG59" t="s">
        <v>151</v>
      </c>
      <c r="AH59" t="s">
        <v>152</v>
      </c>
      <c r="AI59" s="12" t="s">
        <v>153</v>
      </c>
      <c r="AJ59" s="2">
        <v>2020</v>
      </c>
      <c r="AS59" t="s">
        <v>96</v>
      </c>
      <c r="AT59" s="2">
        <v>494895</v>
      </c>
      <c r="AU59" s="2">
        <v>2020</v>
      </c>
      <c r="AW59" t="s">
        <v>98</v>
      </c>
      <c r="BA59" s="3">
        <v>1.4</v>
      </c>
      <c r="BB59" s="4">
        <f t="shared" si="0"/>
        <v>1.4E-3</v>
      </c>
      <c r="BC59" s="4">
        <f t="shared" si="1"/>
        <v>1.4E-3</v>
      </c>
      <c r="BD59" s="3">
        <v>-0.5</v>
      </c>
      <c r="BE59" s="10">
        <f t="shared" si="2"/>
        <v>0.25</v>
      </c>
      <c r="BF59" s="2">
        <v>-2</v>
      </c>
      <c r="BG59" s="2">
        <f t="shared" si="3"/>
        <v>1</v>
      </c>
      <c r="BH59" s="2">
        <v>23</v>
      </c>
      <c r="BI59" s="2">
        <f t="shared" si="4"/>
        <v>23</v>
      </c>
      <c r="BJ59" s="2">
        <v>22</v>
      </c>
      <c r="BK59" s="2">
        <f t="shared" si="5"/>
        <v>22</v>
      </c>
      <c r="BL59" s="4">
        <f t="shared" si="6"/>
        <v>2.2000000000000001E-3</v>
      </c>
      <c r="BM59" s="2">
        <v>16</v>
      </c>
      <c r="BN59" s="2">
        <f t="shared" si="7"/>
        <v>16</v>
      </c>
      <c r="BO59" s="2">
        <v>105</v>
      </c>
      <c r="BP59" s="2">
        <f t="shared" si="8"/>
        <v>105</v>
      </c>
      <c r="BQ59" s="2">
        <v>12</v>
      </c>
      <c r="BR59" s="2">
        <v>683</v>
      </c>
      <c r="BS59" s="10">
        <v>3.49</v>
      </c>
      <c r="BT59" s="2">
        <v>7</v>
      </c>
      <c r="BU59" s="2">
        <v>-20</v>
      </c>
      <c r="BV59" s="2">
        <v>5</v>
      </c>
      <c r="BW59" s="2">
        <v>296</v>
      </c>
      <c r="BX59" s="3">
        <v>-0.4</v>
      </c>
      <c r="BY59" s="2">
        <v>-5</v>
      </c>
      <c r="BZ59" s="2">
        <v>-5</v>
      </c>
      <c r="CA59" s="2">
        <v>122</v>
      </c>
      <c r="CB59" s="10">
        <v>1.32</v>
      </c>
      <c r="CC59" s="15">
        <v>5.8000000000000003E-2</v>
      </c>
      <c r="CD59" s="2">
        <v>21</v>
      </c>
      <c r="CE59" s="2">
        <v>61</v>
      </c>
      <c r="CF59" s="10">
        <v>0.87</v>
      </c>
      <c r="CG59" s="2">
        <v>1048</v>
      </c>
      <c r="CH59" s="10">
        <v>0.42</v>
      </c>
      <c r="CI59" s="10">
        <v>6.91</v>
      </c>
      <c r="CJ59" s="10">
        <v>1.9</v>
      </c>
      <c r="CK59" s="10">
        <v>1.44</v>
      </c>
      <c r="CL59" s="2">
        <v>-4</v>
      </c>
      <c r="CM59" s="2">
        <v>46</v>
      </c>
      <c r="CN59" s="2">
        <v>3</v>
      </c>
      <c r="CO59" s="2">
        <v>11</v>
      </c>
      <c r="CP59" s="2">
        <v>9</v>
      </c>
      <c r="CQ59" s="2">
        <v>2</v>
      </c>
      <c r="CR59" s="2">
        <v>11</v>
      </c>
      <c r="CS59" s="3">
        <v>-0.1</v>
      </c>
      <c r="CT59" t="s">
        <v>103</v>
      </c>
      <c r="CU59" t="s">
        <v>104</v>
      </c>
      <c r="CV59" s="5">
        <v>44043</v>
      </c>
      <c r="CW59" s="5">
        <v>44078</v>
      </c>
      <c r="CX59" s="2">
        <v>2020</v>
      </c>
      <c r="CY59" t="s">
        <v>105</v>
      </c>
      <c r="CZ59" t="s">
        <v>152</v>
      </c>
      <c r="DA59" s="5" t="s">
        <v>160</v>
      </c>
    </row>
    <row r="60" spans="1:105" x14ac:dyDescent="0.3">
      <c r="A60" t="s">
        <v>96</v>
      </c>
      <c r="B60" t="s">
        <v>97</v>
      </c>
      <c r="E60" s="2">
        <v>403822</v>
      </c>
      <c r="F60" s="2">
        <v>6921664</v>
      </c>
      <c r="G60" s="2">
        <v>956</v>
      </c>
      <c r="J60" s="2">
        <v>494896</v>
      </c>
      <c r="K60" t="s">
        <v>98</v>
      </c>
      <c r="L60" t="s">
        <v>137</v>
      </c>
      <c r="M60" s="5">
        <v>44040</v>
      </c>
      <c r="Q60" s="2">
        <v>0</v>
      </c>
      <c r="R60" s="2">
        <v>0</v>
      </c>
      <c r="V60" s="2">
        <v>0</v>
      </c>
      <c r="X60" s="2">
        <v>50</v>
      </c>
      <c r="Y60" t="s">
        <v>126</v>
      </c>
      <c r="Z60" t="s">
        <v>146</v>
      </c>
      <c r="AA60" s="2">
        <v>5</v>
      </c>
      <c r="AD60" t="s">
        <v>101</v>
      </c>
      <c r="AF60" t="s">
        <v>148</v>
      </c>
      <c r="AG60" t="s">
        <v>151</v>
      </c>
      <c r="AH60" t="s">
        <v>152</v>
      </c>
      <c r="AI60" s="12" t="s">
        <v>153</v>
      </c>
      <c r="AJ60" s="2">
        <v>2020</v>
      </c>
      <c r="AS60" t="s">
        <v>96</v>
      </c>
      <c r="AT60" s="2">
        <v>494896</v>
      </c>
      <c r="AU60" s="2">
        <v>2020</v>
      </c>
      <c r="AW60" t="s">
        <v>98</v>
      </c>
      <c r="BA60" s="3">
        <v>1.4</v>
      </c>
      <c r="BB60" s="4">
        <f t="shared" si="0"/>
        <v>1.4E-3</v>
      </c>
      <c r="BC60" s="4">
        <f t="shared" si="1"/>
        <v>1.4E-3</v>
      </c>
      <c r="BD60" s="3">
        <v>-0.5</v>
      </c>
      <c r="BE60" s="10">
        <f t="shared" si="2"/>
        <v>0.25</v>
      </c>
      <c r="BF60" s="2">
        <v>-2</v>
      </c>
      <c r="BG60" s="2">
        <f t="shared" si="3"/>
        <v>1</v>
      </c>
      <c r="BH60" s="2">
        <v>23</v>
      </c>
      <c r="BI60" s="2">
        <f t="shared" si="4"/>
        <v>23</v>
      </c>
      <c r="BJ60" s="2">
        <v>31</v>
      </c>
      <c r="BK60" s="2">
        <f t="shared" si="5"/>
        <v>31</v>
      </c>
      <c r="BL60" s="4">
        <f t="shared" si="6"/>
        <v>3.0999999999999999E-3</v>
      </c>
      <c r="BM60" s="2">
        <v>18</v>
      </c>
      <c r="BN60" s="2">
        <f t="shared" si="7"/>
        <v>18</v>
      </c>
      <c r="BO60" s="2">
        <v>62</v>
      </c>
      <c r="BP60" s="2">
        <f t="shared" si="8"/>
        <v>62</v>
      </c>
      <c r="BQ60" s="2">
        <v>11</v>
      </c>
      <c r="BR60" s="2">
        <v>397</v>
      </c>
      <c r="BS60" s="10">
        <v>3.46</v>
      </c>
      <c r="BT60" s="2">
        <v>9</v>
      </c>
      <c r="BU60" s="2">
        <v>-20</v>
      </c>
      <c r="BV60" s="2">
        <v>6</v>
      </c>
      <c r="BW60" s="2">
        <v>286</v>
      </c>
      <c r="BX60" s="3">
        <v>-0.4</v>
      </c>
      <c r="BY60" s="2">
        <v>-5</v>
      </c>
      <c r="BZ60" s="2">
        <v>-5</v>
      </c>
      <c r="CA60" s="2">
        <v>120</v>
      </c>
      <c r="CB60" s="10">
        <v>1.32</v>
      </c>
      <c r="CC60" s="15">
        <v>4.9000000000000002E-2</v>
      </c>
      <c r="CD60" s="2">
        <v>22</v>
      </c>
      <c r="CE60" s="2">
        <v>61</v>
      </c>
      <c r="CF60" s="10">
        <v>0.89</v>
      </c>
      <c r="CG60" s="2">
        <v>1044</v>
      </c>
      <c r="CH60" s="10">
        <v>0.39</v>
      </c>
      <c r="CI60" s="10">
        <v>7.01</v>
      </c>
      <c r="CJ60" s="10">
        <v>1.83</v>
      </c>
      <c r="CK60" s="10">
        <v>1.5</v>
      </c>
      <c r="CL60" s="2">
        <v>-4</v>
      </c>
      <c r="CM60" s="2">
        <v>50</v>
      </c>
      <c r="CN60" s="2">
        <v>3</v>
      </c>
      <c r="CO60" s="2">
        <v>11</v>
      </c>
      <c r="CP60" s="2">
        <v>9</v>
      </c>
      <c r="CQ60" s="2">
        <v>2</v>
      </c>
      <c r="CR60" s="2">
        <v>11</v>
      </c>
      <c r="CS60" s="3">
        <v>-0.1</v>
      </c>
      <c r="CT60" t="s">
        <v>103</v>
      </c>
      <c r="CU60" t="s">
        <v>104</v>
      </c>
      <c r="CV60" s="5">
        <v>44043</v>
      </c>
      <c r="CW60" s="5">
        <v>44078</v>
      </c>
      <c r="CX60" s="2">
        <v>2020</v>
      </c>
      <c r="CY60" t="s">
        <v>105</v>
      </c>
      <c r="CZ60" t="s">
        <v>152</v>
      </c>
      <c r="DA60" s="5" t="s">
        <v>160</v>
      </c>
    </row>
    <row r="62" spans="1:105" x14ac:dyDescent="0.3">
      <c r="G62" s="7"/>
    </row>
  </sheetData>
  <sortState xmlns:xlrd2="http://schemas.microsoft.com/office/spreadsheetml/2017/richdata2" ref="A2:AW60">
    <sortCondition ref="J2:J60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9C96-EC53-4C52-8ED4-E88AD8A0BAB0}">
  <dimension ref="A1:H63"/>
  <sheetViews>
    <sheetView workbookViewId="0">
      <selection sqref="A1:A2"/>
    </sheetView>
  </sheetViews>
  <sheetFormatPr defaultRowHeight="14.4" x14ac:dyDescent="0.3"/>
  <cols>
    <col min="1" max="1" width="9.6640625" style="2" customWidth="1"/>
    <col min="2" max="2" width="6.109375" style="2" customWidth="1"/>
    <col min="3" max="3" width="9.5546875" style="2" bestFit="1" customWidth="1"/>
    <col min="4" max="4" width="10.33203125" style="2" customWidth="1"/>
    <col min="5" max="5" width="8.88671875" style="2"/>
    <col min="6" max="6" width="6.5546875" style="3" customWidth="1"/>
    <col min="7" max="7" width="6" style="2" customWidth="1"/>
    <col min="8" max="8" width="5.6640625" style="2" customWidth="1"/>
  </cols>
  <sheetData>
    <row r="1" spans="1:8" x14ac:dyDescent="0.3">
      <c r="A1" s="18" t="s">
        <v>162</v>
      </c>
      <c r="B1" s="18" t="s">
        <v>169</v>
      </c>
      <c r="C1" s="18" t="s">
        <v>163</v>
      </c>
      <c r="D1" s="18" t="s">
        <v>164</v>
      </c>
      <c r="E1" s="18" t="s">
        <v>165</v>
      </c>
      <c r="F1" s="20" t="s">
        <v>166</v>
      </c>
      <c r="G1" s="18" t="s">
        <v>167</v>
      </c>
      <c r="H1" s="18" t="s">
        <v>168</v>
      </c>
    </row>
    <row r="2" spans="1:8" s="1" customFormat="1" x14ac:dyDescent="0.3">
      <c r="A2" s="18"/>
      <c r="B2" s="18"/>
      <c r="C2" s="18"/>
      <c r="D2" s="18"/>
      <c r="E2" s="18"/>
      <c r="F2" s="20"/>
      <c r="G2" s="18"/>
      <c r="H2" s="18"/>
    </row>
    <row r="3" spans="1:8" x14ac:dyDescent="0.3">
      <c r="A3" s="17">
        <v>494813</v>
      </c>
      <c r="B3" s="17" t="s">
        <v>170</v>
      </c>
      <c r="C3" s="17">
        <v>405109</v>
      </c>
      <c r="D3" s="17">
        <v>6922671</v>
      </c>
      <c r="E3" s="17">
        <v>822</v>
      </c>
      <c r="F3" s="19">
        <v>3.5</v>
      </c>
      <c r="G3" s="17">
        <v>17</v>
      </c>
      <c r="H3" s="17">
        <v>77</v>
      </c>
    </row>
    <row r="4" spans="1:8" x14ac:dyDescent="0.3">
      <c r="A4" s="17">
        <v>494814</v>
      </c>
      <c r="B4" s="17" t="s">
        <v>170</v>
      </c>
      <c r="C4" s="17">
        <v>405007</v>
      </c>
      <c r="D4" s="17">
        <v>6922570</v>
      </c>
      <c r="E4" s="17">
        <v>844</v>
      </c>
      <c r="F4" s="19">
        <v>1.9</v>
      </c>
      <c r="G4" s="17">
        <v>40</v>
      </c>
      <c r="H4" s="17">
        <v>84</v>
      </c>
    </row>
    <row r="5" spans="1:8" x14ac:dyDescent="0.3">
      <c r="A5" s="17">
        <v>494815</v>
      </c>
      <c r="B5" s="17" t="s">
        <v>170</v>
      </c>
      <c r="C5" s="17">
        <v>404912</v>
      </c>
      <c r="D5" s="17">
        <v>6922666</v>
      </c>
      <c r="E5" s="17">
        <v>842</v>
      </c>
      <c r="F5" s="19">
        <v>0.7</v>
      </c>
      <c r="G5" s="17">
        <v>19</v>
      </c>
      <c r="H5" s="17">
        <v>90</v>
      </c>
    </row>
    <row r="6" spans="1:8" x14ac:dyDescent="0.3">
      <c r="A6" s="17">
        <v>494816</v>
      </c>
      <c r="B6" s="17" t="s">
        <v>170</v>
      </c>
      <c r="C6" s="17">
        <v>404807</v>
      </c>
      <c r="D6" s="17">
        <v>6922668</v>
      </c>
      <c r="E6" s="17">
        <v>861</v>
      </c>
      <c r="F6" s="19" t="s">
        <v>161</v>
      </c>
      <c r="G6" s="17">
        <v>30</v>
      </c>
      <c r="H6" s="17">
        <v>71</v>
      </c>
    </row>
    <row r="7" spans="1:8" x14ac:dyDescent="0.3">
      <c r="A7" s="17">
        <v>494817</v>
      </c>
      <c r="B7" s="17" t="s">
        <v>170</v>
      </c>
      <c r="C7" s="17">
        <v>404707</v>
      </c>
      <c r="D7" s="17">
        <v>6922661</v>
      </c>
      <c r="E7" s="17">
        <v>871</v>
      </c>
      <c r="F7" s="19" t="s">
        <v>161</v>
      </c>
      <c r="G7" s="17">
        <v>75</v>
      </c>
      <c r="H7" s="17">
        <v>92</v>
      </c>
    </row>
    <row r="8" spans="1:8" x14ac:dyDescent="0.3">
      <c r="A8" s="17">
        <v>494818</v>
      </c>
      <c r="B8" s="17" t="s">
        <v>170</v>
      </c>
      <c r="C8" s="17">
        <v>404607</v>
      </c>
      <c r="D8" s="17">
        <v>6922669</v>
      </c>
      <c r="E8" s="17">
        <v>889</v>
      </c>
      <c r="F8" s="19">
        <v>1</v>
      </c>
      <c r="G8" s="17">
        <v>28</v>
      </c>
      <c r="H8" s="17">
        <v>59</v>
      </c>
    </row>
    <row r="9" spans="1:8" x14ac:dyDescent="0.3">
      <c r="A9" s="17">
        <v>494819</v>
      </c>
      <c r="B9" s="17" t="s">
        <v>170</v>
      </c>
      <c r="C9" s="17">
        <v>404504</v>
      </c>
      <c r="D9" s="17">
        <v>6922662</v>
      </c>
      <c r="E9" s="17">
        <v>903</v>
      </c>
      <c r="F9" s="19">
        <v>15.2</v>
      </c>
      <c r="G9" s="17">
        <v>31</v>
      </c>
      <c r="H9" s="17">
        <v>87</v>
      </c>
    </row>
    <row r="10" spans="1:8" x14ac:dyDescent="0.3">
      <c r="A10" s="17">
        <v>494820</v>
      </c>
      <c r="B10" s="17" t="s">
        <v>170</v>
      </c>
      <c r="C10" s="17">
        <v>404403</v>
      </c>
      <c r="D10" s="17">
        <v>6922657</v>
      </c>
      <c r="E10" s="17">
        <v>904</v>
      </c>
      <c r="F10" s="19" t="s">
        <v>161</v>
      </c>
      <c r="G10" s="17">
        <v>18</v>
      </c>
      <c r="H10" s="17">
        <v>111</v>
      </c>
    </row>
    <row r="11" spans="1:8" x14ac:dyDescent="0.3">
      <c r="A11" s="17">
        <v>494821</v>
      </c>
      <c r="B11" s="17" t="s">
        <v>170</v>
      </c>
      <c r="C11" s="17">
        <v>404311</v>
      </c>
      <c r="D11" s="17">
        <v>6922669</v>
      </c>
      <c r="E11" s="17">
        <v>907</v>
      </c>
      <c r="F11" s="19" t="s">
        <v>161</v>
      </c>
      <c r="G11" s="17">
        <v>26</v>
      </c>
      <c r="H11" s="17">
        <v>50</v>
      </c>
    </row>
    <row r="12" spans="1:8" x14ac:dyDescent="0.3">
      <c r="A12" s="17">
        <v>494822</v>
      </c>
      <c r="B12" s="17" t="s">
        <v>170</v>
      </c>
      <c r="C12" s="17">
        <v>404211</v>
      </c>
      <c r="D12" s="17">
        <v>6922663</v>
      </c>
      <c r="E12" s="17">
        <v>911</v>
      </c>
      <c r="F12" s="19">
        <v>2.1</v>
      </c>
      <c r="G12" s="17">
        <v>38</v>
      </c>
      <c r="H12" s="17">
        <v>64</v>
      </c>
    </row>
    <row r="13" spans="1:8" x14ac:dyDescent="0.3">
      <c r="A13" s="17">
        <v>494823</v>
      </c>
      <c r="B13" s="17" t="s">
        <v>170</v>
      </c>
      <c r="C13" s="17">
        <v>404113</v>
      </c>
      <c r="D13" s="17">
        <v>6922656</v>
      </c>
      <c r="E13" s="17">
        <v>916</v>
      </c>
      <c r="F13" s="19" t="s">
        <v>161</v>
      </c>
      <c r="G13" s="17">
        <v>15</v>
      </c>
      <c r="H13" s="17">
        <v>98</v>
      </c>
    </row>
    <row r="14" spans="1:8" x14ac:dyDescent="0.3">
      <c r="A14" s="17">
        <v>494827</v>
      </c>
      <c r="B14" s="17" t="s">
        <v>170</v>
      </c>
      <c r="C14" s="17">
        <v>405106</v>
      </c>
      <c r="D14" s="17">
        <v>6922471</v>
      </c>
      <c r="E14" s="17">
        <v>816</v>
      </c>
      <c r="F14" s="19">
        <v>2.2000000000000002</v>
      </c>
      <c r="G14" s="17">
        <v>28</v>
      </c>
      <c r="H14" s="17">
        <v>61</v>
      </c>
    </row>
    <row r="15" spans="1:8" x14ac:dyDescent="0.3">
      <c r="A15" s="17">
        <v>494828</v>
      </c>
      <c r="B15" s="17" t="s">
        <v>170</v>
      </c>
      <c r="C15" s="17">
        <v>405012</v>
      </c>
      <c r="D15" s="17">
        <v>6922463</v>
      </c>
      <c r="E15" s="17">
        <v>822</v>
      </c>
      <c r="F15" s="19">
        <v>3.6</v>
      </c>
      <c r="G15" s="17">
        <v>25</v>
      </c>
      <c r="H15" s="17">
        <v>54</v>
      </c>
    </row>
    <row r="16" spans="1:8" x14ac:dyDescent="0.3">
      <c r="A16" s="17">
        <v>494829</v>
      </c>
      <c r="B16" s="17" t="s">
        <v>170</v>
      </c>
      <c r="C16" s="17">
        <v>404906</v>
      </c>
      <c r="D16" s="17">
        <v>6922458</v>
      </c>
      <c r="E16" s="17">
        <v>829</v>
      </c>
      <c r="F16" s="19">
        <v>1.6</v>
      </c>
      <c r="G16" s="17">
        <v>21</v>
      </c>
      <c r="H16" s="17">
        <v>58</v>
      </c>
    </row>
    <row r="17" spans="1:8" x14ac:dyDescent="0.3">
      <c r="A17" s="17">
        <v>494830</v>
      </c>
      <c r="B17" s="17" t="s">
        <v>170</v>
      </c>
      <c r="C17" s="17">
        <v>404811</v>
      </c>
      <c r="D17" s="17">
        <v>6922459</v>
      </c>
      <c r="E17" s="17">
        <v>838</v>
      </c>
      <c r="F17" s="19">
        <v>1</v>
      </c>
      <c r="G17" s="17">
        <v>20</v>
      </c>
      <c r="H17" s="17">
        <v>54</v>
      </c>
    </row>
    <row r="18" spans="1:8" x14ac:dyDescent="0.3">
      <c r="A18" s="17">
        <v>494831</v>
      </c>
      <c r="B18" s="17" t="s">
        <v>170</v>
      </c>
      <c r="C18" s="17">
        <v>404715</v>
      </c>
      <c r="D18" s="17">
        <v>6922469</v>
      </c>
      <c r="E18" s="17">
        <v>843</v>
      </c>
      <c r="F18" s="19">
        <v>1.3</v>
      </c>
      <c r="G18" s="17">
        <v>32</v>
      </c>
      <c r="H18" s="17">
        <v>48</v>
      </c>
    </row>
    <row r="19" spans="1:8" x14ac:dyDescent="0.3">
      <c r="A19" s="17">
        <v>494832</v>
      </c>
      <c r="B19" s="17" t="s">
        <v>170</v>
      </c>
      <c r="C19" s="17">
        <v>404617</v>
      </c>
      <c r="D19" s="17">
        <v>6922460</v>
      </c>
      <c r="E19" s="17">
        <v>861</v>
      </c>
      <c r="F19" s="19">
        <v>1.2</v>
      </c>
      <c r="G19" s="17">
        <v>21</v>
      </c>
      <c r="H19" s="17">
        <v>56</v>
      </c>
    </row>
    <row r="20" spans="1:8" x14ac:dyDescent="0.3">
      <c r="A20" s="17">
        <v>494833</v>
      </c>
      <c r="B20" s="17" t="s">
        <v>170</v>
      </c>
      <c r="C20" s="17">
        <v>404514</v>
      </c>
      <c r="D20" s="17">
        <v>6922472</v>
      </c>
      <c r="E20" s="17">
        <v>873</v>
      </c>
      <c r="F20" s="19">
        <v>0.9</v>
      </c>
      <c r="G20" s="17">
        <v>27</v>
      </c>
      <c r="H20" s="17">
        <v>57</v>
      </c>
    </row>
    <row r="21" spans="1:8" x14ac:dyDescent="0.3">
      <c r="A21" s="17">
        <v>494834</v>
      </c>
      <c r="B21" s="17" t="s">
        <v>170</v>
      </c>
      <c r="C21" s="17">
        <v>404416</v>
      </c>
      <c r="D21" s="17">
        <v>6922462</v>
      </c>
      <c r="E21" s="17">
        <v>889</v>
      </c>
      <c r="F21" s="19">
        <v>6.1</v>
      </c>
      <c r="G21" s="17">
        <v>23</v>
      </c>
      <c r="H21" s="17">
        <v>60</v>
      </c>
    </row>
    <row r="22" spans="1:8" x14ac:dyDescent="0.3">
      <c r="A22" s="17">
        <v>494835</v>
      </c>
      <c r="B22" s="17" t="s">
        <v>170</v>
      </c>
      <c r="C22" s="17">
        <v>404310</v>
      </c>
      <c r="D22" s="17">
        <v>6922454</v>
      </c>
      <c r="E22" s="17">
        <v>900</v>
      </c>
      <c r="F22" s="19" t="s">
        <v>161</v>
      </c>
      <c r="G22" s="17">
        <v>19</v>
      </c>
      <c r="H22" s="17">
        <v>60</v>
      </c>
    </row>
    <row r="23" spans="1:8" x14ac:dyDescent="0.3">
      <c r="A23" s="17">
        <v>494836</v>
      </c>
      <c r="B23" s="17" t="s">
        <v>170</v>
      </c>
      <c r="C23" s="17">
        <v>404218</v>
      </c>
      <c r="D23" s="17">
        <v>6922452</v>
      </c>
      <c r="E23" s="17">
        <v>911</v>
      </c>
      <c r="F23" s="19">
        <v>0.8</v>
      </c>
      <c r="G23" s="17">
        <v>32</v>
      </c>
      <c r="H23" s="17">
        <v>59</v>
      </c>
    </row>
    <row r="24" spans="1:8" x14ac:dyDescent="0.3">
      <c r="A24" s="17">
        <v>494837</v>
      </c>
      <c r="B24" s="17" t="s">
        <v>170</v>
      </c>
      <c r="C24" s="17">
        <v>404081</v>
      </c>
      <c r="D24" s="17">
        <v>6922480</v>
      </c>
      <c r="E24" s="17">
        <v>922</v>
      </c>
      <c r="F24" s="19" t="s">
        <v>161</v>
      </c>
      <c r="G24" s="17">
        <v>25</v>
      </c>
      <c r="H24" s="17">
        <v>49</v>
      </c>
    </row>
    <row r="25" spans="1:8" x14ac:dyDescent="0.3">
      <c r="A25" s="17">
        <v>494838</v>
      </c>
      <c r="B25" s="17" t="s">
        <v>170</v>
      </c>
      <c r="C25" s="17">
        <v>404021</v>
      </c>
      <c r="D25" s="17">
        <v>6922455</v>
      </c>
      <c r="E25" s="17">
        <v>933</v>
      </c>
      <c r="F25" s="19" t="s">
        <v>161</v>
      </c>
      <c r="G25" s="17">
        <v>23</v>
      </c>
      <c r="H25" s="17">
        <v>52</v>
      </c>
    </row>
    <row r="26" spans="1:8" x14ac:dyDescent="0.3">
      <c r="A26" s="17">
        <v>494839</v>
      </c>
      <c r="B26" s="17" t="s">
        <v>170</v>
      </c>
      <c r="C26" s="17">
        <v>403924</v>
      </c>
      <c r="D26" s="17">
        <v>6922434</v>
      </c>
      <c r="E26" s="17">
        <v>962</v>
      </c>
      <c r="F26" s="19">
        <v>2</v>
      </c>
      <c r="G26" s="17">
        <v>22</v>
      </c>
      <c r="H26" s="17">
        <v>60</v>
      </c>
    </row>
    <row r="27" spans="1:8" x14ac:dyDescent="0.3">
      <c r="A27" s="17">
        <v>494841</v>
      </c>
      <c r="B27" s="17" t="s">
        <v>170</v>
      </c>
      <c r="C27" s="17">
        <v>405105</v>
      </c>
      <c r="D27" s="17">
        <v>6922279</v>
      </c>
      <c r="E27" s="17">
        <v>858</v>
      </c>
      <c r="F27" s="19">
        <v>1.2</v>
      </c>
      <c r="G27" s="17">
        <v>32</v>
      </c>
      <c r="H27" s="17">
        <v>55</v>
      </c>
    </row>
    <row r="28" spans="1:8" x14ac:dyDescent="0.3">
      <c r="A28" s="17">
        <v>494842</v>
      </c>
      <c r="B28" s="17" t="s">
        <v>170</v>
      </c>
      <c r="C28" s="17">
        <v>405017</v>
      </c>
      <c r="D28" s="17">
        <v>6922266</v>
      </c>
      <c r="E28" s="17">
        <v>862</v>
      </c>
      <c r="F28" s="19" t="s">
        <v>161</v>
      </c>
      <c r="G28" s="17">
        <v>31</v>
      </c>
      <c r="H28" s="17">
        <v>51</v>
      </c>
    </row>
    <row r="29" spans="1:8" x14ac:dyDescent="0.3">
      <c r="A29" s="17">
        <v>494843</v>
      </c>
      <c r="B29" s="17" t="s">
        <v>170</v>
      </c>
      <c r="C29" s="17">
        <v>404916</v>
      </c>
      <c r="D29" s="17">
        <v>6922269</v>
      </c>
      <c r="E29" s="17">
        <v>870</v>
      </c>
      <c r="F29" s="19" t="s">
        <v>161</v>
      </c>
      <c r="G29" s="17">
        <v>21</v>
      </c>
      <c r="H29" s="17">
        <v>49</v>
      </c>
    </row>
    <row r="30" spans="1:8" x14ac:dyDescent="0.3">
      <c r="A30" s="17">
        <v>494844</v>
      </c>
      <c r="B30" s="17" t="s">
        <v>170</v>
      </c>
      <c r="C30" s="17">
        <v>404815</v>
      </c>
      <c r="D30" s="17">
        <v>6922267</v>
      </c>
      <c r="E30" s="17">
        <v>883</v>
      </c>
      <c r="F30" s="19" t="s">
        <v>161</v>
      </c>
      <c r="G30" s="17">
        <v>21</v>
      </c>
      <c r="H30" s="17">
        <v>49</v>
      </c>
    </row>
    <row r="31" spans="1:8" x14ac:dyDescent="0.3">
      <c r="A31" s="17">
        <v>494845</v>
      </c>
      <c r="B31" s="17" t="s">
        <v>170</v>
      </c>
      <c r="C31" s="17">
        <v>404716</v>
      </c>
      <c r="D31" s="17">
        <v>6922264</v>
      </c>
      <c r="E31" s="17">
        <v>895</v>
      </c>
      <c r="F31" s="19">
        <v>1.2</v>
      </c>
      <c r="G31" s="17">
        <v>46</v>
      </c>
      <c r="H31" s="17">
        <v>47</v>
      </c>
    </row>
    <row r="32" spans="1:8" x14ac:dyDescent="0.3">
      <c r="A32" s="17">
        <v>494846</v>
      </c>
      <c r="B32" s="17" t="s">
        <v>170</v>
      </c>
      <c r="C32" s="17">
        <v>404613</v>
      </c>
      <c r="D32" s="17">
        <v>6922263</v>
      </c>
      <c r="E32" s="17">
        <v>908</v>
      </c>
      <c r="F32" s="19">
        <v>2.1</v>
      </c>
      <c r="G32" s="17">
        <v>36</v>
      </c>
      <c r="H32" s="17">
        <v>56</v>
      </c>
    </row>
    <row r="33" spans="1:8" x14ac:dyDescent="0.3">
      <c r="A33" s="17">
        <v>494847</v>
      </c>
      <c r="B33" s="17" t="s">
        <v>170</v>
      </c>
      <c r="C33" s="17">
        <v>404515</v>
      </c>
      <c r="D33" s="17">
        <v>6922260</v>
      </c>
      <c r="E33" s="17">
        <v>913</v>
      </c>
      <c r="F33" s="19" t="s">
        <v>161</v>
      </c>
      <c r="G33" s="17">
        <v>23</v>
      </c>
      <c r="H33" s="17">
        <v>55</v>
      </c>
    </row>
    <row r="34" spans="1:8" x14ac:dyDescent="0.3">
      <c r="A34" s="17">
        <v>494848</v>
      </c>
      <c r="B34" s="17" t="s">
        <v>170</v>
      </c>
      <c r="C34" s="17">
        <v>404415</v>
      </c>
      <c r="D34" s="17">
        <v>6922263</v>
      </c>
      <c r="E34" s="17">
        <v>916</v>
      </c>
      <c r="F34" s="19">
        <v>1.2</v>
      </c>
      <c r="G34" s="17">
        <v>40</v>
      </c>
      <c r="H34" s="17">
        <v>72</v>
      </c>
    </row>
    <row r="35" spans="1:8" x14ac:dyDescent="0.3">
      <c r="A35" s="17">
        <v>494849</v>
      </c>
      <c r="B35" s="17" t="s">
        <v>170</v>
      </c>
      <c r="C35" s="17">
        <v>404311</v>
      </c>
      <c r="D35" s="17">
        <v>6922258</v>
      </c>
      <c r="E35" s="17">
        <v>919</v>
      </c>
      <c r="F35" s="19">
        <v>2.4</v>
      </c>
      <c r="G35" s="17">
        <v>36</v>
      </c>
      <c r="H35" s="17">
        <v>66</v>
      </c>
    </row>
    <row r="36" spans="1:8" x14ac:dyDescent="0.3">
      <c r="A36" s="17">
        <v>494850</v>
      </c>
      <c r="B36" s="17" t="s">
        <v>170</v>
      </c>
      <c r="C36" s="17">
        <v>404215</v>
      </c>
      <c r="D36" s="17">
        <v>6922269</v>
      </c>
      <c r="E36" s="17">
        <v>923</v>
      </c>
      <c r="F36" s="19">
        <v>0.5</v>
      </c>
      <c r="G36" s="17">
        <v>55</v>
      </c>
      <c r="H36" s="17">
        <v>52</v>
      </c>
    </row>
    <row r="37" spans="1:8" x14ac:dyDescent="0.3">
      <c r="A37" s="17">
        <v>494851</v>
      </c>
      <c r="B37" s="17" t="s">
        <v>170</v>
      </c>
      <c r="C37" s="17">
        <v>404116</v>
      </c>
      <c r="D37" s="17">
        <v>6922265</v>
      </c>
      <c r="E37" s="17">
        <v>927</v>
      </c>
      <c r="F37" s="19">
        <v>1.3</v>
      </c>
      <c r="G37" s="17">
        <v>20</v>
      </c>
      <c r="H37" s="17">
        <v>53</v>
      </c>
    </row>
    <row r="38" spans="1:8" x14ac:dyDescent="0.3">
      <c r="A38" s="17">
        <v>494852</v>
      </c>
      <c r="B38" s="17" t="s">
        <v>170</v>
      </c>
      <c r="C38" s="17">
        <v>404010</v>
      </c>
      <c r="D38" s="17">
        <v>6922260</v>
      </c>
      <c r="E38" s="17">
        <v>930</v>
      </c>
      <c r="F38" s="19" t="s">
        <v>161</v>
      </c>
      <c r="G38" s="17">
        <v>8</v>
      </c>
      <c r="H38" s="17">
        <v>82</v>
      </c>
    </row>
    <row r="39" spans="1:8" x14ac:dyDescent="0.3">
      <c r="A39" s="17">
        <v>494853</v>
      </c>
      <c r="B39" s="17" t="s">
        <v>170</v>
      </c>
      <c r="C39" s="17">
        <v>403914</v>
      </c>
      <c r="D39" s="17">
        <v>6922252</v>
      </c>
      <c r="E39" s="17">
        <v>933</v>
      </c>
      <c r="F39" s="19" t="s">
        <v>161</v>
      </c>
      <c r="G39" s="17">
        <v>22</v>
      </c>
      <c r="H39" s="17">
        <v>92</v>
      </c>
    </row>
    <row r="40" spans="1:8" x14ac:dyDescent="0.3">
      <c r="A40" s="17">
        <v>494854</v>
      </c>
      <c r="B40" s="17" t="s">
        <v>170</v>
      </c>
      <c r="C40" s="17">
        <v>403815</v>
      </c>
      <c r="D40" s="17">
        <v>6922261</v>
      </c>
      <c r="E40" s="17">
        <v>935</v>
      </c>
      <c r="F40" s="19">
        <v>1.7</v>
      </c>
      <c r="G40" s="17">
        <v>25</v>
      </c>
      <c r="H40" s="17">
        <v>84</v>
      </c>
    </row>
    <row r="41" spans="1:8" x14ac:dyDescent="0.3">
      <c r="A41" s="17">
        <v>494855</v>
      </c>
      <c r="B41" s="17" t="s">
        <v>170</v>
      </c>
      <c r="C41" s="17">
        <v>405111</v>
      </c>
      <c r="D41" s="17">
        <v>6922070</v>
      </c>
      <c r="E41" s="17">
        <v>830</v>
      </c>
      <c r="F41" s="19">
        <v>2.1</v>
      </c>
      <c r="G41" s="17">
        <v>25</v>
      </c>
      <c r="H41" s="17">
        <v>66</v>
      </c>
    </row>
    <row r="42" spans="1:8" x14ac:dyDescent="0.3">
      <c r="A42" s="17">
        <v>494857</v>
      </c>
      <c r="B42" s="17" t="s">
        <v>170</v>
      </c>
      <c r="C42" s="17">
        <v>404916</v>
      </c>
      <c r="D42" s="17">
        <v>6922070</v>
      </c>
      <c r="E42" s="17">
        <v>847</v>
      </c>
      <c r="F42" s="19">
        <v>1.5</v>
      </c>
      <c r="G42" s="17">
        <v>63</v>
      </c>
      <c r="H42" s="17">
        <v>49</v>
      </c>
    </row>
    <row r="43" spans="1:8" x14ac:dyDescent="0.3">
      <c r="A43" s="17">
        <v>494858</v>
      </c>
      <c r="B43" s="17" t="s">
        <v>170</v>
      </c>
      <c r="C43" s="17">
        <v>404827</v>
      </c>
      <c r="D43" s="17">
        <v>6922067</v>
      </c>
      <c r="E43" s="17">
        <v>860</v>
      </c>
      <c r="F43" s="19">
        <v>594.29999999999995</v>
      </c>
      <c r="G43" s="17">
        <v>22</v>
      </c>
      <c r="H43" s="17">
        <v>87</v>
      </c>
    </row>
    <row r="44" spans="1:8" x14ac:dyDescent="0.3">
      <c r="A44" s="17">
        <v>494860</v>
      </c>
      <c r="B44" s="17" t="s">
        <v>170</v>
      </c>
      <c r="C44" s="17">
        <v>404615</v>
      </c>
      <c r="D44" s="17">
        <v>6922062</v>
      </c>
      <c r="E44" s="17">
        <v>888</v>
      </c>
      <c r="F44" s="19">
        <v>1</v>
      </c>
      <c r="G44" s="17">
        <v>21</v>
      </c>
      <c r="H44" s="17">
        <v>55</v>
      </c>
    </row>
    <row r="45" spans="1:8" x14ac:dyDescent="0.3">
      <c r="A45" s="17">
        <v>494861</v>
      </c>
      <c r="B45" s="17" t="s">
        <v>170</v>
      </c>
      <c r="C45" s="17">
        <v>404513</v>
      </c>
      <c r="D45" s="17">
        <v>6922062</v>
      </c>
      <c r="E45" s="17">
        <v>876</v>
      </c>
      <c r="F45" s="19" t="s">
        <v>161</v>
      </c>
      <c r="G45" s="17">
        <v>28</v>
      </c>
      <c r="H45" s="17">
        <v>43</v>
      </c>
    </row>
    <row r="46" spans="1:8" x14ac:dyDescent="0.3">
      <c r="A46" s="17">
        <v>494862</v>
      </c>
      <c r="B46" s="17" t="s">
        <v>170</v>
      </c>
      <c r="C46" s="17">
        <v>404416</v>
      </c>
      <c r="D46" s="17">
        <v>6922061</v>
      </c>
      <c r="E46" s="17">
        <v>903</v>
      </c>
      <c r="F46" s="19" t="s">
        <v>161</v>
      </c>
      <c r="G46" s="17">
        <v>24</v>
      </c>
      <c r="H46" s="17">
        <v>53</v>
      </c>
    </row>
    <row r="47" spans="1:8" x14ac:dyDescent="0.3">
      <c r="A47" s="17">
        <v>494863</v>
      </c>
      <c r="B47" s="17" t="s">
        <v>170</v>
      </c>
      <c r="C47" s="17">
        <v>404316</v>
      </c>
      <c r="D47" s="17">
        <v>6922060</v>
      </c>
      <c r="E47" s="17">
        <v>913</v>
      </c>
      <c r="F47" s="19">
        <v>4.7</v>
      </c>
      <c r="G47" s="17">
        <v>84</v>
      </c>
      <c r="H47" s="17">
        <v>65</v>
      </c>
    </row>
    <row r="48" spans="1:8" x14ac:dyDescent="0.3">
      <c r="A48" s="17">
        <v>494864</v>
      </c>
      <c r="B48" s="17" t="s">
        <v>170</v>
      </c>
      <c r="C48" s="17">
        <v>404216</v>
      </c>
      <c r="D48" s="17">
        <v>6922059</v>
      </c>
      <c r="E48" s="17">
        <v>920</v>
      </c>
      <c r="F48" s="19">
        <v>1.3</v>
      </c>
      <c r="G48" s="17">
        <v>43</v>
      </c>
      <c r="H48" s="17">
        <v>61</v>
      </c>
    </row>
    <row r="49" spans="1:8" x14ac:dyDescent="0.3">
      <c r="A49" s="17">
        <v>494865</v>
      </c>
      <c r="B49" s="17" t="s">
        <v>170</v>
      </c>
      <c r="C49" s="17">
        <v>404115</v>
      </c>
      <c r="D49" s="17">
        <v>6922056</v>
      </c>
      <c r="E49" s="17">
        <v>935</v>
      </c>
      <c r="F49" s="19">
        <v>1</v>
      </c>
      <c r="G49" s="17">
        <v>20</v>
      </c>
      <c r="H49" s="17">
        <v>155</v>
      </c>
    </row>
    <row r="50" spans="1:8" x14ac:dyDescent="0.3">
      <c r="A50" s="17">
        <v>494866</v>
      </c>
      <c r="B50" s="17" t="s">
        <v>170</v>
      </c>
      <c r="C50" s="17">
        <v>404015</v>
      </c>
      <c r="D50" s="17">
        <v>6922059</v>
      </c>
      <c r="E50" s="17">
        <v>956</v>
      </c>
      <c r="F50" s="19">
        <v>0.9</v>
      </c>
      <c r="G50" s="17">
        <v>24</v>
      </c>
      <c r="H50" s="17">
        <v>68</v>
      </c>
    </row>
    <row r="51" spans="1:8" x14ac:dyDescent="0.3">
      <c r="A51" s="17">
        <v>494867</v>
      </c>
      <c r="B51" s="17" t="s">
        <v>170</v>
      </c>
      <c r="C51" s="17">
        <v>403925</v>
      </c>
      <c r="D51" s="17">
        <v>6922063</v>
      </c>
      <c r="E51" s="17">
        <v>982</v>
      </c>
      <c r="F51" s="19">
        <v>0.7</v>
      </c>
      <c r="G51" s="17">
        <v>14</v>
      </c>
      <c r="H51" s="17">
        <v>125</v>
      </c>
    </row>
    <row r="52" spans="1:8" x14ac:dyDescent="0.3">
      <c r="A52" s="17">
        <v>494868</v>
      </c>
      <c r="B52" s="17" t="s">
        <v>170</v>
      </c>
      <c r="C52" s="17">
        <v>403818</v>
      </c>
      <c r="D52" s="17">
        <v>6922055</v>
      </c>
      <c r="E52" s="17">
        <v>1001</v>
      </c>
      <c r="F52" s="19">
        <v>0.8</v>
      </c>
      <c r="G52" s="17">
        <v>13</v>
      </c>
      <c r="H52" s="17">
        <v>117</v>
      </c>
    </row>
    <row r="53" spans="1:8" x14ac:dyDescent="0.3">
      <c r="A53" s="17">
        <v>494878</v>
      </c>
      <c r="B53" s="17" t="s">
        <v>170</v>
      </c>
      <c r="C53" s="17">
        <v>404218</v>
      </c>
      <c r="D53" s="17">
        <v>6921864</v>
      </c>
      <c r="E53" s="17">
        <v>923</v>
      </c>
      <c r="F53" s="19" t="s">
        <v>161</v>
      </c>
      <c r="G53" s="17">
        <v>35</v>
      </c>
      <c r="H53" s="17">
        <v>127</v>
      </c>
    </row>
    <row r="54" spans="1:8" x14ac:dyDescent="0.3">
      <c r="A54" s="17">
        <v>494880</v>
      </c>
      <c r="B54" s="17" t="s">
        <v>170</v>
      </c>
      <c r="C54" s="17">
        <v>404019</v>
      </c>
      <c r="D54" s="17">
        <v>6921859</v>
      </c>
      <c r="E54" s="17">
        <v>957</v>
      </c>
      <c r="F54" s="19" t="s">
        <v>161</v>
      </c>
      <c r="G54" s="17">
        <v>21</v>
      </c>
      <c r="H54" s="17">
        <v>94</v>
      </c>
    </row>
    <row r="55" spans="1:8" x14ac:dyDescent="0.3">
      <c r="A55" s="17">
        <v>494881</v>
      </c>
      <c r="B55" s="17" t="s">
        <v>170</v>
      </c>
      <c r="C55" s="17">
        <v>403919</v>
      </c>
      <c r="D55" s="17">
        <v>6921859</v>
      </c>
      <c r="E55" s="17">
        <v>965</v>
      </c>
      <c r="F55" s="19" t="s">
        <v>161</v>
      </c>
      <c r="G55" s="17">
        <v>9</v>
      </c>
      <c r="H55" s="17">
        <v>98</v>
      </c>
    </row>
    <row r="56" spans="1:8" x14ac:dyDescent="0.3">
      <c r="A56" s="17">
        <v>494882</v>
      </c>
      <c r="B56" s="17" t="s">
        <v>170</v>
      </c>
      <c r="C56" s="17">
        <v>403818</v>
      </c>
      <c r="D56" s="17">
        <v>6921855</v>
      </c>
      <c r="E56" s="17">
        <v>959</v>
      </c>
      <c r="F56" s="19" t="s">
        <v>161</v>
      </c>
      <c r="G56" s="17">
        <v>18</v>
      </c>
      <c r="H56" s="17">
        <v>101</v>
      </c>
    </row>
    <row r="57" spans="1:8" x14ac:dyDescent="0.3">
      <c r="A57" s="17">
        <v>494892</v>
      </c>
      <c r="B57" s="17" t="s">
        <v>170</v>
      </c>
      <c r="C57" s="17">
        <v>404225</v>
      </c>
      <c r="D57" s="17">
        <v>6921653</v>
      </c>
      <c r="E57" s="17">
        <v>926</v>
      </c>
      <c r="F57" s="19" t="s">
        <v>161</v>
      </c>
      <c r="G57" s="17">
        <v>24</v>
      </c>
      <c r="H57" s="17">
        <v>94</v>
      </c>
    </row>
    <row r="58" spans="1:8" x14ac:dyDescent="0.3">
      <c r="A58" s="17">
        <v>494893</v>
      </c>
      <c r="B58" s="17" t="s">
        <v>170</v>
      </c>
      <c r="C58" s="17">
        <v>404129</v>
      </c>
      <c r="D58" s="17">
        <v>6921656</v>
      </c>
      <c r="E58" s="17">
        <v>935</v>
      </c>
      <c r="F58" s="19" t="s">
        <v>161</v>
      </c>
      <c r="G58" s="17">
        <v>33</v>
      </c>
      <c r="H58" s="17">
        <v>111</v>
      </c>
    </row>
    <row r="59" spans="1:8" x14ac:dyDescent="0.3">
      <c r="A59" s="17">
        <v>494894</v>
      </c>
      <c r="B59" s="17" t="s">
        <v>170</v>
      </c>
      <c r="C59" s="17">
        <v>404008</v>
      </c>
      <c r="D59" s="17">
        <v>6921679</v>
      </c>
      <c r="E59" s="17">
        <v>949</v>
      </c>
      <c r="F59" s="19">
        <v>0.6</v>
      </c>
      <c r="G59" s="17">
        <v>25</v>
      </c>
      <c r="H59" s="17">
        <v>94</v>
      </c>
    </row>
    <row r="60" spans="1:8" x14ac:dyDescent="0.3">
      <c r="A60" s="17">
        <v>494895</v>
      </c>
      <c r="B60" s="17" t="s">
        <v>170</v>
      </c>
      <c r="C60" s="17">
        <v>403918</v>
      </c>
      <c r="D60" s="17">
        <v>6921665</v>
      </c>
      <c r="E60" s="17">
        <v>954</v>
      </c>
      <c r="F60" s="19">
        <v>1.4</v>
      </c>
      <c r="G60" s="17">
        <v>22</v>
      </c>
      <c r="H60" s="17">
        <v>105</v>
      </c>
    </row>
    <row r="61" spans="1:8" x14ac:dyDescent="0.3">
      <c r="A61" s="17">
        <v>494896</v>
      </c>
      <c r="B61" s="17" t="s">
        <v>170</v>
      </c>
      <c r="C61" s="17">
        <v>403822</v>
      </c>
      <c r="D61" s="17">
        <v>6921664</v>
      </c>
      <c r="E61" s="17">
        <v>956</v>
      </c>
      <c r="F61" s="19">
        <v>1.4</v>
      </c>
      <c r="G61" s="17">
        <v>31</v>
      </c>
      <c r="H61" s="17">
        <v>62</v>
      </c>
    </row>
    <row r="63" spans="1:8" x14ac:dyDescent="0.3">
      <c r="E63" s="7"/>
    </row>
  </sheetData>
  <mergeCells count="8">
    <mergeCell ref="H1:H2"/>
    <mergeCell ref="B1:B2"/>
    <mergeCell ref="A1:A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Table 7-1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James</dc:creator>
  <cp:lastModifiedBy>Povilas Grigutis</cp:lastModifiedBy>
  <dcterms:created xsi:type="dcterms:W3CDTF">2020-10-06T22:09:05Z</dcterms:created>
  <dcterms:modified xsi:type="dcterms:W3CDTF">2021-04-03T19:24:23Z</dcterms:modified>
</cp:coreProperties>
</file>