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yl\Desktop\DC_Enviro\01 Projects\2023-006 Fellhawk-ClearCreek-YMEP\09 YMEP Reporting\IFS\Finance\"/>
    </mc:Choice>
  </mc:AlternateContent>
  <xr:revisionPtr revIDLastSave="0" documentId="13_ncr:1_{F16166D8-D4AE-481B-9154-81E4A824A4BE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placer claim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9" i="1"/>
  <c r="G20" i="1"/>
  <c r="G21" i="1"/>
  <c r="G22" i="1"/>
  <c r="G23" i="1"/>
  <c r="G24" i="1"/>
  <c r="G25" i="1"/>
  <c r="G26" i="1"/>
  <c r="G27" i="1"/>
  <c r="G11" i="1"/>
  <c r="G41" i="1" l="1"/>
  <c r="G43" i="1" s="1"/>
  <c r="G45" i="1" s="1"/>
  <c r="G47" i="1" s="1"/>
  <c r="G48" i="1" s="1"/>
  <c r="G50" i="1" s="1"/>
</calcChain>
</file>

<file path=xl/sharedStrings.xml><?xml version="1.0" encoding="utf-8"?>
<sst xmlns="http://schemas.openxmlformats.org/spreadsheetml/2006/main" count="78" uniqueCount="63">
  <si>
    <t>project name:</t>
  </si>
  <si>
    <t>module:</t>
  </si>
  <si>
    <t>date submitted:</t>
  </si>
  <si>
    <t>Start/ end dates of fieldwork for this claim:</t>
  </si>
  <si>
    <t>equipment (rental)</t>
  </si>
  <si>
    <t>Expense Claim no:</t>
  </si>
  <si>
    <t>no of field days/ this claim:</t>
  </si>
  <si>
    <t>eligible expenses</t>
  </si>
  <si>
    <t>address</t>
  </si>
  <si>
    <t>phone:</t>
  </si>
  <si>
    <t>email:</t>
  </si>
  <si>
    <t>start</t>
  </si>
  <si>
    <t>end</t>
  </si>
  <si>
    <t>item</t>
  </si>
  <si>
    <t>rate</t>
  </si>
  <si>
    <t>total</t>
  </si>
  <si>
    <t>daily field expenses</t>
  </si>
  <si>
    <t>$100/day</t>
  </si>
  <si>
    <t>Applicant name</t>
  </si>
  <si>
    <t>other</t>
  </si>
  <si>
    <t>please provide details</t>
  </si>
  <si>
    <t>unit/days</t>
  </si>
  <si>
    <t>private or commercial</t>
  </si>
  <si>
    <t xml:space="preserve"> Please refer to rate guidelines. Provide photocopy of receipts. Amounts to exclude GST</t>
  </si>
  <si>
    <t>Y1A 4S5</t>
  </si>
  <si>
    <t>signed:</t>
  </si>
  <si>
    <t>date:</t>
  </si>
  <si>
    <t>payment this claim</t>
  </si>
  <si>
    <t>Placer</t>
  </si>
  <si>
    <t>YMEP no:</t>
  </si>
  <si>
    <t>special instructions:</t>
  </si>
  <si>
    <t>Personnel (with qualifications)</t>
  </si>
  <si>
    <t>this cell may need to be adjusted if the amount is above the YMEP funding amount in the agreement</t>
  </si>
  <si>
    <t>green cells are calculated amounts</t>
  </si>
  <si>
    <t>Total this claim</t>
  </si>
  <si>
    <t>sum of all previous expense claims (from YMEP database)</t>
  </si>
  <si>
    <t>This claim plus previous claims</t>
  </si>
  <si>
    <t>YMEP Funding Amount in Agreement</t>
  </si>
  <si>
    <t>Total paid to date from previous claims</t>
  </si>
  <si>
    <t>Total this claim:</t>
  </si>
  <si>
    <t>Total claimable to date (50% of Total expenses capped at Amount in Agreement)</t>
  </si>
  <si>
    <t>40% holdback</t>
  </si>
  <si>
    <t>23-019</t>
  </si>
  <si>
    <t>Lewis Gulch</t>
  </si>
  <si>
    <t>Fellhawk Enterprises Ltd.</t>
  </si>
  <si>
    <t>Box 6070</t>
  </si>
  <si>
    <t>Dawson, YT  Y0B 1G0</t>
  </si>
  <si>
    <t>867-993-3627</t>
  </si>
  <si>
    <t>goldmine@northwestel.net</t>
  </si>
  <si>
    <t>Will Fellers</t>
  </si>
  <si>
    <t>Truck Milage</t>
  </si>
  <si>
    <t xml:space="preserve">private </t>
  </si>
  <si>
    <t>556 km</t>
  </si>
  <si>
    <t>$0.69 /km</t>
  </si>
  <si>
    <t>Fuel</t>
  </si>
  <si>
    <t>200 L</t>
  </si>
  <si>
    <t>$2.00 /L</t>
  </si>
  <si>
    <t xml:space="preserve">Northern Sonic Drilling </t>
  </si>
  <si>
    <t>Lump Sum</t>
  </si>
  <si>
    <t>DCES Drone Imagery</t>
  </si>
  <si>
    <t>DCES Data Interpreatation</t>
  </si>
  <si>
    <t xml:space="preserve">commercial </t>
  </si>
  <si>
    <t xml:space="preserve">DCES Summary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</si>
</sst>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\-yy;@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color indexed="55"/>
      <name val="Arial"/>
      <family val="2"/>
    </font>
    <font>
      <sz val="9"/>
      <color indexed="55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b/>
      <i/>
      <sz val="12"/>
      <name val="Times New Roman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5" xfId="0" applyBorder="1"/>
    <xf numFmtId="0" fontId="5" fillId="0" borderId="6" xfId="0" applyFont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wrapText="1"/>
    </xf>
    <xf numFmtId="0" fontId="4" fillId="2" borderId="1" xfId="0" applyFont="1" applyFill="1" applyBorder="1"/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12" xfId="0" applyFill="1" applyBorder="1"/>
    <xf numFmtId="0" fontId="4" fillId="2" borderId="11" xfId="0" applyFont="1" applyFill="1" applyBorder="1"/>
    <xf numFmtId="0" fontId="0" fillId="2" borderId="11" xfId="0" applyFill="1" applyBorder="1"/>
    <xf numFmtId="164" fontId="2" fillId="2" borderId="11" xfId="0" applyNumberFormat="1" applyFont="1" applyFill="1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6" xfId="0" applyBorder="1" applyAlignment="1">
      <alignment wrapText="1"/>
    </xf>
    <xf numFmtId="0" fontId="0" fillId="0" borderId="12" xfId="0" applyBorder="1"/>
    <xf numFmtId="0" fontId="0" fillId="0" borderId="17" xfId="0" applyBorder="1"/>
    <xf numFmtId="0" fontId="2" fillId="0" borderId="20" xfId="0" applyFont="1" applyBorder="1"/>
    <xf numFmtId="0" fontId="2" fillId="0" borderId="21" xfId="0" applyFont="1" applyBorder="1" applyAlignment="1">
      <alignment horizontal="center"/>
    </xf>
    <xf numFmtId="0" fontId="2" fillId="0" borderId="5" xfId="0" applyFont="1" applyBorder="1"/>
    <xf numFmtId="0" fontId="2" fillId="0" borderId="22" xfId="0" applyFont="1" applyBorder="1"/>
    <xf numFmtId="0" fontId="0" fillId="0" borderId="22" xfId="0" applyBorder="1"/>
    <xf numFmtId="164" fontId="0" fillId="0" borderId="22" xfId="0" applyNumberFormat="1" applyBorder="1"/>
    <xf numFmtId="0" fontId="0" fillId="0" borderId="4" xfId="0" applyBorder="1"/>
    <xf numFmtId="164" fontId="0" fillId="0" borderId="1" xfId="0" applyNumberFormat="1" applyBorder="1"/>
    <xf numFmtId="164" fontId="0" fillId="0" borderId="23" xfId="0" applyNumberFormat="1" applyBorder="1"/>
    <xf numFmtId="0" fontId="2" fillId="0" borderId="10" xfId="0" applyFont="1" applyBorder="1"/>
    <xf numFmtId="0" fontId="2" fillId="0" borderId="11" xfId="0" applyFont="1" applyBorder="1"/>
    <xf numFmtId="0" fontId="0" fillId="0" borderId="11" xfId="0" applyBorder="1"/>
    <xf numFmtId="164" fontId="0" fillId="0" borderId="11" xfId="0" applyNumberFormat="1" applyBorder="1"/>
    <xf numFmtId="0" fontId="2" fillId="0" borderId="24" xfId="0" applyFont="1" applyBorder="1"/>
    <xf numFmtId="0" fontId="2" fillId="0" borderId="25" xfId="0" applyFont="1" applyBorder="1"/>
    <xf numFmtId="0" fontId="0" fillId="0" borderId="25" xfId="0" applyBorder="1"/>
    <xf numFmtId="164" fontId="0" fillId="0" borderId="25" xfId="0" applyNumberFormat="1" applyBorder="1"/>
    <xf numFmtId="164" fontId="0" fillId="0" borderId="26" xfId="0" applyNumberFormat="1" applyBorder="1"/>
    <xf numFmtId="0" fontId="2" fillId="0" borderId="12" xfId="0" applyFont="1" applyBorder="1"/>
    <xf numFmtId="164" fontId="2" fillId="0" borderId="12" xfId="0" applyNumberFormat="1" applyFont="1" applyBorder="1"/>
    <xf numFmtId="164" fontId="0" fillId="0" borderId="9" xfId="0" applyNumberFormat="1" applyBorder="1"/>
    <xf numFmtId="164" fontId="3" fillId="2" borderId="9" xfId="0" applyNumberFormat="1" applyFont="1" applyFill="1" applyBorder="1" applyAlignment="1">
      <alignment vertical="center" wrapText="1"/>
    </xf>
    <xf numFmtId="164" fontId="0" fillId="2" borderId="23" xfId="0" applyNumberFormat="1" applyFill="1" applyBorder="1"/>
    <xf numFmtId="164" fontId="0" fillId="0" borderId="0" xfId="0" applyNumberFormat="1"/>
    <xf numFmtId="0" fontId="3" fillId="0" borderId="0" xfId="0" applyFont="1" applyAlignment="1">
      <alignment horizontal="left"/>
    </xf>
    <xf numFmtId="0" fontId="3" fillId="3" borderId="0" xfId="0" applyFont="1" applyFill="1"/>
    <xf numFmtId="0" fontId="0" fillId="4" borderId="0" xfId="0" applyFill="1"/>
    <xf numFmtId="164" fontId="0" fillId="4" borderId="21" xfId="0" applyNumberFormat="1" applyFill="1" applyBorder="1"/>
    <xf numFmtId="0" fontId="3" fillId="0" borderId="4" xfId="0" applyFont="1" applyBorder="1"/>
    <xf numFmtId="164" fontId="0" fillId="4" borderId="27" xfId="0" applyNumberFormat="1" applyFill="1" applyBorder="1"/>
    <xf numFmtId="164" fontId="0" fillId="0" borderId="17" xfId="0" applyNumberFormat="1" applyBorder="1"/>
    <xf numFmtId="0" fontId="10" fillId="0" borderId="24" xfId="0" applyFont="1" applyBorder="1"/>
    <xf numFmtId="164" fontId="0" fillId="3" borderId="26" xfId="0" applyNumberFormat="1" applyFill="1" applyBorder="1"/>
    <xf numFmtId="164" fontId="0" fillId="4" borderId="26" xfId="0" applyNumberFormat="1" applyFill="1" applyBorder="1"/>
    <xf numFmtId="0" fontId="2" fillId="0" borderId="28" xfId="0" applyFont="1" applyBorder="1"/>
    <xf numFmtId="164" fontId="2" fillId="4" borderId="17" xfId="0" applyNumberFormat="1" applyFont="1" applyFill="1" applyBorder="1"/>
    <xf numFmtId="165" fontId="2" fillId="0" borderId="18" xfId="0" applyNumberFormat="1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8" xfId="0" applyNumberForma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164" fontId="0" fillId="0" borderId="9" xfId="0" applyNumberFormat="1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164" fontId="0" fillId="4" borderId="29" xfId="0" applyNumberFormat="1" applyFill="1" applyBorder="1" applyProtection="1"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/>
    </xf>
    <xf numFmtId="0" fontId="2" fillId="0" borderId="30" xfId="0" applyFont="1" applyBorder="1"/>
    <xf numFmtId="0" fontId="2" fillId="0" borderId="23" xfId="0" applyFont="1" applyBorder="1"/>
    <xf numFmtId="0" fontId="2" fillId="0" borderId="45" xfId="0" applyFont="1" applyBorder="1"/>
    <xf numFmtId="0" fontId="2" fillId="0" borderId="32" xfId="0" applyFont="1" applyBorder="1"/>
    <xf numFmtId="0" fontId="2" fillId="0" borderId="46" xfId="0" applyFont="1" applyBorder="1"/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5" fillId="0" borderId="24" xfId="0" applyFont="1" applyBorder="1"/>
    <xf numFmtId="0" fontId="6" fillId="0" borderId="25" xfId="0" applyFont="1" applyBorder="1"/>
    <xf numFmtId="0" fontId="2" fillId="0" borderId="1" xfId="0" applyFont="1" applyBorder="1" applyAlignment="1">
      <alignment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4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3" fillId="0" borderId="30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31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15" fontId="0" fillId="0" borderId="12" xfId="0" applyNumberFormat="1" applyBorder="1" applyAlignment="1">
      <alignment horizontal="center"/>
    </xf>
    <xf numFmtId="0" fontId="3" fillId="0" borderId="35" xfId="0" applyFont="1" applyBorder="1" applyAlignment="1">
      <alignment horizontal="left"/>
    </xf>
    <xf numFmtId="0" fontId="0" fillId="0" borderId="36" xfId="0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0" borderId="25" xfId="1" applyNumberFormat="1" applyBorder="1" applyAlignment="1" applyProtection="1">
      <alignment horizontal="center"/>
    </xf>
    <xf numFmtId="0" fontId="8" fillId="0" borderId="26" xfId="1" applyNumberFormat="1" applyBorder="1" applyAlignment="1" applyProtection="1">
      <alignment horizontal="center"/>
    </xf>
    <xf numFmtId="15" fontId="2" fillId="0" borderId="34" xfId="0" applyNumberFormat="1" applyFont="1" applyBorder="1" applyAlignment="1" applyProtection="1">
      <alignment horizontal="center"/>
      <protection locked="0"/>
    </xf>
    <xf numFmtId="15" fontId="2" fillId="0" borderId="27" xfId="0" applyNumberFormat="1" applyFont="1" applyBorder="1" applyAlignment="1" applyProtection="1">
      <alignment horizontal="center"/>
      <protection locked="0"/>
    </xf>
    <xf numFmtId="0" fontId="7" fillId="2" borderId="22" xfId="0" applyFont="1" applyFill="1" applyBorder="1" applyAlignment="1">
      <alignment vertical="center"/>
    </xf>
    <xf numFmtId="0" fontId="0" fillId="0" borderId="22" xfId="0" applyBorder="1"/>
    <xf numFmtId="0" fontId="0" fillId="0" borderId="21" xfId="0" applyBorder="1"/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/>
    <xf numFmtId="0" fontId="0" fillId="0" borderId="28" xfId="0" applyBorder="1"/>
    <xf numFmtId="0" fontId="0" fillId="0" borderId="12" xfId="0" applyBorder="1"/>
    <xf numFmtId="0" fontId="0" fillId="0" borderId="40" xfId="0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164" fontId="0" fillId="0" borderId="9" xfId="0" applyNumberForma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/>
    </xf>
    <xf numFmtId="0" fontId="0" fillId="2" borderId="0" xfId="0" applyFill="1" applyBorder="1"/>
    <xf numFmtId="0" fontId="3" fillId="0" borderId="3" xfId="0" applyFont="1" applyBorder="1" applyAlignment="1" applyProtection="1">
      <alignment horizontal="left" vertical="center" wrapText="1"/>
      <protection locked="0"/>
    </xf>
    <xf numFmtId="0" fontId="0" fillId="0" borderId="43" xfId="0" applyBorder="1"/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ldmine@northweste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zoomScaleNormal="100" workbookViewId="0">
      <selection sqref="A1:G41"/>
    </sheetView>
  </sheetViews>
  <sheetFormatPr defaultColWidth="8.87890625" defaultRowHeight="12.7" x14ac:dyDescent="0.4"/>
  <cols>
    <col min="1" max="1" width="13.1171875" customWidth="1"/>
    <col min="2" max="2" width="8.29296875" customWidth="1"/>
    <col min="3" max="3" width="6.5859375" customWidth="1"/>
    <col min="4" max="4" width="12.87890625" customWidth="1"/>
    <col min="5" max="5" width="15" customWidth="1"/>
    <col min="6" max="6" width="15.1171875" customWidth="1"/>
    <col min="7" max="7" width="13" customWidth="1"/>
    <col min="8" max="8" width="10.41015625" customWidth="1"/>
    <col min="9" max="27" width="9.1171875" customWidth="1"/>
  </cols>
  <sheetData>
    <row r="1" spans="1:11" ht="30.75" customHeight="1" x14ac:dyDescent="0.4">
      <c r="A1" s="8" t="s">
        <v>29</v>
      </c>
      <c r="B1" s="31" t="s">
        <v>42</v>
      </c>
      <c r="C1" s="10" t="s">
        <v>0</v>
      </c>
      <c r="D1" s="94" t="s">
        <v>43</v>
      </c>
      <c r="E1" s="95"/>
      <c r="F1" s="10" t="s">
        <v>5</v>
      </c>
      <c r="G1" s="32">
        <v>1</v>
      </c>
    </row>
    <row r="2" spans="1:11" ht="19.5" customHeight="1" x14ac:dyDescent="0.4">
      <c r="A2" s="81" t="s">
        <v>44</v>
      </c>
      <c r="B2" s="82"/>
      <c r="C2" s="82"/>
      <c r="D2" s="83"/>
      <c r="E2" s="78" t="s">
        <v>1</v>
      </c>
      <c r="F2" s="88" t="s">
        <v>28</v>
      </c>
      <c r="G2" s="80"/>
    </row>
    <row r="3" spans="1:11" ht="13.5" customHeight="1" x14ac:dyDescent="0.4">
      <c r="A3" s="86" t="s">
        <v>18</v>
      </c>
      <c r="B3" s="87"/>
      <c r="C3" s="87"/>
      <c r="D3" s="87"/>
      <c r="E3" s="11"/>
      <c r="F3" s="79"/>
      <c r="G3" s="80"/>
    </row>
    <row r="4" spans="1:11" ht="15.75" customHeight="1" x14ac:dyDescent="0.4">
      <c r="A4" s="96" t="s">
        <v>45</v>
      </c>
      <c r="B4" s="97"/>
      <c r="C4" s="97"/>
      <c r="D4" s="98"/>
      <c r="E4" s="25" t="s">
        <v>9</v>
      </c>
      <c r="F4" s="112" t="s">
        <v>47</v>
      </c>
      <c r="G4" s="113"/>
    </row>
    <row r="5" spans="1:11" ht="18" customHeight="1" x14ac:dyDescent="0.4">
      <c r="A5" s="84" t="s">
        <v>46</v>
      </c>
      <c r="B5" s="143"/>
      <c r="C5" s="143"/>
      <c r="D5" s="85"/>
      <c r="E5" s="26" t="s">
        <v>10</v>
      </c>
      <c r="F5" s="114" t="s">
        <v>48</v>
      </c>
      <c r="G5" s="115"/>
    </row>
    <row r="6" spans="1:11" ht="17.25" customHeight="1" thickBot="1" x14ac:dyDescent="0.45">
      <c r="A6" s="86" t="s">
        <v>8</v>
      </c>
      <c r="B6" s="87"/>
      <c r="C6" s="87"/>
      <c r="D6" s="87" t="s">
        <v>24</v>
      </c>
      <c r="E6" s="24" t="s">
        <v>2</v>
      </c>
      <c r="F6" s="116"/>
      <c r="G6" s="117"/>
    </row>
    <row r="7" spans="1:11" ht="25.7" thickTop="1" x14ac:dyDescent="0.4">
      <c r="A7" s="121" t="s">
        <v>3</v>
      </c>
      <c r="B7" s="122"/>
      <c r="C7" s="123"/>
      <c r="D7" s="67">
        <v>45139</v>
      </c>
      <c r="E7" s="67">
        <v>45144</v>
      </c>
      <c r="F7" s="28" t="s">
        <v>6</v>
      </c>
      <c r="G7" s="68">
        <v>6</v>
      </c>
    </row>
    <row r="8" spans="1:11" ht="11.25" customHeight="1" thickBot="1" x14ac:dyDescent="0.45">
      <c r="A8" s="124"/>
      <c r="B8" s="125"/>
      <c r="C8" s="126"/>
      <c r="D8" s="9" t="s">
        <v>11</v>
      </c>
      <c r="E8" s="9" t="s">
        <v>12</v>
      </c>
      <c r="F8" s="29"/>
      <c r="G8" s="30"/>
    </row>
    <row r="9" spans="1:11" ht="24.75" customHeight="1" x14ac:dyDescent="0.4">
      <c r="A9" s="4" t="s">
        <v>7</v>
      </c>
      <c r="B9" s="118" t="s">
        <v>23</v>
      </c>
      <c r="C9" s="119"/>
      <c r="D9" s="119"/>
      <c r="E9" s="119"/>
      <c r="F9" s="119"/>
      <c r="G9" s="120"/>
    </row>
    <row r="10" spans="1:11" x14ac:dyDescent="0.4">
      <c r="A10" s="12" t="s">
        <v>13</v>
      </c>
      <c r="B10" s="2"/>
      <c r="C10" s="13"/>
      <c r="D10" s="13"/>
      <c r="E10" s="14" t="s">
        <v>21</v>
      </c>
      <c r="F10" s="14" t="s">
        <v>14</v>
      </c>
      <c r="G10" s="15" t="s">
        <v>15</v>
      </c>
    </row>
    <row r="11" spans="1:11" ht="33" customHeight="1" x14ac:dyDescent="0.4">
      <c r="A11" s="5" t="s">
        <v>16</v>
      </c>
      <c r="B11" s="102" t="s">
        <v>49</v>
      </c>
      <c r="C11" s="103"/>
      <c r="D11" s="104"/>
      <c r="E11" s="69">
        <v>2</v>
      </c>
      <c r="F11" s="11" t="s">
        <v>17</v>
      </c>
      <c r="G11" s="51">
        <f>E11*100</f>
        <v>200</v>
      </c>
    </row>
    <row r="12" spans="1:11" ht="24.95" customHeight="1" x14ac:dyDescent="0.4">
      <c r="A12" s="129" t="s">
        <v>31</v>
      </c>
      <c r="B12" s="102" t="s">
        <v>49</v>
      </c>
      <c r="C12" s="103"/>
      <c r="D12" s="104"/>
      <c r="E12" s="70">
        <v>2</v>
      </c>
      <c r="F12" s="71">
        <v>275</v>
      </c>
      <c r="G12" s="51">
        <f t="shared" ref="G12:G17" si="0">E12*F12</f>
        <v>550</v>
      </c>
    </row>
    <row r="13" spans="1:11" ht="24.95" customHeight="1" x14ac:dyDescent="0.4">
      <c r="A13" s="130"/>
      <c r="B13" s="99"/>
      <c r="C13" s="127"/>
      <c r="D13" s="128"/>
      <c r="E13" s="69"/>
      <c r="F13" s="72"/>
      <c r="G13" s="51">
        <f t="shared" si="0"/>
        <v>0</v>
      </c>
      <c r="K13" s="138"/>
    </row>
    <row r="14" spans="1:11" ht="24.95" customHeight="1" x14ac:dyDescent="0.4">
      <c r="A14" s="130"/>
      <c r="B14" s="99"/>
      <c r="C14" s="100"/>
      <c r="D14" s="101"/>
      <c r="E14" s="69"/>
      <c r="F14" s="72"/>
      <c r="G14" s="51">
        <f t="shared" si="0"/>
        <v>0</v>
      </c>
    </row>
    <row r="15" spans="1:11" ht="24.95" customHeight="1" x14ac:dyDescent="0.4">
      <c r="A15" s="130"/>
      <c r="B15" s="109"/>
      <c r="C15" s="110"/>
      <c r="D15" s="111"/>
      <c r="E15" s="69"/>
      <c r="F15" s="72"/>
      <c r="G15" s="51">
        <f t="shared" si="0"/>
        <v>0</v>
      </c>
    </row>
    <row r="16" spans="1:11" ht="24.95" customHeight="1" x14ac:dyDescent="0.4">
      <c r="A16" s="130"/>
      <c r="B16" s="109"/>
      <c r="C16" s="110"/>
      <c r="D16" s="111"/>
      <c r="E16" s="69"/>
      <c r="F16" s="72"/>
      <c r="G16" s="51">
        <f t="shared" si="0"/>
        <v>0</v>
      </c>
    </row>
    <row r="17" spans="1:8" ht="24.95" customHeight="1" x14ac:dyDescent="0.4">
      <c r="A17" s="130"/>
      <c r="B17" s="102"/>
      <c r="C17" s="103"/>
      <c r="D17" s="104"/>
      <c r="E17" s="69"/>
      <c r="F17" s="72"/>
      <c r="G17" s="51">
        <f t="shared" si="0"/>
        <v>0</v>
      </c>
    </row>
    <row r="18" spans="1:8" ht="25.35" x14ac:dyDescent="0.4">
      <c r="A18" s="6" t="s">
        <v>4</v>
      </c>
      <c r="B18" s="7"/>
      <c r="C18" s="144"/>
      <c r="D18" s="16" t="s">
        <v>22</v>
      </c>
      <c r="E18" s="14" t="s">
        <v>21</v>
      </c>
      <c r="F18" s="14" t="s">
        <v>14</v>
      </c>
      <c r="G18" s="52" t="s">
        <v>15</v>
      </c>
    </row>
    <row r="19" spans="1:8" ht="16.5" customHeight="1" x14ac:dyDescent="0.4">
      <c r="A19" s="89"/>
      <c r="B19" s="90"/>
      <c r="C19" s="91"/>
      <c r="D19" s="73"/>
      <c r="E19" s="70"/>
      <c r="F19" s="71"/>
      <c r="G19" s="74">
        <f>E19*F19</f>
        <v>0</v>
      </c>
    </row>
    <row r="20" spans="1:8" ht="16.5" customHeight="1" x14ac:dyDescent="0.4">
      <c r="A20" s="89"/>
      <c r="B20" s="90"/>
      <c r="C20" s="91"/>
      <c r="D20" s="75"/>
      <c r="E20" s="70"/>
      <c r="F20" s="71"/>
      <c r="G20" s="74">
        <f t="shared" ref="G20:G27" si="1">E20*F20</f>
        <v>0</v>
      </c>
    </row>
    <row r="21" spans="1:8" ht="16.5" customHeight="1" x14ac:dyDescent="0.4">
      <c r="A21" s="89"/>
      <c r="B21" s="92"/>
      <c r="C21" s="93"/>
      <c r="D21" s="75"/>
      <c r="E21" s="70"/>
      <c r="F21" s="71"/>
      <c r="G21" s="74">
        <f t="shared" si="1"/>
        <v>0</v>
      </c>
    </row>
    <row r="22" spans="1:8" ht="16.5" customHeight="1" x14ac:dyDescent="0.4">
      <c r="A22" s="89"/>
      <c r="B22" s="92"/>
      <c r="C22" s="93"/>
      <c r="D22" s="75"/>
      <c r="E22" s="70"/>
      <c r="F22" s="71"/>
      <c r="G22" s="74">
        <f t="shared" si="1"/>
        <v>0</v>
      </c>
    </row>
    <row r="23" spans="1:8" ht="16.5" customHeight="1" x14ac:dyDescent="0.4">
      <c r="A23" s="89"/>
      <c r="B23" s="92"/>
      <c r="C23" s="93"/>
      <c r="D23" s="75"/>
      <c r="E23" s="70"/>
      <c r="F23" s="71"/>
      <c r="G23" s="74">
        <f t="shared" si="1"/>
        <v>0</v>
      </c>
    </row>
    <row r="24" spans="1:8" ht="16.5" customHeight="1" x14ac:dyDescent="0.4">
      <c r="A24" s="89"/>
      <c r="B24" s="90"/>
      <c r="C24" s="91"/>
      <c r="D24" s="75"/>
      <c r="E24" s="70"/>
      <c r="F24" s="71"/>
      <c r="G24" s="74">
        <f t="shared" si="1"/>
        <v>0</v>
      </c>
    </row>
    <row r="25" spans="1:8" ht="16.5" customHeight="1" x14ac:dyDescent="0.4">
      <c r="A25" s="89"/>
      <c r="B25" s="90"/>
      <c r="C25" s="91"/>
      <c r="D25" s="75"/>
      <c r="E25" s="70"/>
      <c r="F25" s="71"/>
      <c r="G25" s="74">
        <f t="shared" si="1"/>
        <v>0</v>
      </c>
    </row>
    <row r="26" spans="1:8" ht="16.5" customHeight="1" x14ac:dyDescent="0.4">
      <c r="A26" s="89"/>
      <c r="B26" s="90"/>
      <c r="C26" s="91"/>
      <c r="D26" s="75"/>
      <c r="E26" s="70"/>
      <c r="F26" s="71"/>
      <c r="G26" s="74">
        <f t="shared" si="1"/>
        <v>0</v>
      </c>
    </row>
    <row r="27" spans="1:8" ht="16.5" customHeight="1" x14ac:dyDescent="0.4">
      <c r="A27" s="89"/>
      <c r="B27" s="90"/>
      <c r="C27" s="91"/>
      <c r="D27" s="75"/>
      <c r="E27" s="70"/>
      <c r="F27" s="71"/>
      <c r="G27" s="74">
        <f t="shared" si="1"/>
        <v>0</v>
      </c>
    </row>
    <row r="28" spans="1:8" x14ac:dyDescent="0.4">
      <c r="A28" s="6" t="s">
        <v>19</v>
      </c>
      <c r="B28" s="7"/>
      <c r="C28" s="144"/>
      <c r="D28" s="17" t="s">
        <v>20</v>
      </c>
      <c r="E28" s="2"/>
      <c r="F28" s="3"/>
      <c r="G28" s="53"/>
    </row>
    <row r="29" spans="1:8" ht="29.25" customHeight="1" x14ac:dyDescent="0.4">
      <c r="A29" s="134" t="s">
        <v>50</v>
      </c>
      <c r="B29" s="135"/>
      <c r="C29" s="136"/>
      <c r="D29" s="77" t="s">
        <v>51</v>
      </c>
      <c r="E29" s="132" t="s">
        <v>52</v>
      </c>
      <c r="F29" s="133" t="s">
        <v>53</v>
      </c>
      <c r="G29" s="140">
        <v>321.54000000000002</v>
      </c>
    </row>
    <row r="30" spans="1:8" ht="16.5" customHeight="1" x14ac:dyDescent="0.4">
      <c r="A30" s="145" t="s">
        <v>54</v>
      </c>
      <c r="B30" s="137"/>
      <c r="C30" s="137"/>
      <c r="D30" s="77" t="s">
        <v>51</v>
      </c>
      <c r="E30" s="132" t="s">
        <v>55</v>
      </c>
      <c r="F30" s="133" t="s">
        <v>56</v>
      </c>
      <c r="G30" s="74">
        <v>400</v>
      </c>
    </row>
    <row r="31" spans="1:8" ht="16.5" customHeight="1" x14ac:dyDescent="0.4">
      <c r="A31" s="146" t="s">
        <v>57</v>
      </c>
      <c r="B31" s="147"/>
      <c r="C31" s="147"/>
      <c r="D31" s="139" t="s">
        <v>61</v>
      </c>
      <c r="E31" s="131" t="s">
        <v>58</v>
      </c>
      <c r="F31" s="133" t="s">
        <v>58</v>
      </c>
      <c r="G31" s="74">
        <v>46519</v>
      </c>
    </row>
    <row r="32" spans="1:8" ht="16.5" customHeight="1" x14ac:dyDescent="0.4">
      <c r="A32" s="145" t="s">
        <v>59</v>
      </c>
      <c r="B32" s="137"/>
      <c r="C32" s="137"/>
      <c r="D32" s="139" t="s">
        <v>61</v>
      </c>
      <c r="E32" s="131" t="s">
        <v>58</v>
      </c>
      <c r="F32" s="133" t="s">
        <v>58</v>
      </c>
      <c r="G32" s="74">
        <v>2000</v>
      </c>
      <c r="H32" s="54"/>
    </row>
    <row r="33" spans="1:9" ht="16.5" customHeight="1" x14ac:dyDescent="0.4">
      <c r="A33" s="134" t="s">
        <v>60</v>
      </c>
      <c r="B33" s="141"/>
      <c r="C33" s="142"/>
      <c r="D33" s="139" t="s">
        <v>61</v>
      </c>
      <c r="E33" s="131" t="s">
        <v>58</v>
      </c>
      <c r="F33" s="133" t="s">
        <v>58</v>
      </c>
      <c r="G33" s="74">
        <v>1600</v>
      </c>
    </row>
    <row r="34" spans="1:9" ht="16.5" customHeight="1" x14ac:dyDescent="0.4">
      <c r="A34" s="89" t="s">
        <v>62</v>
      </c>
      <c r="B34" s="92"/>
      <c r="C34" s="93"/>
      <c r="D34" s="139" t="s">
        <v>61</v>
      </c>
      <c r="E34" s="131" t="s">
        <v>58</v>
      </c>
      <c r="F34" s="133" t="s">
        <v>58</v>
      </c>
      <c r="G34" s="74">
        <v>2400</v>
      </c>
    </row>
    <row r="35" spans="1:9" ht="16.5" customHeight="1" x14ac:dyDescent="0.4">
      <c r="A35" s="89"/>
      <c r="B35" s="92"/>
      <c r="C35" s="93"/>
      <c r="D35" s="75"/>
      <c r="E35" s="70"/>
      <c r="F35" s="71"/>
      <c r="G35" s="74"/>
    </row>
    <row r="36" spans="1:9" ht="16.5" customHeight="1" x14ac:dyDescent="0.4">
      <c r="A36" s="89"/>
      <c r="B36" s="92"/>
      <c r="C36" s="93"/>
      <c r="D36" s="75"/>
      <c r="E36" s="70"/>
      <c r="F36" s="71"/>
      <c r="G36" s="74"/>
    </row>
    <row r="37" spans="1:9" ht="16.5" customHeight="1" x14ac:dyDescent="0.4">
      <c r="A37" s="89"/>
      <c r="B37" s="92"/>
      <c r="C37" s="93"/>
      <c r="D37" s="75"/>
      <c r="E37" s="70"/>
      <c r="F37" s="71"/>
      <c r="G37" s="74"/>
    </row>
    <row r="38" spans="1:9" ht="16.5" customHeight="1" x14ac:dyDescent="0.4">
      <c r="A38" s="89"/>
      <c r="B38" s="92"/>
      <c r="C38" s="93"/>
      <c r="D38" s="75"/>
      <c r="E38" s="70"/>
      <c r="F38" s="71"/>
      <c r="G38" s="74"/>
    </row>
    <row r="39" spans="1:9" ht="16.5" customHeight="1" x14ac:dyDescent="0.4">
      <c r="A39" s="89"/>
      <c r="B39" s="92"/>
      <c r="C39" s="93"/>
      <c r="D39" s="75"/>
      <c r="E39" s="70"/>
      <c r="F39" s="71"/>
      <c r="G39" s="74"/>
    </row>
    <row r="40" spans="1:9" ht="16.5" customHeight="1" x14ac:dyDescent="0.4">
      <c r="A40" s="89"/>
      <c r="B40" s="90"/>
      <c r="C40" s="91"/>
      <c r="D40" s="75"/>
      <c r="E40" s="70"/>
      <c r="F40" s="71"/>
      <c r="G40" s="74"/>
    </row>
    <row r="41" spans="1:9" ht="16.5" customHeight="1" thickBot="1" x14ac:dyDescent="0.45">
      <c r="A41" s="18"/>
      <c r="B41" s="19"/>
      <c r="C41" s="20"/>
      <c r="D41" s="21"/>
      <c r="E41" s="22"/>
      <c r="F41" s="23" t="s">
        <v>39</v>
      </c>
      <c r="G41" s="76">
        <f>SUM(G11:G40)</f>
        <v>53990.54</v>
      </c>
    </row>
    <row r="43" spans="1:9" hidden="1" x14ac:dyDescent="0.4">
      <c r="A43" s="33" t="s">
        <v>34</v>
      </c>
      <c r="B43" s="34"/>
      <c r="C43" s="35"/>
      <c r="D43" s="35"/>
      <c r="E43" s="35"/>
      <c r="F43" s="36"/>
      <c r="G43" s="58">
        <f>G41</f>
        <v>53990.54</v>
      </c>
      <c r="I43" s="55"/>
    </row>
    <row r="44" spans="1:9" hidden="1" x14ac:dyDescent="0.4">
      <c r="A44" s="59" t="s">
        <v>35</v>
      </c>
      <c r="B44" s="1"/>
      <c r="C44" s="1"/>
      <c r="D44" s="1"/>
      <c r="E44" s="1"/>
      <c r="F44" s="38"/>
      <c r="G44" s="39">
        <v>0</v>
      </c>
      <c r="I44" s="55"/>
    </row>
    <row r="45" spans="1:9" ht="13" hidden="1" thickBot="1" x14ac:dyDescent="0.45">
      <c r="A45" s="37" t="s">
        <v>36</v>
      </c>
      <c r="B45" s="1"/>
      <c r="C45" s="1"/>
      <c r="D45" s="1"/>
      <c r="E45" s="1"/>
      <c r="F45" s="38"/>
      <c r="G45" s="60">
        <f>G43+G44</f>
        <v>53990.54</v>
      </c>
      <c r="I45" s="55"/>
    </row>
    <row r="46" spans="1:9" ht="13.35" hidden="1" thickTop="1" thickBot="1" x14ac:dyDescent="0.45">
      <c r="A46" s="40" t="s">
        <v>37</v>
      </c>
      <c r="B46" s="41"/>
      <c r="C46" s="42"/>
      <c r="D46" s="42"/>
      <c r="E46" s="42"/>
      <c r="F46" s="43"/>
      <c r="G46" s="61">
        <v>40000</v>
      </c>
    </row>
    <row r="47" spans="1:9" hidden="1" x14ac:dyDescent="0.4">
      <c r="A47" s="62" t="s">
        <v>40</v>
      </c>
      <c r="B47" s="45"/>
      <c r="C47" s="46"/>
      <c r="D47" s="46"/>
      <c r="E47" s="46"/>
      <c r="F47" s="47"/>
      <c r="G47" s="63">
        <f>G45*0.5</f>
        <v>26995.27</v>
      </c>
      <c r="I47" s="56" t="s">
        <v>32</v>
      </c>
    </row>
    <row r="48" spans="1:9" hidden="1" x14ac:dyDescent="0.4">
      <c r="A48" s="44" t="s">
        <v>41</v>
      </c>
      <c r="B48" s="45"/>
      <c r="C48" s="46"/>
      <c r="D48" s="46"/>
      <c r="E48" s="46"/>
      <c r="F48" s="47"/>
      <c r="G48" s="64">
        <f>G47*0.4</f>
        <v>10798.108</v>
      </c>
      <c r="I48" s="57" t="s">
        <v>33</v>
      </c>
    </row>
    <row r="49" spans="1:7" hidden="1" x14ac:dyDescent="0.4">
      <c r="A49" s="44" t="s">
        <v>38</v>
      </c>
      <c r="B49" s="45"/>
      <c r="C49" s="46"/>
      <c r="D49" s="46"/>
      <c r="E49" s="46"/>
      <c r="F49" s="47"/>
      <c r="G49" s="48">
        <v>0</v>
      </c>
    </row>
    <row r="50" spans="1:7" ht="13" hidden="1" thickBot="1" x14ac:dyDescent="0.45">
      <c r="A50" s="65" t="s">
        <v>27</v>
      </c>
      <c r="B50" s="49"/>
      <c r="C50" s="49"/>
      <c r="D50" s="49"/>
      <c r="E50" s="49"/>
      <c r="F50" s="50"/>
      <c r="G50" s="66">
        <f>G47-G48-G49</f>
        <v>16197.162</v>
      </c>
    </row>
    <row r="51" spans="1:7" ht="33" hidden="1" customHeight="1" thickBot="1" x14ac:dyDescent="0.45">
      <c r="A51" s="106" t="s">
        <v>30</v>
      </c>
      <c r="B51" s="106"/>
      <c r="C51" s="107"/>
      <c r="D51" s="107"/>
      <c r="E51" s="107"/>
      <c r="F51" s="107"/>
      <c r="G51" s="107"/>
    </row>
    <row r="52" spans="1:7" hidden="1" x14ac:dyDescent="0.4"/>
    <row r="53" spans="1:7" ht="30.75" hidden="1" customHeight="1" thickBot="1" x14ac:dyDescent="0.5">
      <c r="A53" t="s">
        <v>25</v>
      </c>
      <c r="B53" s="108"/>
      <c r="C53" s="108"/>
      <c r="D53" s="108"/>
      <c r="E53" s="27" t="s">
        <v>26</v>
      </c>
      <c r="F53" s="105"/>
      <c r="G53" s="105"/>
    </row>
  </sheetData>
  <mergeCells count="45">
    <mergeCell ref="A29:C29"/>
    <mergeCell ref="B16:D16"/>
    <mergeCell ref="F4:G4"/>
    <mergeCell ref="F5:G5"/>
    <mergeCell ref="F6:G6"/>
    <mergeCell ref="B9:G9"/>
    <mergeCell ref="B11:D11"/>
    <mergeCell ref="B15:D15"/>
    <mergeCell ref="A7:C8"/>
    <mergeCell ref="B13:D13"/>
    <mergeCell ref="B12:D12"/>
    <mergeCell ref="A12:A17"/>
    <mergeCell ref="A26:C26"/>
    <mergeCell ref="A27:C27"/>
    <mergeCell ref="A19:C19"/>
    <mergeCell ref="F53:G53"/>
    <mergeCell ref="A51:B51"/>
    <mergeCell ref="C51:G51"/>
    <mergeCell ref="A37:C37"/>
    <mergeCell ref="A38:C38"/>
    <mergeCell ref="A40:C40"/>
    <mergeCell ref="B53:D53"/>
    <mergeCell ref="A39:C39"/>
    <mergeCell ref="A20:C20"/>
    <mergeCell ref="A30:C30"/>
    <mergeCell ref="A36:C36"/>
    <mergeCell ref="D1:E1"/>
    <mergeCell ref="A4:D4"/>
    <mergeCell ref="B14:D14"/>
    <mergeCell ref="A24:C24"/>
    <mergeCell ref="A25:C25"/>
    <mergeCell ref="B17:D17"/>
    <mergeCell ref="A21:C21"/>
    <mergeCell ref="A22:C22"/>
    <mergeCell ref="A23:C23"/>
    <mergeCell ref="A35:C35"/>
    <mergeCell ref="A32:C32"/>
    <mergeCell ref="A33:C33"/>
    <mergeCell ref="A34:C34"/>
    <mergeCell ref="F3:G3"/>
    <mergeCell ref="A2:D2"/>
    <mergeCell ref="A5:D5"/>
    <mergeCell ref="A6:D6"/>
    <mergeCell ref="F2:G2"/>
    <mergeCell ref="A3:D3"/>
  </mergeCells>
  <phoneticPr fontId="1" type="noConversion"/>
  <hyperlinks>
    <hyperlink ref="F5" r:id="rId1" xr:uid="{81E8936E-21DE-450C-B913-820339626D94}"/>
  </hyperlinks>
  <pageMargins left="0.74803149606299213" right="0.74803149606299213" top="0.98425196850393704" bottom="0.98425196850393704" header="0.51181102362204722" footer="0.51181102362204722"/>
  <pageSetup scale="84" orientation="portrait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placer claim form</vt:lpstr>
    </vt:vector>
  </TitlesOfParts>
  <Company>Government of Yukon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rmdufour</dc:creator>
  <cp:lastModifiedBy>Darryl Cann</cp:lastModifiedBy>
  <cp:lastPrinted>2024-01-14T17:23:28Z</cp:lastPrinted>
  <dcterms:created xsi:type="dcterms:W3CDTF">2010-02-17T22:01:33Z</dcterms:created>
  <dcterms:modified xsi:type="dcterms:W3CDTF">2024-01-14T17:23:30Z</dcterms:modified>
</cp:coreProperties>
</file>