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465" windowWidth="51195" windowHeight="27180"/>
  </bookViews>
  <sheets>
    <sheet name="Table 1" sheetId="4" r:id="rId1"/>
    <sheet name="2019 GI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4" l="1"/>
  <c r="F52" i="4"/>
  <c r="F51" i="4"/>
  <c r="F50" i="4"/>
  <c r="F48" i="4"/>
  <c r="F47" i="4"/>
  <c r="C19" i="4"/>
  <c r="C21" i="4" s="1"/>
  <c r="B8" i="4"/>
  <c r="C22" i="4" l="1"/>
  <c r="C24" i="4" s="1"/>
  <c r="U1765" i="4" l="1"/>
  <c r="V1765" i="4" s="1"/>
  <c r="U1764" i="4"/>
  <c r="V1764" i="4" s="1"/>
  <c r="U1760" i="4"/>
  <c r="V1760" i="4" s="1"/>
  <c r="U1756" i="4"/>
  <c r="V1756" i="4" s="1"/>
  <c r="U1752" i="4"/>
  <c r="V1752" i="4" s="1"/>
  <c r="U1748" i="4"/>
  <c r="V1748" i="4" s="1"/>
  <c r="U1744" i="4"/>
  <c r="V1744" i="4" s="1"/>
  <c r="U1740" i="4"/>
  <c r="V1740" i="4" s="1"/>
  <c r="U1759" i="4"/>
  <c r="V1759" i="4" s="1"/>
  <c r="U1755" i="4"/>
  <c r="V1755" i="4" s="1"/>
  <c r="U1751" i="4"/>
  <c r="V1751" i="4" s="1"/>
  <c r="U1747" i="4"/>
  <c r="V1747" i="4" s="1"/>
  <c r="U1743" i="4"/>
  <c r="V1743" i="4" s="1"/>
  <c r="U1763" i="4"/>
  <c r="V1763" i="4" s="1"/>
  <c r="U1762" i="4"/>
  <c r="V1762" i="4" s="1"/>
  <c r="U1758" i="4"/>
  <c r="V1758" i="4" s="1"/>
  <c r="U1754" i="4"/>
  <c r="V1754" i="4" s="1"/>
  <c r="U1750" i="4"/>
  <c r="V1750" i="4" s="1"/>
  <c r="U1746" i="4"/>
  <c r="V1746" i="4" s="1"/>
  <c r="U1742" i="4"/>
  <c r="V1742" i="4" s="1"/>
  <c r="U1761" i="4"/>
  <c r="V1761" i="4" s="1"/>
  <c r="U1757" i="4"/>
  <c r="V1757" i="4" s="1"/>
  <c r="U1753" i="4"/>
  <c r="V1753" i="4" s="1"/>
  <c r="U1749" i="4"/>
  <c r="V1749" i="4" s="1"/>
  <c r="U1745" i="4"/>
  <c r="V1745" i="4" s="1"/>
  <c r="U1741" i="4"/>
  <c r="V1741" i="4" s="1"/>
  <c r="U1737" i="4"/>
  <c r="V1737" i="4" s="1"/>
  <c r="U1733" i="4"/>
  <c r="V1733" i="4" s="1"/>
  <c r="U1729" i="4"/>
  <c r="V1729" i="4" s="1"/>
  <c r="U1726" i="4"/>
  <c r="V1726" i="4" s="1"/>
  <c r="U1736" i="4"/>
  <c r="V1736" i="4" s="1"/>
  <c r="U1732" i="4"/>
  <c r="V1732" i="4" s="1"/>
  <c r="U1728" i="4"/>
  <c r="V1728" i="4" s="1"/>
  <c r="U1739" i="4"/>
  <c r="V1739" i="4" s="1"/>
  <c r="U1735" i="4"/>
  <c r="V1735" i="4" s="1"/>
  <c r="U1731" i="4"/>
  <c r="V1731" i="4" s="1"/>
  <c r="U1727" i="4"/>
  <c r="V1727" i="4" s="1"/>
  <c r="U1738" i="4"/>
  <c r="V1738" i="4" s="1"/>
  <c r="U1734" i="4"/>
  <c r="V1734" i="4" s="1"/>
  <c r="U1730" i="4"/>
  <c r="V1730" i="4" s="1"/>
  <c r="U1722" i="4"/>
  <c r="V1722" i="4" s="1"/>
  <c r="U1718" i="4"/>
  <c r="V1718" i="4" s="1"/>
  <c r="U331" i="4"/>
  <c r="V331" i="4" s="1"/>
  <c r="U1725" i="4"/>
  <c r="V1725" i="4" s="1"/>
  <c r="U1721" i="4"/>
  <c r="V1721" i="4" s="1"/>
  <c r="U1716" i="4"/>
  <c r="V1716" i="4" s="1"/>
  <c r="U9" i="4"/>
  <c r="V9" i="4" s="1"/>
  <c r="U11" i="4"/>
  <c r="V11" i="4" s="1"/>
  <c r="U13" i="4"/>
  <c r="V13" i="4" s="1"/>
  <c r="U15" i="4"/>
  <c r="V15" i="4" s="1"/>
  <c r="U17" i="4"/>
  <c r="V17" i="4" s="1"/>
  <c r="U19" i="4"/>
  <c r="V19" i="4" s="1"/>
  <c r="U21" i="4"/>
  <c r="V21" i="4" s="1"/>
  <c r="U23" i="4"/>
  <c r="V23" i="4" s="1"/>
  <c r="U25" i="4"/>
  <c r="V25" i="4" s="1"/>
  <c r="U27" i="4"/>
  <c r="V27" i="4" s="1"/>
  <c r="U29" i="4"/>
  <c r="V29" i="4" s="1"/>
  <c r="U31" i="4"/>
  <c r="V31" i="4" s="1"/>
  <c r="U33" i="4"/>
  <c r="V33" i="4" s="1"/>
  <c r="U330" i="4"/>
  <c r="V330" i="4" s="1"/>
  <c r="U1723" i="4"/>
  <c r="V1723" i="4" s="1"/>
  <c r="U1719" i="4"/>
  <c r="V1719" i="4" s="1"/>
  <c r="U1717" i="4"/>
  <c r="V1717" i="4" s="1"/>
  <c r="U10" i="4"/>
  <c r="V10" i="4" s="1"/>
  <c r="U12" i="4"/>
  <c r="V12" i="4" s="1"/>
  <c r="U14" i="4"/>
  <c r="V14" i="4" s="1"/>
  <c r="U16" i="4"/>
  <c r="V16" i="4" s="1"/>
  <c r="U18" i="4"/>
  <c r="V18" i="4" s="1"/>
  <c r="U20" i="4"/>
  <c r="V20" i="4" s="1"/>
  <c r="U22" i="4"/>
  <c r="V22" i="4" s="1"/>
  <c r="U24" i="4"/>
  <c r="V24" i="4" s="1"/>
  <c r="U1720" i="4"/>
  <c r="V1720" i="4" s="1"/>
  <c r="U35" i="4"/>
  <c r="V35" i="4" s="1"/>
  <c r="U40" i="4"/>
  <c r="V40" i="4" s="1"/>
  <c r="U43" i="4"/>
  <c r="V43" i="4" s="1"/>
  <c r="U48" i="4"/>
  <c r="V48" i="4" s="1"/>
  <c r="U51" i="4"/>
  <c r="V51" i="4" s="1"/>
  <c r="U56" i="4"/>
  <c r="V56" i="4" s="1"/>
  <c r="U59" i="4"/>
  <c r="V59" i="4" s="1"/>
  <c r="U64" i="4"/>
  <c r="V64" i="4" s="1"/>
  <c r="U67" i="4"/>
  <c r="V67" i="4" s="1"/>
  <c r="U72" i="4"/>
  <c r="V72" i="4" s="1"/>
  <c r="U75" i="4"/>
  <c r="V75" i="4" s="1"/>
  <c r="U80" i="4"/>
  <c r="V80" i="4" s="1"/>
  <c r="U83" i="4"/>
  <c r="V83" i="4" s="1"/>
  <c r="U88" i="4"/>
  <c r="V88" i="4" s="1"/>
  <c r="U91" i="4"/>
  <c r="V91" i="4" s="1"/>
  <c r="U96" i="4"/>
  <c r="V96" i="4" s="1"/>
  <c r="U99" i="4"/>
  <c r="V99" i="4" s="1"/>
  <c r="U104" i="4"/>
  <c r="V104" i="4" s="1"/>
  <c r="U107" i="4"/>
  <c r="V107" i="4" s="1"/>
  <c r="U112" i="4"/>
  <c r="V112" i="4" s="1"/>
  <c r="U115" i="4"/>
  <c r="V115" i="4" s="1"/>
  <c r="U120" i="4"/>
  <c r="V120" i="4" s="1"/>
  <c r="U123" i="4"/>
  <c r="V123" i="4" s="1"/>
  <c r="U128" i="4"/>
  <c r="V128" i="4" s="1"/>
  <c r="U131" i="4"/>
  <c r="V131" i="4" s="1"/>
  <c r="U136" i="4"/>
  <c r="V136" i="4" s="1"/>
  <c r="U139" i="4"/>
  <c r="V139" i="4" s="1"/>
  <c r="U144" i="4"/>
  <c r="V144" i="4" s="1"/>
  <c r="U147" i="4"/>
  <c r="V147" i="4" s="1"/>
  <c r="U152" i="4"/>
  <c r="V152" i="4" s="1"/>
  <c r="U155" i="4"/>
  <c r="V155" i="4" s="1"/>
  <c r="U160" i="4"/>
  <c r="V160" i="4" s="1"/>
  <c r="U163" i="4"/>
  <c r="V163" i="4" s="1"/>
  <c r="U28" i="4"/>
  <c r="V28" i="4" s="1"/>
  <c r="U32" i="4"/>
  <c r="V32" i="4" s="1"/>
  <c r="U38" i="4"/>
  <c r="V38" i="4" s="1"/>
  <c r="U41" i="4"/>
  <c r="V41" i="4" s="1"/>
  <c r="U46" i="4"/>
  <c r="V46" i="4" s="1"/>
  <c r="U49" i="4"/>
  <c r="V49" i="4" s="1"/>
  <c r="U54" i="4"/>
  <c r="V54" i="4" s="1"/>
  <c r="U57" i="4"/>
  <c r="V57" i="4" s="1"/>
  <c r="U62" i="4"/>
  <c r="V62" i="4" s="1"/>
  <c r="U65" i="4"/>
  <c r="V65" i="4" s="1"/>
  <c r="U70" i="4"/>
  <c r="V70" i="4" s="1"/>
  <c r="U73" i="4"/>
  <c r="V73" i="4" s="1"/>
  <c r="U78" i="4"/>
  <c r="V78" i="4" s="1"/>
  <c r="U81" i="4"/>
  <c r="V81" i="4" s="1"/>
  <c r="U86" i="4"/>
  <c r="V86" i="4" s="1"/>
  <c r="U89" i="4"/>
  <c r="V89" i="4" s="1"/>
  <c r="U94" i="4"/>
  <c r="V94" i="4" s="1"/>
  <c r="U97" i="4"/>
  <c r="V97" i="4" s="1"/>
  <c r="U102" i="4"/>
  <c r="V102" i="4" s="1"/>
  <c r="U105" i="4"/>
  <c r="V105" i="4" s="1"/>
  <c r="U110" i="4"/>
  <c r="V110" i="4" s="1"/>
  <c r="U113" i="4"/>
  <c r="V113" i="4" s="1"/>
  <c r="U118" i="4"/>
  <c r="V118" i="4" s="1"/>
  <c r="U121" i="4"/>
  <c r="V121" i="4" s="1"/>
  <c r="U126" i="4"/>
  <c r="V126" i="4" s="1"/>
  <c r="U129" i="4"/>
  <c r="V129" i="4" s="1"/>
  <c r="U134" i="4"/>
  <c r="V134" i="4" s="1"/>
  <c r="U137" i="4"/>
  <c r="V137" i="4" s="1"/>
  <c r="U142" i="4"/>
  <c r="V142" i="4" s="1"/>
  <c r="U145" i="4"/>
  <c r="V145" i="4" s="1"/>
  <c r="U150" i="4"/>
  <c r="V150" i="4" s="1"/>
  <c r="U153" i="4"/>
  <c r="V153" i="4" s="1"/>
  <c r="U158" i="4"/>
  <c r="V158" i="4" s="1"/>
  <c r="U161" i="4"/>
  <c r="V161" i="4" s="1"/>
  <c r="U166" i="4"/>
  <c r="V166" i="4" s="1"/>
  <c r="U168" i="4"/>
  <c r="V168" i="4" s="1"/>
  <c r="U170" i="4"/>
  <c r="V170" i="4" s="1"/>
  <c r="U172" i="4"/>
  <c r="V172" i="4" s="1"/>
  <c r="U174" i="4"/>
  <c r="V174" i="4" s="1"/>
  <c r="U176" i="4"/>
  <c r="V176" i="4" s="1"/>
  <c r="U178" i="4"/>
  <c r="V178" i="4" s="1"/>
  <c r="U180" i="4"/>
  <c r="V180" i="4" s="1"/>
  <c r="U182" i="4"/>
  <c r="V182" i="4" s="1"/>
  <c r="U184" i="4"/>
  <c r="V184" i="4" s="1"/>
  <c r="U186" i="4"/>
  <c r="V186" i="4" s="1"/>
  <c r="U188" i="4"/>
  <c r="V188" i="4" s="1"/>
  <c r="U190" i="4"/>
  <c r="V190" i="4" s="1"/>
  <c r="U192" i="4"/>
  <c r="V192" i="4" s="1"/>
  <c r="U194" i="4"/>
  <c r="V194" i="4" s="1"/>
  <c r="U196" i="4"/>
  <c r="V196" i="4" s="1"/>
  <c r="U198" i="4"/>
  <c r="V198" i="4" s="1"/>
  <c r="U200" i="4"/>
  <c r="V200" i="4" s="1"/>
  <c r="U202" i="4"/>
  <c r="V202" i="4" s="1"/>
  <c r="U204" i="4"/>
  <c r="V204" i="4" s="1"/>
  <c r="U206" i="4"/>
  <c r="V206" i="4" s="1"/>
  <c r="U208" i="4"/>
  <c r="V208" i="4" s="1"/>
  <c r="U210" i="4"/>
  <c r="V210" i="4" s="1"/>
  <c r="U212" i="4"/>
  <c r="V212" i="4" s="1"/>
  <c r="U214" i="4"/>
  <c r="V214" i="4" s="1"/>
  <c r="U216" i="4"/>
  <c r="V216" i="4" s="1"/>
  <c r="U218" i="4"/>
  <c r="V218" i="4" s="1"/>
  <c r="U220" i="4"/>
  <c r="V220" i="4" s="1"/>
  <c r="U222" i="4"/>
  <c r="V222" i="4" s="1"/>
  <c r="U224" i="4"/>
  <c r="V224" i="4" s="1"/>
  <c r="U36" i="4"/>
  <c r="V36" i="4" s="1"/>
  <c r="U47" i="4"/>
  <c r="V47" i="4" s="1"/>
  <c r="U52" i="4"/>
  <c r="V52" i="4" s="1"/>
  <c r="U63" i="4"/>
  <c r="V63" i="4" s="1"/>
  <c r="U68" i="4"/>
  <c r="V68" i="4" s="1"/>
  <c r="U79" i="4"/>
  <c r="V79" i="4" s="1"/>
  <c r="U84" i="4"/>
  <c r="V84" i="4" s="1"/>
  <c r="U95" i="4"/>
  <c r="V95" i="4" s="1"/>
  <c r="U100" i="4"/>
  <c r="V100" i="4" s="1"/>
  <c r="U111" i="4"/>
  <c r="V111" i="4" s="1"/>
  <c r="U116" i="4"/>
  <c r="V116" i="4" s="1"/>
  <c r="U127" i="4"/>
  <c r="V127" i="4" s="1"/>
  <c r="U132" i="4"/>
  <c r="V132" i="4" s="1"/>
  <c r="U143" i="4"/>
  <c r="V143" i="4" s="1"/>
  <c r="U148" i="4"/>
  <c r="V148" i="4" s="1"/>
  <c r="U159" i="4"/>
  <c r="V159" i="4" s="1"/>
  <c r="U164" i="4"/>
  <c r="V164" i="4" s="1"/>
  <c r="U227" i="4"/>
  <c r="V227" i="4" s="1"/>
  <c r="U1724" i="4"/>
  <c r="V1724" i="4" s="1"/>
  <c r="U30" i="4"/>
  <c r="V30" i="4" s="1"/>
  <c r="U37" i="4"/>
  <c r="V37" i="4" s="1"/>
  <c r="U42" i="4"/>
  <c r="V42" i="4" s="1"/>
  <c r="U53" i="4"/>
  <c r="V53" i="4" s="1"/>
  <c r="U58" i="4"/>
  <c r="V58" i="4" s="1"/>
  <c r="U69" i="4"/>
  <c r="V69" i="4" s="1"/>
  <c r="U74" i="4"/>
  <c r="V74" i="4" s="1"/>
  <c r="U85" i="4"/>
  <c r="V85" i="4" s="1"/>
  <c r="U90" i="4"/>
  <c r="V90" i="4" s="1"/>
  <c r="U101" i="4"/>
  <c r="V101" i="4" s="1"/>
  <c r="U106" i="4"/>
  <c r="V106" i="4" s="1"/>
  <c r="U117" i="4"/>
  <c r="V117" i="4" s="1"/>
  <c r="U122" i="4"/>
  <c r="V122" i="4" s="1"/>
  <c r="U133" i="4"/>
  <c r="V133" i="4" s="1"/>
  <c r="U138" i="4"/>
  <c r="V138" i="4" s="1"/>
  <c r="U149" i="4"/>
  <c r="V149" i="4" s="1"/>
  <c r="U154" i="4"/>
  <c r="V154" i="4" s="1"/>
  <c r="U165" i="4"/>
  <c r="V165" i="4" s="1"/>
  <c r="U169" i="4"/>
  <c r="V169" i="4" s="1"/>
  <c r="U173" i="4"/>
  <c r="V173" i="4" s="1"/>
  <c r="U177" i="4"/>
  <c r="V177" i="4" s="1"/>
  <c r="U181" i="4"/>
  <c r="V181" i="4" s="1"/>
  <c r="U185" i="4"/>
  <c r="V185" i="4" s="1"/>
  <c r="U189" i="4"/>
  <c r="V189" i="4" s="1"/>
  <c r="U193" i="4"/>
  <c r="V193" i="4" s="1"/>
  <c r="U197" i="4"/>
  <c r="V197" i="4" s="1"/>
  <c r="U201" i="4"/>
  <c r="V201" i="4" s="1"/>
  <c r="U205" i="4"/>
  <c r="V205" i="4" s="1"/>
  <c r="U209" i="4"/>
  <c r="V209" i="4" s="1"/>
  <c r="U213" i="4"/>
  <c r="V213" i="4" s="1"/>
  <c r="U217" i="4"/>
  <c r="V217" i="4" s="1"/>
  <c r="U221" i="4"/>
  <c r="V221" i="4" s="1"/>
  <c r="U225" i="4"/>
  <c r="V225" i="4" s="1"/>
  <c r="U228" i="4"/>
  <c r="V228" i="4" s="1"/>
  <c r="U230" i="4"/>
  <c r="V230" i="4" s="1"/>
  <c r="U232" i="4"/>
  <c r="V232" i="4" s="1"/>
  <c r="U234" i="4"/>
  <c r="V234" i="4" s="1"/>
  <c r="U236" i="4"/>
  <c r="V236" i="4" s="1"/>
  <c r="U238" i="4"/>
  <c r="V238" i="4" s="1"/>
  <c r="U240" i="4"/>
  <c r="V240" i="4" s="1"/>
  <c r="U242" i="4"/>
  <c r="V242" i="4" s="1"/>
  <c r="U244" i="4"/>
  <c r="V244" i="4" s="1"/>
  <c r="U246" i="4"/>
  <c r="V246" i="4" s="1"/>
  <c r="U248" i="4"/>
  <c r="V248" i="4" s="1"/>
  <c r="U250" i="4"/>
  <c r="V250" i="4" s="1"/>
  <c r="U252" i="4"/>
  <c r="V252" i="4" s="1"/>
  <c r="U254" i="4"/>
  <c r="V254" i="4" s="1"/>
  <c r="U256" i="4"/>
  <c r="V256" i="4" s="1"/>
  <c r="U258" i="4"/>
  <c r="V258" i="4" s="1"/>
  <c r="U260" i="4"/>
  <c r="V260" i="4" s="1"/>
  <c r="U262" i="4"/>
  <c r="V262" i="4" s="1"/>
  <c r="U264" i="4"/>
  <c r="V264" i="4" s="1"/>
  <c r="U266" i="4"/>
  <c r="V266" i="4" s="1"/>
  <c r="U268" i="4"/>
  <c r="V268" i="4" s="1"/>
  <c r="U270" i="4"/>
  <c r="V270" i="4" s="1"/>
  <c r="U272" i="4"/>
  <c r="V272" i="4" s="1"/>
  <c r="U274" i="4"/>
  <c r="V274" i="4" s="1"/>
  <c r="U276" i="4"/>
  <c r="V276" i="4" s="1"/>
  <c r="U278" i="4"/>
  <c r="V278" i="4" s="1"/>
  <c r="U280" i="4"/>
  <c r="V280" i="4" s="1"/>
  <c r="U282" i="4"/>
  <c r="V282" i="4" s="1"/>
  <c r="U284" i="4"/>
  <c r="V284" i="4" s="1"/>
  <c r="U286" i="4"/>
  <c r="V286" i="4" s="1"/>
  <c r="U288" i="4"/>
  <c r="V288" i="4" s="1"/>
  <c r="U290" i="4"/>
  <c r="V290" i="4" s="1"/>
  <c r="U292" i="4"/>
  <c r="V292" i="4" s="1"/>
  <c r="U294" i="4"/>
  <c r="V294" i="4" s="1"/>
  <c r="U296" i="4"/>
  <c r="V296" i="4" s="1"/>
  <c r="U298" i="4"/>
  <c r="V298" i="4" s="1"/>
  <c r="U300" i="4"/>
  <c r="V300" i="4" s="1"/>
  <c r="U302" i="4"/>
  <c r="V302" i="4" s="1"/>
  <c r="U304" i="4"/>
  <c r="V304" i="4" s="1"/>
  <c r="U306" i="4"/>
  <c r="V306" i="4" s="1"/>
  <c r="U308" i="4"/>
  <c r="V308" i="4" s="1"/>
  <c r="U310" i="4"/>
  <c r="V310" i="4" s="1"/>
  <c r="U312" i="4"/>
  <c r="V312" i="4" s="1"/>
  <c r="U314" i="4"/>
  <c r="V314" i="4" s="1"/>
  <c r="U316" i="4"/>
  <c r="V316" i="4" s="1"/>
  <c r="U318" i="4"/>
  <c r="V318" i="4" s="1"/>
  <c r="U320" i="4"/>
  <c r="V320" i="4" s="1"/>
  <c r="U322" i="4"/>
  <c r="V322" i="4" s="1"/>
  <c r="U324" i="4"/>
  <c r="V324" i="4" s="1"/>
  <c r="U326" i="4"/>
  <c r="V326" i="4" s="1"/>
  <c r="U328" i="4"/>
  <c r="V328" i="4" s="1"/>
  <c r="U332" i="4"/>
  <c r="V332" i="4" s="1"/>
  <c r="U334" i="4"/>
  <c r="V334" i="4" s="1"/>
  <c r="U336" i="4"/>
  <c r="V336" i="4" s="1"/>
  <c r="U338" i="4"/>
  <c r="V338" i="4" s="1"/>
  <c r="U340" i="4"/>
  <c r="V340" i="4" s="1"/>
  <c r="U342" i="4"/>
  <c r="V342" i="4" s="1"/>
  <c r="U344" i="4"/>
  <c r="V344" i="4" s="1"/>
  <c r="U346" i="4"/>
  <c r="V346" i="4" s="1"/>
  <c r="U348" i="4"/>
  <c r="V348" i="4" s="1"/>
  <c r="U350" i="4"/>
  <c r="V350" i="4" s="1"/>
  <c r="U352" i="4"/>
  <c r="V352" i="4" s="1"/>
  <c r="U354" i="4"/>
  <c r="V354" i="4" s="1"/>
  <c r="U356" i="4"/>
  <c r="V356" i="4" s="1"/>
  <c r="U358" i="4"/>
  <c r="V358" i="4" s="1"/>
  <c r="U360" i="4"/>
  <c r="V360" i="4" s="1"/>
  <c r="U362" i="4"/>
  <c r="V362" i="4" s="1"/>
  <c r="U364" i="4"/>
  <c r="V364" i="4" s="1"/>
  <c r="U366" i="4"/>
  <c r="V366" i="4" s="1"/>
  <c r="U368" i="4"/>
  <c r="V368" i="4" s="1"/>
  <c r="U370" i="4"/>
  <c r="V370" i="4" s="1"/>
  <c r="U372" i="4"/>
  <c r="V372" i="4" s="1"/>
  <c r="U374" i="4"/>
  <c r="V374" i="4" s="1"/>
  <c r="U376" i="4"/>
  <c r="V376" i="4" s="1"/>
  <c r="U378" i="4"/>
  <c r="V378" i="4" s="1"/>
  <c r="U380" i="4"/>
  <c r="V380" i="4" s="1"/>
  <c r="U382" i="4"/>
  <c r="V382" i="4" s="1"/>
  <c r="U384" i="4"/>
  <c r="V384" i="4" s="1"/>
  <c r="U386" i="4"/>
  <c r="V386" i="4" s="1"/>
  <c r="U388" i="4"/>
  <c r="V388" i="4" s="1"/>
  <c r="U390" i="4"/>
  <c r="V390" i="4" s="1"/>
  <c r="U392" i="4"/>
  <c r="V392" i="4" s="1"/>
  <c r="U394" i="4"/>
  <c r="V394" i="4" s="1"/>
  <c r="U396" i="4"/>
  <c r="V396" i="4" s="1"/>
  <c r="U398" i="4"/>
  <c r="V398" i="4" s="1"/>
  <c r="U400" i="4"/>
  <c r="V400" i="4" s="1"/>
  <c r="U402" i="4"/>
  <c r="V402" i="4" s="1"/>
  <c r="U404" i="4"/>
  <c r="V404" i="4" s="1"/>
  <c r="U406" i="4"/>
  <c r="V406" i="4" s="1"/>
  <c r="U408" i="4"/>
  <c r="V408" i="4" s="1"/>
  <c r="U410" i="4"/>
  <c r="V410" i="4" s="1"/>
  <c r="U412" i="4"/>
  <c r="V412" i="4" s="1"/>
  <c r="U414" i="4"/>
  <c r="V414" i="4" s="1"/>
  <c r="U416" i="4"/>
  <c r="V416" i="4" s="1"/>
  <c r="U418" i="4"/>
  <c r="V418" i="4" s="1"/>
  <c r="U420" i="4"/>
  <c r="V420" i="4" s="1"/>
  <c r="U422" i="4"/>
  <c r="V422" i="4" s="1"/>
  <c r="U424" i="4"/>
  <c r="V424" i="4" s="1"/>
  <c r="U426" i="4"/>
  <c r="V426" i="4" s="1"/>
  <c r="U428" i="4"/>
  <c r="V428" i="4" s="1"/>
  <c r="U44" i="4"/>
  <c r="V44" i="4" s="1"/>
  <c r="U55" i="4"/>
  <c r="V55" i="4" s="1"/>
  <c r="U76" i="4"/>
  <c r="V76" i="4" s="1"/>
  <c r="U87" i="4"/>
  <c r="V87" i="4" s="1"/>
  <c r="U108" i="4"/>
  <c r="V108" i="4" s="1"/>
  <c r="U119" i="4"/>
  <c r="V119" i="4" s="1"/>
  <c r="U140" i="4"/>
  <c r="V140" i="4" s="1"/>
  <c r="U151" i="4"/>
  <c r="V151" i="4" s="1"/>
  <c r="U226" i="4"/>
  <c r="V226" i="4" s="1"/>
  <c r="U431" i="4"/>
  <c r="V431" i="4" s="1"/>
  <c r="U434" i="4"/>
  <c r="V434" i="4" s="1"/>
  <c r="U439" i="4"/>
  <c r="V439" i="4" s="1"/>
  <c r="U442" i="4"/>
  <c r="V442" i="4" s="1"/>
  <c r="U447" i="4"/>
  <c r="V447" i="4" s="1"/>
  <c r="U450" i="4"/>
  <c r="V450" i="4" s="1"/>
  <c r="U455" i="4"/>
  <c r="V455" i="4" s="1"/>
  <c r="U458" i="4"/>
  <c r="V458" i="4" s="1"/>
  <c r="U463" i="4"/>
  <c r="V463" i="4" s="1"/>
  <c r="U466" i="4"/>
  <c r="V466" i="4" s="1"/>
  <c r="U471" i="4"/>
  <c r="V471" i="4" s="1"/>
  <c r="U474" i="4"/>
  <c r="V474" i="4" s="1"/>
  <c r="U479" i="4"/>
  <c r="V479" i="4" s="1"/>
  <c r="U482" i="4"/>
  <c r="V482" i="4" s="1"/>
  <c r="U26" i="4"/>
  <c r="V26" i="4" s="1"/>
  <c r="U50" i="4"/>
  <c r="V50" i="4" s="1"/>
  <c r="U61" i="4"/>
  <c r="V61" i="4" s="1"/>
  <c r="U82" i="4"/>
  <c r="V82" i="4" s="1"/>
  <c r="U93" i="4"/>
  <c r="V93" i="4" s="1"/>
  <c r="U114" i="4"/>
  <c r="V114" i="4" s="1"/>
  <c r="U125" i="4"/>
  <c r="V125" i="4" s="1"/>
  <c r="U146" i="4"/>
  <c r="V146" i="4" s="1"/>
  <c r="U157" i="4"/>
  <c r="V157" i="4" s="1"/>
  <c r="U167" i="4"/>
  <c r="V167" i="4" s="1"/>
  <c r="U175" i="4"/>
  <c r="V175" i="4" s="1"/>
  <c r="U183" i="4"/>
  <c r="V183" i="4" s="1"/>
  <c r="U191" i="4"/>
  <c r="V191" i="4" s="1"/>
  <c r="U199" i="4"/>
  <c r="V199" i="4" s="1"/>
  <c r="U207" i="4"/>
  <c r="V207" i="4" s="1"/>
  <c r="U215" i="4"/>
  <c r="V215" i="4" s="1"/>
  <c r="U223" i="4"/>
  <c r="V223" i="4" s="1"/>
  <c r="U229" i="4"/>
  <c r="V229" i="4" s="1"/>
  <c r="U233" i="4"/>
  <c r="V233" i="4" s="1"/>
  <c r="U237" i="4"/>
  <c r="V237" i="4" s="1"/>
  <c r="U241" i="4"/>
  <c r="V241" i="4" s="1"/>
  <c r="U245" i="4"/>
  <c r="V245" i="4" s="1"/>
  <c r="U249" i="4"/>
  <c r="V249" i="4" s="1"/>
  <c r="U253" i="4"/>
  <c r="V253" i="4" s="1"/>
  <c r="U257" i="4"/>
  <c r="V257" i="4" s="1"/>
  <c r="U261" i="4"/>
  <c r="V261" i="4" s="1"/>
  <c r="U265" i="4"/>
  <c r="V265" i="4" s="1"/>
  <c r="U269" i="4"/>
  <c r="V269" i="4" s="1"/>
  <c r="U273" i="4"/>
  <c r="V273" i="4" s="1"/>
  <c r="U277" i="4"/>
  <c r="V277" i="4" s="1"/>
  <c r="U281" i="4"/>
  <c r="V281" i="4" s="1"/>
  <c r="U285" i="4"/>
  <c r="V285" i="4" s="1"/>
  <c r="U289" i="4"/>
  <c r="V289" i="4" s="1"/>
  <c r="U293" i="4"/>
  <c r="V293" i="4" s="1"/>
  <c r="U297" i="4"/>
  <c r="V297" i="4" s="1"/>
  <c r="U301" i="4"/>
  <c r="V301" i="4" s="1"/>
  <c r="U305" i="4"/>
  <c r="V305" i="4" s="1"/>
  <c r="U309" i="4"/>
  <c r="V309" i="4" s="1"/>
  <c r="U313" i="4"/>
  <c r="V313" i="4" s="1"/>
  <c r="U317" i="4"/>
  <c r="V317" i="4" s="1"/>
  <c r="U321" i="4"/>
  <c r="V321" i="4" s="1"/>
  <c r="U325" i="4"/>
  <c r="V325" i="4" s="1"/>
  <c r="U329" i="4"/>
  <c r="V329" i="4" s="1"/>
  <c r="U335" i="4"/>
  <c r="V335" i="4" s="1"/>
  <c r="U339" i="4"/>
  <c r="V339" i="4" s="1"/>
  <c r="U343" i="4"/>
  <c r="V343" i="4" s="1"/>
  <c r="U347" i="4"/>
  <c r="V347" i="4" s="1"/>
  <c r="U351" i="4"/>
  <c r="V351" i="4" s="1"/>
  <c r="U355" i="4"/>
  <c r="V355" i="4" s="1"/>
  <c r="U359" i="4"/>
  <c r="V359" i="4" s="1"/>
  <c r="U363" i="4"/>
  <c r="V363" i="4" s="1"/>
  <c r="U367" i="4"/>
  <c r="V367" i="4" s="1"/>
  <c r="U371" i="4"/>
  <c r="V371" i="4" s="1"/>
  <c r="U375" i="4"/>
  <c r="V375" i="4" s="1"/>
  <c r="U379" i="4"/>
  <c r="V379" i="4" s="1"/>
  <c r="U383" i="4"/>
  <c r="V383" i="4" s="1"/>
  <c r="U387" i="4"/>
  <c r="V387" i="4" s="1"/>
  <c r="U391" i="4"/>
  <c r="V391" i="4" s="1"/>
  <c r="U395" i="4"/>
  <c r="V395" i="4" s="1"/>
  <c r="U399" i="4"/>
  <c r="V399" i="4" s="1"/>
  <c r="U403" i="4"/>
  <c r="V403" i="4" s="1"/>
  <c r="U407" i="4"/>
  <c r="V407" i="4" s="1"/>
  <c r="U411" i="4"/>
  <c r="V411" i="4" s="1"/>
  <c r="U415" i="4"/>
  <c r="V415" i="4" s="1"/>
  <c r="U419" i="4"/>
  <c r="V419" i="4" s="1"/>
  <c r="U423" i="4"/>
  <c r="V423" i="4" s="1"/>
  <c r="U427" i="4"/>
  <c r="V427" i="4" s="1"/>
  <c r="U433" i="4"/>
  <c r="V433" i="4" s="1"/>
  <c r="U436" i="4"/>
  <c r="V436" i="4" s="1"/>
  <c r="U441" i="4"/>
  <c r="V441" i="4" s="1"/>
  <c r="U444" i="4"/>
  <c r="V444" i="4" s="1"/>
  <c r="U449" i="4"/>
  <c r="V449" i="4" s="1"/>
  <c r="U452" i="4"/>
  <c r="V452" i="4" s="1"/>
  <c r="U457" i="4"/>
  <c r="V457" i="4" s="1"/>
  <c r="U460" i="4"/>
  <c r="V460" i="4" s="1"/>
  <c r="U465" i="4"/>
  <c r="V465" i="4" s="1"/>
  <c r="U45" i="4"/>
  <c r="V45" i="4" s="1"/>
  <c r="U66" i="4"/>
  <c r="V66" i="4" s="1"/>
  <c r="U109" i="4"/>
  <c r="V109" i="4" s="1"/>
  <c r="U130" i="4"/>
  <c r="V130" i="4" s="1"/>
  <c r="U171" i="4"/>
  <c r="V171" i="4" s="1"/>
  <c r="U187" i="4"/>
  <c r="V187" i="4" s="1"/>
  <c r="U203" i="4"/>
  <c r="V203" i="4" s="1"/>
  <c r="U219" i="4"/>
  <c r="V219" i="4" s="1"/>
  <c r="U231" i="4"/>
  <c r="V231" i="4" s="1"/>
  <c r="U239" i="4"/>
  <c r="V239" i="4" s="1"/>
  <c r="U247" i="4"/>
  <c r="V247" i="4" s="1"/>
  <c r="U255" i="4"/>
  <c r="V255" i="4" s="1"/>
  <c r="U263" i="4"/>
  <c r="V263" i="4" s="1"/>
  <c r="U271" i="4"/>
  <c r="V271" i="4" s="1"/>
  <c r="U279" i="4"/>
  <c r="V279" i="4" s="1"/>
  <c r="U287" i="4"/>
  <c r="V287" i="4" s="1"/>
  <c r="U295" i="4"/>
  <c r="V295" i="4" s="1"/>
  <c r="U303" i="4"/>
  <c r="V303" i="4" s="1"/>
  <c r="U311" i="4"/>
  <c r="V311" i="4" s="1"/>
  <c r="U319" i="4"/>
  <c r="V319" i="4" s="1"/>
  <c r="U327" i="4"/>
  <c r="V327" i="4" s="1"/>
  <c r="U337" i="4"/>
  <c r="V337" i="4" s="1"/>
  <c r="U345" i="4"/>
  <c r="V345" i="4" s="1"/>
  <c r="U353" i="4"/>
  <c r="V353" i="4" s="1"/>
  <c r="U361" i="4"/>
  <c r="V361" i="4" s="1"/>
  <c r="U369" i="4"/>
  <c r="V369" i="4" s="1"/>
  <c r="U377" i="4"/>
  <c r="V377" i="4" s="1"/>
  <c r="U385" i="4"/>
  <c r="V385" i="4" s="1"/>
  <c r="U393" i="4"/>
  <c r="V393" i="4" s="1"/>
  <c r="U401" i="4"/>
  <c r="V401" i="4" s="1"/>
  <c r="U409" i="4"/>
  <c r="V409" i="4" s="1"/>
  <c r="U417" i="4"/>
  <c r="V417" i="4" s="1"/>
  <c r="U425" i="4"/>
  <c r="V425" i="4" s="1"/>
  <c r="U432" i="4"/>
  <c r="V432" i="4" s="1"/>
  <c r="U437" i="4"/>
  <c r="V437" i="4" s="1"/>
  <c r="U448" i="4"/>
  <c r="V448" i="4" s="1"/>
  <c r="U453" i="4"/>
  <c r="V453" i="4" s="1"/>
  <c r="U464" i="4"/>
  <c r="V464" i="4" s="1"/>
  <c r="U468" i="4"/>
  <c r="V468" i="4" s="1"/>
  <c r="U472" i="4"/>
  <c r="V472" i="4" s="1"/>
  <c r="U475" i="4"/>
  <c r="V475" i="4" s="1"/>
  <c r="U71" i="4"/>
  <c r="V71" i="4" s="1"/>
  <c r="U92" i="4"/>
  <c r="V92" i="4" s="1"/>
  <c r="U135" i="4"/>
  <c r="V135" i="4" s="1"/>
  <c r="U156" i="4"/>
  <c r="V156" i="4" s="1"/>
  <c r="U438" i="4"/>
  <c r="V438" i="4" s="1"/>
  <c r="U443" i="4"/>
  <c r="V443" i="4" s="1"/>
  <c r="U454" i="4"/>
  <c r="V454" i="4" s="1"/>
  <c r="U459" i="4"/>
  <c r="V459" i="4" s="1"/>
  <c r="U469" i="4"/>
  <c r="V469" i="4" s="1"/>
  <c r="U476" i="4"/>
  <c r="V476" i="4" s="1"/>
  <c r="U480" i="4"/>
  <c r="V480" i="4" s="1"/>
  <c r="U483" i="4"/>
  <c r="V483" i="4" s="1"/>
  <c r="U485" i="4"/>
  <c r="V485" i="4" s="1"/>
  <c r="U487" i="4"/>
  <c r="V487" i="4" s="1"/>
  <c r="U489" i="4"/>
  <c r="V489" i="4" s="1"/>
  <c r="U491" i="4"/>
  <c r="V491" i="4" s="1"/>
  <c r="U493" i="4"/>
  <c r="V493" i="4" s="1"/>
  <c r="U495" i="4"/>
  <c r="V495" i="4" s="1"/>
  <c r="U497" i="4"/>
  <c r="V497" i="4" s="1"/>
  <c r="U499" i="4"/>
  <c r="V499" i="4" s="1"/>
  <c r="U501" i="4"/>
  <c r="V501" i="4" s="1"/>
  <c r="U503" i="4"/>
  <c r="V503" i="4" s="1"/>
  <c r="U505" i="4"/>
  <c r="V505" i="4" s="1"/>
  <c r="U507" i="4"/>
  <c r="V507" i="4" s="1"/>
  <c r="U509" i="4"/>
  <c r="V509" i="4" s="1"/>
  <c r="U511" i="4"/>
  <c r="V511" i="4" s="1"/>
  <c r="U513" i="4"/>
  <c r="V513" i="4" s="1"/>
  <c r="U515" i="4"/>
  <c r="V515" i="4" s="1"/>
  <c r="U517" i="4"/>
  <c r="V517" i="4" s="1"/>
  <c r="U519" i="4"/>
  <c r="V519" i="4" s="1"/>
  <c r="U521" i="4"/>
  <c r="V521" i="4" s="1"/>
  <c r="U523" i="4"/>
  <c r="V523" i="4" s="1"/>
  <c r="U525" i="4"/>
  <c r="V525" i="4" s="1"/>
  <c r="U527" i="4"/>
  <c r="V527" i="4" s="1"/>
  <c r="U529" i="4"/>
  <c r="V529" i="4" s="1"/>
  <c r="U531" i="4"/>
  <c r="V531" i="4" s="1"/>
  <c r="U533" i="4"/>
  <c r="V533" i="4" s="1"/>
  <c r="U535" i="4"/>
  <c r="V535" i="4" s="1"/>
  <c r="U537" i="4"/>
  <c r="V537" i="4" s="1"/>
  <c r="U539" i="4"/>
  <c r="V539" i="4" s="1"/>
  <c r="U541" i="4"/>
  <c r="V541" i="4" s="1"/>
  <c r="U543" i="4"/>
  <c r="V543" i="4" s="1"/>
  <c r="U545" i="4"/>
  <c r="V545" i="4" s="1"/>
  <c r="U547" i="4"/>
  <c r="V547" i="4" s="1"/>
  <c r="U549" i="4"/>
  <c r="V549" i="4" s="1"/>
  <c r="U551" i="4"/>
  <c r="V551" i="4" s="1"/>
  <c r="U553" i="4"/>
  <c r="V553" i="4" s="1"/>
  <c r="U555" i="4"/>
  <c r="V555" i="4" s="1"/>
  <c r="U557" i="4"/>
  <c r="V557" i="4" s="1"/>
  <c r="U559" i="4"/>
  <c r="V559" i="4" s="1"/>
  <c r="U561" i="4"/>
  <c r="V561" i="4" s="1"/>
  <c r="U563" i="4"/>
  <c r="V563" i="4" s="1"/>
  <c r="U565" i="4"/>
  <c r="V565" i="4" s="1"/>
  <c r="U567" i="4"/>
  <c r="V567" i="4" s="1"/>
  <c r="U569" i="4"/>
  <c r="V569" i="4" s="1"/>
  <c r="U571" i="4"/>
  <c r="V571" i="4" s="1"/>
  <c r="U573" i="4"/>
  <c r="V573" i="4" s="1"/>
  <c r="U575" i="4"/>
  <c r="V575" i="4" s="1"/>
  <c r="U577" i="4"/>
  <c r="V577" i="4" s="1"/>
  <c r="U579" i="4"/>
  <c r="V579" i="4" s="1"/>
  <c r="U581" i="4"/>
  <c r="V581" i="4" s="1"/>
  <c r="U583" i="4"/>
  <c r="V583" i="4" s="1"/>
  <c r="U585" i="4"/>
  <c r="V585" i="4" s="1"/>
  <c r="U587" i="4"/>
  <c r="V587" i="4" s="1"/>
  <c r="U589" i="4"/>
  <c r="V589" i="4" s="1"/>
  <c r="U591" i="4"/>
  <c r="V591" i="4" s="1"/>
  <c r="U593" i="4"/>
  <c r="V593" i="4" s="1"/>
  <c r="U595" i="4"/>
  <c r="V595" i="4" s="1"/>
  <c r="U597" i="4"/>
  <c r="V597" i="4" s="1"/>
  <c r="U599" i="4"/>
  <c r="V599" i="4" s="1"/>
  <c r="U601" i="4"/>
  <c r="V601" i="4" s="1"/>
  <c r="U603" i="4"/>
  <c r="V603" i="4" s="1"/>
  <c r="U605" i="4"/>
  <c r="V605" i="4" s="1"/>
  <c r="U607" i="4"/>
  <c r="V607" i="4" s="1"/>
  <c r="U609" i="4"/>
  <c r="V609" i="4" s="1"/>
  <c r="U611" i="4"/>
  <c r="V611" i="4" s="1"/>
  <c r="U613" i="4"/>
  <c r="V613" i="4" s="1"/>
  <c r="U615" i="4"/>
  <c r="V615" i="4" s="1"/>
  <c r="U617" i="4"/>
  <c r="V617" i="4" s="1"/>
  <c r="U619" i="4"/>
  <c r="V619" i="4" s="1"/>
  <c r="U621" i="4"/>
  <c r="V621" i="4" s="1"/>
  <c r="U623" i="4"/>
  <c r="V623" i="4" s="1"/>
  <c r="U625" i="4"/>
  <c r="V625" i="4" s="1"/>
  <c r="U627" i="4"/>
  <c r="V627" i="4" s="1"/>
  <c r="U629" i="4"/>
  <c r="V629" i="4" s="1"/>
  <c r="U631" i="4"/>
  <c r="V631" i="4" s="1"/>
  <c r="U633" i="4"/>
  <c r="V633" i="4" s="1"/>
  <c r="U635" i="4"/>
  <c r="V635" i="4" s="1"/>
  <c r="U637" i="4"/>
  <c r="V637" i="4" s="1"/>
  <c r="U639" i="4"/>
  <c r="V639" i="4" s="1"/>
  <c r="U641" i="4"/>
  <c r="V641" i="4" s="1"/>
  <c r="U643" i="4"/>
  <c r="V643" i="4" s="1"/>
  <c r="U645" i="4"/>
  <c r="V645" i="4" s="1"/>
  <c r="U647" i="4"/>
  <c r="V647" i="4" s="1"/>
  <c r="U649" i="4"/>
  <c r="V649" i="4" s="1"/>
  <c r="U651" i="4"/>
  <c r="V651" i="4" s="1"/>
  <c r="U653" i="4"/>
  <c r="V653" i="4" s="1"/>
  <c r="U655" i="4"/>
  <c r="V655" i="4" s="1"/>
  <c r="U657" i="4"/>
  <c r="V657" i="4" s="1"/>
  <c r="U659" i="4"/>
  <c r="V659" i="4" s="1"/>
  <c r="U661" i="4"/>
  <c r="V661" i="4" s="1"/>
  <c r="U663" i="4"/>
  <c r="V663" i="4" s="1"/>
  <c r="U665" i="4"/>
  <c r="V665" i="4" s="1"/>
  <c r="U667" i="4"/>
  <c r="V667" i="4" s="1"/>
  <c r="U669" i="4"/>
  <c r="V669" i="4" s="1"/>
  <c r="U671" i="4"/>
  <c r="V671" i="4" s="1"/>
  <c r="U673" i="4"/>
  <c r="V673" i="4" s="1"/>
  <c r="U675" i="4"/>
  <c r="V675" i="4" s="1"/>
  <c r="U677" i="4"/>
  <c r="V677" i="4" s="1"/>
  <c r="U679" i="4"/>
  <c r="V679" i="4" s="1"/>
  <c r="U681" i="4"/>
  <c r="V681" i="4" s="1"/>
  <c r="U683" i="4"/>
  <c r="V683" i="4" s="1"/>
  <c r="U685" i="4"/>
  <c r="V685" i="4" s="1"/>
  <c r="U687" i="4"/>
  <c r="V687" i="4" s="1"/>
  <c r="U689" i="4"/>
  <c r="V689" i="4" s="1"/>
  <c r="U691" i="4"/>
  <c r="V691" i="4" s="1"/>
  <c r="U693" i="4"/>
  <c r="V693" i="4" s="1"/>
  <c r="U695" i="4"/>
  <c r="V695" i="4" s="1"/>
  <c r="U697" i="4"/>
  <c r="V697" i="4" s="1"/>
  <c r="U699" i="4"/>
  <c r="V699" i="4" s="1"/>
  <c r="U701" i="4"/>
  <c r="V701" i="4" s="1"/>
  <c r="U703" i="4"/>
  <c r="V703" i="4" s="1"/>
  <c r="U705" i="4"/>
  <c r="V705" i="4" s="1"/>
  <c r="U707" i="4"/>
  <c r="V707" i="4" s="1"/>
  <c r="U709" i="4"/>
  <c r="V709" i="4" s="1"/>
  <c r="U711" i="4"/>
  <c r="V711" i="4" s="1"/>
  <c r="U713" i="4"/>
  <c r="V713" i="4" s="1"/>
  <c r="U715" i="4"/>
  <c r="V715" i="4" s="1"/>
  <c r="U717" i="4"/>
  <c r="V717" i="4" s="1"/>
  <c r="U719" i="4"/>
  <c r="V719" i="4" s="1"/>
  <c r="U721" i="4"/>
  <c r="V721" i="4" s="1"/>
  <c r="U723" i="4"/>
  <c r="V723" i="4" s="1"/>
  <c r="U725" i="4"/>
  <c r="V725" i="4" s="1"/>
  <c r="U727" i="4"/>
  <c r="V727" i="4" s="1"/>
  <c r="U34" i="4"/>
  <c r="V34" i="4" s="1"/>
  <c r="U77" i="4"/>
  <c r="V77" i="4" s="1"/>
  <c r="U162" i="4"/>
  <c r="V162" i="4" s="1"/>
  <c r="U195" i="4"/>
  <c r="V195" i="4" s="1"/>
  <c r="U243" i="4"/>
  <c r="V243" i="4" s="1"/>
  <c r="U259" i="4"/>
  <c r="V259" i="4" s="1"/>
  <c r="U275" i="4"/>
  <c r="V275" i="4" s="1"/>
  <c r="U291" i="4"/>
  <c r="V291" i="4" s="1"/>
  <c r="U307" i="4"/>
  <c r="V307" i="4" s="1"/>
  <c r="U323" i="4"/>
  <c r="V323" i="4" s="1"/>
  <c r="U341" i="4"/>
  <c r="V341" i="4" s="1"/>
  <c r="U357" i="4"/>
  <c r="V357" i="4" s="1"/>
  <c r="U373" i="4"/>
  <c r="V373" i="4" s="1"/>
  <c r="U389" i="4"/>
  <c r="V389" i="4" s="1"/>
  <c r="U405" i="4"/>
  <c r="V405" i="4" s="1"/>
  <c r="U421" i="4"/>
  <c r="V421" i="4" s="1"/>
  <c r="U445" i="4"/>
  <c r="V445" i="4" s="1"/>
  <c r="U456" i="4"/>
  <c r="V456" i="4" s="1"/>
  <c r="U473" i="4"/>
  <c r="V473" i="4" s="1"/>
  <c r="U729" i="4"/>
  <c r="V729" i="4" s="1"/>
  <c r="U734" i="4"/>
  <c r="V734" i="4" s="1"/>
  <c r="U737" i="4"/>
  <c r="V737" i="4" s="1"/>
  <c r="U98" i="4"/>
  <c r="V98" i="4" s="1"/>
  <c r="U141" i="4"/>
  <c r="V141" i="4" s="1"/>
  <c r="U179" i="4"/>
  <c r="V179" i="4" s="1"/>
  <c r="U211" i="4"/>
  <c r="V211" i="4" s="1"/>
  <c r="U235" i="4"/>
  <c r="V235" i="4" s="1"/>
  <c r="U251" i="4"/>
  <c r="V251" i="4" s="1"/>
  <c r="U267" i="4"/>
  <c r="V267" i="4" s="1"/>
  <c r="U283" i="4"/>
  <c r="V283" i="4" s="1"/>
  <c r="U299" i="4"/>
  <c r="V299" i="4" s="1"/>
  <c r="U315" i="4"/>
  <c r="V315" i="4" s="1"/>
  <c r="U333" i="4"/>
  <c r="V333" i="4" s="1"/>
  <c r="U349" i="4"/>
  <c r="V349" i="4" s="1"/>
  <c r="U365" i="4"/>
  <c r="V365" i="4" s="1"/>
  <c r="U381" i="4"/>
  <c r="V381" i="4" s="1"/>
  <c r="U397" i="4"/>
  <c r="V397" i="4" s="1"/>
  <c r="U413" i="4"/>
  <c r="V413" i="4" s="1"/>
  <c r="U429" i="4"/>
  <c r="V429" i="4" s="1"/>
  <c r="U440" i="4"/>
  <c r="V440" i="4" s="1"/>
  <c r="U461" i="4"/>
  <c r="V461" i="4" s="1"/>
  <c r="U470" i="4"/>
  <c r="V470" i="4" s="1"/>
  <c r="U477" i="4"/>
  <c r="V477" i="4" s="1"/>
  <c r="U39" i="4"/>
  <c r="V39" i="4" s="1"/>
  <c r="U124" i="4"/>
  <c r="V124" i="4" s="1"/>
  <c r="U435" i="4"/>
  <c r="V435" i="4" s="1"/>
  <c r="U486" i="4"/>
  <c r="V486" i="4" s="1"/>
  <c r="U494" i="4"/>
  <c r="V494" i="4" s="1"/>
  <c r="U502" i="4"/>
  <c r="V502" i="4" s="1"/>
  <c r="U510" i="4"/>
  <c r="V510" i="4" s="1"/>
  <c r="U518" i="4"/>
  <c r="V518" i="4" s="1"/>
  <c r="U526" i="4"/>
  <c r="V526" i="4" s="1"/>
  <c r="U534" i="4"/>
  <c r="V534" i="4" s="1"/>
  <c r="U542" i="4"/>
  <c r="V542" i="4" s="1"/>
  <c r="U550" i="4"/>
  <c r="V550" i="4" s="1"/>
  <c r="U558" i="4"/>
  <c r="V558" i="4" s="1"/>
  <c r="U566" i="4"/>
  <c r="V566" i="4" s="1"/>
  <c r="U574" i="4"/>
  <c r="V574" i="4" s="1"/>
  <c r="U582" i="4"/>
  <c r="V582" i="4" s="1"/>
  <c r="U590" i="4"/>
  <c r="V590" i="4" s="1"/>
  <c r="U598" i="4"/>
  <c r="V598" i="4" s="1"/>
  <c r="U606" i="4"/>
  <c r="V606" i="4" s="1"/>
  <c r="U614" i="4"/>
  <c r="V614" i="4" s="1"/>
  <c r="U622" i="4"/>
  <c r="V622" i="4" s="1"/>
  <c r="U630" i="4"/>
  <c r="V630" i="4" s="1"/>
  <c r="U638" i="4"/>
  <c r="V638" i="4" s="1"/>
  <c r="U646" i="4"/>
  <c r="V646" i="4" s="1"/>
  <c r="U654" i="4"/>
  <c r="V654" i="4" s="1"/>
  <c r="U662" i="4"/>
  <c r="V662" i="4" s="1"/>
  <c r="U670" i="4"/>
  <c r="V670" i="4" s="1"/>
  <c r="U678" i="4"/>
  <c r="V678" i="4" s="1"/>
  <c r="U686" i="4"/>
  <c r="V686" i="4" s="1"/>
  <c r="U694" i="4"/>
  <c r="V694" i="4" s="1"/>
  <c r="U702" i="4"/>
  <c r="V702" i="4" s="1"/>
  <c r="U710" i="4"/>
  <c r="V710" i="4" s="1"/>
  <c r="U718" i="4"/>
  <c r="V718" i="4" s="1"/>
  <c r="U726" i="4"/>
  <c r="V726" i="4" s="1"/>
  <c r="U731" i="4"/>
  <c r="V731" i="4" s="1"/>
  <c r="U735" i="4"/>
  <c r="V735" i="4" s="1"/>
  <c r="U738" i="4"/>
  <c r="V738" i="4" s="1"/>
  <c r="U741" i="4"/>
  <c r="V741" i="4" s="1"/>
  <c r="U746" i="4"/>
  <c r="V746" i="4" s="1"/>
  <c r="U749" i="4"/>
  <c r="V749" i="4" s="1"/>
  <c r="U754" i="4"/>
  <c r="V754" i="4" s="1"/>
  <c r="U757" i="4"/>
  <c r="V757" i="4" s="1"/>
  <c r="U762" i="4"/>
  <c r="V762" i="4" s="1"/>
  <c r="U765" i="4"/>
  <c r="V765" i="4" s="1"/>
  <c r="U770" i="4"/>
  <c r="V770" i="4" s="1"/>
  <c r="U773" i="4"/>
  <c r="V773" i="4" s="1"/>
  <c r="U778" i="4"/>
  <c r="V778" i="4" s="1"/>
  <c r="U781" i="4"/>
  <c r="V781" i="4" s="1"/>
  <c r="U786" i="4"/>
  <c r="V786" i="4" s="1"/>
  <c r="U789" i="4"/>
  <c r="V789" i="4" s="1"/>
  <c r="U794" i="4"/>
  <c r="V794" i="4" s="1"/>
  <c r="U797" i="4"/>
  <c r="V797" i="4" s="1"/>
  <c r="U802" i="4"/>
  <c r="V802" i="4" s="1"/>
  <c r="U805" i="4"/>
  <c r="V805" i="4" s="1"/>
  <c r="U810" i="4"/>
  <c r="V810" i="4" s="1"/>
  <c r="U813" i="4"/>
  <c r="V813" i="4" s="1"/>
  <c r="U818" i="4"/>
  <c r="V818" i="4" s="1"/>
  <c r="U821" i="4"/>
  <c r="V821" i="4" s="1"/>
  <c r="U826" i="4"/>
  <c r="V826" i="4" s="1"/>
  <c r="U829" i="4"/>
  <c r="V829" i="4" s="1"/>
  <c r="U834" i="4"/>
  <c r="V834" i="4" s="1"/>
  <c r="U837" i="4"/>
  <c r="V837" i="4" s="1"/>
  <c r="U842" i="4"/>
  <c r="V842" i="4" s="1"/>
  <c r="U845" i="4"/>
  <c r="V845" i="4" s="1"/>
  <c r="U850" i="4"/>
  <c r="V850" i="4" s="1"/>
  <c r="U853" i="4"/>
  <c r="V853" i="4" s="1"/>
  <c r="U858" i="4"/>
  <c r="V858" i="4" s="1"/>
  <c r="U861" i="4"/>
  <c r="V861" i="4" s="1"/>
  <c r="U866" i="4"/>
  <c r="V866" i="4" s="1"/>
  <c r="U869" i="4"/>
  <c r="V869" i="4" s="1"/>
  <c r="U874" i="4"/>
  <c r="V874" i="4" s="1"/>
  <c r="U877" i="4"/>
  <c r="V877" i="4" s="1"/>
  <c r="U882" i="4"/>
  <c r="V882" i="4" s="1"/>
  <c r="U885" i="4"/>
  <c r="V885" i="4" s="1"/>
  <c r="U890" i="4"/>
  <c r="V890" i="4" s="1"/>
  <c r="U893" i="4"/>
  <c r="V893" i="4" s="1"/>
  <c r="U898" i="4"/>
  <c r="V898" i="4" s="1"/>
  <c r="U901" i="4"/>
  <c r="V901" i="4" s="1"/>
  <c r="U906" i="4"/>
  <c r="V906" i="4" s="1"/>
  <c r="U60" i="4"/>
  <c r="V60" i="4" s="1"/>
  <c r="U462" i="4"/>
  <c r="V462" i="4" s="1"/>
  <c r="U478" i="4"/>
  <c r="V478" i="4" s="1"/>
  <c r="U488" i="4"/>
  <c r="V488" i="4" s="1"/>
  <c r="U496" i="4"/>
  <c r="V496" i="4" s="1"/>
  <c r="U504" i="4"/>
  <c r="V504" i="4" s="1"/>
  <c r="U512" i="4"/>
  <c r="V512" i="4" s="1"/>
  <c r="U520" i="4"/>
  <c r="V520" i="4" s="1"/>
  <c r="U528" i="4"/>
  <c r="V528" i="4" s="1"/>
  <c r="U536" i="4"/>
  <c r="V536" i="4" s="1"/>
  <c r="U544" i="4"/>
  <c r="V544" i="4" s="1"/>
  <c r="U552" i="4"/>
  <c r="V552" i="4" s="1"/>
  <c r="U560" i="4"/>
  <c r="V560" i="4" s="1"/>
  <c r="U568" i="4"/>
  <c r="V568" i="4" s="1"/>
  <c r="U576" i="4"/>
  <c r="V576" i="4" s="1"/>
  <c r="U584" i="4"/>
  <c r="V584" i="4" s="1"/>
  <c r="U592" i="4"/>
  <c r="V592" i="4" s="1"/>
  <c r="U600" i="4"/>
  <c r="V600" i="4" s="1"/>
  <c r="U608" i="4"/>
  <c r="V608" i="4" s="1"/>
  <c r="U616" i="4"/>
  <c r="V616" i="4" s="1"/>
  <c r="U624" i="4"/>
  <c r="V624" i="4" s="1"/>
  <c r="U632" i="4"/>
  <c r="V632" i="4" s="1"/>
  <c r="U640" i="4"/>
  <c r="V640" i="4" s="1"/>
  <c r="U648" i="4"/>
  <c r="V648" i="4" s="1"/>
  <c r="U656" i="4"/>
  <c r="V656" i="4" s="1"/>
  <c r="U664" i="4"/>
  <c r="V664" i="4" s="1"/>
  <c r="U672" i="4"/>
  <c r="V672" i="4" s="1"/>
  <c r="U680" i="4"/>
  <c r="V680" i="4" s="1"/>
  <c r="U688" i="4"/>
  <c r="V688" i="4" s="1"/>
  <c r="U696" i="4"/>
  <c r="V696" i="4" s="1"/>
  <c r="U704" i="4"/>
  <c r="V704" i="4" s="1"/>
  <c r="U712" i="4"/>
  <c r="V712" i="4" s="1"/>
  <c r="U720" i="4"/>
  <c r="V720" i="4" s="1"/>
  <c r="U728" i="4"/>
  <c r="V728" i="4" s="1"/>
  <c r="U732" i="4"/>
  <c r="V732" i="4" s="1"/>
  <c r="U739" i="4"/>
  <c r="V739" i="4" s="1"/>
  <c r="U744" i="4"/>
  <c r="V744" i="4" s="1"/>
  <c r="U747" i="4"/>
  <c r="V747" i="4" s="1"/>
  <c r="U752" i="4"/>
  <c r="V752" i="4" s="1"/>
  <c r="U755" i="4"/>
  <c r="V755" i="4" s="1"/>
  <c r="U760" i="4"/>
  <c r="V760" i="4" s="1"/>
  <c r="U763" i="4"/>
  <c r="V763" i="4" s="1"/>
  <c r="U768" i="4"/>
  <c r="V768" i="4" s="1"/>
  <c r="U771" i="4"/>
  <c r="V771" i="4" s="1"/>
  <c r="U776" i="4"/>
  <c r="V776" i="4" s="1"/>
  <c r="U779" i="4"/>
  <c r="V779" i="4" s="1"/>
  <c r="U784" i="4"/>
  <c r="V784" i="4" s="1"/>
  <c r="U787" i="4"/>
  <c r="V787" i="4" s="1"/>
  <c r="U792" i="4"/>
  <c r="V792" i="4" s="1"/>
  <c r="U795" i="4"/>
  <c r="V795" i="4" s="1"/>
  <c r="U800" i="4"/>
  <c r="V800" i="4" s="1"/>
  <c r="U803" i="4"/>
  <c r="V803" i="4" s="1"/>
  <c r="U808" i="4"/>
  <c r="V808" i="4" s="1"/>
  <c r="U811" i="4"/>
  <c r="V811" i="4" s="1"/>
  <c r="U816" i="4"/>
  <c r="V816" i="4" s="1"/>
  <c r="U819" i="4"/>
  <c r="V819" i="4" s="1"/>
  <c r="U824" i="4"/>
  <c r="V824" i="4" s="1"/>
  <c r="U827" i="4"/>
  <c r="V827" i="4" s="1"/>
  <c r="U832" i="4"/>
  <c r="V832" i="4" s="1"/>
  <c r="U835" i="4"/>
  <c r="V835" i="4" s="1"/>
  <c r="U840" i="4"/>
  <c r="V840" i="4" s="1"/>
  <c r="U843" i="4"/>
  <c r="V843" i="4" s="1"/>
  <c r="U848" i="4"/>
  <c r="V848" i="4" s="1"/>
  <c r="U851" i="4"/>
  <c r="V851" i="4" s="1"/>
  <c r="U856" i="4"/>
  <c r="V856" i="4" s="1"/>
  <c r="U859" i="4"/>
  <c r="V859" i="4" s="1"/>
  <c r="U864" i="4"/>
  <c r="V864" i="4" s="1"/>
  <c r="U867" i="4"/>
  <c r="V867" i="4" s="1"/>
  <c r="U872" i="4"/>
  <c r="V872" i="4" s="1"/>
  <c r="U875" i="4"/>
  <c r="V875" i="4" s="1"/>
  <c r="U880" i="4"/>
  <c r="V880" i="4" s="1"/>
  <c r="U883" i="4"/>
  <c r="V883" i="4" s="1"/>
  <c r="U888" i="4"/>
  <c r="V888" i="4" s="1"/>
  <c r="U891" i="4"/>
  <c r="V891" i="4" s="1"/>
  <c r="U896" i="4"/>
  <c r="V896" i="4" s="1"/>
  <c r="U899" i="4"/>
  <c r="V899" i="4" s="1"/>
  <c r="U904" i="4"/>
  <c r="V904" i="4" s="1"/>
  <c r="U907" i="4"/>
  <c r="V907" i="4" s="1"/>
  <c r="U909" i="4"/>
  <c r="V909" i="4" s="1"/>
  <c r="U911" i="4"/>
  <c r="V911" i="4" s="1"/>
  <c r="U913" i="4"/>
  <c r="V913" i="4" s="1"/>
  <c r="U915" i="4"/>
  <c r="V915" i="4" s="1"/>
  <c r="U917" i="4"/>
  <c r="V917" i="4" s="1"/>
  <c r="U919" i="4"/>
  <c r="V919" i="4" s="1"/>
  <c r="U921" i="4"/>
  <c r="V921" i="4" s="1"/>
  <c r="U923" i="4"/>
  <c r="V923" i="4" s="1"/>
  <c r="U925" i="4"/>
  <c r="V925" i="4" s="1"/>
  <c r="U927" i="4"/>
  <c r="V927" i="4" s="1"/>
  <c r="U929" i="4"/>
  <c r="V929" i="4" s="1"/>
  <c r="U931" i="4"/>
  <c r="V931" i="4" s="1"/>
  <c r="U933" i="4"/>
  <c r="V933" i="4" s="1"/>
  <c r="U935" i="4"/>
  <c r="V935" i="4" s="1"/>
  <c r="U937" i="4"/>
  <c r="V937" i="4" s="1"/>
  <c r="U939" i="4"/>
  <c r="V939" i="4" s="1"/>
  <c r="U941" i="4"/>
  <c r="V941" i="4" s="1"/>
  <c r="U943" i="4"/>
  <c r="V943" i="4" s="1"/>
  <c r="U945" i="4"/>
  <c r="V945" i="4" s="1"/>
  <c r="U947" i="4"/>
  <c r="V947" i="4" s="1"/>
  <c r="U949" i="4"/>
  <c r="V949" i="4" s="1"/>
  <c r="U951" i="4"/>
  <c r="V951" i="4" s="1"/>
  <c r="U953" i="4"/>
  <c r="V953" i="4" s="1"/>
  <c r="U955" i="4"/>
  <c r="V955" i="4" s="1"/>
  <c r="U957" i="4"/>
  <c r="V957" i="4" s="1"/>
  <c r="U959" i="4"/>
  <c r="V959" i="4" s="1"/>
  <c r="U961" i="4"/>
  <c r="V961" i="4" s="1"/>
  <c r="U963" i="4"/>
  <c r="V963" i="4" s="1"/>
  <c r="U965" i="4"/>
  <c r="V965" i="4" s="1"/>
  <c r="U967" i="4"/>
  <c r="V967" i="4" s="1"/>
  <c r="U969" i="4"/>
  <c r="V969" i="4" s="1"/>
  <c r="U971" i="4"/>
  <c r="V971" i="4" s="1"/>
  <c r="U973" i="4"/>
  <c r="V973" i="4" s="1"/>
  <c r="U975" i="4"/>
  <c r="V975" i="4" s="1"/>
  <c r="U977" i="4"/>
  <c r="V977" i="4" s="1"/>
  <c r="U979" i="4"/>
  <c r="V979" i="4" s="1"/>
  <c r="U981" i="4"/>
  <c r="V981" i="4" s="1"/>
  <c r="U983" i="4"/>
  <c r="V983" i="4" s="1"/>
  <c r="U985" i="4"/>
  <c r="V985" i="4" s="1"/>
  <c r="U987" i="4"/>
  <c r="V987" i="4" s="1"/>
  <c r="U989" i="4"/>
  <c r="V989" i="4" s="1"/>
  <c r="U991" i="4"/>
  <c r="V991" i="4" s="1"/>
  <c r="U993" i="4"/>
  <c r="V993" i="4" s="1"/>
  <c r="U995" i="4"/>
  <c r="V995" i="4" s="1"/>
  <c r="U997" i="4"/>
  <c r="V997" i="4" s="1"/>
  <c r="U999" i="4"/>
  <c r="V999" i="4" s="1"/>
  <c r="U1001" i="4"/>
  <c r="V1001" i="4" s="1"/>
  <c r="U1003" i="4"/>
  <c r="V1003" i="4" s="1"/>
  <c r="U1005" i="4"/>
  <c r="V1005" i="4" s="1"/>
  <c r="U1007" i="4"/>
  <c r="V1007" i="4" s="1"/>
  <c r="U1009" i="4"/>
  <c r="V1009" i="4" s="1"/>
  <c r="U1011" i="4"/>
  <c r="V1011" i="4" s="1"/>
  <c r="U1013" i="4"/>
  <c r="V1013" i="4" s="1"/>
  <c r="U1015" i="4"/>
  <c r="V1015" i="4" s="1"/>
  <c r="U1017" i="4"/>
  <c r="V1017" i="4" s="1"/>
  <c r="U1019" i="4"/>
  <c r="V1019" i="4" s="1"/>
  <c r="U1021" i="4"/>
  <c r="V1021" i="4" s="1"/>
  <c r="U1023" i="4"/>
  <c r="V1023" i="4" s="1"/>
  <c r="U1025" i="4"/>
  <c r="V1025" i="4" s="1"/>
  <c r="U1027" i="4"/>
  <c r="V1027" i="4" s="1"/>
  <c r="U1029" i="4"/>
  <c r="V1029" i="4" s="1"/>
  <c r="U1031" i="4"/>
  <c r="V1031" i="4" s="1"/>
  <c r="U1033" i="4"/>
  <c r="V1033" i="4" s="1"/>
  <c r="U1035" i="4"/>
  <c r="V1035" i="4" s="1"/>
  <c r="U1037" i="4"/>
  <c r="V1037" i="4" s="1"/>
  <c r="U1039" i="4"/>
  <c r="V1039" i="4" s="1"/>
  <c r="U1041" i="4"/>
  <c r="V1041" i="4" s="1"/>
  <c r="U1043" i="4"/>
  <c r="V1043" i="4" s="1"/>
  <c r="U1045" i="4"/>
  <c r="V1045" i="4" s="1"/>
  <c r="U1047" i="4"/>
  <c r="V1047" i="4" s="1"/>
  <c r="U1049" i="4"/>
  <c r="V1049" i="4" s="1"/>
  <c r="U1051" i="4"/>
  <c r="V1051" i="4" s="1"/>
  <c r="U1053" i="4"/>
  <c r="V1053" i="4" s="1"/>
  <c r="U1055" i="4"/>
  <c r="V1055" i="4" s="1"/>
  <c r="U1057" i="4"/>
  <c r="V1057" i="4" s="1"/>
  <c r="U1059" i="4"/>
  <c r="V1059" i="4" s="1"/>
  <c r="U1061" i="4"/>
  <c r="V1061" i="4" s="1"/>
  <c r="U1063" i="4"/>
  <c r="V1063" i="4" s="1"/>
  <c r="U1065" i="4"/>
  <c r="V1065" i="4" s="1"/>
  <c r="U1067" i="4"/>
  <c r="V1067" i="4" s="1"/>
  <c r="U1069" i="4"/>
  <c r="V1069" i="4" s="1"/>
  <c r="U1071" i="4"/>
  <c r="V1071" i="4" s="1"/>
  <c r="U1073" i="4"/>
  <c r="V1073" i="4" s="1"/>
  <c r="U1075" i="4"/>
  <c r="V1075" i="4" s="1"/>
  <c r="U1077" i="4"/>
  <c r="V1077" i="4" s="1"/>
  <c r="U1079" i="4"/>
  <c r="V1079" i="4" s="1"/>
  <c r="U1081" i="4"/>
  <c r="V1081" i="4" s="1"/>
  <c r="U1083" i="4"/>
  <c r="V1083" i="4" s="1"/>
  <c r="U1085" i="4"/>
  <c r="V1085" i="4" s="1"/>
  <c r="U1087" i="4"/>
  <c r="V1087" i="4" s="1"/>
  <c r="U1089" i="4"/>
  <c r="V1089" i="4" s="1"/>
  <c r="U1091" i="4"/>
  <c r="V1091" i="4" s="1"/>
  <c r="U1093" i="4"/>
  <c r="V1093" i="4" s="1"/>
  <c r="U1095" i="4"/>
  <c r="V1095" i="4" s="1"/>
  <c r="U1097" i="4"/>
  <c r="V1097" i="4" s="1"/>
  <c r="U1099" i="4"/>
  <c r="V1099" i="4" s="1"/>
  <c r="U1101" i="4"/>
  <c r="V1101" i="4" s="1"/>
  <c r="U1103" i="4"/>
  <c r="V1103" i="4" s="1"/>
  <c r="U1105" i="4"/>
  <c r="V1105" i="4" s="1"/>
  <c r="U1107" i="4"/>
  <c r="V1107" i="4" s="1"/>
  <c r="U1109" i="4"/>
  <c r="V1109" i="4" s="1"/>
  <c r="U1111" i="4"/>
  <c r="V1111" i="4" s="1"/>
  <c r="U1113" i="4"/>
  <c r="V1113" i="4" s="1"/>
  <c r="U1115" i="4"/>
  <c r="V1115" i="4" s="1"/>
  <c r="U1117" i="4"/>
  <c r="V1117" i="4" s="1"/>
  <c r="U1119" i="4"/>
  <c r="V1119" i="4" s="1"/>
  <c r="U1121" i="4"/>
  <c r="V1121" i="4" s="1"/>
  <c r="U1123" i="4"/>
  <c r="V1123" i="4" s="1"/>
  <c r="U1125" i="4"/>
  <c r="V1125" i="4" s="1"/>
  <c r="U1127" i="4"/>
  <c r="V1127" i="4" s="1"/>
  <c r="U1129" i="4"/>
  <c r="V1129" i="4" s="1"/>
  <c r="U1131" i="4"/>
  <c r="V1131" i="4" s="1"/>
  <c r="U1133" i="4"/>
  <c r="V1133" i="4" s="1"/>
  <c r="U1135" i="4"/>
  <c r="V1135" i="4" s="1"/>
  <c r="U1137" i="4"/>
  <c r="V1137" i="4" s="1"/>
  <c r="U1139" i="4"/>
  <c r="V1139" i="4" s="1"/>
  <c r="U1141" i="4"/>
  <c r="V1141" i="4" s="1"/>
  <c r="U467" i="4"/>
  <c r="V467" i="4" s="1"/>
  <c r="U490" i="4"/>
  <c r="V490" i="4" s="1"/>
  <c r="U506" i="4"/>
  <c r="V506" i="4" s="1"/>
  <c r="U522" i="4"/>
  <c r="V522" i="4" s="1"/>
  <c r="U538" i="4"/>
  <c r="V538" i="4" s="1"/>
  <c r="U554" i="4"/>
  <c r="V554" i="4" s="1"/>
  <c r="U570" i="4"/>
  <c r="V570" i="4" s="1"/>
  <c r="U586" i="4"/>
  <c r="V586" i="4" s="1"/>
  <c r="U602" i="4"/>
  <c r="V602" i="4" s="1"/>
  <c r="U618" i="4"/>
  <c r="V618" i="4" s="1"/>
  <c r="U634" i="4"/>
  <c r="V634" i="4" s="1"/>
  <c r="U650" i="4"/>
  <c r="V650" i="4" s="1"/>
  <c r="U666" i="4"/>
  <c r="V666" i="4" s="1"/>
  <c r="U682" i="4"/>
  <c r="V682" i="4" s="1"/>
  <c r="U698" i="4"/>
  <c r="V698" i="4" s="1"/>
  <c r="U714" i="4"/>
  <c r="V714" i="4" s="1"/>
  <c r="U736" i="4"/>
  <c r="V736" i="4" s="1"/>
  <c r="U742" i="4"/>
  <c r="V742" i="4" s="1"/>
  <c r="U753" i="4"/>
  <c r="V753" i="4" s="1"/>
  <c r="U758" i="4"/>
  <c r="V758" i="4" s="1"/>
  <c r="U769" i="4"/>
  <c r="V769" i="4" s="1"/>
  <c r="U774" i="4"/>
  <c r="V774" i="4" s="1"/>
  <c r="U785" i="4"/>
  <c r="V785" i="4" s="1"/>
  <c r="U790" i="4"/>
  <c r="V790" i="4" s="1"/>
  <c r="U801" i="4"/>
  <c r="V801" i="4" s="1"/>
  <c r="U806" i="4"/>
  <c r="V806" i="4" s="1"/>
  <c r="U817" i="4"/>
  <c r="V817" i="4" s="1"/>
  <c r="U822" i="4"/>
  <c r="V822" i="4" s="1"/>
  <c r="U833" i="4"/>
  <c r="V833" i="4" s="1"/>
  <c r="U838" i="4"/>
  <c r="V838" i="4" s="1"/>
  <c r="U849" i="4"/>
  <c r="V849" i="4" s="1"/>
  <c r="U854" i="4"/>
  <c r="V854" i="4" s="1"/>
  <c r="U865" i="4"/>
  <c r="V865" i="4" s="1"/>
  <c r="U870" i="4"/>
  <c r="V870" i="4" s="1"/>
  <c r="U881" i="4"/>
  <c r="V881" i="4" s="1"/>
  <c r="U886" i="4"/>
  <c r="V886" i="4" s="1"/>
  <c r="U897" i="4"/>
  <c r="V897" i="4" s="1"/>
  <c r="U902" i="4"/>
  <c r="V902" i="4" s="1"/>
  <c r="U1143" i="4"/>
  <c r="V1143" i="4" s="1"/>
  <c r="U1148" i="4"/>
  <c r="V1148" i="4" s="1"/>
  <c r="U1151" i="4"/>
  <c r="V1151" i="4" s="1"/>
  <c r="U1156" i="4"/>
  <c r="V1156" i="4" s="1"/>
  <c r="U1159" i="4"/>
  <c r="V1159" i="4" s="1"/>
  <c r="U1164" i="4"/>
  <c r="V1164" i="4" s="1"/>
  <c r="U1167" i="4"/>
  <c r="V1167" i="4" s="1"/>
  <c r="U1172" i="4"/>
  <c r="V1172" i="4" s="1"/>
  <c r="U1175" i="4"/>
  <c r="V1175" i="4" s="1"/>
  <c r="U1180" i="4"/>
  <c r="V1180" i="4" s="1"/>
  <c r="U1183" i="4"/>
  <c r="V1183" i="4" s="1"/>
  <c r="U1188" i="4"/>
  <c r="V1188" i="4" s="1"/>
  <c r="U1191" i="4"/>
  <c r="V1191" i="4" s="1"/>
  <c r="U1196" i="4"/>
  <c r="V1196" i="4" s="1"/>
  <c r="U1199" i="4"/>
  <c r="V1199" i="4" s="1"/>
  <c r="U1204" i="4"/>
  <c r="V1204" i="4" s="1"/>
  <c r="U1207" i="4"/>
  <c r="V1207" i="4" s="1"/>
  <c r="U1212" i="4"/>
  <c r="V1212" i="4" s="1"/>
  <c r="U1215" i="4"/>
  <c r="V1215" i="4" s="1"/>
  <c r="U1220" i="4"/>
  <c r="V1220" i="4" s="1"/>
  <c r="U1223" i="4"/>
  <c r="V1223" i="4" s="1"/>
  <c r="U1228" i="4"/>
  <c r="V1228" i="4" s="1"/>
  <c r="U1231" i="4"/>
  <c r="V1231" i="4" s="1"/>
  <c r="U1236" i="4"/>
  <c r="V1236" i="4" s="1"/>
  <c r="U1239" i="4"/>
  <c r="V1239" i="4" s="1"/>
  <c r="U1244" i="4"/>
  <c r="V1244" i="4" s="1"/>
  <c r="U1247" i="4"/>
  <c r="V1247" i="4" s="1"/>
  <c r="U1252" i="4"/>
  <c r="V1252" i="4" s="1"/>
  <c r="U1255" i="4"/>
  <c r="V1255" i="4" s="1"/>
  <c r="U1260" i="4"/>
  <c r="V1260" i="4" s="1"/>
  <c r="U1263" i="4"/>
  <c r="V1263" i="4" s="1"/>
  <c r="U1268" i="4"/>
  <c r="V1268" i="4" s="1"/>
  <c r="U1271" i="4"/>
  <c r="V1271" i="4" s="1"/>
  <c r="U1276" i="4"/>
  <c r="V1276" i="4" s="1"/>
  <c r="U1279" i="4"/>
  <c r="V1279" i="4" s="1"/>
  <c r="U1284" i="4"/>
  <c r="V1284" i="4" s="1"/>
  <c r="U1287" i="4"/>
  <c r="V1287" i="4" s="1"/>
  <c r="U1292" i="4"/>
  <c r="V1292" i="4" s="1"/>
  <c r="U1295" i="4"/>
  <c r="V1295" i="4" s="1"/>
  <c r="U1300" i="4"/>
  <c r="V1300" i="4" s="1"/>
  <c r="U1303" i="4"/>
  <c r="V1303" i="4" s="1"/>
  <c r="U1308" i="4"/>
  <c r="V1308" i="4" s="1"/>
  <c r="U1311" i="4"/>
  <c r="V1311" i="4" s="1"/>
  <c r="U1316" i="4"/>
  <c r="V1316" i="4" s="1"/>
  <c r="U1319" i="4"/>
  <c r="V1319" i="4" s="1"/>
  <c r="U1324" i="4"/>
  <c r="V1324" i="4" s="1"/>
  <c r="U1327" i="4"/>
  <c r="V1327" i="4" s="1"/>
  <c r="U1332" i="4"/>
  <c r="V1332" i="4" s="1"/>
  <c r="U1335" i="4"/>
  <c r="V1335" i="4" s="1"/>
  <c r="U1340" i="4"/>
  <c r="V1340" i="4" s="1"/>
  <c r="U1343" i="4"/>
  <c r="V1343" i="4" s="1"/>
  <c r="U1348" i="4"/>
  <c r="V1348" i="4" s="1"/>
  <c r="U1351" i="4"/>
  <c r="V1351" i="4" s="1"/>
  <c r="U1356" i="4"/>
  <c r="V1356" i="4" s="1"/>
  <c r="U1359" i="4"/>
  <c r="V1359" i="4" s="1"/>
  <c r="U451" i="4"/>
  <c r="V451" i="4" s="1"/>
  <c r="U484" i="4"/>
  <c r="V484" i="4" s="1"/>
  <c r="U500" i="4"/>
  <c r="V500" i="4" s="1"/>
  <c r="U516" i="4"/>
  <c r="V516" i="4" s="1"/>
  <c r="U532" i="4"/>
  <c r="V532" i="4" s="1"/>
  <c r="U548" i="4"/>
  <c r="V548" i="4" s="1"/>
  <c r="U564" i="4"/>
  <c r="V564" i="4" s="1"/>
  <c r="U580" i="4"/>
  <c r="V580" i="4" s="1"/>
  <c r="U596" i="4"/>
  <c r="V596" i="4" s="1"/>
  <c r="U612" i="4"/>
  <c r="V612" i="4" s="1"/>
  <c r="U628" i="4"/>
  <c r="V628" i="4" s="1"/>
  <c r="U644" i="4"/>
  <c r="V644" i="4" s="1"/>
  <c r="U660" i="4"/>
  <c r="V660" i="4" s="1"/>
  <c r="U676" i="4"/>
  <c r="V676" i="4" s="1"/>
  <c r="U692" i="4"/>
  <c r="V692" i="4" s="1"/>
  <c r="U708" i="4"/>
  <c r="V708" i="4" s="1"/>
  <c r="U724" i="4"/>
  <c r="V724" i="4" s="1"/>
  <c r="U740" i="4"/>
  <c r="V740" i="4" s="1"/>
  <c r="U751" i="4"/>
  <c r="V751" i="4" s="1"/>
  <c r="U756" i="4"/>
  <c r="V756" i="4" s="1"/>
  <c r="U767" i="4"/>
  <c r="V767" i="4" s="1"/>
  <c r="U772" i="4"/>
  <c r="V772" i="4" s="1"/>
  <c r="U783" i="4"/>
  <c r="V783" i="4" s="1"/>
  <c r="U788" i="4"/>
  <c r="V788" i="4" s="1"/>
  <c r="U799" i="4"/>
  <c r="V799" i="4" s="1"/>
  <c r="U804" i="4"/>
  <c r="V804" i="4" s="1"/>
  <c r="U815" i="4"/>
  <c r="V815" i="4" s="1"/>
  <c r="U820" i="4"/>
  <c r="V820" i="4" s="1"/>
  <c r="U831" i="4"/>
  <c r="V831" i="4" s="1"/>
  <c r="U836" i="4"/>
  <c r="V836" i="4" s="1"/>
  <c r="U847" i="4"/>
  <c r="V847" i="4" s="1"/>
  <c r="U852" i="4"/>
  <c r="V852" i="4" s="1"/>
  <c r="U863" i="4"/>
  <c r="V863" i="4" s="1"/>
  <c r="U868" i="4"/>
  <c r="V868" i="4" s="1"/>
  <c r="U879" i="4"/>
  <c r="V879" i="4" s="1"/>
  <c r="U884" i="4"/>
  <c r="V884" i="4" s="1"/>
  <c r="U895" i="4"/>
  <c r="V895" i="4" s="1"/>
  <c r="U900" i="4"/>
  <c r="V900" i="4" s="1"/>
  <c r="U910" i="4"/>
  <c r="V910" i="4" s="1"/>
  <c r="U914" i="4"/>
  <c r="V914" i="4" s="1"/>
  <c r="U918" i="4"/>
  <c r="V918" i="4" s="1"/>
  <c r="U922" i="4"/>
  <c r="V922" i="4" s="1"/>
  <c r="U926" i="4"/>
  <c r="V926" i="4" s="1"/>
  <c r="U930" i="4"/>
  <c r="V930" i="4" s="1"/>
  <c r="U934" i="4"/>
  <c r="V934" i="4" s="1"/>
  <c r="U938" i="4"/>
  <c r="V938" i="4" s="1"/>
  <c r="U942" i="4"/>
  <c r="V942" i="4" s="1"/>
  <c r="U946" i="4"/>
  <c r="V946" i="4" s="1"/>
  <c r="U950" i="4"/>
  <c r="V950" i="4" s="1"/>
  <c r="U954" i="4"/>
  <c r="V954" i="4" s="1"/>
  <c r="U958" i="4"/>
  <c r="V958" i="4" s="1"/>
  <c r="U962" i="4"/>
  <c r="V962" i="4" s="1"/>
  <c r="U966" i="4"/>
  <c r="V966" i="4" s="1"/>
  <c r="U970" i="4"/>
  <c r="V970" i="4" s="1"/>
  <c r="U974" i="4"/>
  <c r="V974" i="4" s="1"/>
  <c r="U978" i="4"/>
  <c r="V978" i="4" s="1"/>
  <c r="U982" i="4"/>
  <c r="V982" i="4" s="1"/>
  <c r="U986" i="4"/>
  <c r="V986" i="4" s="1"/>
  <c r="U990" i="4"/>
  <c r="V990" i="4" s="1"/>
  <c r="U994" i="4"/>
  <c r="V994" i="4" s="1"/>
  <c r="U998" i="4"/>
  <c r="V998" i="4" s="1"/>
  <c r="U1002" i="4"/>
  <c r="V1002" i="4" s="1"/>
  <c r="U1006" i="4"/>
  <c r="V1006" i="4" s="1"/>
  <c r="U1010" i="4"/>
  <c r="V1010" i="4" s="1"/>
  <c r="U1014" i="4"/>
  <c r="V1014" i="4" s="1"/>
  <c r="U1018" i="4"/>
  <c r="V1018" i="4" s="1"/>
  <c r="U1022" i="4"/>
  <c r="V1022" i="4" s="1"/>
  <c r="U1026" i="4"/>
  <c r="V1026" i="4" s="1"/>
  <c r="U1030" i="4"/>
  <c r="V1030" i="4" s="1"/>
  <c r="U1034" i="4"/>
  <c r="V1034" i="4" s="1"/>
  <c r="U1038" i="4"/>
  <c r="V1038" i="4" s="1"/>
  <c r="U1042" i="4"/>
  <c r="V1042" i="4" s="1"/>
  <c r="U1046" i="4"/>
  <c r="V1046" i="4" s="1"/>
  <c r="U1050" i="4"/>
  <c r="V1050" i="4" s="1"/>
  <c r="U1054" i="4"/>
  <c r="V1054" i="4" s="1"/>
  <c r="U1058" i="4"/>
  <c r="V1058" i="4" s="1"/>
  <c r="U1062" i="4"/>
  <c r="V1062" i="4" s="1"/>
  <c r="U1066" i="4"/>
  <c r="V1066" i="4" s="1"/>
  <c r="U1070" i="4"/>
  <c r="V1070" i="4" s="1"/>
  <c r="U1074" i="4"/>
  <c r="V1074" i="4" s="1"/>
  <c r="U1078" i="4"/>
  <c r="V1078" i="4" s="1"/>
  <c r="U1082" i="4"/>
  <c r="V1082" i="4" s="1"/>
  <c r="U1086" i="4"/>
  <c r="V1086" i="4" s="1"/>
  <c r="U1090" i="4"/>
  <c r="V1090" i="4" s="1"/>
  <c r="U1094" i="4"/>
  <c r="V1094" i="4" s="1"/>
  <c r="U1098" i="4"/>
  <c r="V1098" i="4" s="1"/>
  <c r="U1102" i="4"/>
  <c r="V1102" i="4" s="1"/>
  <c r="U1106" i="4"/>
  <c r="V1106" i="4" s="1"/>
  <c r="U1110" i="4"/>
  <c r="V1110" i="4" s="1"/>
  <c r="U1114" i="4"/>
  <c r="V1114" i="4" s="1"/>
  <c r="U1118" i="4"/>
  <c r="V1118" i="4" s="1"/>
  <c r="U1122" i="4"/>
  <c r="V1122" i="4" s="1"/>
  <c r="U1126" i="4"/>
  <c r="V1126" i="4" s="1"/>
  <c r="U1130" i="4"/>
  <c r="V1130" i="4" s="1"/>
  <c r="U1134" i="4"/>
  <c r="V1134" i="4" s="1"/>
  <c r="U1138" i="4"/>
  <c r="V1138" i="4" s="1"/>
  <c r="U1142" i="4"/>
  <c r="V1142" i="4" s="1"/>
  <c r="U1145" i="4"/>
  <c r="V1145" i="4" s="1"/>
  <c r="U1150" i="4"/>
  <c r="V1150" i="4" s="1"/>
  <c r="U1153" i="4"/>
  <c r="V1153" i="4" s="1"/>
  <c r="U1158" i="4"/>
  <c r="V1158" i="4" s="1"/>
  <c r="U1161" i="4"/>
  <c r="V1161" i="4" s="1"/>
  <c r="U1166" i="4"/>
  <c r="V1166" i="4" s="1"/>
  <c r="U1169" i="4"/>
  <c r="V1169" i="4" s="1"/>
  <c r="U1174" i="4"/>
  <c r="V1174" i="4" s="1"/>
  <c r="U1177" i="4"/>
  <c r="V1177" i="4" s="1"/>
  <c r="U1182" i="4"/>
  <c r="V1182" i="4" s="1"/>
  <c r="U1185" i="4"/>
  <c r="V1185" i="4" s="1"/>
  <c r="U1190" i="4"/>
  <c r="V1190" i="4" s="1"/>
  <c r="U1193" i="4"/>
  <c r="V1193" i="4" s="1"/>
  <c r="U1198" i="4"/>
  <c r="V1198" i="4" s="1"/>
  <c r="U1201" i="4"/>
  <c r="V1201" i="4" s="1"/>
  <c r="U1206" i="4"/>
  <c r="V1206" i="4" s="1"/>
  <c r="U1209" i="4"/>
  <c r="V1209" i="4" s="1"/>
  <c r="U1214" i="4"/>
  <c r="V1214" i="4" s="1"/>
  <c r="U1217" i="4"/>
  <c r="V1217" i="4" s="1"/>
  <c r="U1222" i="4"/>
  <c r="V1222" i="4" s="1"/>
  <c r="U1225" i="4"/>
  <c r="V1225" i="4" s="1"/>
  <c r="U1230" i="4"/>
  <c r="V1230" i="4" s="1"/>
  <c r="U1233" i="4"/>
  <c r="V1233" i="4" s="1"/>
  <c r="U1238" i="4"/>
  <c r="V1238" i="4" s="1"/>
  <c r="U1241" i="4"/>
  <c r="V1241" i="4" s="1"/>
  <c r="U1246" i="4"/>
  <c r="V1246" i="4" s="1"/>
  <c r="U1249" i="4"/>
  <c r="V1249" i="4" s="1"/>
  <c r="U1254" i="4"/>
  <c r="V1254" i="4" s="1"/>
  <c r="U1257" i="4"/>
  <c r="V1257" i="4" s="1"/>
  <c r="U1262" i="4"/>
  <c r="V1262" i="4" s="1"/>
  <c r="U1265" i="4"/>
  <c r="V1265" i="4" s="1"/>
  <c r="U1270" i="4"/>
  <c r="V1270" i="4" s="1"/>
  <c r="U1273" i="4"/>
  <c r="V1273" i="4" s="1"/>
  <c r="U1278" i="4"/>
  <c r="V1278" i="4" s="1"/>
  <c r="U1281" i="4"/>
  <c r="V1281" i="4" s="1"/>
  <c r="U1286" i="4"/>
  <c r="V1286" i="4" s="1"/>
  <c r="U1289" i="4"/>
  <c r="V1289" i="4" s="1"/>
  <c r="U1294" i="4"/>
  <c r="V1294" i="4" s="1"/>
  <c r="U103" i="4"/>
  <c r="V103" i="4" s="1"/>
  <c r="U430" i="4"/>
  <c r="V430" i="4" s="1"/>
  <c r="U492" i="4"/>
  <c r="V492" i="4" s="1"/>
  <c r="U524" i="4"/>
  <c r="V524" i="4" s="1"/>
  <c r="U556" i="4"/>
  <c r="V556" i="4" s="1"/>
  <c r="U588" i="4"/>
  <c r="V588" i="4" s="1"/>
  <c r="U620" i="4"/>
  <c r="V620" i="4" s="1"/>
  <c r="U652" i="4"/>
  <c r="V652" i="4" s="1"/>
  <c r="U684" i="4"/>
  <c r="V684" i="4" s="1"/>
  <c r="U716" i="4"/>
  <c r="V716" i="4" s="1"/>
  <c r="U748" i="4"/>
  <c r="V748" i="4" s="1"/>
  <c r="U759" i="4"/>
  <c r="V759" i="4" s="1"/>
  <c r="U780" i="4"/>
  <c r="V780" i="4" s="1"/>
  <c r="U791" i="4"/>
  <c r="V791" i="4" s="1"/>
  <c r="U812" i="4"/>
  <c r="V812" i="4" s="1"/>
  <c r="U823" i="4"/>
  <c r="V823" i="4" s="1"/>
  <c r="U844" i="4"/>
  <c r="V844" i="4" s="1"/>
  <c r="U855" i="4"/>
  <c r="V855" i="4" s="1"/>
  <c r="U876" i="4"/>
  <c r="V876" i="4" s="1"/>
  <c r="U887" i="4"/>
  <c r="V887" i="4" s="1"/>
  <c r="U908" i="4"/>
  <c r="V908" i="4" s="1"/>
  <c r="U916" i="4"/>
  <c r="V916" i="4" s="1"/>
  <c r="U924" i="4"/>
  <c r="V924" i="4" s="1"/>
  <c r="U932" i="4"/>
  <c r="V932" i="4" s="1"/>
  <c r="U940" i="4"/>
  <c r="V940" i="4" s="1"/>
  <c r="U948" i="4"/>
  <c r="V948" i="4" s="1"/>
  <c r="U956" i="4"/>
  <c r="V956" i="4" s="1"/>
  <c r="U964" i="4"/>
  <c r="V964" i="4" s="1"/>
  <c r="U972" i="4"/>
  <c r="V972" i="4" s="1"/>
  <c r="U980" i="4"/>
  <c r="V980" i="4" s="1"/>
  <c r="U988" i="4"/>
  <c r="V988" i="4" s="1"/>
  <c r="U996" i="4"/>
  <c r="V996" i="4" s="1"/>
  <c r="U1004" i="4"/>
  <c r="V1004" i="4" s="1"/>
  <c r="U1012" i="4"/>
  <c r="V1012" i="4" s="1"/>
  <c r="U1020" i="4"/>
  <c r="V1020" i="4" s="1"/>
  <c r="U1028" i="4"/>
  <c r="V1028" i="4" s="1"/>
  <c r="U1036" i="4"/>
  <c r="V1036" i="4" s="1"/>
  <c r="U1044" i="4"/>
  <c r="V1044" i="4" s="1"/>
  <c r="U1052" i="4"/>
  <c r="V1052" i="4" s="1"/>
  <c r="U1060" i="4"/>
  <c r="V1060" i="4" s="1"/>
  <c r="U1068" i="4"/>
  <c r="V1068" i="4" s="1"/>
  <c r="U1076" i="4"/>
  <c r="V1076" i="4" s="1"/>
  <c r="U1084" i="4"/>
  <c r="V1084" i="4" s="1"/>
  <c r="U1092" i="4"/>
  <c r="V1092" i="4" s="1"/>
  <c r="U1100" i="4"/>
  <c r="V1100" i="4" s="1"/>
  <c r="U1108" i="4"/>
  <c r="V1108" i="4" s="1"/>
  <c r="U1116" i="4"/>
  <c r="V1116" i="4" s="1"/>
  <c r="U1124" i="4"/>
  <c r="V1124" i="4" s="1"/>
  <c r="U1132" i="4"/>
  <c r="V1132" i="4" s="1"/>
  <c r="U1140" i="4"/>
  <c r="V1140" i="4" s="1"/>
  <c r="U1146" i="4"/>
  <c r="V1146" i="4" s="1"/>
  <c r="U1157" i="4"/>
  <c r="V1157" i="4" s="1"/>
  <c r="U1162" i="4"/>
  <c r="V1162" i="4" s="1"/>
  <c r="U1173" i="4"/>
  <c r="V1173" i="4" s="1"/>
  <c r="U1178" i="4"/>
  <c r="V1178" i="4" s="1"/>
  <c r="U1189" i="4"/>
  <c r="V1189" i="4" s="1"/>
  <c r="U1194" i="4"/>
  <c r="V1194" i="4" s="1"/>
  <c r="U1205" i="4"/>
  <c r="V1205" i="4" s="1"/>
  <c r="U1210" i="4"/>
  <c r="V1210" i="4" s="1"/>
  <c r="U1221" i="4"/>
  <c r="V1221" i="4" s="1"/>
  <c r="U1226" i="4"/>
  <c r="V1226" i="4" s="1"/>
  <c r="U1237" i="4"/>
  <c r="V1237" i="4" s="1"/>
  <c r="U1242" i="4"/>
  <c r="V1242" i="4" s="1"/>
  <c r="U1253" i="4"/>
  <c r="V1253" i="4" s="1"/>
  <c r="U1258" i="4"/>
  <c r="V1258" i="4" s="1"/>
  <c r="U1269" i="4"/>
  <c r="V1269" i="4" s="1"/>
  <c r="U1274" i="4"/>
  <c r="V1274" i="4" s="1"/>
  <c r="U1285" i="4"/>
  <c r="V1285" i="4" s="1"/>
  <c r="U1290" i="4"/>
  <c r="V1290" i="4" s="1"/>
  <c r="U1299" i="4"/>
  <c r="V1299" i="4" s="1"/>
  <c r="U1302" i="4"/>
  <c r="V1302" i="4" s="1"/>
  <c r="U1306" i="4"/>
  <c r="V1306" i="4" s="1"/>
  <c r="U1313" i="4"/>
  <c r="V1313" i="4" s="1"/>
  <c r="U1317" i="4"/>
  <c r="V1317" i="4" s="1"/>
  <c r="U1320" i="4"/>
  <c r="V1320" i="4" s="1"/>
  <c r="U1331" i="4"/>
  <c r="V1331" i="4" s="1"/>
  <c r="U1334" i="4"/>
  <c r="V1334" i="4" s="1"/>
  <c r="U1338" i="4"/>
  <c r="V1338" i="4" s="1"/>
  <c r="U1345" i="4"/>
  <c r="V1345" i="4" s="1"/>
  <c r="U1349" i="4"/>
  <c r="V1349" i="4" s="1"/>
  <c r="U1352" i="4"/>
  <c r="V1352" i="4" s="1"/>
  <c r="U1362" i="4"/>
  <c r="V1362" i="4" s="1"/>
  <c r="U1365" i="4"/>
  <c r="V1365" i="4" s="1"/>
  <c r="U1370" i="4"/>
  <c r="V1370" i="4" s="1"/>
  <c r="U1575" i="4"/>
  <c r="V1575" i="4" s="1"/>
  <c r="U1583" i="4"/>
  <c r="V1583" i="4" s="1"/>
  <c r="U1587" i="4"/>
  <c r="V1587" i="4" s="1"/>
  <c r="U1591" i="4"/>
  <c r="V1591" i="4" s="1"/>
  <c r="U1595" i="4"/>
  <c r="V1595" i="4" s="1"/>
  <c r="U1599" i="4"/>
  <c r="V1599" i="4" s="1"/>
  <c r="U1603" i="4"/>
  <c r="V1603" i="4" s="1"/>
  <c r="U1605" i="4"/>
  <c r="V1605" i="4" s="1"/>
  <c r="U1609" i="4"/>
  <c r="V1609" i="4" s="1"/>
  <c r="U1613" i="4"/>
  <c r="V1613" i="4" s="1"/>
  <c r="U1617" i="4"/>
  <c r="V1617" i="4" s="1"/>
  <c r="U1621" i="4"/>
  <c r="V1621" i="4" s="1"/>
  <c r="U1625" i="4"/>
  <c r="V1625" i="4" s="1"/>
  <c r="U1629" i="4"/>
  <c r="V1629" i="4" s="1"/>
  <c r="U1633" i="4"/>
  <c r="V1633" i="4" s="1"/>
  <c r="U1637" i="4"/>
  <c r="V1637" i="4" s="1"/>
  <c r="U1641" i="4"/>
  <c r="V1641" i="4" s="1"/>
  <c r="U1645" i="4"/>
  <c r="V1645" i="4" s="1"/>
  <c r="U1649" i="4"/>
  <c r="V1649" i="4" s="1"/>
  <c r="U1653" i="4"/>
  <c r="V1653" i="4" s="1"/>
  <c r="U1657" i="4"/>
  <c r="V1657" i="4" s="1"/>
  <c r="U1661" i="4"/>
  <c r="V1661" i="4" s="1"/>
  <c r="U1665" i="4"/>
  <c r="V1665" i="4" s="1"/>
  <c r="U1669" i="4"/>
  <c r="V1669" i="4" s="1"/>
  <c r="U1673" i="4"/>
  <c r="V1673" i="4" s="1"/>
  <c r="U1675" i="4"/>
  <c r="V1675" i="4" s="1"/>
  <c r="U1679" i="4"/>
  <c r="V1679" i="4" s="1"/>
  <c r="U1683" i="4"/>
  <c r="V1683" i="4" s="1"/>
  <c r="U1687" i="4"/>
  <c r="V1687" i="4" s="1"/>
  <c r="U1691" i="4"/>
  <c r="V1691" i="4" s="1"/>
  <c r="U1695" i="4"/>
  <c r="V1695" i="4" s="1"/>
  <c r="U1699" i="4"/>
  <c r="V1699" i="4" s="1"/>
  <c r="U1703" i="4"/>
  <c r="V1703" i="4" s="1"/>
  <c r="U1707" i="4"/>
  <c r="V1707" i="4" s="1"/>
  <c r="U1711" i="4"/>
  <c r="V1711" i="4" s="1"/>
  <c r="U1715" i="4"/>
  <c r="V1715" i="4" s="1"/>
  <c r="U508" i="4"/>
  <c r="V508" i="4" s="1"/>
  <c r="U572" i="4"/>
  <c r="V572" i="4" s="1"/>
  <c r="U636" i="4"/>
  <c r="V636" i="4" s="1"/>
  <c r="U700" i="4"/>
  <c r="V700" i="4" s="1"/>
  <c r="U743" i="4"/>
  <c r="V743" i="4" s="1"/>
  <c r="U775" i="4"/>
  <c r="V775" i="4" s="1"/>
  <c r="U796" i="4"/>
  <c r="V796" i="4" s="1"/>
  <c r="U839" i="4"/>
  <c r="V839" i="4" s="1"/>
  <c r="U871" i="4"/>
  <c r="V871" i="4" s="1"/>
  <c r="U903" i="4"/>
  <c r="V903" i="4" s="1"/>
  <c r="U920" i="4"/>
  <c r="V920" i="4" s="1"/>
  <c r="U936" i="4"/>
  <c r="V936" i="4" s="1"/>
  <c r="U952" i="4"/>
  <c r="V952" i="4" s="1"/>
  <c r="U968" i="4"/>
  <c r="V968" i="4" s="1"/>
  <c r="U976" i="4"/>
  <c r="V976" i="4" s="1"/>
  <c r="U992" i="4"/>
  <c r="V992" i="4" s="1"/>
  <c r="U1008" i="4"/>
  <c r="V1008" i="4" s="1"/>
  <c r="U1024" i="4"/>
  <c r="V1024" i="4" s="1"/>
  <c r="U1040" i="4"/>
  <c r="V1040" i="4" s="1"/>
  <c r="U1048" i="4"/>
  <c r="V1048" i="4" s="1"/>
  <c r="U1064" i="4"/>
  <c r="V1064" i="4" s="1"/>
  <c r="U1080" i="4"/>
  <c r="V1080" i="4" s="1"/>
  <c r="U1096" i="4"/>
  <c r="V1096" i="4" s="1"/>
  <c r="U1112" i="4"/>
  <c r="V1112" i="4" s="1"/>
  <c r="U1136" i="4"/>
  <c r="V1136" i="4" s="1"/>
  <c r="U1154" i="4"/>
  <c r="V1154" i="4" s="1"/>
  <c r="U1165" i="4"/>
  <c r="V1165" i="4" s="1"/>
  <c r="U1186" i="4"/>
  <c r="V1186" i="4" s="1"/>
  <c r="U1202" i="4"/>
  <c r="V1202" i="4" s="1"/>
  <c r="U1218" i="4"/>
  <c r="V1218" i="4" s="1"/>
  <c r="U1229" i="4"/>
  <c r="V1229" i="4" s="1"/>
  <c r="U1250" i="4"/>
  <c r="V1250" i="4" s="1"/>
  <c r="U1261" i="4"/>
  <c r="V1261" i="4" s="1"/>
  <c r="U1282" i="4"/>
  <c r="V1282" i="4" s="1"/>
  <c r="U1293" i="4"/>
  <c r="V1293" i="4" s="1"/>
  <c r="U1301" i="4"/>
  <c r="V1301" i="4" s="1"/>
  <c r="U1315" i="4"/>
  <c r="V1315" i="4" s="1"/>
  <c r="U1322" i="4"/>
  <c r="V1322" i="4" s="1"/>
  <c r="U1329" i="4"/>
  <c r="V1329" i="4" s="1"/>
  <c r="U1336" i="4"/>
  <c r="V1336" i="4" s="1"/>
  <c r="U1347" i="4"/>
  <c r="V1347" i="4" s="1"/>
  <c r="U1369" i="4"/>
  <c r="V1369" i="4" s="1"/>
  <c r="U446" i="4"/>
  <c r="V446" i="4" s="1"/>
  <c r="U498" i="4"/>
  <c r="V498" i="4" s="1"/>
  <c r="U530" i="4"/>
  <c r="V530" i="4" s="1"/>
  <c r="U562" i="4"/>
  <c r="V562" i="4" s="1"/>
  <c r="U594" i="4"/>
  <c r="V594" i="4" s="1"/>
  <c r="U626" i="4"/>
  <c r="V626" i="4" s="1"/>
  <c r="U658" i="4"/>
  <c r="V658" i="4" s="1"/>
  <c r="U690" i="4"/>
  <c r="V690" i="4" s="1"/>
  <c r="U722" i="4"/>
  <c r="V722" i="4" s="1"/>
  <c r="U750" i="4"/>
  <c r="V750" i="4" s="1"/>
  <c r="U761" i="4"/>
  <c r="V761" i="4" s="1"/>
  <c r="U782" i="4"/>
  <c r="V782" i="4" s="1"/>
  <c r="U793" i="4"/>
  <c r="V793" i="4" s="1"/>
  <c r="U814" i="4"/>
  <c r="V814" i="4" s="1"/>
  <c r="U825" i="4"/>
  <c r="V825" i="4" s="1"/>
  <c r="U846" i="4"/>
  <c r="V846" i="4" s="1"/>
  <c r="U857" i="4"/>
  <c r="V857" i="4" s="1"/>
  <c r="U878" i="4"/>
  <c r="V878" i="4" s="1"/>
  <c r="U889" i="4"/>
  <c r="V889" i="4" s="1"/>
  <c r="U1147" i="4"/>
  <c r="V1147" i="4" s="1"/>
  <c r="U1152" i="4"/>
  <c r="V1152" i="4" s="1"/>
  <c r="U1163" i="4"/>
  <c r="V1163" i="4" s="1"/>
  <c r="U1168" i="4"/>
  <c r="V1168" i="4" s="1"/>
  <c r="U1179" i="4"/>
  <c r="V1179" i="4" s="1"/>
  <c r="U1184" i="4"/>
  <c r="V1184" i="4" s="1"/>
  <c r="U1195" i="4"/>
  <c r="V1195" i="4" s="1"/>
  <c r="U1200" i="4"/>
  <c r="V1200" i="4" s="1"/>
  <c r="U1211" i="4"/>
  <c r="V1211" i="4" s="1"/>
  <c r="U1216" i="4"/>
  <c r="V1216" i="4" s="1"/>
  <c r="U1227" i="4"/>
  <c r="V1227" i="4" s="1"/>
  <c r="U1232" i="4"/>
  <c r="V1232" i="4" s="1"/>
  <c r="U1243" i="4"/>
  <c r="V1243" i="4" s="1"/>
  <c r="U1248" i="4"/>
  <c r="V1248" i="4" s="1"/>
  <c r="U1259" i="4"/>
  <c r="V1259" i="4" s="1"/>
  <c r="U1264" i="4"/>
  <c r="V1264" i="4" s="1"/>
  <c r="U1275" i="4"/>
  <c r="V1275" i="4" s="1"/>
  <c r="U1280" i="4"/>
  <c r="V1280" i="4" s="1"/>
  <c r="U1291" i="4"/>
  <c r="V1291" i="4" s="1"/>
  <c r="U1296" i="4"/>
  <c r="V1296" i="4" s="1"/>
  <c r="U1307" i="4"/>
  <c r="V1307" i="4" s="1"/>
  <c r="U1310" i="4"/>
  <c r="V1310" i="4" s="1"/>
  <c r="U1314" i="4"/>
  <c r="V1314" i="4" s="1"/>
  <c r="U1321" i="4"/>
  <c r="V1321" i="4" s="1"/>
  <c r="U1325" i="4"/>
  <c r="V1325" i="4" s="1"/>
  <c r="U1328" i="4"/>
  <c r="V1328" i="4" s="1"/>
  <c r="U1339" i="4"/>
  <c r="V1339" i="4" s="1"/>
  <c r="U1342" i="4"/>
  <c r="V1342" i="4" s="1"/>
  <c r="U1346" i="4"/>
  <c r="V1346" i="4" s="1"/>
  <c r="U1353" i="4"/>
  <c r="V1353" i="4" s="1"/>
  <c r="U1357" i="4"/>
  <c r="V1357" i="4" s="1"/>
  <c r="U1360" i="4"/>
  <c r="V1360" i="4" s="1"/>
  <c r="U1363" i="4"/>
  <c r="V1363" i="4" s="1"/>
  <c r="U1368" i="4"/>
  <c r="V1368" i="4" s="1"/>
  <c r="U1371" i="4"/>
  <c r="V1371" i="4" s="1"/>
  <c r="U1373" i="4"/>
  <c r="V1373" i="4" s="1"/>
  <c r="U1375" i="4"/>
  <c r="V1375" i="4" s="1"/>
  <c r="U1377" i="4"/>
  <c r="V1377" i="4" s="1"/>
  <c r="U1379" i="4"/>
  <c r="V1379" i="4" s="1"/>
  <c r="U1381" i="4"/>
  <c r="V1381" i="4" s="1"/>
  <c r="U1383" i="4"/>
  <c r="V1383" i="4" s="1"/>
  <c r="U1385" i="4"/>
  <c r="V1385" i="4" s="1"/>
  <c r="U1387" i="4"/>
  <c r="V1387" i="4" s="1"/>
  <c r="U1389" i="4"/>
  <c r="V1389" i="4" s="1"/>
  <c r="U1391" i="4"/>
  <c r="V1391" i="4" s="1"/>
  <c r="U1393" i="4"/>
  <c r="V1393" i="4" s="1"/>
  <c r="U1395" i="4"/>
  <c r="V1395" i="4" s="1"/>
  <c r="U1397" i="4"/>
  <c r="V1397" i="4" s="1"/>
  <c r="U1399" i="4"/>
  <c r="V1399" i="4" s="1"/>
  <c r="U1401" i="4"/>
  <c r="V1401" i="4" s="1"/>
  <c r="U1403" i="4"/>
  <c r="V1403" i="4" s="1"/>
  <c r="U1405" i="4"/>
  <c r="V1405" i="4" s="1"/>
  <c r="U1407" i="4"/>
  <c r="V1407" i="4" s="1"/>
  <c r="U1409" i="4"/>
  <c r="V1409" i="4" s="1"/>
  <c r="U1411" i="4"/>
  <c r="V1411" i="4" s="1"/>
  <c r="U1413" i="4"/>
  <c r="V1413" i="4" s="1"/>
  <c r="U1415" i="4"/>
  <c r="V1415" i="4" s="1"/>
  <c r="U1417" i="4"/>
  <c r="V1417" i="4" s="1"/>
  <c r="U1419" i="4"/>
  <c r="V1419" i="4" s="1"/>
  <c r="U1421" i="4"/>
  <c r="V1421" i="4" s="1"/>
  <c r="U1423" i="4"/>
  <c r="V1423" i="4" s="1"/>
  <c r="U1425" i="4"/>
  <c r="V1425" i="4" s="1"/>
  <c r="U1427" i="4"/>
  <c r="V1427" i="4" s="1"/>
  <c r="U1429" i="4"/>
  <c r="V1429" i="4" s="1"/>
  <c r="U1431" i="4"/>
  <c r="V1431" i="4" s="1"/>
  <c r="U1433" i="4"/>
  <c r="V1433" i="4" s="1"/>
  <c r="U1435" i="4"/>
  <c r="V1435" i="4" s="1"/>
  <c r="U1437" i="4"/>
  <c r="V1437" i="4" s="1"/>
  <c r="U1439" i="4"/>
  <c r="V1439" i="4" s="1"/>
  <c r="U1441" i="4"/>
  <c r="V1441" i="4" s="1"/>
  <c r="U1443" i="4"/>
  <c r="V1443" i="4" s="1"/>
  <c r="U1445" i="4"/>
  <c r="V1445" i="4" s="1"/>
  <c r="U1447" i="4"/>
  <c r="V1447" i="4" s="1"/>
  <c r="U1449" i="4"/>
  <c r="V1449" i="4" s="1"/>
  <c r="U1451" i="4"/>
  <c r="V1451" i="4" s="1"/>
  <c r="U1453" i="4"/>
  <c r="V1453" i="4" s="1"/>
  <c r="U1455" i="4"/>
  <c r="V1455" i="4" s="1"/>
  <c r="U1457" i="4"/>
  <c r="V1457" i="4" s="1"/>
  <c r="U1459" i="4"/>
  <c r="V1459" i="4" s="1"/>
  <c r="U1461" i="4"/>
  <c r="V1461" i="4" s="1"/>
  <c r="U1463" i="4"/>
  <c r="V1463" i="4" s="1"/>
  <c r="U1465" i="4"/>
  <c r="V1465" i="4" s="1"/>
  <c r="U1467" i="4"/>
  <c r="V1467" i="4" s="1"/>
  <c r="U1469" i="4"/>
  <c r="V1469" i="4" s="1"/>
  <c r="U1471" i="4"/>
  <c r="V1471" i="4" s="1"/>
  <c r="U1473" i="4"/>
  <c r="V1473" i="4" s="1"/>
  <c r="U1475" i="4"/>
  <c r="V1475" i="4" s="1"/>
  <c r="U1477" i="4"/>
  <c r="V1477" i="4" s="1"/>
  <c r="U1479" i="4"/>
  <c r="V1479" i="4" s="1"/>
  <c r="U1481" i="4"/>
  <c r="V1481" i="4" s="1"/>
  <c r="U1483" i="4"/>
  <c r="V1483" i="4" s="1"/>
  <c r="U1485" i="4"/>
  <c r="V1485" i="4" s="1"/>
  <c r="U1487" i="4"/>
  <c r="V1487" i="4" s="1"/>
  <c r="U1489" i="4"/>
  <c r="V1489" i="4" s="1"/>
  <c r="U1491" i="4"/>
  <c r="V1491" i="4" s="1"/>
  <c r="U1493" i="4"/>
  <c r="V1493" i="4" s="1"/>
  <c r="U1495" i="4"/>
  <c r="V1495" i="4" s="1"/>
  <c r="U1497" i="4"/>
  <c r="V1497" i="4" s="1"/>
  <c r="U1499" i="4"/>
  <c r="V1499" i="4" s="1"/>
  <c r="U1501" i="4"/>
  <c r="V1501" i="4" s="1"/>
  <c r="U1503" i="4"/>
  <c r="V1503" i="4" s="1"/>
  <c r="U1505" i="4"/>
  <c r="V1505" i="4" s="1"/>
  <c r="U1507" i="4"/>
  <c r="V1507" i="4" s="1"/>
  <c r="U1509" i="4"/>
  <c r="V1509" i="4" s="1"/>
  <c r="U1511" i="4"/>
  <c r="V1511" i="4" s="1"/>
  <c r="U1513" i="4"/>
  <c r="V1513" i="4" s="1"/>
  <c r="U1515" i="4"/>
  <c r="V1515" i="4" s="1"/>
  <c r="U1517" i="4"/>
  <c r="V1517" i="4" s="1"/>
  <c r="U1519" i="4"/>
  <c r="V1519" i="4" s="1"/>
  <c r="U1521" i="4"/>
  <c r="V1521" i="4" s="1"/>
  <c r="U1523" i="4"/>
  <c r="V1523" i="4" s="1"/>
  <c r="U1525" i="4"/>
  <c r="V1525" i="4" s="1"/>
  <c r="U1527" i="4"/>
  <c r="V1527" i="4" s="1"/>
  <c r="U1529" i="4"/>
  <c r="V1529" i="4" s="1"/>
  <c r="U1531" i="4"/>
  <c r="V1531" i="4" s="1"/>
  <c r="U1533" i="4"/>
  <c r="V1533" i="4" s="1"/>
  <c r="U1535" i="4"/>
  <c r="V1535" i="4" s="1"/>
  <c r="U1537" i="4"/>
  <c r="V1537" i="4" s="1"/>
  <c r="U1539" i="4"/>
  <c r="V1539" i="4" s="1"/>
  <c r="U1541" i="4"/>
  <c r="V1541" i="4" s="1"/>
  <c r="U1543" i="4"/>
  <c r="V1543" i="4" s="1"/>
  <c r="U1545" i="4"/>
  <c r="V1545" i="4" s="1"/>
  <c r="U1547" i="4"/>
  <c r="V1547" i="4" s="1"/>
  <c r="U1549" i="4"/>
  <c r="V1549" i="4" s="1"/>
  <c r="U1551" i="4"/>
  <c r="V1551" i="4" s="1"/>
  <c r="U1553" i="4"/>
  <c r="V1553" i="4" s="1"/>
  <c r="U1555" i="4"/>
  <c r="V1555" i="4" s="1"/>
  <c r="U1557" i="4"/>
  <c r="V1557" i="4" s="1"/>
  <c r="U1559" i="4"/>
  <c r="V1559" i="4" s="1"/>
  <c r="U1561" i="4"/>
  <c r="V1561" i="4" s="1"/>
  <c r="U1563" i="4"/>
  <c r="V1563" i="4" s="1"/>
  <c r="U1565" i="4"/>
  <c r="V1565" i="4" s="1"/>
  <c r="U1567" i="4"/>
  <c r="V1567" i="4" s="1"/>
  <c r="U1569" i="4"/>
  <c r="V1569" i="4" s="1"/>
  <c r="U1571" i="4"/>
  <c r="V1571" i="4" s="1"/>
  <c r="U1573" i="4"/>
  <c r="V1573" i="4" s="1"/>
  <c r="U1577" i="4"/>
  <c r="V1577" i="4" s="1"/>
  <c r="U1579" i="4"/>
  <c r="V1579" i="4" s="1"/>
  <c r="U1581" i="4"/>
  <c r="V1581" i="4" s="1"/>
  <c r="U1585" i="4"/>
  <c r="V1585" i="4" s="1"/>
  <c r="U1589" i="4"/>
  <c r="V1589" i="4" s="1"/>
  <c r="U1593" i="4"/>
  <c r="V1593" i="4" s="1"/>
  <c r="U1597" i="4"/>
  <c r="V1597" i="4" s="1"/>
  <c r="U1601" i="4"/>
  <c r="V1601" i="4" s="1"/>
  <c r="U1607" i="4"/>
  <c r="V1607" i="4" s="1"/>
  <c r="U1611" i="4"/>
  <c r="V1611" i="4" s="1"/>
  <c r="U1615" i="4"/>
  <c r="V1615" i="4" s="1"/>
  <c r="U1619" i="4"/>
  <c r="V1619" i="4" s="1"/>
  <c r="U1623" i="4"/>
  <c r="V1623" i="4" s="1"/>
  <c r="U1627" i="4"/>
  <c r="V1627" i="4" s="1"/>
  <c r="U1631" i="4"/>
  <c r="V1631" i="4" s="1"/>
  <c r="U1635" i="4"/>
  <c r="V1635" i="4" s="1"/>
  <c r="U1639" i="4"/>
  <c r="V1639" i="4" s="1"/>
  <c r="U1643" i="4"/>
  <c r="V1643" i="4" s="1"/>
  <c r="U1647" i="4"/>
  <c r="V1647" i="4" s="1"/>
  <c r="U1651" i="4"/>
  <c r="V1651" i="4" s="1"/>
  <c r="U1655" i="4"/>
  <c r="V1655" i="4" s="1"/>
  <c r="U1659" i="4"/>
  <c r="V1659" i="4" s="1"/>
  <c r="U1663" i="4"/>
  <c r="V1663" i="4" s="1"/>
  <c r="U1667" i="4"/>
  <c r="V1667" i="4" s="1"/>
  <c r="U1671" i="4"/>
  <c r="V1671" i="4" s="1"/>
  <c r="U1677" i="4"/>
  <c r="V1677" i="4" s="1"/>
  <c r="U1681" i="4"/>
  <c r="V1681" i="4" s="1"/>
  <c r="U1685" i="4"/>
  <c r="V1685" i="4" s="1"/>
  <c r="U1689" i="4"/>
  <c r="V1689" i="4" s="1"/>
  <c r="U1693" i="4"/>
  <c r="V1693" i="4" s="1"/>
  <c r="U1697" i="4"/>
  <c r="V1697" i="4" s="1"/>
  <c r="U1701" i="4"/>
  <c r="V1701" i="4" s="1"/>
  <c r="U1705" i="4"/>
  <c r="V1705" i="4" s="1"/>
  <c r="U1709" i="4"/>
  <c r="V1709" i="4" s="1"/>
  <c r="U1713" i="4"/>
  <c r="V1713" i="4" s="1"/>
  <c r="U540" i="4"/>
  <c r="V540" i="4" s="1"/>
  <c r="U604" i="4"/>
  <c r="V604" i="4" s="1"/>
  <c r="U668" i="4"/>
  <c r="V668" i="4" s="1"/>
  <c r="U730" i="4"/>
  <c r="V730" i="4" s="1"/>
  <c r="U764" i="4"/>
  <c r="V764" i="4" s="1"/>
  <c r="U807" i="4"/>
  <c r="V807" i="4" s="1"/>
  <c r="U828" i="4"/>
  <c r="V828" i="4" s="1"/>
  <c r="U860" i="4"/>
  <c r="V860" i="4" s="1"/>
  <c r="U892" i="4"/>
  <c r="V892" i="4" s="1"/>
  <c r="U912" i="4"/>
  <c r="V912" i="4" s="1"/>
  <c r="U928" i="4"/>
  <c r="V928" i="4" s="1"/>
  <c r="U944" i="4"/>
  <c r="V944" i="4" s="1"/>
  <c r="U960" i="4"/>
  <c r="V960" i="4" s="1"/>
  <c r="U984" i="4"/>
  <c r="V984" i="4" s="1"/>
  <c r="U1000" i="4"/>
  <c r="V1000" i="4" s="1"/>
  <c r="U1016" i="4"/>
  <c r="V1016" i="4" s="1"/>
  <c r="U1032" i="4"/>
  <c r="V1032" i="4" s="1"/>
  <c r="U1056" i="4"/>
  <c r="V1056" i="4" s="1"/>
  <c r="U1072" i="4"/>
  <c r="V1072" i="4" s="1"/>
  <c r="U1088" i="4"/>
  <c r="V1088" i="4" s="1"/>
  <c r="U1104" i="4"/>
  <c r="V1104" i="4" s="1"/>
  <c r="U1120" i="4"/>
  <c r="V1120" i="4" s="1"/>
  <c r="U1128" i="4"/>
  <c r="V1128" i="4" s="1"/>
  <c r="U1149" i="4"/>
  <c r="V1149" i="4" s="1"/>
  <c r="U1170" i="4"/>
  <c r="V1170" i="4" s="1"/>
  <c r="U1181" i="4"/>
  <c r="V1181" i="4" s="1"/>
  <c r="U1197" i="4"/>
  <c r="V1197" i="4" s="1"/>
  <c r="U1213" i="4"/>
  <c r="V1213" i="4" s="1"/>
  <c r="U1234" i="4"/>
  <c r="V1234" i="4" s="1"/>
  <c r="U1245" i="4"/>
  <c r="V1245" i="4" s="1"/>
  <c r="U1266" i="4"/>
  <c r="V1266" i="4" s="1"/>
  <c r="U1277" i="4"/>
  <c r="V1277" i="4" s="1"/>
  <c r="U1297" i="4"/>
  <c r="V1297" i="4" s="1"/>
  <c r="U1304" i="4"/>
  <c r="V1304" i="4" s="1"/>
  <c r="U1318" i="4"/>
  <c r="V1318" i="4" s="1"/>
  <c r="U1333" i="4"/>
  <c r="V1333" i="4" s="1"/>
  <c r="U1350" i="4"/>
  <c r="V1350" i="4" s="1"/>
  <c r="U1354" i="4"/>
  <c r="V1354" i="4" s="1"/>
  <c r="U1361" i="4"/>
  <c r="V1361" i="4" s="1"/>
  <c r="U1366" i="4"/>
  <c r="V1366" i="4" s="1"/>
  <c r="U546" i="4"/>
  <c r="V546" i="4" s="1"/>
  <c r="U674" i="4"/>
  <c r="V674" i="4" s="1"/>
  <c r="U798" i="4"/>
  <c r="V798" i="4" s="1"/>
  <c r="U841" i="4"/>
  <c r="V841" i="4" s="1"/>
  <c r="U1144" i="4"/>
  <c r="V1144" i="4" s="1"/>
  <c r="U1187" i="4"/>
  <c r="V1187" i="4" s="1"/>
  <c r="U1208" i="4"/>
  <c r="V1208" i="4" s="1"/>
  <c r="U1251" i="4"/>
  <c r="V1251" i="4" s="1"/>
  <c r="U1272" i="4"/>
  <c r="V1272" i="4" s="1"/>
  <c r="U1309" i="4"/>
  <c r="V1309" i="4" s="1"/>
  <c r="U1323" i="4"/>
  <c r="V1323" i="4" s="1"/>
  <c r="U1337" i="4"/>
  <c r="V1337" i="4" s="1"/>
  <c r="U1364" i="4"/>
  <c r="V1364" i="4" s="1"/>
  <c r="U1374" i="4"/>
  <c r="V1374" i="4" s="1"/>
  <c r="U1382" i="4"/>
  <c r="V1382" i="4" s="1"/>
  <c r="U1390" i="4"/>
  <c r="V1390" i="4" s="1"/>
  <c r="U1398" i="4"/>
  <c r="V1398" i="4" s="1"/>
  <c r="U1406" i="4"/>
  <c r="V1406" i="4" s="1"/>
  <c r="U1414" i="4"/>
  <c r="V1414" i="4" s="1"/>
  <c r="U1422" i="4"/>
  <c r="V1422" i="4" s="1"/>
  <c r="U1430" i="4"/>
  <c r="V1430" i="4" s="1"/>
  <c r="U1438" i="4"/>
  <c r="V1438" i="4" s="1"/>
  <c r="U1446" i="4"/>
  <c r="V1446" i="4" s="1"/>
  <c r="U1454" i="4"/>
  <c r="V1454" i="4" s="1"/>
  <c r="U1462" i="4"/>
  <c r="V1462" i="4" s="1"/>
  <c r="U1470" i="4"/>
  <c r="V1470" i="4" s="1"/>
  <c r="U1478" i="4"/>
  <c r="V1478" i="4" s="1"/>
  <c r="U1486" i="4"/>
  <c r="V1486" i="4" s="1"/>
  <c r="U1494" i="4"/>
  <c r="V1494" i="4" s="1"/>
  <c r="U1502" i="4"/>
  <c r="V1502" i="4" s="1"/>
  <c r="U1510" i="4"/>
  <c r="V1510" i="4" s="1"/>
  <c r="U1518" i="4"/>
  <c r="V1518" i="4" s="1"/>
  <c r="U1526" i="4"/>
  <c r="V1526" i="4" s="1"/>
  <c r="U1534" i="4"/>
  <c r="V1534" i="4" s="1"/>
  <c r="U1542" i="4"/>
  <c r="V1542" i="4" s="1"/>
  <c r="U1546" i="4"/>
  <c r="V1546" i="4" s="1"/>
  <c r="U1550" i="4"/>
  <c r="V1550" i="4" s="1"/>
  <c r="U1554" i="4"/>
  <c r="V1554" i="4" s="1"/>
  <c r="U1558" i="4"/>
  <c r="V1558" i="4" s="1"/>
  <c r="U1562" i="4"/>
  <c r="V1562" i="4" s="1"/>
  <c r="U1566" i="4"/>
  <c r="V1566" i="4" s="1"/>
  <c r="U1570" i="4"/>
  <c r="V1570" i="4" s="1"/>
  <c r="U1574" i="4"/>
  <c r="V1574" i="4" s="1"/>
  <c r="U1578" i="4"/>
  <c r="V1578" i="4" s="1"/>
  <c r="U1582" i="4"/>
  <c r="V1582" i="4" s="1"/>
  <c r="U1586" i="4"/>
  <c r="V1586" i="4" s="1"/>
  <c r="U1590" i="4"/>
  <c r="V1590" i="4" s="1"/>
  <c r="U1594" i="4"/>
  <c r="V1594" i="4" s="1"/>
  <c r="U1598" i="4"/>
  <c r="V1598" i="4" s="1"/>
  <c r="U1602" i="4"/>
  <c r="V1602" i="4" s="1"/>
  <c r="U1606" i="4"/>
  <c r="V1606" i="4" s="1"/>
  <c r="U1610" i="4"/>
  <c r="V1610" i="4" s="1"/>
  <c r="U1614" i="4"/>
  <c r="V1614" i="4" s="1"/>
  <c r="U1618" i="4"/>
  <c r="V1618" i="4" s="1"/>
  <c r="U1622" i="4"/>
  <c r="V1622" i="4" s="1"/>
  <c r="U1626" i="4"/>
  <c r="V1626" i="4" s="1"/>
  <c r="U1630" i="4"/>
  <c r="V1630" i="4" s="1"/>
  <c r="U1634" i="4"/>
  <c r="V1634" i="4" s="1"/>
  <c r="U1638" i="4"/>
  <c r="V1638" i="4" s="1"/>
  <c r="U1642" i="4"/>
  <c r="V1642" i="4" s="1"/>
  <c r="U1646" i="4"/>
  <c r="V1646" i="4" s="1"/>
  <c r="U1650" i="4"/>
  <c r="V1650" i="4" s="1"/>
  <c r="U1654" i="4"/>
  <c r="V1654" i="4" s="1"/>
  <c r="U1658" i="4"/>
  <c r="V1658" i="4" s="1"/>
  <c r="U1662" i="4"/>
  <c r="V1662" i="4" s="1"/>
  <c r="U1666" i="4"/>
  <c r="V1666" i="4" s="1"/>
  <c r="U1670" i="4"/>
  <c r="V1670" i="4" s="1"/>
  <c r="U1674" i="4"/>
  <c r="V1674" i="4" s="1"/>
  <c r="U1678" i="4"/>
  <c r="V1678" i="4" s="1"/>
  <c r="U1682" i="4"/>
  <c r="V1682" i="4" s="1"/>
  <c r="U1686" i="4"/>
  <c r="V1686" i="4" s="1"/>
  <c r="U1690" i="4"/>
  <c r="V1690" i="4" s="1"/>
  <c r="U1694" i="4"/>
  <c r="V1694" i="4" s="1"/>
  <c r="U1698" i="4"/>
  <c r="V1698" i="4" s="1"/>
  <c r="U1702" i="4"/>
  <c r="V1702" i="4" s="1"/>
  <c r="U1706" i="4"/>
  <c r="V1706" i="4" s="1"/>
  <c r="U1710" i="4"/>
  <c r="V1710" i="4" s="1"/>
  <c r="U1714" i="4"/>
  <c r="V1714" i="4" s="1"/>
  <c r="U1240" i="4"/>
  <c r="V1240" i="4" s="1"/>
  <c r="U1344" i="4"/>
  <c r="V1344" i="4" s="1"/>
  <c r="U1386" i="4"/>
  <c r="V1386" i="4" s="1"/>
  <c r="U1410" i="4"/>
  <c r="V1410" i="4" s="1"/>
  <c r="U1418" i="4"/>
  <c r="V1418" i="4" s="1"/>
  <c r="U1434" i="4"/>
  <c r="V1434" i="4" s="1"/>
  <c r="U1450" i="4"/>
  <c r="V1450" i="4" s="1"/>
  <c r="U1466" i="4"/>
  <c r="V1466" i="4" s="1"/>
  <c r="U1482" i="4"/>
  <c r="V1482" i="4" s="1"/>
  <c r="U1498" i="4"/>
  <c r="V1498" i="4" s="1"/>
  <c r="U1514" i="4"/>
  <c r="V1514" i="4" s="1"/>
  <c r="U1538" i="4"/>
  <c r="V1538" i="4" s="1"/>
  <c r="U1548" i="4"/>
  <c r="V1548" i="4" s="1"/>
  <c r="U1556" i="4"/>
  <c r="V1556" i="4" s="1"/>
  <c r="U1564" i="4"/>
  <c r="V1564" i="4" s="1"/>
  <c r="U1572" i="4"/>
  <c r="V1572" i="4" s="1"/>
  <c r="U1580" i="4"/>
  <c r="V1580" i="4" s="1"/>
  <c r="U1592" i="4"/>
  <c r="V1592" i="4" s="1"/>
  <c r="U1600" i="4"/>
  <c r="V1600" i="4" s="1"/>
  <c r="U1608" i="4"/>
  <c r="V1608" i="4" s="1"/>
  <c r="U1616" i="4"/>
  <c r="V1616" i="4" s="1"/>
  <c r="U1624" i="4"/>
  <c r="V1624" i="4" s="1"/>
  <c r="U1632" i="4"/>
  <c r="V1632" i="4" s="1"/>
  <c r="U1640" i="4"/>
  <c r="V1640" i="4" s="1"/>
  <c r="U1648" i="4"/>
  <c r="V1648" i="4" s="1"/>
  <c r="U1656" i="4"/>
  <c r="V1656" i="4" s="1"/>
  <c r="U1664" i="4"/>
  <c r="V1664" i="4" s="1"/>
  <c r="U1676" i="4"/>
  <c r="V1676" i="4" s="1"/>
  <c r="U1680" i="4"/>
  <c r="V1680" i="4" s="1"/>
  <c r="U1688" i="4"/>
  <c r="V1688" i="4" s="1"/>
  <c r="U1696" i="4"/>
  <c r="V1696" i="4" s="1"/>
  <c r="U1704" i="4"/>
  <c r="V1704" i="4" s="1"/>
  <c r="U1712" i="4"/>
  <c r="V1712" i="4" s="1"/>
  <c r="U642" i="4"/>
  <c r="V642" i="4" s="1"/>
  <c r="U745" i="4"/>
  <c r="V745" i="4" s="1"/>
  <c r="U873" i="4"/>
  <c r="V873" i="4" s="1"/>
  <c r="U1160" i="4"/>
  <c r="V1160" i="4" s="1"/>
  <c r="U1203" i="4"/>
  <c r="V1203" i="4" s="1"/>
  <c r="U1288" i="4"/>
  <c r="V1288" i="4" s="1"/>
  <c r="U1305" i="4"/>
  <c r="V1305" i="4" s="1"/>
  <c r="U1372" i="4"/>
  <c r="V1372" i="4" s="1"/>
  <c r="U1388" i="4"/>
  <c r="V1388" i="4" s="1"/>
  <c r="U1404" i="4"/>
  <c r="V1404" i="4" s="1"/>
  <c r="U1420" i="4"/>
  <c r="V1420" i="4" s="1"/>
  <c r="U1436" i="4"/>
  <c r="V1436" i="4" s="1"/>
  <c r="U1452" i="4"/>
  <c r="V1452" i="4" s="1"/>
  <c r="U1468" i="4"/>
  <c r="V1468" i="4" s="1"/>
  <c r="U1484" i="4"/>
  <c r="V1484" i="4" s="1"/>
  <c r="U1500" i="4"/>
  <c r="V1500" i="4" s="1"/>
  <c r="U1516" i="4"/>
  <c r="V1516" i="4" s="1"/>
  <c r="U1532" i="4"/>
  <c r="V1532" i="4" s="1"/>
  <c r="U578" i="4"/>
  <c r="V578" i="4" s="1"/>
  <c r="U706" i="4"/>
  <c r="V706" i="4" s="1"/>
  <c r="U766" i="4"/>
  <c r="V766" i="4" s="1"/>
  <c r="U809" i="4"/>
  <c r="V809" i="4" s="1"/>
  <c r="U894" i="4"/>
  <c r="V894" i="4" s="1"/>
  <c r="U1171" i="4"/>
  <c r="V1171" i="4" s="1"/>
  <c r="U1192" i="4"/>
  <c r="V1192" i="4" s="1"/>
  <c r="U1235" i="4"/>
  <c r="V1235" i="4" s="1"/>
  <c r="U1256" i="4"/>
  <c r="V1256" i="4" s="1"/>
  <c r="U1298" i="4"/>
  <c r="V1298" i="4" s="1"/>
  <c r="U1312" i="4"/>
  <c r="V1312" i="4" s="1"/>
  <c r="U1326" i="4"/>
  <c r="V1326" i="4" s="1"/>
  <c r="U1341" i="4"/>
  <c r="V1341" i="4" s="1"/>
  <c r="U1355" i="4"/>
  <c r="V1355" i="4" s="1"/>
  <c r="U1367" i="4"/>
  <c r="V1367" i="4" s="1"/>
  <c r="U1376" i="4"/>
  <c r="V1376" i="4" s="1"/>
  <c r="U1384" i="4"/>
  <c r="V1384" i="4" s="1"/>
  <c r="U1392" i="4"/>
  <c r="V1392" i="4" s="1"/>
  <c r="U1400" i="4"/>
  <c r="V1400" i="4" s="1"/>
  <c r="U1408" i="4"/>
  <c r="V1408" i="4" s="1"/>
  <c r="U1416" i="4"/>
  <c r="V1416" i="4" s="1"/>
  <c r="U1424" i="4"/>
  <c r="V1424" i="4" s="1"/>
  <c r="U1432" i="4"/>
  <c r="V1432" i="4" s="1"/>
  <c r="U1440" i="4"/>
  <c r="V1440" i="4" s="1"/>
  <c r="U1448" i="4"/>
  <c r="V1448" i="4" s="1"/>
  <c r="U1456" i="4"/>
  <c r="V1456" i="4" s="1"/>
  <c r="U1464" i="4"/>
  <c r="V1464" i="4" s="1"/>
  <c r="U1472" i="4"/>
  <c r="V1472" i="4" s="1"/>
  <c r="U1480" i="4"/>
  <c r="V1480" i="4" s="1"/>
  <c r="U1488" i="4"/>
  <c r="V1488" i="4" s="1"/>
  <c r="U1496" i="4"/>
  <c r="V1496" i="4" s="1"/>
  <c r="U1504" i="4"/>
  <c r="V1504" i="4" s="1"/>
  <c r="U1512" i="4"/>
  <c r="V1512" i="4" s="1"/>
  <c r="U1520" i="4"/>
  <c r="V1520" i="4" s="1"/>
  <c r="U1528" i="4"/>
  <c r="V1528" i="4" s="1"/>
  <c r="U1536" i="4"/>
  <c r="V1536" i="4" s="1"/>
  <c r="U481" i="4"/>
  <c r="V481" i="4" s="1"/>
  <c r="U610" i="4"/>
  <c r="V610" i="4" s="1"/>
  <c r="U733" i="4"/>
  <c r="V733" i="4" s="1"/>
  <c r="U777" i="4"/>
  <c r="V777" i="4" s="1"/>
  <c r="U862" i="4"/>
  <c r="V862" i="4" s="1"/>
  <c r="U905" i="4"/>
  <c r="V905" i="4" s="1"/>
  <c r="U1155" i="4"/>
  <c r="V1155" i="4" s="1"/>
  <c r="U1176" i="4"/>
  <c r="V1176" i="4" s="1"/>
  <c r="U1219" i="4"/>
  <c r="V1219" i="4" s="1"/>
  <c r="U1283" i="4"/>
  <c r="V1283" i="4" s="1"/>
  <c r="U1330" i="4"/>
  <c r="V1330" i="4" s="1"/>
  <c r="U1358" i="4"/>
  <c r="V1358" i="4" s="1"/>
  <c r="U1378" i="4"/>
  <c r="V1378" i="4" s="1"/>
  <c r="U1394" i="4"/>
  <c r="V1394" i="4" s="1"/>
  <c r="U1402" i="4"/>
  <c r="V1402" i="4" s="1"/>
  <c r="U1426" i="4"/>
  <c r="V1426" i="4" s="1"/>
  <c r="U1442" i="4"/>
  <c r="V1442" i="4" s="1"/>
  <c r="U1458" i="4"/>
  <c r="V1458" i="4" s="1"/>
  <c r="U1474" i="4"/>
  <c r="V1474" i="4" s="1"/>
  <c r="U1490" i="4"/>
  <c r="V1490" i="4" s="1"/>
  <c r="U1506" i="4"/>
  <c r="V1506" i="4" s="1"/>
  <c r="U1522" i="4"/>
  <c r="V1522" i="4" s="1"/>
  <c r="U1530" i="4"/>
  <c r="V1530" i="4" s="1"/>
  <c r="U1544" i="4"/>
  <c r="V1544" i="4" s="1"/>
  <c r="U1552" i="4"/>
  <c r="V1552" i="4" s="1"/>
  <c r="U1560" i="4"/>
  <c r="V1560" i="4" s="1"/>
  <c r="U1568" i="4"/>
  <c r="V1568" i="4" s="1"/>
  <c r="U1576" i="4"/>
  <c r="V1576" i="4" s="1"/>
  <c r="U1584" i="4"/>
  <c r="V1584" i="4" s="1"/>
  <c r="U1588" i="4"/>
  <c r="V1588" i="4" s="1"/>
  <c r="U1596" i="4"/>
  <c r="V1596" i="4" s="1"/>
  <c r="U1604" i="4"/>
  <c r="V1604" i="4" s="1"/>
  <c r="U1612" i="4"/>
  <c r="V1612" i="4" s="1"/>
  <c r="U1620" i="4"/>
  <c r="V1620" i="4" s="1"/>
  <c r="U1628" i="4"/>
  <c r="V1628" i="4" s="1"/>
  <c r="U1636" i="4"/>
  <c r="V1636" i="4" s="1"/>
  <c r="U1644" i="4"/>
  <c r="V1644" i="4" s="1"/>
  <c r="U1652" i="4"/>
  <c r="V1652" i="4" s="1"/>
  <c r="U1660" i="4"/>
  <c r="V1660" i="4" s="1"/>
  <c r="U1668" i="4"/>
  <c r="V1668" i="4" s="1"/>
  <c r="U1672" i="4"/>
  <c r="V1672" i="4" s="1"/>
  <c r="U1684" i="4"/>
  <c r="V1684" i="4" s="1"/>
  <c r="U1692" i="4"/>
  <c r="V1692" i="4" s="1"/>
  <c r="U1700" i="4"/>
  <c r="V1700" i="4" s="1"/>
  <c r="U1708" i="4"/>
  <c r="V1708" i="4" s="1"/>
  <c r="U514" i="4"/>
  <c r="V514" i="4" s="1"/>
  <c r="U830" i="4"/>
  <c r="V830" i="4" s="1"/>
  <c r="U1224" i="4"/>
  <c r="V1224" i="4" s="1"/>
  <c r="U1267" i="4"/>
  <c r="V1267" i="4" s="1"/>
  <c r="U1380" i="4"/>
  <c r="V1380" i="4" s="1"/>
  <c r="U1396" i="4"/>
  <c r="V1396" i="4" s="1"/>
  <c r="U1412" i="4"/>
  <c r="V1412" i="4" s="1"/>
  <c r="U1428" i="4"/>
  <c r="V1428" i="4" s="1"/>
  <c r="U1444" i="4"/>
  <c r="V1444" i="4" s="1"/>
  <c r="U1460" i="4"/>
  <c r="V1460" i="4" s="1"/>
  <c r="U1476" i="4"/>
  <c r="V1476" i="4" s="1"/>
  <c r="U1492" i="4"/>
  <c r="V1492" i="4" s="1"/>
  <c r="U1508" i="4"/>
  <c r="V1508" i="4" s="1"/>
  <c r="U1524" i="4"/>
  <c r="V1524" i="4" s="1"/>
  <c r="U1540" i="4"/>
  <c r="V1540" i="4" s="1"/>
  <c r="U8" i="4"/>
  <c r="V8" i="4" s="1"/>
</calcChain>
</file>

<file path=xl/sharedStrings.xml><?xml version="1.0" encoding="utf-8"?>
<sst xmlns="http://schemas.openxmlformats.org/spreadsheetml/2006/main" count="23314" uniqueCount="2600">
  <si>
    <t>SAMPLE NUMBER</t>
  </si>
  <si>
    <t>PLUTONIC SUITE</t>
  </si>
  <si>
    <t>BATHOLITH/PLUTON</t>
  </si>
  <si>
    <t>DESCRIPTION</t>
  </si>
  <si>
    <t>LATITUDE</t>
  </si>
  <si>
    <t>LONGITUDE</t>
  </si>
  <si>
    <t>K2O</t>
  </si>
  <si>
    <t>cU</t>
  </si>
  <si>
    <t>cK</t>
  </si>
  <si>
    <t>cTh</t>
  </si>
  <si>
    <t>COORDINATE ACCURACY</t>
  </si>
  <si>
    <t>A</t>
  </si>
  <si>
    <r>
      <t>radiogenic heat production [µW/m</t>
    </r>
    <r>
      <rPr>
        <vertAlign val="superscript"/>
        <sz val="8"/>
        <color indexed="8"/>
        <rFont val="Arial"/>
        <family val="2"/>
        <charset val="204"/>
      </rPr>
      <t>3</t>
    </r>
    <r>
      <rPr>
        <sz val="8"/>
        <color indexed="8"/>
        <rFont val="Arial"/>
        <family val="2"/>
        <charset val="204"/>
      </rPr>
      <t>]</t>
    </r>
  </si>
  <si>
    <r>
      <t>10</t>
    </r>
    <r>
      <rPr>
        <vertAlign val="superscript"/>
        <sz val="8"/>
        <color indexed="8"/>
        <rFont val="Arial"/>
        <family val="2"/>
        <charset val="204"/>
      </rPr>
      <t xml:space="preserve">-5 </t>
    </r>
    <r>
      <rPr>
        <sz val="8"/>
        <color indexed="8"/>
        <rFont val="Arial"/>
        <family val="2"/>
        <charset val="204"/>
      </rPr>
      <t>constant</t>
    </r>
  </si>
  <si>
    <t>CO2</t>
  </si>
  <si>
    <t>Tsa Da Glisza</t>
  </si>
  <si>
    <t>granite</t>
  </si>
  <si>
    <t>ᴩ</t>
  </si>
  <si>
    <r>
      <t>rock density [kg/m</t>
    </r>
    <r>
      <rPr>
        <vertAlign val="superscript"/>
        <sz val="8"/>
        <color indexed="8"/>
        <rFont val="Arial"/>
        <family val="2"/>
        <charset val="204"/>
      </rPr>
      <t>3</t>
    </r>
    <r>
      <rPr>
        <sz val="8"/>
        <color indexed="8"/>
        <rFont val="Arial"/>
        <family val="2"/>
        <charset val="204"/>
      </rPr>
      <t>]</t>
    </r>
  </si>
  <si>
    <t>EG-1</t>
  </si>
  <si>
    <t>U heat production constant [W/kg]</t>
  </si>
  <si>
    <t>HN-2-37</t>
  </si>
  <si>
    <t>A &gt; 2.45</t>
  </si>
  <si>
    <t>K heat production constant [W/kg]</t>
  </si>
  <si>
    <t>HN-2-43</t>
  </si>
  <si>
    <t>Th heat production constant [W/kg]</t>
  </si>
  <si>
    <t>HN-2-62A</t>
  </si>
  <si>
    <t>radioelement content [ppm]</t>
  </si>
  <si>
    <t>KR-07-13</t>
  </si>
  <si>
    <t>Square Lake pluton</t>
  </si>
  <si>
    <t>m-gr qtz-phyric Q&gt;/=P&gt;/=K bt-ms-tourmaline (leuco)granite</t>
  </si>
  <si>
    <t>A &gt; 5</t>
  </si>
  <si>
    <t>SH-00-001</t>
  </si>
  <si>
    <t>Mt. Billings batholith (north)</t>
  </si>
  <si>
    <t>weakly foliated m-gr bt granite</t>
  </si>
  <si>
    <t>SH-00-002</t>
  </si>
  <si>
    <t>Mt. Billings batholith</t>
  </si>
  <si>
    <t>SH-005</t>
  </si>
  <si>
    <t>altered m-gr bt granodiorite</t>
  </si>
  <si>
    <t>Formula:</t>
  </si>
  <si>
    <r>
      <t>A(µW/m</t>
    </r>
    <r>
      <rPr>
        <b/>
        <i/>
        <vertAlign val="superscript"/>
        <sz val="8"/>
        <color indexed="8"/>
        <rFont val="Arial"/>
        <family val="2"/>
        <charset val="204"/>
      </rPr>
      <t>3</t>
    </r>
    <r>
      <rPr>
        <b/>
        <i/>
        <sz val="8"/>
        <color indexed="8"/>
        <rFont val="Arial"/>
        <family val="2"/>
        <charset val="204"/>
      </rPr>
      <t>) =</t>
    </r>
  </si>
  <si>
    <t>SH-008</t>
  </si>
  <si>
    <t>m-gr bt granodiorite</t>
  </si>
  <si>
    <t>SH-011E</t>
  </si>
  <si>
    <t>massive fine-gr bt granite</t>
  </si>
  <si>
    <t>K</t>
  </si>
  <si>
    <t>g/mol</t>
  </si>
  <si>
    <t>SH-029</t>
  </si>
  <si>
    <t>O</t>
  </si>
  <si>
    <t>SH-070</t>
  </si>
  <si>
    <t>2K</t>
  </si>
  <si>
    <t>g</t>
  </si>
  <si>
    <t>SH-99-022</t>
  </si>
  <si>
    <t>Mt. Billings batholith (south)</t>
  </si>
  <si>
    <t>massive m-gr bt granodiorite</t>
  </si>
  <si>
    <t>2K+O</t>
  </si>
  <si>
    <t>SH-00-003</t>
  </si>
  <si>
    <t>fine-gr bt-Pl dioritic enclave</t>
  </si>
  <si>
    <t>SH-024</t>
  </si>
  <si>
    <t>altered Pl-bt porphyry (dioritic)</t>
  </si>
  <si>
    <t>%K</t>
  </si>
  <si>
    <t>SH-028a</t>
  </si>
  <si>
    <t>SH-028b</t>
  </si>
  <si>
    <t>altered fine-gr diorite</t>
  </si>
  <si>
    <r>
      <t xml:space="preserve">Rock Densities </t>
    </r>
    <r>
      <rPr>
        <sz val="8"/>
        <color indexed="8"/>
        <rFont val="Arial"/>
        <family val="2"/>
        <charset val="204"/>
      </rPr>
      <t>(after Rybach, 1976b)</t>
    </r>
  </si>
  <si>
    <r>
      <t>kg/m</t>
    </r>
    <r>
      <rPr>
        <b/>
        <vertAlign val="superscript"/>
        <sz val="8"/>
        <color indexed="8"/>
        <rFont val="Arial"/>
        <family val="2"/>
        <charset val="204"/>
      </rPr>
      <t>3</t>
    </r>
  </si>
  <si>
    <t>granite/rhyolite</t>
  </si>
  <si>
    <t>granodiorite/dacite</t>
  </si>
  <si>
    <t>diorite/qtz diorite/andesite</t>
  </si>
  <si>
    <t>gabbro/basalt</t>
  </si>
  <si>
    <t>periodite</t>
  </si>
  <si>
    <t>dunite</t>
  </si>
  <si>
    <t>density of syenite (USGS OF-88-441)</t>
  </si>
  <si>
    <r>
      <rPr>
        <b/>
        <sz val="8"/>
        <color indexed="8"/>
        <rFont val="Arial"/>
        <family val="2"/>
        <charset val="204"/>
      </rPr>
      <t xml:space="preserve">Characteristic </t>
    </r>
    <r>
      <rPr>
        <b/>
        <i/>
        <sz val="8"/>
        <color indexed="8"/>
        <rFont val="Arial"/>
        <family val="2"/>
        <charset val="204"/>
      </rPr>
      <t xml:space="preserve">A </t>
    </r>
    <r>
      <rPr>
        <sz val="8"/>
        <color indexed="8"/>
        <rFont val="Arial"/>
        <family val="2"/>
        <charset val="204"/>
      </rPr>
      <t>values of igneous rocks</t>
    </r>
  </si>
  <si>
    <r>
      <t>A(µW/m</t>
    </r>
    <r>
      <rPr>
        <b/>
        <vertAlign val="superscript"/>
        <sz val="8"/>
        <color indexed="8"/>
        <rFont val="Arial"/>
        <family val="2"/>
        <charset val="204"/>
      </rPr>
      <t>3</t>
    </r>
    <r>
      <rPr>
        <b/>
        <sz val="8"/>
        <color indexed="8"/>
        <rFont val="Arial"/>
        <family val="2"/>
        <charset val="204"/>
      </rPr>
      <t>)</t>
    </r>
  </si>
  <si>
    <r>
      <rPr>
        <i/>
        <sz val="8"/>
        <color indexed="8"/>
        <rFont val="Arial"/>
        <family val="2"/>
        <charset val="204"/>
      </rPr>
      <t>A</t>
    </r>
    <r>
      <rPr>
        <sz val="8"/>
        <color indexed="8"/>
        <rFont val="Arial"/>
        <family val="2"/>
        <charset val="204"/>
      </rPr>
      <t xml:space="preserve"> decreases from silicic (granitic) to ultrabasic (dunite) rocks</t>
    </r>
  </si>
  <si>
    <r>
      <t xml:space="preserve">Rock Densities </t>
    </r>
    <r>
      <rPr>
        <sz val="8"/>
        <color indexed="8"/>
        <rFont val="Arial"/>
        <family val="2"/>
        <charset val="204"/>
      </rPr>
      <t>(after YGS PhysProps)</t>
    </r>
  </si>
  <si>
    <t>FELSIC</t>
  </si>
  <si>
    <t>granite/rhyolite/felsic rocks</t>
  </si>
  <si>
    <t>FELSIC -INTERMEDIATE</t>
  </si>
  <si>
    <t>granodirite/dacite/rhyodacite/monzonite/qtz monzonite/syenite/trachyte/porphyritic rocks</t>
  </si>
  <si>
    <t>INTERMEDIATE</t>
  </si>
  <si>
    <t>andesite/diorite/qtz diorite/monzodiorite/int rocks</t>
  </si>
  <si>
    <t>MAFIC</t>
  </si>
  <si>
    <t>basalt/gabbro/mafic rocks</t>
  </si>
  <si>
    <t>ULTRAMAFIC</t>
  </si>
  <si>
    <t>peridotite/dunite/ultramafic rocks</t>
  </si>
  <si>
    <t>07M-150</t>
  </si>
  <si>
    <t>Carolyn batholith/Orchay</t>
  </si>
  <si>
    <t>lamprophyre</t>
  </si>
  <si>
    <t>43D</t>
  </si>
  <si>
    <t>nd</t>
  </si>
  <si>
    <t>bt-qtz monzonite associated w/SF volcanics</t>
  </si>
  <si>
    <t>AR2</t>
  </si>
  <si>
    <t>Anvil</t>
  </si>
  <si>
    <t>more mafic phase in Anvil batholith: thought to be Tay River suite</t>
  </si>
  <si>
    <t>GGA-83-27F</t>
  </si>
  <si>
    <t>biotite beta granite</t>
  </si>
  <si>
    <t>GGA-85-17C2</t>
  </si>
  <si>
    <t>Carolyn</t>
  </si>
  <si>
    <t>quartz-feldspar porphyritic granite</t>
  </si>
  <si>
    <t>GGA-85-27A3</t>
  </si>
  <si>
    <t>coarse grained chloritized biotite(?) beta granite</t>
  </si>
  <si>
    <t>GGA-85-28A3</t>
  </si>
  <si>
    <t>medium grained biotite beta granite</t>
  </si>
  <si>
    <t>GGA-85-30F3</t>
  </si>
  <si>
    <t>Orchay</t>
  </si>
  <si>
    <t>GGA-86-16B4</t>
  </si>
  <si>
    <t>medium grained biotite-hornblende beta granite</t>
  </si>
  <si>
    <t>GGA-86-27G</t>
  </si>
  <si>
    <t>hornblende diorite</t>
  </si>
  <si>
    <t>GGA-86-30E3</t>
  </si>
  <si>
    <t>medium grained biotite quartz monzodiorite</t>
  </si>
  <si>
    <t>GGA-86-31B2</t>
  </si>
  <si>
    <t>porphyritic biotite granite</t>
  </si>
  <si>
    <t>GGA-86-54A2</t>
  </si>
  <si>
    <t>medium grained biotite-hornblende quartz monzodiorite</t>
  </si>
  <si>
    <t>GGA-86-5F2</t>
  </si>
  <si>
    <t>GGA-86-7D2</t>
  </si>
  <si>
    <t>GGA-87-15J</t>
  </si>
  <si>
    <t>porphyritic biotite-hornblende granite</t>
  </si>
  <si>
    <t>GM98-A11</t>
  </si>
  <si>
    <t>GM98-A7</t>
  </si>
  <si>
    <t>Hb granite</t>
  </si>
  <si>
    <t>GM98-A9</t>
  </si>
  <si>
    <t>AR16</t>
  </si>
  <si>
    <t>03M-216</t>
  </si>
  <si>
    <t>Faille pluton</t>
  </si>
  <si>
    <t>f-m-gr mc-crystic K&gt;P=Q bt&gt;ms monzogranite</t>
  </si>
  <si>
    <t>03M-217</t>
  </si>
  <si>
    <t xml:space="preserve">Mt. Sir James MacBrien (Cirque) pluton </t>
  </si>
  <si>
    <t>m-c-gr mc-phyric K&gt;P&gt;Q bt&gt;hbl monzogranite</t>
  </si>
  <si>
    <t>03M-218</t>
  </si>
  <si>
    <t>Hole-in-the-Wall batholith (north)</t>
  </si>
  <si>
    <t>m-c-gr mc-phyric K&gt;Q=P bt&gt;hbl monzogranite</t>
  </si>
  <si>
    <t>08-MGB-0028</t>
  </si>
  <si>
    <t>Rodger Area</t>
  </si>
  <si>
    <t>c-gr mc-phyric bt granite</t>
  </si>
  <si>
    <t>08-MSB-0051</t>
  </si>
  <si>
    <t>Salivo</t>
  </si>
  <si>
    <t>c-gr mc-phyric bt-(ms) granite (contains titanite, allanite)</t>
  </si>
  <si>
    <t>81-12Bx15-a</t>
  </si>
  <si>
    <t>c-gr mc-phyric bt-(ms) granite (contains titanite)</t>
  </si>
  <si>
    <t>81-12Bx15-b</t>
  </si>
  <si>
    <t>98-HAS-03</t>
  </si>
  <si>
    <t>megacrystic bt granodiorite</t>
  </si>
  <si>
    <t>98-HAS-06</t>
  </si>
  <si>
    <t>Mulholland (Cirque) pluton</t>
  </si>
  <si>
    <t>megacrystic Hbl-bt granodiorite</t>
  </si>
  <si>
    <t>KR-05-191</t>
  </si>
  <si>
    <t>Marion pluton</t>
  </si>
  <si>
    <t>(m)-c-gr mc-phyric (sparse) Q&gt;/=K=P bt monzogranite</t>
  </si>
  <si>
    <t>KR-05-196</t>
  </si>
  <si>
    <t>Coal River batholith</t>
  </si>
  <si>
    <t>m-gr equigr K=P&gt;Q bt&gt;hbl monzogranite</t>
  </si>
  <si>
    <t>KR-05-22</t>
  </si>
  <si>
    <t>Roy pluton</t>
  </si>
  <si>
    <t>c-gr equigr to pl-phyric P&gt;K&gt;Q bt monzogranite</t>
  </si>
  <si>
    <t>KR-05-26</t>
  </si>
  <si>
    <t>Fish pluton</t>
  </si>
  <si>
    <t>f-m-gr pl-phyric P&gt;Q=K bt monzogranite</t>
  </si>
  <si>
    <t>SH-99-006</t>
  </si>
  <si>
    <t>massive m-gr Hbl-bt granodiorite</t>
  </si>
  <si>
    <t>SH-99-007</t>
  </si>
  <si>
    <t>SH-99-008</t>
  </si>
  <si>
    <t>SH-99-009</t>
  </si>
  <si>
    <t>SH-99-013</t>
  </si>
  <si>
    <t>Caesar Lakes pluton</t>
  </si>
  <si>
    <t>SH-99-014</t>
  </si>
  <si>
    <t>SH-99-015</t>
  </si>
  <si>
    <t>Pl phyric diorite dyke</t>
  </si>
  <si>
    <t>KR-05-157</t>
  </si>
  <si>
    <t>v f-gr pl-qtz-phyric quartz diorite dyke</t>
  </si>
  <si>
    <t>KR-05-158</t>
  </si>
  <si>
    <t>09LP 098-1</t>
  </si>
  <si>
    <t>Last 2</t>
  </si>
  <si>
    <t>09LP0 48-1</t>
  </si>
  <si>
    <t>Gabe</t>
  </si>
  <si>
    <t>09RAS 062c</t>
  </si>
  <si>
    <t>Kostiuk</t>
  </si>
  <si>
    <t>09RAS 136b</t>
  </si>
  <si>
    <t>Jorgensen</t>
  </si>
  <si>
    <t>09RAS 137b</t>
  </si>
  <si>
    <t>Powers</t>
  </si>
  <si>
    <t>09TOA 135</t>
  </si>
  <si>
    <t>Ouder</t>
  </si>
  <si>
    <t>monzogranite</t>
  </si>
  <si>
    <t>09TOA 179</t>
  </si>
  <si>
    <t>Lookout</t>
  </si>
  <si>
    <t>09TOA 180</t>
  </si>
  <si>
    <t>Caribou</t>
  </si>
  <si>
    <t>09TOA 185b</t>
  </si>
  <si>
    <t>Last 1</t>
  </si>
  <si>
    <t>98-HAS-07</t>
  </si>
  <si>
    <t>Jorgensen pluton</t>
  </si>
  <si>
    <t>Hbl-Pl-bt porphyry (dioritic)</t>
  </si>
  <si>
    <t>98-HAS-12</t>
  </si>
  <si>
    <t>Patterson pluton</t>
  </si>
  <si>
    <t>massive bt granodiorite</t>
  </si>
  <si>
    <t>98-Z-12</t>
  </si>
  <si>
    <t>Powers pluton</t>
  </si>
  <si>
    <t>Pl-Hbl-bt porphyry (dioritic)</t>
  </si>
  <si>
    <t>KR-05-08</t>
  </si>
  <si>
    <t>f-gr pl-qtz-hbl-phyric qtz monzodiorite porphyry</t>
  </si>
  <si>
    <t>KR-05-10</t>
  </si>
  <si>
    <t>f-gr pl-(hbl)-phyric qtz monzodiorite  porphyry</t>
  </si>
  <si>
    <t>KR-05-43</t>
  </si>
  <si>
    <t>Park pluton</t>
  </si>
  <si>
    <t>f-m-gr equigr P&gt;&gt;Q&gt;K hbl&gt;bt granodiorite</t>
  </si>
  <si>
    <t>03M-214</t>
  </si>
  <si>
    <t>Shelf Lake pluton</t>
  </si>
  <si>
    <t>f-m-gr mc-crystic K&gt;P&gt;Q bt&gt;ms monzogranite</t>
  </si>
  <si>
    <t>03M-215</t>
  </si>
  <si>
    <t>Mount Appler pluton</t>
  </si>
  <si>
    <t>03M-219</t>
  </si>
  <si>
    <t>Pyramid Mountain pluton</t>
  </si>
  <si>
    <t>m-gr mc-phyric bt&gt;&gt;ms K=Q&gt;P monzogranite</t>
  </si>
  <si>
    <t>08-MSB-0023</t>
  </si>
  <si>
    <t>c-gr mc-phyric bt granite (near Cream Stock)</t>
  </si>
  <si>
    <t>08-MSB-0027</t>
  </si>
  <si>
    <t>Jox Stock</t>
  </si>
  <si>
    <t>f-m-gr equigr bt-ms granite</t>
  </si>
  <si>
    <t>08-MSB-0046</t>
  </si>
  <si>
    <t>Ivo pluton</t>
  </si>
  <si>
    <t>foliated c-gr mc-phyric bt-(ms) granite (contains titanite) - in float</t>
  </si>
  <si>
    <t>08-MSB-0047</t>
  </si>
  <si>
    <t>c-gr mc-phyric bt-(ms) granite</t>
  </si>
  <si>
    <t>08-MSB-0050-a</t>
  </si>
  <si>
    <t>08-MSB-0050-b</t>
  </si>
  <si>
    <t>08-MSB-0052</t>
  </si>
  <si>
    <t>c-gr mc-phyric bt granite (contains titanite)</t>
  </si>
  <si>
    <t>08-MSB-0060</t>
  </si>
  <si>
    <t>Cream Stock</t>
  </si>
  <si>
    <t>f-m-gr equigr bt-(ms) granite (contains sillimanite)</t>
  </si>
  <si>
    <t>98-HAS-02</t>
  </si>
  <si>
    <t>Mt. Appler pluton</t>
  </si>
  <si>
    <t>massive m-gr bt granite</t>
  </si>
  <si>
    <t>KR-05-164</t>
  </si>
  <si>
    <t>Hole-in-the-Wall batholith</t>
  </si>
  <si>
    <t>f-m-gr mc-crystic K&gt;P&gt;Q bt monzogranite</t>
  </si>
  <si>
    <t>KR-05-32</t>
  </si>
  <si>
    <t>f-gr equigr K&gt;/=Q&gt;P bt&gt;ms grt leucogranite</t>
  </si>
  <si>
    <t>SH-99-001</t>
  </si>
  <si>
    <t>Shannon Creek pluton</t>
  </si>
  <si>
    <t>SH-99-002</t>
  </si>
  <si>
    <t>03M-207</t>
  </si>
  <si>
    <t>Mine Stock (apical)/Cantung pluton</t>
  </si>
  <si>
    <t>f-m-gr (mc-phyric) K=P=Q bt&gt;&gt;ms monzogranite</t>
  </si>
  <si>
    <t>03M-220</t>
  </si>
  <si>
    <t>f-gr mc-phyric (sparse) bt monzogranite</t>
  </si>
  <si>
    <t>KR-05-143</t>
  </si>
  <si>
    <t>Circular Stock</t>
  </si>
  <si>
    <t>m-gr mc-phyric K&gt;P&gt;Q bt monzogranite</t>
  </si>
  <si>
    <t>KR-05-148</t>
  </si>
  <si>
    <t>Rifle Range</t>
  </si>
  <si>
    <t>c-gr mc-phyric (sparse) Q&gt;/=K&gt;P bt monzogranite</t>
  </si>
  <si>
    <t>KR-05-207</t>
  </si>
  <si>
    <t>West Tuna pluton</t>
  </si>
  <si>
    <t>mylonitic c-gr mc-phyric bt monzogranite</t>
  </si>
  <si>
    <t>KR-05-208</t>
  </si>
  <si>
    <t>Little Hyland pluton</t>
  </si>
  <si>
    <t>strongly foliated (mc-augen) f-m-gr equigr Q=K&gt;P bt&gt;&gt;ms monzogranite</t>
  </si>
  <si>
    <t>KR-05-210</t>
  </si>
  <si>
    <t>Nahanni Range pluton</t>
  </si>
  <si>
    <t>m-c-gr equigr Q=K&gt;P bt&gt;&gt;ms monzogranite</t>
  </si>
  <si>
    <t>KR-05-215</t>
  </si>
  <si>
    <t>Mine Stock/Cantung pluton</t>
  </si>
  <si>
    <t>f-m-gr mc-phyric (small and sparse) K=Q&gt;P bt&gt;&gt;&gt;ms monzogranite</t>
  </si>
  <si>
    <t>KR-03-14-6</t>
  </si>
  <si>
    <t>Mine Stock (apical): 5 corners</t>
  </si>
  <si>
    <t>f-m-gr equigranular bt&gt;&gt;&gt;ms monzogranite</t>
  </si>
  <si>
    <t>KR-03-27-1</t>
  </si>
  <si>
    <t>Mine Stock (distal): apartment outcrop</t>
  </si>
  <si>
    <t>m-gr Ksp-phyric bt monzogranite</t>
  </si>
  <si>
    <t>KR-03-28-1</t>
  </si>
  <si>
    <t>Circular Stock: central phase</t>
  </si>
  <si>
    <t>m-gr Ksp-crystic bt monzogranite</t>
  </si>
  <si>
    <t>SH-99-016</t>
  </si>
  <si>
    <t>Tuna Stock</t>
  </si>
  <si>
    <t>megacrystic bt granite</t>
  </si>
  <si>
    <t>KR-05-204</t>
  </si>
  <si>
    <t>Mine Stock/Cantung - mafic dyke</t>
  </si>
  <si>
    <t>altered foliated f-gr bt-phyric kersantite (lamprophyric) dyke</t>
  </si>
  <si>
    <t>KR-05-212</t>
  </si>
  <si>
    <t>Cantung - mafic dyke</t>
  </si>
  <si>
    <t>v f-gr leucocratic qtz/feldspathoid-phyric? monzonitic porphyry dyke</t>
  </si>
  <si>
    <t>KR-05-213</t>
  </si>
  <si>
    <t>altered v f-gr bt-phyric kersantite (lamprophyric) dyke</t>
  </si>
  <si>
    <t>98-Z-C-028</t>
  </si>
  <si>
    <t>Rudi</t>
  </si>
  <si>
    <t>KR-05-110</t>
  </si>
  <si>
    <t>Cac pluton</t>
  </si>
  <si>
    <t>m-gr mc-phyric K=P=Q bt monzogranite</t>
  </si>
  <si>
    <t>KR-05-175</t>
  </si>
  <si>
    <t>Lened pluton</t>
  </si>
  <si>
    <t>f-m-gr mc-crystic (pl sub-phyric) K&gt;/=Q=P bt monzogranite</t>
  </si>
  <si>
    <t>YK97-CLEA2</t>
  </si>
  <si>
    <t>Clea</t>
  </si>
  <si>
    <t>YK97-MT4</t>
  </si>
  <si>
    <t>MacTung</t>
  </si>
  <si>
    <t>YK97-MT-MG</t>
  </si>
  <si>
    <t>Dublin Gulch</t>
  </si>
  <si>
    <t>granodiorite</t>
  </si>
  <si>
    <t>99-M-109a</t>
  </si>
  <si>
    <t>Moose Creek</t>
  </si>
  <si>
    <t>K-feldspar-phyric bt monzogranite</t>
  </si>
  <si>
    <t>CC10A</t>
  </si>
  <si>
    <t>Clear Creek</t>
  </si>
  <si>
    <t>Eiger diorite</t>
  </si>
  <si>
    <t>CC11D</t>
  </si>
  <si>
    <t>Sade Stock, main phase</t>
  </si>
  <si>
    <t>CC12B</t>
  </si>
  <si>
    <t>CC1C</t>
  </si>
  <si>
    <t>Rhosgobel pluton, biotite monzonite</t>
  </si>
  <si>
    <t>CC1D</t>
  </si>
  <si>
    <t>Rhosgobel pluton, biotite monzonite or syenite</t>
  </si>
  <si>
    <t>CC2A</t>
  </si>
  <si>
    <t>CC2B</t>
  </si>
  <si>
    <t>Rhosgobel pluton, main phase</t>
  </si>
  <si>
    <t>CC3A</t>
  </si>
  <si>
    <t>CC4A</t>
  </si>
  <si>
    <t>Pukelman Stock, main phase</t>
  </si>
  <si>
    <t>CC5A</t>
  </si>
  <si>
    <t>CC7A</t>
  </si>
  <si>
    <t>Josephine pluton, main phase</t>
  </si>
  <si>
    <t>CC9A</t>
  </si>
  <si>
    <t>SD10</t>
  </si>
  <si>
    <t>Scheelite Dome</t>
  </si>
  <si>
    <t>Minto Pluton, main phase</t>
  </si>
  <si>
    <t>SD11</t>
  </si>
  <si>
    <t>main phase</t>
  </si>
  <si>
    <t>SD12</t>
  </si>
  <si>
    <t>SD15</t>
  </si>
  <si>
    <t>SD18A</t>
  </si>
  <si>
    <t>Morrison Creek pluton, main phase</t>
  </si>
  <si>
    <t>SD18B</t>
  </si>
  <si>
    <t>SD5</t>
  </si>
  <si>
    <t>SD50</t>
  </si>
  <si>
    <t>Morrison Creek pluton, satellite</t>
  </si>
  <si>
    <t>SD51</t>
  </si>
  <si>
    <t>SD7</t>
  </si>
  <si>
    <t>SD8</t>
  </si>
  <si>
    <t>SD9</t>
  </si>
  <si>
    <t>Minto dolerite</t>
  </si>
  <si>
    <t>YK97-RL1</t>
  </si>
  <si>
    <t>main body, equi</t>
  </si>
  <si>
    <t>YK97-RL2</t>
  </si>
  <si>
    <t>S plug, felsic</t>
  </si>
  <si>
    <t>YK97-RL3</t>
  </si>
  <si>
    <t>YK97-RL4</t>
  </si>
  <si>
    <t>S plug, hbl bearing</t>
  </si>
  <si>
    <t>CC4D</t>
  </si>
  <si>
    <t>SD3</t>
  </si>
  <si>
    <t>CC6A</t>
  </si>
  <si>
    <t>Josephine diorite dike</t>
  </si>
  <si>
    <t>SD54</t>
  </si>
  <si>
    <t>Heon Ridge, diorite dike</t>
  </si>
  <si>
    <t>SD55</t>
  </si>
  <si>
    <t>CL06-35A</t>
  </si>
  <si>
    <t>Logan</t>
  </si>
  <si>
    <t>f-gr equigr P&gt;K&gt;Q bt&gt;hbl&gt;&gt;cpx qtz monzodiorite</t>
  </si>
  <si>
    <t>CL06-36A</t>
  </si>
  <si>
    <t xml:space="preserve">Mt. Christie </t>
  </si>
  <si>
    <t>(f)-m-gr mc-phyric (crowded) K&gt;P&gt;Q hbl&gt;bt&gt;&gt;cpx qtz monzonite</t>
  </si>
  <si>
    <t>CL06-37A</t>
  </si>
  <si>
    <t>Christie Pass</t>
  </si>
  <si>
    <t>f-m-gr mc-phyric (near-crowded) K&gt;&gt;P=Q hbl&gt;&gt;bt&gt;&gt;cpx qtz monzonite</t>
  </si>
  <si>
    <t>CL06-39A</t>
  </si>
  <si>
    <t>Keele River</t>
  </si>
  <si>
    <t>f-gr mc-crystic hbl&gt;bt &gt;&gt;cpx K&gt;P&gt;/=Q qtz monzonite</t>
  </si>
  <si>
    <t>CL06-40A</t>
  </si>
  <si>
    <t>Mile 222</t>
  </si>
  <si>
    <t>f-m-gr mc-phyric hbl&gt;bt&gt;&gt;cpx K=P&gt;Q qtz monzonite</t>
  </si>
  <si>
    <t>GM98-M100</t>
  </si>
  <si>
    <t>Keele Peak</t>
  </si>
  <si>
    <t>Bi granite  Kspar megacrysts</t>
  </si>
  <si>
    <t>GM98-M101</t>
  </si>
  <si>
    <t>fine Bi granite</t>
  </si>
  <si>
    <t>KR-05-113</t>
  </si>
  <si>
    <t>South Nahanni pluton</t>
  </si>
  <si>
    <t>m-c-gr mc-crystic (pl-qtz sub-phyric) K=Q=P bt&gt;hbl&gt;&gt;cpx monzogranite</t>
  </si>
  <si>
    <t>KR-05-126</t>
  </si>
  <si>
    <t>plug SW of O'Grady</t>
  </si>
  <si>
    <t>altered qtz-mc-pl-bt-phyric monzogranitic leuco-porphyry</t>
  </si>
  <si>
    <t>KR-05-130</t>
  </si>
  <si>
    <t>Central Nahanni pluton</t>
  </si>
  <si>
    <t>m-gr equigr bt granodiorite</t>
  </si>
  <si>
    <t>KR-05-136</t>
  </si>
  <si>
    <t>North Nahanni pluton</t>
  </si>
  <si>
    <t>f-gr equigr P=K&gt;Q bt&gt;hbl monzogranite</t>
  </si>
  <si>
    <t>KR-05-47b</t>
  </si>
  <si>
    <t>Cirque Lake/Mactung pluton</t>
  </si>
  <si>
    <t>moderately foliated m-gr pl-bt-qtz-mc-phyric monzogranitic porphyry</t>
  </si>
  <si>
    <t>KR-05-59</t>
  </si>
  <si>
    <t>Rockslide Mountain pluton</t>
  </si>
  <si>
    <t>m-gr equigr (sparse mc ph-xsts) bt monzogranite</t>
  </si>
  <si>
    <t>KR-05-62</t>
  </si>
  <si>
    <t>Mt. Christie pluton</t>
  </si>
  <si>
    <t>m-gr mc-phyric K&gt;P&gt;Q hbl&gt;&gt;bt qtz monzonite</t>
  </si>
  <si>
    <t>KR-05-71</t>
  </si>
  <si>
    <t>Gun pluton</t>
  </si>
  <si>
    <t>m-gr bt monzogranite</t>
  </si>
  <si>
    <t>YK97-GUN1</t>
  </si>
  <si>
    <t>Gun</t>
  </si>
  <si>
    <t>equi phase, transitional pluton</t>
  </si>
  <si>
    <t>YK97-SN1</t>
  </si>
  <si>
    <t>S Nahanni</t>
  </si>
  <si>
    <t>transitional pluton</t>
  </si>
  <si>
    <t>GGA-85-50B3</t>
  </si>
  <si>
    <t>Point 1480 (cf. Morris and Creaser, 2008)</t>
  </si>
  <si>
    <t>medium grained biotite granodiorite</t>
  </si>
  <si>
    <t>GGA-86-92B</t>
  </si>
  <si>
    <t>Itsi</t>
  </si>
  <si>
    <t>KR-05-112</t>
  </si>
  <si>
    <t>South Nahanni pluton - mafic dyke</t>
  </si>
  <si>
    <t>alt'd v f-gr equigr mafic dyke (lamprophyre?)</t>
  </si>
  <si>
    <t>KR-05-68</t>
  </si>
  <si>
    <t>Mount Wilson pluton</t>
  </si>
  <si>
    <t>(foliated) f-gr mc-crystic Q=K=P bt monzogranite</t>
  </si>
  <si>
    <t>KR-05-76</t>
  </si>
  <si>
    <t>Pelly River pluton</t>
  </si>
  <si>
    <t>foliated f-gr equigr Q=K=P bt qtz diorite</t>
  </si>
  <si>
    <t>YK97-MTW1</t>
  </si>
  <si>
    <t>equi, local phenos</t>
  </si>
  <si>
    <t>YK97-PRP1</t>
  </si>
  <si>
    <t>equi phase</t>
  </si>
  <si>
    <t>KR-05-77</t>
  </si>
  <si>
    <t>Pelly River pluton - mafic dyke</t>
  </si>
  <si>
    <t>altered bt-phyric kersantite (lamprophyric) dyke</t>
  </si>
  <si>
    <t>Antimony Mtn</t>
  </si>
  <si>
    <t>main QFP pluton</t>
  </si>
  <si>
    <t>Ida</t>
  </si>
  <si>
    <t>monzonite</t>
  </si>
  <si>
    <t>Brewery Creek</t>
  </si>
  <si>
    <t>biotite monzonite</t>
  </si>
  <si>
    <t>Mike Lake</t>
  </si>
  <si>
    <t>quartz monzonite</t>
  </si>
  <si>
    <t>syenite</t>
  </si>
  <si>
    <t>TM1</t>
  </si>
  <si>
    <t>Tombstone</t>
  </si>
  <si>
    <t>monzonite core</t>
  </si>
  <si>
    <t>TM2</t>
  </si>
  <si>
    <t>Brenner</t>
  </si>
  <si>
    <t>TM3</t>
  </si>
  <si>
    <t>TM4</t>
  </si>
  <si>
    <t>TM7</t>
  </si>
  <si>
    <t>TM8</t>
  </si>
  <si>
    <t>megacrystic syenite</t>
  </si>
  <si>
    <t>YK97-BC10</t>
  </si>
  <si>
    <t>upper QMP sill, Bohemian zone</t>
  </si>
  <si>
    <t>YK97-BC5</t>
  </si>
  <si>
    <t>lower QMP sill, Bohemian zone</t>
  </si>
  <si>
    <t>YK97-BC9</t>
  </si>
  <si>
    <t>alkalic bt monz, Sleemans zone</t>
  </si>
  <si>
    <t>YK97-ML15</t>
  </si>
  <si>
    <t>main intermed pph phase</t>
  </si>
  <si>
    <t>YK97-ML16</t>
  </si>
  <si>
    <t>most pph phase</t>
  </si>
  <si>
    <t>YK97-ML8</t>
  </si>
  <si>
    <t>fgr equi, w/syen incls</t>
  </si>
  <si>
    <t>YK97-SR2</t>
  </si>
  <si>
    <t>Syenite Range</t>
  </si>
  <si>
    <t>main qtz syen, adj to orb syenite</t>
  </si>
  <si>
    <t>YK97-SR5</t>
  </si>
  <si>
    <t>syenite, intermediate location</t>
  </si>
  <si>
    <t>YK97-SR8</t>
  </si>
  <si>
    <t>fgr granite, margin, near Zeta</t>
  </si>
  <si>
    <t>YK97-W3</t>
  </si>
  <si>
    <t>Wayne</t>
  </si>
  <si>
    <t>Wayne plug</t>
  </si>
  <si>
    <t>TM6</t>
  </si>
  <si>
    <t>tinguaite</t>
  </si>
  <si>
    <t>TM9</t>
  </si>
  <si>
    <t>sheared tinguaite</t>
  </si>
  <si>
    <t>gabbro</t>
  </si>
  <si>
    <t>171C</t>
  </si>
  <si>
    <t>hornblende porphyry dike</t>
  </si>
  <si>
    <t>mafic intrusion</t>
  </si>
  <si>
    <t>YK97-ML10</t>
  </si>
  <si>
    <t>equi, mafic phase</t>
  </si>
  <si>
    <t>YK97-ML14</t>
  </si>
  <si>
    <t>mafic phase</t>
  </si>
  <si>
    <t>YK97-SR11</t>
  </si>
  <si>
    <t>cgr, equi to megacry, mafic syenite</t>
  </si>
  <si>
    <t>YK97-SR7</t>
  </si>
  <si>
    <t>mafic syenite</t>
  </si>
  <si>
    <t>EL5</t>
  </si>
  <si>
    <t>Emerald Lake</t>
  </si>
  <si>
    <t>Arrowhead South Stock</t>
  </si>
  <si>
    <t>EL96-14C</t>
  </si>
  <si>
    <t>Emerald Lk</t>
  </si>
  <si>
    <t>felsic</t>
  </si>
  <si>
    <t>EL96-14K</t>
  </si>
  <si>
    <t>EL96-15H</t>
  </si>
  <si>
    <t>EL96-16C</t>
  </si>
  <si>
    <t>EL96-16G</t>
  </si>
  <si>
    <t>R17</t>
  </si>
  <si>
    <t>bt granite</t>
  </si>
  <si>
    <t>R44</t>
  </si>
  <si>
    <t>hbl qtz monzonite</t>
  </si>
  <si>
    <t>R45</t>
  </si>
  <si>
    <t>YK-EL95-19</t>
  </si>
  <si>
    <t>biotite phase</t>
  </si>
  <si>
    <t>YK-EL95-22</t>
  </si>
  <si>
    <t>YK-EL95-25</t>
  </si>
  <si>
    <t>YK-EL95-32</t>
  </si>
  <si>
    <t>YK-EL95-33</t>
  </si>
  <si>
    <t>Old Cabin diorite</t>
  </si>
  <si>
    <t>YK-EL95-34</t>
  </si>
  <si>
    <t>R1</t>
  </si>
  <si>
    <t>R10</t>
  </si>
  <si>
    <t>R11</t>
  </si>
  <si>
    <t>R12</t>
  </si>
  <si>
    <t>R13</t>
  </si>
  <si>
    <t>R14</t>
  </si>
  <si>
    <t>R15</t>
  </si>
  <si>
    <t>R16</t>
  </si>
  <si>
    <t>R18</t>
  </si>
  <si>
    <t>R19</t>
  </si>
  <si>
    <t>R2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</si>
  <si>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</si>
  <si>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</si>
  <si>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</si>
  <si>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</si>
  <si>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</si>
  <si>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</si>
  <si>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</si>
  <si>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</si>
  <si>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</si>
  <si>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</si>
  <si>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</si>
  <si>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</si>
  <si>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</si>
  <si>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</si>
  <si>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</si>
  <si>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</si>
  <si>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</si>
  <si>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</si>
  <si>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</si>
  <si>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</si>
  <si>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</si>
  <si>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</t>
  </si>
  <si>
    <t>R40</t>
  </si>
  <si>
    <t>R41</t>
  </si>
  <si>
    <t>R42</t>
  </si>
  <si>
    <t>R43</t>
  </si>
  <si>
    <t>R46</t>
  </si>
  <si>
    <t>hbl qtz syenite</t>
  </si>
  <si>
    <t>R47</t>
  </si>
  <si>
    <t>R5</t>
  </si>
  <si>
    <t>R6</t>
  </si>
  <si>
    <t>R7</t>
  </si>
  <si>
    <t>R8</t>
  </si>
  <si>
    <t>R9</t>
  </si>
  <si>
    <t>YK-EL95-16</t>
  </si>
  <si>
    <t>main phase, margin</t>
  </si>
  <si>
    <t>YK-EL95-35</t>
  </si>
  <si>
    <t>YK-EL95-36</t>
  </si>
  <si>
    <t>YK-EL95-37</t>
  </si>
  <si>
    <t>YK-EL95-8</t>
  </si>
  <si>
    <t>CL06-33A</t>
  </si>
  <si>
    <t>m-gr mc-crystic hbl-phyric K&gt;P&gt;/=Q hbl&gt;bt&gt;&gt;cpx monzogranite</t>
  </si>
  <si>
    <t>CL06-34A</t>
  </si>
  <si>
    <t>Natla</t>
  </si>
  <si>
    <t>KR-05-97b</t>
  </si>
  <si>
    <t>O'Grady batholith</t>
  </si>
  <si>
    <t>f-m-gr mc-phyric (crowded) K&gt;&gt;P&gt;&gt;Q hbl&gt;cpx&gt;bt tur-bearing qtz monzonite</t>
  </si>
  <si>
    <t>GM98-DS22</t>
  </si>
  <si>
    <t>S. Hess</t>
  </si>
  <si>
    <t>Hb-Bi granite</t>
  </si>
  <si>
    <t>YK97-OG1</t>
  </si>
  <si>
    <t>O'Grady</t>
  </si>
  <si>
    <t>pph phase, first stop</t>
  </si>
  <si>
    <t>YK97-OG4</t>
  </si>
  <si>
    <t>pph phase, second stop</t>
  </si>
  <si>
    <t>YK-EL95-40</t>
  </si>
  <si>
    <t>Griz Cirque, hbl-pyx gabbro</t>
  </si>
  <si>
    <t>CL06-38A</t>
  </si>
  <si>
    <t>Ross River</t>
  </si>
  <si>
    <t>f-m-gr mc-phyric (scattered) Q=P&gt;K bt (leuco)granite</t>
  </si>
  <si>
    <t>GM98-DS19</t>
  </si>
  <si>
    <t>Bi(Hb) granodi</t>
  </si>
  <si>
    <t>GM98-DS23</t>
  </si>
  <si>
    <t>South</t>
  </si>
  <si>
    <t>Bi granite</t>
  </si>
  <si>
    <t>GM98-DS24</t>
  </si>
  <si>
    <t>Lobe</t>
  </si>
  <si>
    <t>GM98-M87</t>
  </si>
  <si>
    <t>98-HAS-015</t>
  </si>
  <si>
    <t>Big Charlie pluton</t>
  </si>
  <si>
    <t>98-HAS-14</t>
  </si>
  <si>
    <t>McLeod pluton</t>
  </si>
  <si>
    <t>98-HAS-14a</t>
  </si>
  <si>
    <t>megacrystic bt monzonite</t>
  </si>
  <si>
    <t>KR-05-194</t>
  </si>
  <si>
    <t>m-gr mc-phyric K=P&gt;/=Q bt monzogranite</t>
  </si>
  <si>
    <t>KR-05-198</t>
  </si>
  <si>
    <t>c-gr mc-phyric (sparse) Q&gt;&gt;P&gt;K bt monzogranite</t>
  </si>
  <si>
    <t>SH-99-010</t>
  </si>
  <si>
    <t>SH-99-011</t>
  </si>
  <si>
    <t>SH-99-012</t>
  </si>
  <si>
    <t>coarse-gr bt granite</t>
  </si>
  <si>
    <t>Cassiar batholith</t>
  </si>
  <si>
    <t>bt-ms-granite</t>
  </si>
  <si>
    <t>GM98-Q25</t>
  </si>
  <si>
    <t>Quiet Lake batholith</t>
  </si>
  <si>
    <t>leucocratic  Musc.</t>
  </si>
  <si>
    <t>KR-07-01</t>
  </si>
  <si>
    <t>Dycer Creek pluton</t>
  </si>
  <si>
    <t>f-m-gr mc-phyric K=P=Q bt&gt;ms monzogranite</t>
  </si>
  <si>
    <t>KR-07-02</t>
  </si>
  <si>
    <t>m-gr equigr (mc-phyric) Q&gt;K=P bt&gt;ms monzogranite</t>
  </si>
  <si>
    <t>KR-07-16</t>
  </si>
  <si>
    <t>Cassiar batholith - near Goat Lake</t>
  </si>
  <si>
    <t>m-(c)-gr mc-phyric Q&gt;K&gt;P bt&gt;&gt;ms (leuco)granite</t>
  </si>
  <si>
    <t>KR-07-17</t>
  </si>
  <si>
    <t>Cassiar batholith - near North Wind Lake</t>
  </si>
  <si>
    <t>f-(m)-gr equigr (mc-phyric) Q=K&gt;P bt&gt;ms monzogranite</t>
  </si>
  <si>
    <t>KR-07-18</t>
  </si>
  <si>
    <t>Cassiar batholith - near Ice Lakes</t>
  </si>
  <si>
    <t>f-(m)-gr equigr (mc-bt-phyric) Q=K&gt;P bt&gt;ms monzogranite</t>
  </si>
  <si>
    <t>KR-07-22</t>
  </si>
  <si>
    <t>v f-gr mylonitic mc-augen K=Q&gt;P bt-ms monzogranite</t>
  </si>
  <si>
    <t>LAD-96-13</t>
  </si>
  <si>
    <t>LAD-96-16</t>
  </si>
  <si>
    <t>05MC101</t>
  </si>
  <si>
    <t>05MC104</t>
  </si>
  <si>
    <t>05MC107</t>
  </si>
  <si>
    <t>06MC059-1</t>
  </si>
  <si>
    <t>Sade Mountain pluton</t>
  </si>
  <si>
    <t>CA-1</t>
  </si>
  <si>
    <t>CA-2</t>
  </si>
  <si>
    <t>07M-152</t>
  </si>
  <si>
    <t>Buttle Creek pluton</t>
  </si>
  <si>
    <t>foliated m-gr equigr Q&gt;P&gt;K bt granodiorite</t>
  </si>
  <si>
    <t>07M-153</t>
  </si>
  <si>
    <t>Glenlyon batholith</t>
  </si>
  <si>
    <t>f-m-gr equigr P=Q&gt;K bt granodiorite</t>
  </si>
  <si>
    <t>GM98-N17</t>
  </si>
  <si>
    <t>Nisutlin batholith</t>
  </si>
  <si>
    <t>GM98-N76</t>
  </si>
  <si>
    <t>Big Salmon batholith</t>
  </si>
  <si>
    <t>Bi granite, kspar phenos</t>
  </si>
  <si>
    <t>GM98-N81</t>
  </si>
  <si>
    <t>granitic migmatite</t>
  </si>
  <si>
    <t>GM98-N82</t>
  </si>
  <si>
    <t>Bi granite part of sheeted dyke complex?</t>
  </si>
  <si>
    <t>GM98-N83</t>
  </si>
  <si>
    <t>leucocratic Bi-megacrysts</t>
  </si>
  <si>
    <t>GM98-Q27</t>
  </si>
  <si>
    <t>KR-07-05</t>
  </si>
  <si>
    <t>f-m-gr foliated equigr Q&gt;/=K&gt;P bt leucogranite</t>
  </si>
  <si>
    <t>KR-07-07</t>
  </si>
  <si>
    <t>Young pluton</t>
  </si>
  <si>
    <t>f-gr equigr (mc-phyric) K=Q=P bt monzogranite</t>
  </si>
  <si>
    <t>KR-07-08</t>
  </si>
  <si>
    <t>St. Cyr pluton</t>
  </si>
  <si>
    <t>f-(m)-g equigr P=Q&gt;K bt granodiorite</t>
  </si>
  <si>
    <t>KR-07-09</t>
  </si>
  <si>
    <t>Fox Mountain pluton</t>
  </si>
  <si>
    <t>f-gr qtz-fsp-bt (leuco)granitic porphyry</t>
  </si>
  <si>
    <t>KR-07-10</t>
  </si>
  <si>
    <t>f-m-gr (mc-phyric) K=Q&gt;/=P bt monzogranite</t>
  </si>
  <si>
    <t>KR-07-11</t>
  </si>
  <si>
    <t>f-gr equigr P=K=Q bt leucogranite</t>
  </si>
  <si>
    <t>KR-07-19</t>
  </si>
  <si>
    <t>Marker Lake batholith</t>
  </si>
  <si>
    <t>c-gr mc-crystic K=Q-P bt granodiorite</t>
  </si>
  <si>
    <t>KR-07-20</t>
  </si>
  <si>
    <t>Cabin Creek pluton</t>
  </si>
  <si>
    <t>m-c-gr equigr Q=K-P bt granodiorite</t>
  </si>
  <si>
    <t>KR-07-24</t>
  </si>
  <si>
    <t>m-gr equigr Q=K&gt;P bt monzogranite/granodiorite</t>
  </si>
  <si>
    <t>KR-07-06</t>
  </si>
  <si>
    <t>c-gr mc-phyric Q&gt;K&gt;P bt&gt;hbl monzogranite</t>
  </si>
  <si>
    <t>bt-hbl granodiorite</t>
  </si>
  <si>
    <t>Seagull</t>
  </si>
  <si>
    <t>southeast phase</t>
  </si>
  <si>
    <t>Seagull-NW</t>
  </si>
  <si>
    <t>Hake</t>
  </si>
  <si>
    <t>marginal phase</t>
  </si>
  <si>
    <t>northwest phase</t>
  </si>
  <si>
    <t>core phase</t>
  </si>
  <si>
    <t>00MC153</t>
  </si>
  <si>
    <t>Little Salmon pluton</t>
  </si>
  <si>
    <t>00MC173</t>
  </si>
  <si>
    <t>small plug SE of Little Salmon pluton</t>
  </si>
  <si>
    <t>00MC175</t>
  </si>
  <si>
    <t>01MC275</t>
  </si>
  <si>
    <t>Walsh Creek</t>
  </si>
  <si>
    <t>02DM010</t>
  </si>
  <si>
    <t>Bearfeed</t>
  </si>
  <si>
    <t>05MC167-2</t>
  </si>
  <si>
    <t>Last Peak Granite</t>
  </si>
  <si>
    <t>foliated bt granite along d'Abbadie fault</t>
  </si>
  <si>
    <t>07M-154</t>
  </si>
  <si>
    <t>(m)-c-gr equigr P=Q&gt;K bt monzogranite</t>
  </si>
  <si>
    <t>08 01 1</t>
  </si>
  <si>
    <t>08 02 1</t>
  </si>
  <si>
    <t>08/2-1a</t>
  </si>
  <si>
    <t>78/23-1</t>
  </si>
  <si>
    <t>Ork</t>
  </si>
  <si>
    <t>Li-mica</t>
  </si>
  <si>
    <t xml:space="preserve">Thirtymile </t>
  </si>
  <si>
    <t>porphyry</t>
  </si>
  <si>
    <t>88/14-7 S</t>
  </si>
  <si>
    <t>megacrystic phase</t>
  </si>
  <si>
    <t>88/15-2</t>
  </si>
  <si>
    <t>equigranular phase</t>
  </si>
  <si>
    <t>97/12-1 E</t>
  </si>
  <si>
    <t>97/17-1 A</t>
  </si>
  <si>
    <t>97/23-3</t>
  </si>
  <si>
    <t>97/23-4 A</t>
  </si>
  <si>
    <t>97/23-5</t>
  </si>
  <si>
    <t>97/24-3</t>
  </si>
  <si>
    <t>97/24-5</t>
  </si>
  <si>
    <t>97/25-1 B 1</t>
  </si>
  <si>
    <t>97/26-3</t>
  </si>
  <si>
    <t>97/26-5</t>
  </si>
  <si>
    <t>97/26-6</t>
  </si>
  <si>
    <t>97/27-2</t>
  </si>
  <si>
    <t>97/27-4 (1)</t>
  </si>
  <si>
    <t>97/27-5</t>
  </si>
  <si>
    <t>97/27-6</t>
  </si>
  <si>
    <t>97/27-7</t>
  </si>
  <si>
    <t>97/28-2</t>
  </si>
  <si>
    <t>97/28-4</t>
  </si>
  <si>
    <t>97/28-5</t>
  </si>
  <si>
    <t>97/29-1</t>
  </si>
  <si>
    <t>97/29-5</t>
  </si>
  <si>
    <t>98/1-1 A</t>
  </si>
  <si>
    <t>98/1-1 B</t>
  </si>
  <si>
    <t xml:space="preserve">99MC171 </t>
  </si>
  <si>
    <t>99MC171_DUP</t>
  </si>
  <si>
    <t>GM98-Q30</t>
  </si>
  <si>
    <t>Bi granite (possible cumulate phase)</t>
  </si>
  <si>
    <t>HPG</t>
  </si>
  <si>
    <t>HPG (24/1)</t>
  </si>
  <si>
    <t>HPG A (1/3)</t>
  </si>
  <si>
    <t>HPG W (16/3)</t>
  </si>
  <si>
    <t>KR-07-03</t>
  </si>
  <si>
    <t>m-gr equigr K&gt;/=Q&gt;P bt&gt;ms (leuco)granite</t>
  </si>
  <si>
    <t>ORK</t>
  </si>
  <si>
    <t>POR</t>
  </si>
  <si>
    <t>Thirtymile</t>
  </si>
  <si>
    <t>STQ</t>
  </si>
  <si>
    <t>TOR</t>
  </si>
  <si>
    <t>KR-07-04</t>
  </si>
  <si>
    <t>f-gr equigr ms&gt;bt Q&gt;/=P&gt;K leucogranite</t>
  </si>
  <si>
    <t>Thirtymile Lamprophyre</t>
  </si>
  <si>
    <t>mafic dyke</t>
  </si>
  <si>
    <t>98/16-2</t>
  </si>
  <si>
    <t>DG11</t>
  </si>
  <si>
    <t>Rancheria</t>
  </si>
  <si>
    <t>Allen Stock</t>
  </si>
  <si>
    <t>DG16</t>
  </si>
  <si>
    <t>DG2</t>
  </si>
  <si>
    <t>DG4</t>
  </si>
  <si>
    <t>DG5</t>
  </si>
  <si>
    <t>DG6</t>
  </si>
  <si>
    <t>DG8</t>
  </si>
  <si>
    <t>KR-07-21</t>
  </si>
  <si>
    <t>c-gr mc-crystic K&gt;Q&gt;P bt monzogranite</t>
  </si>
  <si>
    <t>T1RB</t>
  </si>
  <si>
    <t>T2RA</t>
  </si>
  <si>
    <t>T3RA</t>
  </si>
  <si>
    <t>T5RA</t>
  </si>
  <si>
    <t>KR-07-15</t>
  </si>
  <si>
    <t>Meister Lake pluton</t>
  </si>
  <si>
    <t>m-gr equigr K=Q&gt;P ms&gt;bt (leuco)granite</t>
  </si>
  <si>
    <t>KR-07-23</t>
  </si>
  <si>
    <t>Gravel Creek pluton</t>
  </si>
  <si>
    <t>c-gr equigr (sub-mc-phyric) Q=K=P bt&gt;ms monzogranite</t>
  </si>
  <si>
    <t>DG15</t>
  </si>
  <si>
    <t>fine-grained dark grey mafic dyke with qtz-pl xenocrysts</t>
  </si>
  <si>
    <t>GGA-82-47C1</t>
  </si>
  <si>
    <t>rhyolite</t>
  </si>
  <si>
    <t>quartz-feldspar porphyry</t>
  </si>
  <si>
    <t>GGA-83-35F3</t>
  </si>
  <si>
    <t>fresh, flow-banded obsidian with quartz-feldspar phenocrysts</t>
  </si>
  <si>
    <t>GGA-83-40D</t>
  </si>
  <si>
    <t>flow-banded quartz-feldspar rhyolite porphyry</t>
  </si>
  <si>
    <t>GGA-86-19C2</t>
  </si>
  <si>
    <t>GGA-86-40I2</t>
  </si>
  <si>
    <t>flow banded rhyolitic quartz-feldspar porphyry</t>
  </si>
  <si>
    <t>GGA-86-66B2</t>
  </si>
  <si>
    <t>rhyolitic quartz-feldspar porphyry</t>
  </si>
  <si>
    <t>ADI-157</t>
  </si>
  <si>
    <t>GGAT-86-14H2</t>
  </si>
  <si>
    <t>intrusive plug of rhyolitic quartz-feldspar porphyry</t>
  </si>
  <si>
    <t>GGAT-86-22C5</t>
  </si>
  <si>
    <t>GGAT-86-22D7</t>
  </si>
  <si>
    <t>92DM-22</t>
  </si>
  <si>
    <t>92DH-166</t>
  </si>
  <si>
    <t>94DM-248</t>
  </si>
  <si>
    <t>Oliver Ridge</t>
  </si>
  <si>
    <t>fg porphyritic granite and qtz monzonite</t>
  </si>
  <si>
    <t>92DM-6</t>
  </si>
  <si>
    <t>92DH-59b</t>
  </si>
  <si>
    <t>01LP033</t>
  </si>
  <si>
    <t>biotite syenite</t>
  </si>
  <si>
    <t>KR-07-12</t>
  </si>
  <si>
    <t>Tintina pluton</t>
  </si>
  <si>
    <t>f-m-gr mc-crystic qtz-phyric Q&gt;K&gt;P bt (sub-phyric) (leuco)granite sub-porphyry</t>
  </si>
  <si>
    <t>KR-07-14</t>
  </si>
  <si>
    <t>Black River (F1) batholith</t>
  </si>
  <si>
    <t>m-gr mc-phyric bt-(ms) Q=K&gt;&gt;P monzogranite</t>
  </si>
  <si>
    <t>13-SI-186-2</t>
  </si>
  <si>
    <t>Ruby Range</t>
  </si>
  <si>
    <t>granodiorite to quartz diorite</t>
  </si>
  <si>
    <t>10-SI-066-1-2</t>
  </si>
  <si>
    <t>altered with moly</t>
  </si>
  <si>
    <t>14-SI-107-1</t>
  </si>
  <si>
    <t>diorite gabbro</t>
  </si>
  <si>
    <t>10-SI-038-1</t>
  </si>
  <si>
    <t>10-EW-247-1</t>
  </si>
  <si>
    <t>Ruby Range?</t>
  </si>
  <si>
    <t>diorite to quartz diorite</t>
  </si>
  <si>
    <t xml:space="preserve">16SI080-1 </t>
  </si>
  <si>
    <t>13-SI-029-1</t>
  </si>
  <si>
    <t>granodiorite/tonalite to diorite</t>
  </si>
  <si>
    <t>13-SI-045-1</t>
  </si>
  <si>
    <t>11-EW-049-1</t>
  </si>
  <si>
    <t>10-RC-171-1</t>
  </si>
  <si>
    <t>tonalite</t>
  </si>
  <si>
    <t>10-EW-024-1</t>
  </si>
  <si>
    <t>10-EW-176-3</t>
  </si>
  <si>
    <t xml:space="preserve">15SI142-1 </t>
  </si>
  <si>
    <t>13-SI-183-1</t>
  </si>
  <si>
    <t>Ruby Range or Annie Ned</t>
  </si>
  <si>
    <t>13-SI-206-1</t>
  </si>
  <si>
    <t>quartz diorite to granodiorite</t>
  </si>
  <si>
    <t>10-RC-136-2</t>
  </si>
  <si>
    <t>tonalitic dyke</t>
  </si>
  <si>
    <t>10-SI-035-1</t>
  </si>
  <si>
    <t>10-EW-232-1</t>
  </si>
  <si>
    <t>megacrystic granodiorite</t>
  </si>
  <si>
    <t>10-VLS-221-3</t>
  </si>
  <si>
    <t>plagioclase porphyritic dyke in YTT</t>
  </si>
  <si>
    <t>13-SI-014-1</t>
  </si>
  <si>
    <t>Ruby Range (Pine Lake)</t>
  </si>
  <si>
    <t>13-SI-019-1</t>
  </si>
  <si>
    <t>13-SI-036-1</t>
  </si>
  <si>
    <t>13-SI-204-1</t>
  </si>
  <si>
    <t>granodiorite (darker matrix - possibly more mafic phases)</t>
  </si>
  <si>
    <t>11-EW-154-1</t>
  </si>
  <si>
    <t>diorite</t>
  </si>
  <si>
    <t>11-SI-178-1</t>
  </si>
  <si>
    <t xml:space="preserve">15SI271-1 </t>
  </si>
  <si>
    <t xml:space="preserve">16SI006-1 </t>
  </si>
  <si>
    <t xml:space="preserve">16SI032-1 </t>
  </si>
  <si>
    <t xml:space="preserve">16SI054-1 </t>
  </si>
  <si>
    <t xml:space="preserve">16SI-069-1 </t>
  </si>
  <si>
    <t xml:space="preserve">16SI101-1 </t>
  </si>
  <si>
    <t xml:space="preserve">16SI136-1 </t>
  </si>
  <si>
    <t xml:space="preserve">16SI-166-1 </t>
  </si>
  <si>
    <t>granodiorite w smoky quartz</t>
  </si>
  <si>
    <t xml:space="preserve">16SI172-1 </t>
  </si>
  <si>
    <t xml:space="preserve">16SI216-1 </t>
  </si>
  <si>
    <t xml:space="preserve">16SI218-1 </t>
  </si>
  <si>
    <t>13-SI-018-1</t>
  </si>
  <si>
    <t>Hayden Lk</t>
  </si>
  <si>
    <t>10-SI-003-1</t>
  </si>
  <si>
    <t>10-EW-130-1</t>
  </si>
  <si>
    <t>10-VLS-141-2</t>
  </si>
  <si>
    <t>Rhyolite Creek</t>
  </si>
  <si>
    <t>HOPPER 1</t>
  </si>
  <si>
    <t>Hopper pluton</t>
  </si>
  <si>
    <t>hbl qtz diorite-granodiorite-diorite; local gabbro</t>
  </si>
  <si>
    <t>14-SI-218-1</t>
  </si>
  <si>
    <t>13-SI-081-2</t>
  </si>
  <si>
    <t>Undivided  Suite - Coast Mountains</t>
  </si>
  <si>
    <t>orthogneiss</t>
  </si>
  <si>
    <t>13-SI-239-1</t>
  </si>
  <si>
    <t>granodiorite, foliated</t>
  </si>
  <si>
    <t>13-SI-260-1</t>
  </si>
  <si>
    <t>13-SI-286-1</t>
  </si>
  <si>
    <t>14-SI-069-1</t>
  </si>
  <si>
    <t>foliated to gneissic quartz diorite (orthogneiss)</t>
  </si>
  <si>
    <t>14-SI-194-1</t>
  </si>
  <si>
    <t>13-RC-177-1-1</t>
  </si>
  <si>
    <t>14PS- 178</t>
  </si>
  <si>
    <t>McGregor</t>
  </si>
  <si>
    <t>15PS- 109 -1</t>
  </si>
  <si>
    <t>15PS- 114</t>
  </si>
  <si>
    <t>15PS- 115</t>
  </si>
  <si>
    <r>
      <t>10</t>
    </r>
    <r>
      <rPr>
        <b/>
        <i/>
        <vertAlign val="superscript"/>
        <sz val="8"/>
        <color indexed="8"/>
        <rFont val="Arial"/>
        <family val="2"/>
        <charset val="204"/>
      </rPr>
      <t>-5</t>
    </r>
    <r>
      <rPr>
        <b/>
        <i/>
        <sz val="8"/>
        <color indexed="8"/>
        <rFont val="Arial"/>
        <family val="2"/>
        <charset val="204"/>
      </rPr>
      <t>ᴩ(9.52c</t>
    </r>
    <r>
      <rPr>
        <b/>
        <i/>
        <vertAlign val="subscript"/>
        <sz val="8"/>
        <color indexed="8"/>
        <rFont val="Arial"/>
        <family val="2"/>
        <charset val="204"/>
      </rPr>
      <t>U</t>
    </r>
    <r>
      <rPr>
        <b/>
        <i/>
        <sz val="8"/>
        <color indexed="8"/>
        <rFont val="Arial"/>
        <family val="2"/>
        <charset val="204"/>
      </rPr>
      <t xml:space="preserve"> + 2.56c</t>
    </r>
    <r>
      <rPr>
        <b/>
        <i/>
        <vertAlign val="subscript"/>
        <sz val="8"/>
        <color indexed="8"/>
        <rFont val="Arial"/>
        <family val="2"/>
        <charset val="204"/>
      </rPr>
      <t>K</t>
    </r>
    <r>
      <rPr>
        <b/>
        <i/>
        <sz val="8"/>
        <color indexed="8"/>
        <rFont val="Arial"/>
        <family val="2"/>
        <charset val="204"/>
      </rPr>
      <t xml:space="preserve"> + 3.48c</t>
    </r>
    <r>
      <rPr>
        <b/>
        <i/>
        <vertAlign val="subscript"/>
        <sz val="8"/>
        <color indexed="8"/>
        <rFont val="Arial"/>
        <family val="2"/>
        <charset val="204"/>
      </rPr>
      <t>Th</t>
    </r>
    <r>
      <rPr>
        <b/>
        <i/>
        <sz val="8"/>
        <color indexed="8"/>
        <rFont val="Arial"/>
        <family val="2"/>
        <charset val="204"/>
      </rPr>
      <t>)</t>
    </r>
  </si>
  <si>
    <t>RED = Incomplete elements</t>
  </si>
  <si>
    <t>Flat Creek pluton</t>
  </si>
  <si>
    <t>Whitehorse</t>
  </si>
  <si>
    <t>14RAY068A</t>
  </si>
  <si>
    <t>Casino</t>
  </si>
  <si>
    <t>dacite</t>
  </si>
  <si>
    <t>10RAYJR063A02</t>
  </si>
  <si>
    <t>11RAYJC100A02</t>
  </si>
  <si>
    <t>andesite</t>
  </si>
  <si>
    <t>11RAYAZ067A01</t>
  </si>
  <si>
    <t>11RAYAZ102A02</t>
  </si>
  <si>
    <t>11RAYAZ119A02</t>
  </si>
  <si>
    <t>11RAYAZ122A02</t>
  </si>
  <si>
    <t>11RAYAZ152A02</t>
  </si>
  <si>
    <t>11RAYAZ312A02</t>
  </si>
  <si>
    <t>11RAYAZ347A02</t>
  </si>
  <si>
    <t>11RAYAZ384A02</t>
  </si>
  <si>
    <t>11RAYAZ412A02</t>
  </si>
  <si>
    <t>11RAYAZ426A01</t>
  </si>
  <si>
    <t>syenogranite</t>
  </si>
  <si>
    <t>11RAYCR030A02</t>
  </si>
  <si>
    <t>11RAYCR036A02</t>
  </si>
  <si>
    <t>11RAYJC104A02</t>
  </si>
  <si>
    <t>11RAYJR017A02</t>
  </si>
  <si>
    <t>11RAYJR123A02</t>
  </si>
  <si>
    <t>11RAYJR147A02</t>
  </si>
  <si>
    <t>11RAYJR149A02</t>
  </si>
  <si>
    <t>11RAYJR169A02</t>
  </si>
  <si>
    <t>11RAYJR177A02</t>
  </si>
  <si>
    <t>11RAYJR237A02</t>
  </si>
  <si>
    <t>11RAYTK017A02</t>
  </si>
  <si>
    <t>10RAYWC036A02</t>
  </si>
  <si>
    <t>Prospector Mountain</t>
  </si>
  <si>
    <t>01RAY130A1</t>
  </si>
  <si>
    <t>Ross</t>
  </si>
  <si>
    <t>pyroxenite</t>
  </si>
  <si>
    <t>02RAY191A1</t>
  </si>
  <si>
    <t>11RAYAZ282A02</t>
  </si>
  <si>
    <t>11RAYJR068A02</t>
  </si>
  <si>
    <t>11RAYAZ068A02</t>
  </si>
  <si>
    <t>11RAYJC047A02</t>
  </si>
  <si>
    <t>11RAYJR157B02</t>
  </si>
  <si>
    <t>11RAYJR179A02</t>
  </si>
  <si>
    <t>11RAYJR272A02</t>
  </si>
  <si>
    <t>11RAYWC168B02</t>
  </si>
  <si>
    <t>01RAY369A1</t>
  </si>
  <si>
    <t>granitoid</t>
  </si>
  <si>
    <t>01RAY144A1</t>
  </si>
  <si>
    <t>02RAY176B1</t>
  </si>
  <si>
    <t>02RAYG259A1</t>
  </si>
  <si>
    <t>03RAY329A1</t>
  </si>
  <si>
    <t>03RAY331A2</t>
  </si>
  <si>
    <t>10RAYJR074A02</t>
  </si>
  <si>
    <t>10RAYJR104A02</t>
  </si>
  <si>
    <t>11RAYAZ361A02</t>
  </si>
  <si>
    <t>11RAYTD016A03</t>
  </si>
  <si>
    <t>11RAYWC131A02</t>
  </si>
  <si>
    <t>11RAYAZ195A1</t>
  </si>
  <si>
    <t>11RAYAZ282A1-1</t>
  </si>
  <si>
    <t>11RAYAZ282A1-2</t>
  </si>
  <si>
    <t>11RAYAZ284A1</t>
  </si>
  <si>
    <t>11RAYAZ301A1</t>
  </si>
  <si>
    <t>11RAYAZ384A1</t>
  </si>
  <si>
    <t>11RAYJR260A1</t>
  </si>
  <si>
    <t>11RAYJR263A</t>
  </si>
  <si>
    <t>14RAY081A</t>
  </si>
  <si>
    <t>14RAY060A02</t>
  </si>
  <si>
    <t>14RAY110A01</t>
  </si>
  <si>
    <t>14RAY118B01</t>
  </si>
  <si>
    <t>alkali-feldspar granite</t>
  </si>
  <si>
    <t>14RAY167A01</t>
  </si>
  <si>
    <t>14RAY176A01</t>
  </si>
  <si>
    <t>15RAY-EW195A</t>
  </si>
  <si>
    <t>15RAY-JC029A02</t>
  </si>
  <si>
    <t>15RAY-JC042B2</t>
  </si>
  <si>
    <t>15RAY-JC080A02</t>
  </si>
  <si>
    <t>15RAY-JC095A02</t>
  </si>
  <si>
    <t>15RAY-JR068A01</t>
  </si>
  <si>
    <t>15RAY-JR087A</t>
  </si>
  <si>
    <t>quartz monzodiorite</t>
  </si>
  <si>
    <t>15RAY-JR169A02</t>
  </si>
  <si>
    <t>15RAY-JR189A01</t>
  </si>
  <si>
    <t>15RAY-JR209A02</t>
  </si>
  <si>
    <t>15RAYJR210B1</t>
  </si>
  <si>
    <t>15RAY-MM050A03</t>
  </si>
  <si>
    <t>ᴩ (kg/m3)</t>
  </si>
  <si>
    <t>A(µW/m3)</t>
  </si>
  <si>
    <t>approximate</t>
  </si>
  <si>
    <t>Cretaceous</t>
  </si>
  <si>
    <t>trachyte</t>
  </si>
  <si>
    <t>Mayo</t>
  </si>
  <si>
    <t>Roop Lake pluton</t>
  </si>
  <si>
    <t>Tungsten</t>
  </si>
  <si>
    <t>more fgr phase</t>
  </si>
  <si>
    <t>VN-00-15C</t>
  </si>
  <si>
    <t>Sulphur Creek</t>
  </si>
  <si>
    <t>exact</t>
  </si>
  <si>
    <t>Permian</t>
  </si>
  <si>
    <t>STU 80-7 286.5</t>
  </si>
  <si>
    <t>Minto</t>
  </si>
  <si>
    <t>Granite Mtn</t>
  </si>
  <si>
    <t>Jurassic</t>
  </si>
  <si>
    <t>STU 80-7 147.0</t>
  </si>
  <si>
    <t>STU 80-7 146.0</t>
  </si>
  <si>
    <t>STU 80-7 103.0</t>
  </si>
  <si>
    <t>STU 80-6 296.0-297.0</t>
  </si>
  <si>
    <t>STU 80-6 219.0-220.0</t>
  </si>
  <si>
    <t>STU 80-6 161.5-162.5</t>
  </si>
  <si>
    <t>Hyland River</t>
  </si>
  <si>
    <t>Tay River</t>
  </si>
  <si>
    <t>altered fine-gr bt granite collected from Cali skarn occurrence</t>
  </si>
  <si>
    <t>S09-24-02Aii</t>
  </si>
  <si>
    <t>Siliceous Cpy-Bn-Mag gneiss</t>
  </si>
  <si>
    <t>S09-24-02Ai</t>
  </si>
  <si>
    <t>S09-22-01C</t>
  </si>
  <si>
    <t>Potassium feldspar granodiorite</t>
  </si>
  <si>
    <t>S09-22-01B</t>
  </si>
  <si>
    <t>Plg-bt-mag-bn tonalite</t>
  </si>
  <si>
    <t>S09-22-01A</t>
  </si>
  <si>
    <t>Banded Tonalite</t>
  </si>
  <si>
    <t>S09-17-05A</t>
  </si>
  <si>
    <t>S09-16-01D</t>
  </si>
  <si>
    <t>S09-16-01C</t>
  </si>
  <si>
    <t>S09-16-01B</t>
  </si>
  <si>
    <t>S09-16-01A</t>
  </si>
  <si>
    <t>Banded gneiss</t>
  </si>
  <si>
    <t>S09-15-04A</t>
  </si>
  <si>
    <t>S09-14-01Bii</t>
  </si>
  <si>
    <t>S09-14-01Bi</t>
  </si>
  <si>
    <t>S09-13-03C</t>
  </si>
  <si>
    <t>S09-13-03B</t>
  </si>
  <si>
    <t>S09-13-03A</t>
  </si>
  <si>
    <t>S09-10-03B</t>
  </si>
  <si>
    <t>S09-08-04A</t>
  </si>
  <si>
    <t>S09-08-01A</t>
  </si>
  <si>
    <t>S09-02-9A</t>
  </si>
  <si>
    <t>MK195A2</t>
  </si>
  <si>
    <t>Monzogranite with smoky quartz phenocrysts</t>
  </si>
  <si>
    <t>MK030A2</t>
  </si>
  <si>
    <t>Andesitic porphyry</t>
  </si>
  <si>
    <t>LP00-37</t>
  </si>
  <si>
    <t>Pool Creek</t>
  </si>
  <si>
    <t>Pool Creek pluton</t>
  </si>
  <si>
    <t>Neoproterozoic</t>
  </si>
  <si>
    <t>LP00-35</t>
  </si>
  <si>
    <t>LM57A2</t>
  </si>
  <si>
    <t>LM56A2</t>
  </si>
  <si>
    <t>LM52A2</t>
  </si>
  <si>
    <t>Cassiar</t>
  </si>
  <si>
    <t>Black River</t>
  </si>
  <si>
    <t>Eocene</t>
  </si>
  <si>
    <t xml:space="preserve">Roy pluton </t>
  </si>
  <si>
    <t>H587-253</t>
  </si>
  <si>
    <t>H587-233</t>
  </si>
  <si>
    <t>H587-141</t>
  </si>
  <si>
    <t>H510-64</t>
  </si>
  <si>
    <t>H427-70</t>
  </si>
  <si>
    <t>H427-131</t>
  </si>
  <si>
    <t>H427-125</t>
  </si>
  <si>
    <t>H427-124</t>
  </si>
  <si>
    <t>H427-115</t>
  </si>
  <si>
    <t>H424-323</t>
  </si>
  <si>
    <t>H424-314</t>
  </si>
  <si>
    <t>H424-252</t>
  </si>
  <si>
    <t>H424-224</t>
  </si>
  <si>
    <t>H424-212</t>
  </si>
  <si>
    <t>GUSTY LAKE 2010</t>
  </si>
  <si>
    <t>Gusty Lake</t>
  </si>
  <si>
    <t>medium to fine-grained porphyritic hbl-bt tonalite</t>
  </si>
  <si>
    <t>Point 1980m</t>
  </si>
  <si>
    <t>Bord/Kelvin</t>
  </si>
  <si>
    <t>Bi, K-spar phenos</t>
  </si>
  <si>
    <t>Bi-Hb , large K-spar phenos, medium matrix</t>
  </si>
  <si>
    <t>Ross Group</t>
  </si>
  <si>
    <t>Macmilan stock</t>
  </si>
  <si>
    <t>CDB-10-108</t>
  </si>
  <si>
    <t>Bryde</t>
  </si>
  <si>
    <t>Teslin Crossing</t>
  </si>
  <si>
    <t>monzodiorite</t>
  </si>
  <si>
    <t>CDB-10-107</t>
  </si>
  <si>
    <t>Long Lake</t>
  </si>
  <si>
    <t>Aishihik</t>
  </si>
  <si>
    <t>Foliated bt-hbl granodiorite</t>
  </si>
  <si>
    <t>CDB-10-106</t>
  </si>
  <si>
    <t xml:space="preserve"> Minimally weathered granitoid material</t>
  </si>
  <si>
    <t>CDB-10-105</t>
  </si>
  <si>
    <t>Hornblende-bearing moderately foliated granodiorite.</t>
  </si>
  <si>
    <t>CDB-10-104</t>
  </si>
  <si>
    <t>Granodiorite with quartz banding</t>
  </si>
  <si>
    <t>CDB-10-103</t>
  </si>
  <si>
    <t>Quartz monzonite with chlorite and magnitite</t>
  </si>
  <si>
    <t>CDB-10-102</t>
  </si>
  <si>
    <t>CDB-10-101</t>
  </si>
  <si>
    <t>CDB-10-094</t>
  </si>
  <si>
    <t>Equigranular granodiorite</t>
  </si>
  <si>
    <t>CDB-10-093</t>
  </si>
  <si>
    <t>Porphyritic granodiorite</t>
  </si>
  <si>
    <t>CDB-10-080</t>
  </si>
  <si>
    <t>CDB-10-078a</t>
  </si>
  <si>
    <t>CDB-10-064</t>
  </si>
  <si>
    <t>CDB-10-063_YGS</t>
  </si>
  <si>
    <t>CDB-10-063_GSC</t>
  </si>
  <si>
    <t>CDB-10-062_YGS</t>
  </si>
  <si>
    <t>CDB-10-062_GSC</t>
  </si>
  <si>
    <t>CDB-10-061</t>
  </si>
  <si>
    <t>CDB-10-051</t>
  </si>
  <si>
    <t>CDB-10-050</t>
  </si>
  <si>
    <t>Foliated g with green feldspar. Minimal alt.</t>
  </si>
  <si>
    <t>Marjorie phase</t>
  </si>
  <si>
    <t>99MC227</t>
  </si>
  <si>
    <t>Tatchun</t>
  </si>
  <si>
    <t>leucogranite</t>
  </si>
  <si>
    <t>99-2028(PULP DUP)</t>
  </si>
  <si>
    <t>Slide Mtn</t>
  </si>
  <si>
    <t>diabase</t>
  </si>
  <si>
    <t>99-2028</t>
  </si>
  <si>
    <t>99-2006</t>
  </si>
  <si>
    <t>99-2002</t>
  </si>
  <si>
    <t>Menzie Ck</t>
  </si>
  <si>
    <t>Cambrian</t>
  </si>
  <si>
    <t>98-1023</t>
  </si>
  <si>
    <t>98-1021</t>
  </si>
  <si>
    <t>98-1020</t>
  </si>
  <si>
    <t>98-1018</t>
  </si>
  <si>
    <t>98-1017</t>
  </si>
  <si>
    <t>98-1008</t>
  </si>
  <si>
    <t>98-1007</t>
  </si>
  <si>
    <t>98-1006</t>
  </si>
  <si>
    <t>McQuesten</t>
  </si>
  <si>
    <t>Paleocene</t>
  </si>
  <si>
    <t>Two Sisters pluton</t>
  </si>
  <si>
    <t>gabbro/diorite</t>
  </si>
  <si>
    <t xml:space="preserve">16RAY-JR140A1 </t>
  </si>
  <si>
    <t>Sulphur Creek suite</t>
  </si>
  <si>
    <t xml:space="preserve">16RAY-JR101A01 </t>
  </si>
  <si>
    <t>Long Lake suite</t>
  </si>
  <si>
    <t xml:space="preserve">16RAY-JR080A01 </t>
  </si>
  <si>
    <t>Snowcap</t>
  </si>
  <si>
    <t>metagabbro</t>
  </si>
  <si>
    <t>early Paleozoic</t>
  </si>
  <si>
    <t xml:space="preserve">16RAY-JR063A01 </t>
  </si>
  <si>
    <t>Pyroxene Mountain</t>
  </si>
  <si>
    <t>Stikine Suite</t>
  </si>
  <si>
    <t>Triassic</t>
  </si>
  <si>
    <t xml:space="preserve">16RAY-JR060A01 </t>
  </si>
  <si>
    <t xml:space="preserve">16RAY-JR033A01 </t>
  </si>
  <si>
    <t>Dawson Range batholith</t>
  </si>
  <si>
    <t xml:space="preserve">16RAY-JR028A02 </t>
  </si>
  <si>
    <t>Whitehorse suite</t>
  </si>
  <si>
    <t xml:space="preserve">16RAY-JR016A01 </t>
  </si>
  <si>
    <t>Mahoney batholith</t>
  </si>
  <si>
    <t xml:space="preserve">16RAY-AP234A1 </t>
  </si>
  <si>
    <t>Dunite Peak complex</t>
  </si>
  <si>
    <t xml:space="preserve">16RAY-AP212B1 </t>
  </si>
  <si>
    <t xml:space="preserve">16RAY-AP209A1 </t>
  </si>
  <si>
    <t xml:space="preserve">16RAY-AP202A1 </t>
  </si>
  <si>
    <t xml:space="preserve">16RAY-AP199A01 </t>
  </si>
  <si>
    <t>trondhjemite</t>
  </si>
  <si>
    <t xml:space="preserve">16RAY-AP195A1 </t>
  </si>
  <si>
    <t xml:space="preserve">16RAY-AP188A1 </t>
  </si>
  <si>
    <t xml:space="preserve">16RAY-AP184B01 </t>
  </si>
  <si>
    <t xml:space="preserve">16RAY-AP181A1 </t>
  </si>
  <si>
    <t xml:space="preserve">16RAY-AP179A01 </t>
  </si>
  <si>
    <t xml:space="preserve">16RAY-AP178B01 </t>
  </si>
  <si>
    <t xml:space="preserve">16RAY-AP161A1 </t>
  </si>
  <si>
    <t xml:space="preserve">16RAY-AP130C03 </t>
  </si>
  <si>
    <t xml:space="preserve">16RAY-AP121B2 </t>
  </si>
  <si>
    <t xml:space="preserve">16RAY-AP120B01 </t>
  </si>
  <si>
    <t>mafic pegmatite</t>
  </si>
  <si>
    <t xml:space="preserve">16RAY-AP104A1 </t>
  </si>
  <si>
    <t xml:space="preserve">16RAY-AP095A1 </t>
  </si>
  <si>
    <t xml:space="preserve">16RAY-AP088A1 </t>
  </si>
  <si>
    <t xml:space="preserve">16RAY-AP087B02 </t>
  </si>
  <si>
    <t xml:space="preserve">16RAY-AP078C1 </t>
  </si>
  <si>
    <t xml:space="preserve">16RAY-AP076A1 </t>
  </si>
  <si>
    <t xml:space="preserve">16RAY-AP075A02 </t>
  </si>
  <si>
    <t xml:space="preserve">16RAY-AP074A02 </t>
  </si>
  <si>
    <t xml:space="preserve">16RAY-AP068A01 </t>
  </si>
  <si>
    <t xml:space="preserve">16RAY-AP066A01 </t>
  </si>
  <si>
    <t xml:space="preserve">16RAY-AP053A03 </t>
  </si>
  <si>
    <t xml:space="preserve">16RAY-AP041B02 </t>
  </si>
  <si>
    <t xml:space="preserve">16PS-030-1 </t>
  </si>
  <si>
    <t xml:space="preserve">16PS-029-1 </t>
  </si>
  <si>
    <t>Thunder Mtn</t>
  </si>
  <si>
    <t xml:space="preserve">16PS-028-1 </t>
  </si>
  <si>
    <t>Finlayson</t>
  </si>
  <si>
    <t>hornblendite</t>
  </si>
  <si>
    <t xml:space="preserve">16PS-027-1 </t>
  </si>
  <si>
    <t xml:space="preserve">16PS-026-1 </t>
  </si>
  <si>
    <t>N of Tuna stock</t>
  </si>
  <si>
    <t xml:space="preserve">16PS-015-1 </t>
  </si>
  <si>
    <t>Armstrong pluton</t>
  </si>
  <si>
    <t xml:space="preserve">16PS-013-1 </t>
  </si>
  <si>
    <t xml:space="preserve">16PS-011-1 </t>
  </si>
  <si>
    <t>Russell stock</t>
  </si>
  <si>
    <t xml:space="preserve">16PS-009-1 </t>
  </si>
  <si>
    <t xml:space="preserve">16PS-001 </t>
  </si>
  <si>
    <t>Big Ck</t>
  </si>
  <si>
    <t xml:space="preserve">16EB-535-1 </t>
  </si>
  <si>
    <t>Teslin</t>
  </si>
  <si>
    <t xml:space="preserve">16EB-508-1 </t>
  </si>
  <si>
    <t xml:space="preserve">16EB-474-1 </t>
  </si>
  <si>
    <t xml:space="preserve">16EB-384-2 </t>
  </si>
  <si>
    <t xml:space="preserve">16EB-216-1 </t>
  </si>
  <si>
    <t xml:space="preserve">16EB-138-1 </t>
  </si>
  <si>
    <t xml:space="preserve">16EB-096-1 </t>
  </si>
  <si>
    <t xml:space="preserve">16EB-076-2 </t>
  </si>
  <si>
    <t xml:space="preserve">16EB-019-2 </t>
  </si>
  <si>
    <t xml:space="preserve">16EB-001-1 </t>
  </si>
  <si>
    <t>Laurier Creek pluton</t>
  </si>
  <si>
    <t xml:space="preserve">15ZE-AC045c </t>
  </si>
  <si>
    <t xml:space="preserve">15ZE-AC045a </t>
  </si>
  <si>
    <t xml:space="preserve">15ZE-AC042 </t>
  </si>
  <si>
    <t xml:space="preserve">15ZE-AC004a </t>
  </si>
  <si>
    <t>Cache Creek</t>
  </si>
  <si>
    <t xml:space="preserve">15ZE-AC002b </t>
  </si>
  <si>
    <t xml:space="preserve">15ZE-AC002a </t>
  </si>
  <si>
    <t xml:space="preserve">15SI-118 </t>
  </si>
  <si>
    <t>15RAY-YM025A01</t>
  </si>
  <si>
    <t>Simpson Range</t>
  </si>
  <si>
    <t>Mississippian</t>
  </si>
  <si>
    <t>15RAY-JR252B</t>
  </si>
  <si>
    <t>Rhyolite Creek complex</t>
  </si>
  <si>
    <t>15RAY-JR252A</t>
  </si>
  <si>
    <t>Nisling River pluton</t>
  </si>
  <si>
    <t>15RAY-JR175A1</t>
  </si>
  <si>
    <t>15RAYJR152A1</t>
  </si>
  <si>
    <t>15RAY-JR150A</t>
  </si>
  <si>
    <t>15RAY-JR141C01</t>
  </si>
  <si>
    <t>Schist Creek complex</t>
  </si>
  <si>
    <t>15RAY-JR080A</t>
  </si>
  <si>
    <t>quartz diorite</t>
  </si>
  <si>
    <t>15RAY-JR076A</t>
  </si>
  <si>
    <t>15RAY-JR074C</t>
  </si>
  <si>
    <t>15RAY-JR044C02</t>
  </si>
  <si>
    <t>aplite</t>
  </si>
  <si>
    <t>15RAY-JR044B02</t>
  </si>
  <si>
    <t>15RAY-JR043B02</t>
  </si>
  <si>
    <t>15RAY-JR026A01</t>
  </si>
  <si>
    <t>15RAY-JR024A01</t>
  </si>
  <si>
    <t>15RAY-JR023A01</t>
  </si>
  <si>
    <t>15RAY-JC070A2</t>
  </si>
  <si>
    <t>Schist Ck plug</t>
  </si>
  <si>
    <t>15RAY-JC030C02</t>
  </si>
  <si>
    <t>Simpson Range suite</t>
  </si>
  <si>
    <t>15RAY-JC030B02</t>
  </si>
  <si>
    <t>amphibolite schist</t>
  </si>
  <si>
    <t>15RAY-JC030A02</t>
  </si>
  <si>
    <t>Stikine suite</t>
  </si>
  <si>
    <t>15RAY-EW192A1</t>
  </si>
  <si>
    <t>15RAY-EW130A01</t>
  </si>
  <si>
    <t>15RAY-EW108A</t>
  </si>
  <si>
    <t>Schist Creek</t>
  </si>
  <si>
    <t>15RAY-EW100A01</t>
  </si>
  <si>
    <t>15RAY-EW078A</t>
  </si>
  <si>
    <t>15RAY-EW076B1</t>
  </si>
  <si>
    <t>Snowcap assemblage</t>
  </si>
  <si>
    <t>metapyroxenite</t>
  </si>
  <si>
    <t>15RAY-EW067A</t>
  </si>
  <si>
    <t>15RAY-EW017A2</t>
  </si>
  <si>
    <t>15PS- 134-1</t>
  </si>
  <si>
    <t>Taylor Mountain</t>
  </si>
  <si>
    <t>Taylor Mtn (AK)</t>
  </si>
  <si>
    <t>15PS- 133</t>
  </si>
  <si>
    <t>Stikine</t>
  </si>
  <si>
    <t>Fish Lake</t>
  </si>
  <si>
    <t>15PS- 132</t>
  </si>
  <si>
    <t>Bennett</t>
  </si>
  <si>
    <t>15PS- 130</t>
  </si>
  <si>
    <t>15PS- 129- 2</t>
  </si>
  <si>
    <t>15PS- 129- 1</t>
  </si>
  <si>
    <t>15PS- 128</t>
  </si>
  <si>
    <t>15PS- 125</t>
  </si>
  <si>
    <t>15PS- 124</t>
  </si>
  <si>
    <t>Mt Bryde</t>
  </si>
  <si>
    <t>15PS- 123</t>
  </si>
  <si>
    <t>15PS- 107</t>
  </si>
  <si>
    <t>Lokken</t>
  </si>
  <si>
    <t>Lokken pluton</t>
  </si>
  <si>
    <t>15PS- 105</t>
  </si>
  <si>
    <t>15PS- 102</t>
  </si>
  <si>
    <t>15PS- 101</t>
  </si>
  <si>
    <t>15PS- 100- 1</t>
  </si>
  <si>
    <t>15PS- 099</t>
  </si>
  <si>
    <t>15PS- 098</t>
  </si>
  <si>
    <t>15PS- 097</t>
  </si>
  <si>
    <t>15PS- 096</t>
  </si>
  <si>
    <t>15PS- 095</t>
  </si>
  <si>
    <t>15PS- 094</t>
  </si>
  <si>
    <t>15PS- 092</t>
  </si>
  <si>
    <t>15PS- 090</t>
  </si>
  <si>
    <t>15PS- 089</t>
  </si>
  <si>
    <t>15PS- 087</t>
  </si>
  <si>
    <t>15PS- 086 -1</t>
  </si>
  <si>
    <t>15PS- 082 -1</t>
  </si>
  <si>
    <t>15PS- 081</t>
  </si>
  <si>
    <t>15PS- 078</t>
  </si>
  <si>
    <t>15PS- 076</t>
  </si>
  <si>
    <t>15PS- 071 -1</t>
  </si>
  <si>
    <t>15PS- 060</t>
  </si>
  <si>
    <t>King Lake</t>
  </si>
  <si>
    <t>15PS- 058</t>
  </si>
  <si>
    <t>15PS- 057 -1</t>
  </si>
  <si>
    <t>15PS- 056 -1</t>
  </si>
  <si>
    <t>Friday Creek</t>
  </si>
  <si>
    <t>15PS- 055</t>
  </si>
  <si>
    <t>15PS- 054</t>
  </si>
  <si>
    <t>15PS- 053</t>
  </si>
  <si>
    <t>15PS- 052</t>
  </si>
  <si>
    <t>Red Ridge</t>
  </si>
  <si>
    <t>15PS- 050</t>
  </si>
  <si>
    <t>15PS- 047 -1</t>
  </si>
  <si>
    <t>15PS- 046 -1</t>
  </si>
  <si>
    <t>15PS- 045</t>
  </si>
  <si>
    <t>15PS- 044</t>
  </si>
  <si>
    <t>Carbon Hill</t>
  </si>
  <si>
    <t>15PS- 043</t>
  </si>
  <si>
    <t>15PS- 042-1</t>
  </si>
  <si>
    <t>Tally Ho</t>
  </si>
  <si>
    <t>15PS- 040-2</t>
  </si>
  <si>
    <t>leucogabbro</t>
  </si>
  <si>
    <t>15PS- 040-1</t>
  </si>
  <si>
    <t>15PS- 033</t>
  </si>
  <si>
    <t>15PS- 032</t>
  </si>
  <si>
    <t>15PS- 028</t>
  </si>
  <si>
    <t>15PS- 021</t>
  </si>
  <si>
    <t>15PS- 015</t>
  </si>
  <si>
    <t>15PS- 011</t>
  </si>
  <si>
    <t>Marsh Lake</t>
  </si>
  <si>
    <t>alkali syenite</t>
  </si>
  <si>
    <t>15PS- 010</t>
  </si>
  <si>
    <t>15PS- 007</t>
  </si>
  <si>
    <t>Fourth of July</t>
  </si>
  <si>
    <t>15PS- 005-1</t>
  </si>
  <si>
    <t>15PS- 003</t>
  </si>
  <si>
    <t>15PS- 002</t>
  </si>
  <si>
    <t>15PM-11</t>
  </si>
  <si>
    <t>Dempster</t>
  </si>
  <si>
    <t>15MC-029-1</t>
  </si>
  <si>
    <t>Galena</t>
  </si>
  <si>
    <t>15MC-028</t>
  </si>
  <si>
    <t>15MC-027-1</t>
  </si>
  <si>
    <t>15MC-023</t>
  </si>
  <si>
    <t>Permian?</t>
  </si>
  <si>
    <t>15MC-022</t>
  </si>
  <si>
    <t>15MC-020</t>
  </si>
  <si>
    <t>15MC-018</t>
  </si>
  <si>
    <t>15MC-016-2</t>
  </si>
  <si>
    <t>15MC-014-1</t>
  </si>
  <si>
    <t>15MC- 003- 1</t>
  </si>
  <si>
    <t>MacMillan</t>
  </si>
  <si>
    <t xml:space="preserve">15EB-645-1 </t>
  </si>
  <si>
    <t xml:space="preserve">15EB-519-1 </t>
  </si>
  <si>
    <t xml:space="preserve">15EB-343-2 </t>
  </si>
  <si>
    <t xml:space="preserve">15EB-222-1 </t>
  </si>
  <si>
    <t xml:space="preserve">15EB-084-1 </t>
  </si>
  <si>
    <t>Teslin Mountain pluton</t>
  </si>
  <si>
    <t>15EB- 289 -1</t>
  </si>
  <si>
    <t>15EB- 283 -1</t>
  </si>
  <si>
    <t>14RAY161A02</t>
  </si>
  <si>
    <t>intermediate orthogneiss</t>
  </si>
  <si>
    <t>14RAY157A01</t>
  </si>
  <si>
    <t>Moose formation</t>
  </si>
  <si>
    <t>14RAY144A01</t>
  </si>
  <si>
    <t>14RAY136A01</t>
  </si>
  <si>
    <t>14RAY133A01</t>
  </si>
  <si>
    <t>Grass Lakes</t>
  </si>
  <si>
    <t>50 Mile batholith</t>
  </si>
  <si>
    <t>Devonian</t>
  </si>
  <si>
    <t>14RAY130A01</t>
  </si>
  <si>
    <t>Mt. Carmacks pluton</t>
  </si>
  <si>
    <t>14RAY106A01</t>
  </si>
  <si>
    <t>14RAY102A01</t>
  </si>
  <si>
    <t>Mount Burnham pluton</t>
  </si>
  <si>
    <t>14RAY100A01</t>
  </si>
  <si>
    <t>14RAY099B01</t>
  </si>
  <si>
    <t>Pyroxene Mtn pluton</t>
  </si>
  <si>
    <t>14RAY099A01</t>
  </si>
  <si>
    <t>clinopyroxenite</t>
  </si>
  <si>
    <t>14RAY087A01</t>
  </si>
  <si>
    <t>14RAY082A01</t>
  </si>
  <si>
    <t>14RAY077D01</t>
  </si>
  <si>
    <t>Slide Mountain assemblage</t>
  </si>
  <si>
    <t>14RAY074C01</t>
  </si>
  <si>
    <t>amphibolite</t>
  </si>
  <si>
    <t>14RAY074A01</t>
  </si>
  <si>
    <t>14RAY066 A</t>
  </si>
  <si>
    <t>14RAY062B02</t>
  </si>
  <si>
    <t>Fyre Lake</t>
  </si>
  <si>
    <t>14RAY061D01</t>
  </si>
  <si>
    <t>Hasselberg Lake pluton</t>
  </si>
  <si>
    <t xml:space="preserve">14PS-141-2 </t>
  </si>
  <si>
    <t>14PS- 226</t>
  </si>
  <si>
    <t>Logtung</t>
  </si>
  <si>
    <t>14PS- 225</t>
  </si>
  <si>
    <t>14PS- 223</t>
  </si>
  <si>
    <t>Englishman</t>
  </si>
  <si>
    <t>14PS- 222</t>
  </si>
  <si>
    <t>14PS- 221</t>
  </si>
  <si>
    <t>14PS- 219</t>
  </si>
  <si>
    <t>Sawtooth</t>
  </si>
  <si>
    <t>14PS- 218</t>
  </si>
  <si>
    <t>14PS- 217</t>
  </si>
  <si>
    <t>14PS- 206</t>
  </si>
  <si>
    <t>14PS- 193</t>
  </si>
  <si>
    <t>14PS- 188</t>
  </si>
  <si>
    <t>14PS- 187</t>
  </si>
  <si>
    <t>14PS- 185</t>
  </si>
  <si>
    <t>14PS- 184a</t>
  </si>
  <si>
    <t>14PS- 183</t>
  </si>
  <si>
    <t>14PS- 182</t>
  </si>
  <si>
    <t>14PS- 181</t>
  </si>
  <si>
    <t>14PS- 179</t>
  </si>
  <si>
    <t>14PS- 176</t>
  </si>
  <si>
    <t>14PS- 173</t>
  </si>
  <si>
    <t>14PS- 172</t>
  </si>
  <si>
    <t>14PS- 171-2</t>
  </si>
  <si>
    <t>14PS- 171-1</t>
  </si>
  <si>
    <t>14PS- 169</t>
  </si>
  <si>
    <t>14PS- 168</t>
  </si>
  <si>
    <t>14PS- 167</t>
  </si>
  <si>
    <t>14PS- 165</t>
  </si>
  <si>
    <t>14PS- 164</t>
  </si>
  <si>
    <t>alkali-granite</t>
  </si>
  <si>
    <t>14PS- 162</t>
  </si>
  <si>
    <t>14PS- 160</t>
  </si>
  <si>
    <t>14PS- 159</t>
  </si>
  <si>
    <t>14PS- 155</t>
  </si>
  <si>
    <t>14PS- 154</t>
  </si>
  <si>
    <t>14PS- 153</t>
  </si>
  <si>
    <t>14PS- 152</t>
  </si>
  <si>
    <t>14PS- 151</t>
  </si>
  <si>
    <t>14PS- 150</t>
  </si>
  <si>
    <t>14PS- 148</t>
  </si>
  <si>
    <t>14PS- 147</t>
  </si>
  <si>
    <t>14PS- 146</t>
  </si>
  <si>
    <t>14PS- 145</t>
  </si>
  <si>
    <t>14PS- 143</t>
  </si>
  <si>
    <t>14PS- 142- 1</t>
  </si>
  <si>
    <t>14PS- 140</t>
  </si>
  <si>
    <t>14PS- 137</t>
  </si>
  <si>
    <t>14PS- 135</t>
  </si>
  <si>
    <t>14PS- 134</t>
  </si>
  <si>
    <t>14PS- 133</t>
  </si>
  <si>
    <t>14PS- 131</t>
  </si>
  <si>
    <t>14PS- 128</t>
  </si>
  <si>
    <t>14PS- 125</t>
  </si>
  <si>
    <t>14PS- 120</t>
  </si>
  <si>
    <t xml:space="preserve">14PS- 114 </t>
  </si>
  <si>
    <t>horneblende quartz diorite</t>
  </si>
  <si>
    <t>14PS- 097</t>
  </si>
  <si>
    <t>14PS- 089</t>
  </si>
  <si>
    <t>14PS- 073</t>
  </si>
  <si>
    <t>hornblende granodiorite</t>
  </si>
  <si>
    <t>14PS- 068</t>
  </si>
  <si>
    <t>14PS- 063</t>
  </si>
  <si>
    <t>biotite hornblende quartz diorite</t>
  </si>
  <si>
    <t>14PS- 048</t>
  </si>
  <si>
    <t>14PS- 034</t>
  </si>
  <si>
    <t>14MC- 142</t>
  </si>
  <si>
    <t>Hayden Lake</t>
  </si>
  <si>
    <t>11RAYWC279A01</t>
  </si>
  <si>
    <t>Prospector Mtn suite</t>
  </si>
  <si>
    <t>11RAYWC135A</t>
  </si>
  <si>
    <t>11RAYWC103A02</t>
  </si>
  <si>
    <t>Harzburgite Peak complex</t>
  </si>
  <si>
    <t>11RAYTD040A</t>
  </si>
  <si>
    <t>felsic orthogneiss</t>
  </si>
  <si>
    <t>Katrina Creek suite</t>
  </si>
  <si>
    <t>11RAYJR271A02</t>
  </si>
  <si>
    <t>Snag Creek</t>
  </si>
  <si>
    <t>11RAYJR264A01</t>
  </si>
  <si>
    <t>Coffee Ck pluton</t>
  </si>
  <si>
    <t>11RAYJR262A</t>
  </si>
  <si>
    <t>11RAYJR261A02</t>
  </si>
  <si>
    <t>11RAYJR259A01</t>
  </si>
  <si>
    <t>11RAYJR258A02</t>
  </si>
  <si>
    <t>Finlayson assemblage</t>
  </si>
  <si>
    <t>11RAYJR248B02</t>
  </si>
  <si>
    <t>11RAYJR248A02</t>
  </si>
  <si>
    <t>11RAYJR240A01</t>
  </si>
  <si>
    <t>11RAYJR238A01</t>
  </si>
  <si>
    <t>11RAYJR204A02</t>
  </si>
  <si>
    <t>11RAYJR199A01</t>
  </si>
  <si>
    <t>11RAYJR109A02</t>
  </si>
  <si>
    <t>11RAYJR103A1</t>
  </si>
  <si>
    <t>11RAYJR087A02</t>
  </si>
  <si>
    <t>11RAYJR028A02</t>
  </si>
  <si>
    <t>Yukon River</t>
  </si>
  <si>
    <t>11RAYJR027A02</t>
  </si>
  <si>
    <t xml:space="preserve">11RAYJR025A1 </t>
  </si>
  <si>
    <t>11RAYJR022A02</t>
  </si>
  <si>
    <t>11RAYJR001A01</t>
  </si>
  <si>
    <t>11RAYJC127A1</t>
  </si>
  <si>
    <t>11RAYJC114A2</t>
  </si>
  <si>
    <t xml:space="preserve">Porphyritic granodiorite with kspar </t>
  </si>
  <si>
    <t>11RAYJC113A2</t>
  </si>
  <si>
    <t>11RAYJC112A3</t>
  </si>
  <si>
    <t>Granodiorite with hornblend</t>
  </si>
  <si>
    <t>11RAYJC112A2</t>
  </si>
  <si>
    <t>Porphyritic granodiorite with kspar</t>
  </si>
  <si>
    <t>11RAYJC111A2</t>
  </si>
  <si>
    <t>Granodiorite with biotite</t>
  </si>
  <si>
    <t>11RAYJC110A2</t>
  </si>
  <si>
    <t>11RAYJC109A2</t>
  </si>
  <si>
    <t>11RAYJC108A2</t>
  </si>
  <si>
    <t>11RAYJC107A2</t>
  </si>
  <si>
    <t>Porphyritic granodiorite with kspar hornblende biotite epidote</t>
  </si>
  <si>
    <t>11RAYJC106A2</t>
  </si>
  <si>
    <t xml:space="preserve">Felsic granodiorite </t>
  </si>
  <si>
    <t>11RAYJC105A2</t>
  </si>
  <si>
    <t>11RAYJC082A02</t>
  </si>
  <si>
    <t>11RAYJC080A02</t>
  </si>
  <si>
    <t>11RAYJC078A02</t>
  </si>
  <si>
    <t>11RAYJC070A2</t>
  </si>
  <si>
    <t>11RAYJC069A2</t>
  </si>
  <si>
    <t>11RAYJC068A2</t>
  </si>
  <si>
    <t>11RAYJC067A2</t>
  </si>
  <si>
    <t>11RAYJC066B2</t>
  </si>
  <si>
    <t>11RAYJC066A2</t>
  </si>
  <si>
    <t>11RAYJC065A2</t>
  </si>
  <si>
    <t>11RAYJC064A2</t>
  </si>
  <si>
    <t>11RAYJC063A2</t>
  </si>
  <si>
    <t>11RAYJC062A2</t>
  </si>
  <si>
    <t>11RAYJC061B2</t>
  </si>
  <si>
    <t>11RAYJC061A2</t>
  </si>
  <si>
    <t>11RAYJC060A2</t>
  </si>
  <si>
    <t>11RAYJC059A2</t>
  </si>
  <si>
    <t>11RAYJC058A2</t>
  </si>
  <si>
    <t>11RAYJC056A02</t>
  </si>
  <si>
    <t>11RAYJC052B2</t>
  </si>
  <si>
    <t>Kspar megacrystic, plagioclase and hornblende phyric granodiorite, minor epidote.</t>
  </si>
  <si>
    <t>Prospector Mtn pluton</t>
  </si>
  <si>
    <t>11RAYJC043A2</t>
  </si>
  <si>
    <t>Mafic-rich granodiorite, subequal hornblende and biotite with large(2x7cm) biotite clot.</t>
  </si>
  <si>
    <t>11RAYJC042A2</t>
  </si>
  <si>
    <t>Porphyritic granodiorite.</t>
  </si>
  <si>
    <t>11RAYJC041B2</t>
  </si>
  <si>
    <t>11RAYJC041A2</t>
  </si>
  <si>
    <t>Kspar megacrystic granodiorite.</t>
  </si>
  <si>
    <t>11RAYJC040A2</t>
  </si>
  <si>
    <t>11RAYJC039A2</t>
  </si>
  <si>
    <t>Kspar megacrystic granodiorite/monzogranite.</t>
  </si>
  <si>
    <t>11RAYJC038A2</t>
  </si>
  <si>
    <t>Equigranular granodiorite, subequal hornblende and biotite.</t>
  </si>
  <si>
    <t>11RAYJC037A2</t>
  </si>
  <si>
    <t>11RAYJC036A2</t>
  </si>
  <si>
    <t>11RAYJC035B2</t>
  </si>
  <si>
    <t>Walhalla Creek</t>
  </si>
  <si>
    <t>Gneissic xenolith material.</t>
  </si>
  <si>
    <t>11RAYJC035A2</t>
  </si>
  <si>
    <t xml:space="preserve">Coarse granodiorite </t>
  </si>
  <si>
    <t>11RAYJC033A2</t>
  </si>
  <si>
    <t>11RAYJC032A1</t>
  </si>
  <si>
    <t>11RAYJC028A2</t>
  </si>
  <si>
    <t>Qtz-mica schist containing abundant magnetite</t>
  </si>
  <si>
    <t>11RAYJC026B2</t>
  </si>
  <si>
    <t>Pegmatite with minor, heterogeneously distributed magnetite.</t>
  </si>
  <si>
    <t>11RAYJC026A2</t>
  </si>
  <si>
    <t>11RAYJC025A2</t>
  </si>
  <si>
    <t>Biotite schist to gneiss with pegmatite conformable vein.</t>
  </si>
  <si>
    <t>11RAYJC024A2</t>
  </si>
  <si>
    <t>Hornblende biotite schist</t>
  </si>
  <si>
    <t>11RAYJC023B2</t>
  </si>
  <si>
    <t>granitic pegmatite</t>
  </si>
  <si>
    <t>11RAYJC021A2</t>
  </si>
  <si>
    <t>Foliated hornblende phyric granodiorite with little/no pegmatite influence</t>
  </si>
  <si>
    <t>11RAYJC016B2</t>
  </si>
  <si>
    <t>Hornblende phyric foliated granodiorite.</t>
  </si>
  <si>
    <t>11RAYJC016A2</t>
  </si>
  <si>
    <t>Megacrystic kspar granodiorite</t>
  </si>
  <si>
    <t>11RAYCR165B</t>
  </si>
  <si>
    <t>11RAYCR155A</t>
  </si>
  <si>
    <t>11RAYCR109A</t>
  </si>
  <si>
    <t>Onasick pluton</t>
  </si>
  <si>
    <t>11RAYCR013B02</t>
  </si>
  <si>
    <t>11RAYAZ418A01</t>
  </si>
  <si>
    <t>11RAYAZ415A02</t>
  </si>
  <si>
    <t>11RAYAZ413A02</t>
  </si>
  <si>
    <t>11RAYAZ397A1-2</t>
  </si>
  <si>
    <t>11RAYAZ397A1-1</t>
  </si>
  <si>
    <t>11RAYAZ382A02</t>
  </si>
  <si>
    <t>11RAYAZ373A02</t>
  </si>
  <si>
    <t>11RAYAZ370A01</t>
  </si>
  <si>
    <t>11RAYAZ360A02</t>
  </si>
  <si>
    <t>11RAYAZ343A02</t>
  </si>
  <si>
    <t>11RAYAZ338A02</t>
  </si>
  <si>
    <t>11RAYAZ333A02</t>
  </si>
  <si>
    <t xml:space="preserve">11RAYAZ330A1 </t>
  </si>
  <si>
    <t>11RAYAZ324D02</t>
  </si>
  <si>
    <t>11RAYAZ321A02</t>
  </si>
  <si>
    <t>11RAYAZ319A02</t>
  </si>
  <si>
    <t>11RAYAZ316A02</t>
  </si>
  <si>
    <t>11RAYAZ309A02</t>
  </si>
  <si>
    <t>11RAYAZ307A02</t>
  </si>
  <si>
    <t>11RAYAZ305A02</t>
  </si>
  <si>
    <t>11RAYAZ302A02</t>
  </si>
  <si>
    <t>11RAYAZ300A02</t>
  </si>
  <si>
    <t>11RAYAZ293A01</t>
  </si>
  <si>
    <t>11RAYAZ286A01</t>
  </si>
  <si>
    <t>11RAYAZ275A01</t>
  </si>
  <si>
    <t>Mount Baker</t>
  </si>
  <si>
    <t>11RAYAZ234B02</t>
  </si>
  <si>
    <t>11RAYAZ229A02</t>
  </si>
  <si>
    <t>Snag Creek suite</t>
  </si>
  <si>
    <t>11RAYAZ207A01</t>
  </si>
  <si>
    <t>11RAYAZ163A02</t>
  </si>
  <si>
    <t>11RAYAZ158A02</t>
  </si>
  <si>
    <t>11RAYAZ153A02</t>
  </si>
  <si>
    <t>11RAYAZ149A02</t>
  </si>
  <si>
    <t>11RAYAZ148A02</t>
  </si>
  <si>
    <t>11RAYAZ133A02</t>
  </si>
  <si>
    <t>11RAYAZ127B01</t>
  </si>
  <si>
    <t>11RAYAZ113B02</t>
  </si>
  <si>
    <t>11RAYAZ109A02</t>
  </si>
  <si>
    <t>11RAYAZ107A02</t>
  </si>
  <si>
    <t>11RAYAZ106A02</t>
  </si>
  <si>
    <t>11RAYAZ105A02</t>
  </si>
  <si>
    <t>11RAYAZ092A02</t>
  </si>
  <si>
    <t>11RAYAZ088B02</t>
  </si>
  <si>
    <t>11RAYAZ080A02</t>
  </si>
  <si>
    <t>11RAYAZ076A02</t>
  </si>
  <si>
    <t>11RAYAZ066A02</t>
  </si>
  <si>
    <t>11RAYAZ043B01</t>
  </si>
  <si>
    <t>11LM-484-A1</t>
  </si>
  <si>
    <t>K-feldspar-hornblende-phyric felsic intrusion</t>
  </si>
  <si>
    <t>11LM-370-A2</t>
  </si>
  <si>
    <t>Foliated hornblende-biotite-phyric tonalite</t>
  </si>
  <si>
    <t>11LM-247-A1</t>
  </si>
  <si>
    <t>Hornblende-phyric unfoliated granodiorite</t>
  </si>
  <si>
    <t>11LM-223-A2</t>
  </si>
  <si>
    <t>Quartz-plagioclase-phyric rhyodacite</t>
  </si>
  <si>
    <t>11LM-220-B2</t>
  </si>
  <si>
    <t>Hornblende-phyric andesitic porphyry</t>
  </si>
  <si>
    <t>11LM-200-A2 (dup)</t>
  </si>
  <si>
    <t>11LM-200-A2</t>
  </si>
  <si>
    <t>11LM-130-A2</t>
  </si>
  <si>
    <t>Hypabyssal hornblende-phyric granodiorite dike</t>
  </si>
  <si>
    <t>11LM-102-A2</t>
  </si>
  <si>
    <t>Hornblende-phyric granodiorite</t>
  </si>
  <si>
    <t>dacite dike</t>
  </si>
  <si>
    <t>10-TOA-019</t>
  </si>
  <si>
    <t>Main</t>
  </si>
  <si>
    <t>medium-grained, foliated ms-tur-grt granite</t>
  </si>
  <si>
    <t>10-TOA-016</t>
  </si>
  <si>
    <t>Spork 2</t>
  </si>
  <si>
    <t>coarse-grained, equigranular quartz diorite</t>
  </si>
  <si>
    <t>10-TOA-014</t>
  </si>
  <si>
    <t>Spork 1</t>
  </si>
  <si>
    <t>coarse-grained, slightly foliated bt granodiorite</t>
  </si>
  <si>
    <t>Casino suite</t>
  </si>
  <si>
    <t>10RAYMC025A02</t>
  </si>
  <si>
    <t>10RAYMC005A02</t>
  </si>
  <si>
    <t>10RAYJR103A02</t>
  </si>
  <si>
    <t>10RAYJR092A01</t>
  </si>
  <si>
    <t>10RAYJR068A01</t>
  </si>
  <si>
    <t>10RAYJR048A02</t>
  </si>
  <si>
    <t>10RAYJR044A01</t>
  </si>
  <si>
    <t xml:space="preserve">10RAYJR032A1 </t>
  </si>
  <si>
    <t>10RAYJR013A01</t>
  </si>
  <si>
    <t>10RAYJR011A02</t>
  </si>
  <si>
    <t>Pelly pluton</t>
  </si>
  <si>
    <t>10RAYJR007A02</t>
  </si>
  <si>
    <t>10RAYJR007A01</t>
  </si>
  <si>
    <t>10RAYJR001A02</t>
  </si>
  <si>
    <t>smoky qtz qfp dike in YTT</t>
  </si>
  <si>
    <t>dike of quartz diorite in Ks</t>
  </si>
  <si>
    <t>09TOA 185B</t>
  </si>
  <si>
    <t>porphyritic granodiorite</t>
  </si>
  <si>
    <t>k-spar porphyry</t>
  </si>
  <si>
    <t>hb granodiorite</t>
  </si>
  <si>
    <t>porphyritic bt-plag granodiorite</t>
  </si>
  <si>
    <t>09TOA 149</t>
  </si>
  <si>
    <t>Gabbro sill in Crow Formation</t>
  </si>
  <si>
    <t>Oudder</t>
  </si>
  <si>
    <t>medium-grained, equigranular to slightly porphyritic bt-hbl granodiorite</t>
  </si>
  <si>
    <t>09RAYRS097A1</t>
  </si>
  <si>
    <t>Mt. Adami pluton</t>
  </si>
  <si>
    <t>09RAYRS064A1</t>
  </si>
  <si>
    <t>09RAYRS014A1</t>
  </si>
  <si>
    <t xml:space="preserve">09RAYMK024A1 </t>
  </si>
  <si>
    <t>09RAYMC129B</t>
  </si>
  <si>
    <t>09RAYMC126A01</t>
  </si>
  <si>
    <t>09RAYMC123A03</t>
  </si>
  <si>
    <t xml:space="preserve">09RAYMC121A1 </t>
  </si>
  <si>
    <t>09RAYMC104A1</t>
  </si>
  <si>
    <t>Reid Lakes batholith</t>
  </si>
  <si>
    <t>09RAYMC101A1</t>
  </si>
  <si>
    <t>09RAYMC081A03</t>
  </si>
  <si>
    <t>09RAYMC016A1</t>
  </si>
  <si>
    <t xml:space="preserve">09RAYKR164A01 </t>
  </si>
  <si>
    <t xml:space="preserve">09RAYKR154A1 </t>
  </si>
  <si>
    <t>09RAYKR132C01</t>
  </si>
  <si>
    <t>East of Walhalla Creek</t>
  </si>
  <si>
    <t>09RAYKR129A01</t>
  </si>
  <si>
    <t>09RAYKR096A1</t>
  </si>
  <si>
    <t>09RAYKR034B01</t>
  </si>
  <si>
    <t>09RAYKR033A01</t>
  </si>
  <si>
    <t>09RAYKR031A01</t>
  </si>
  <si>
    <t>09RAYJR198A1</t>
  </si>
  <si>
    <t>09RAYJR186A1</t>
  </si>
  <si>
    <t>09RAYJR179A03</t>
  </si>
  <si>
    <t>09RAYJR178A03</t>
  </si>
  <si>
    <t>09RAYJR177A1</t>
  </si>
  <si>
    <t>09RAYJR176A03</t>
  </si>
  <si>
    <t>09RAYJR175A03</t>
  </si>
  <si>
    <t xml:space="preserve">09RAYJR170A1 </t>
  </si>
  <si>
    <t>09RAYJR164A01</t>
  </si>
  <si>
    <t>09RAYJR132A1</t>
  </si>
  <si>
    <t>09RAYJR127A</t>
  </si>
  <si>
    <t>09RAYJR122A03</t>
  </si>
  <si>
    <t>09RAYJR121A1</t>
  </si>
  <si>
    <t>09RAYJR118A1</t>
  </si>
  <si>
    <t>09RAYJR106A1</t>
  </si>
  <si>
    <t>09RAYJR105A1</t>
  </si>
  <si>
    <t>09RAYJR102A1</t>
  </si>
  <si>
    <t>09RAYJR094A03</t>
  </si>
  <si>
    <t>09RAYJR027B01</t>
  </si>
  <si>
    <t>White Hills complex</t>
  </si>
  <si>
    <t>09RAYJR026B02</t>
  </si>
  <si>
    <t>09RAYJR007A04</t>
  </si>
  <si>
    <t>09RAYJR007A02</t>
  </si>
  <si>
    <t>09RAYJR005A02</t>
  </si>
  <si>
    <t>09RAYJC018B</t>
  </si>
  <si>
    <t>09RAYEK027A1</t>
  </si>
  <si>
    <t>09RAS 137B</t>
  </si>
  <si>
    <t>porphyritic quartz monzodiorite</t>
  </si>
  <si>
    <t>09RAS 136B</t>
  </si>
  <si>
    <t>09RAS 062C</t>
  </si>
  <si>
    <t>medium-grained, porphyritic bt-hbl-plag-qtz granodiorite</t>
  </si>
  <si>
    <t>09RAS 050D</t>
  </si>
  <si>
    <t>mafic sill</t>
  </si>
  <si>
    <t>09MC005</t>
  </si>
  <si>
    <t>09MC004C</t>
  </si>
  <si>
    <t>09MC004B</t>
  </si>
  <si>
    <t>09MC002</t>
  </si>
  <si>
    <t>09MC001</t>
  </si>
  <si>
    <t>slightly foliated to equigranular, coarse-grained bt-ms granodiorite</t>
  </si>
  <si>
    <t>foliated equigr c-gr plagioclase-quartz-muscovite-tourmaline</t>
  </si>
  <si>
    <t>porphyritic plag-hbl granodiorite</t>
  </si>
  <si>
    <t>09LP 083-2</t>
  </si>
  <si>
    <t>northwest phase: granite</t>
  </si>
  <si>
    <t>07LP055</t>
  </si>
  <si>
    <t>Rabbitkettle</t>
  </si>
  <si>
    <t>05N8-32</t>
  </si>
  <si>
    <t>05N8-31</t>
  </si>
  <si>
    <t>05N8-30</t>
  </si>
  <si>
    <t>05N5-25</t>
  </si>
  <si>
    <t>05N4-24</t>
  </si>
  <si>
    <t>05N4-23</t>
  </si>
  <si>
    <t>03RAYR078A1</t>
  </si>
  <si>
    <t>Northwest of Walhalla Creek</t>
  </si>
  <si>
    <t>Minto suite</t>
  </si>
  <si>
    <t>03RAYR074A2</t>
  </si>
  <si>
    <t>03RAYR050A1</t>
  </si>
  <si>
    <t>augen granite orthogneiss</t>
  </si>
  <si>
    <t>03RAYR037A1</t>
  </si>
  <si>
    <t>03RAYR036B1</t>
  </si>
  <si>
    <t>03RAYR030A1</t>
  </si>
  <si>
    <t>03RAYR025A1</t>
  </si>
  <si>
    <t>03RAYR002A1</t>
  </si>
  <si>
    <t>03RAYP037B2</t>
  </si>
  <si>
    <t>aplite dyke</t>
  </si>
  <si>
    <t>03RAYP033A1</t>
  </si>
  <si>
    <t>augen granite</t>
  </si>
  <si>
    <t>03RAYP031A1</t>
  </si>
  <si>
    <t>03RAYP029B1</t>
  </si>
  <si>
    <t>03RAYP027A1</t>
  </si>
  <si>
    <t>03RAYP023A1</t>
  </si>
  <si>
    <t>03RAYP003B1</t>
  </si>
  <si>
    <t>granite pegmatite</t>
  </si>
  <si>
    <t>03RAYP002B1</t>
  </si>
  <si>
    <t>Mount Burnham orthogneiss</t>
  </si>
  <si>
    <t>03RAY330A1</t>
  </si>
  <si>
    <t>diorite orthogneiss</t>
  </si>
  <si>
    <t>03RAY316A3</t>
  </si>
  <si>
    <t>03RAY308A1</t>
  </si>
  <si>
    <t>tonalite orthogneiss</t>
  </si>
  <si>
    <t>03RAY304A1</t>
  </si>
  <si>
    <t>03RAY303A3</t>
  </si>
  <si>
    <t>03RAY302A2</t>
  </si>
  <si>
    <t>03RAY296A1</t>
  </si>
  <si>
    <t>03RAY293A3</t>
  </si>
  <si>
    <t>03RAY292A1</t>
  </si>
  <si>
    <t>03RAY289A1</t>
  </si>
  <si>
    <t>03RAY288B1</t>
  </si>
  <si>
    <t>03RAY287A3</t>
  </si>
  <si>
    <t>monzogranite orthogneiss</t>
  </si>
  <si>
    <t>03RAY279A3</t>
  </si>
  <si>
    <t>03RAY273A2</t>
  </si>
  <si>
    <t>03RAY269A</t>
  </si>
  <si>
    <t>monzonite orthogneiss</t>
  </si>
  <si>
    <t>03RAY267B1</t>
  </si>
  <si>
    <t>03RAY266B1</t>
  </si>
  <si>
    <t>03RAY265A1</t>
  </si>
  <si>
    <t>03RAY264A1</t>
  </si>
  <si>
    <t>03RAY263A1</t>
  </si>
  <si>
    <t>03RAY155A1</t>
  </si>
  <si>
    <t>03RAY133A1</t>
  </si>
  <si>
    <t>03RAY087A1</t>
  </si>
  <si>
    <t>03RAY084A1</t>
  </si>
  <si>
    <t>03RAY082A1</t>
  </si>
  <si>
    <t>03RAY036A1</t>
  </si>
  <si>
    <t>03RAY023A1</t>
  </si>
  <si>
    <t>03RAY006A1</t>
  </si>
  <si>
    <t>qtz monzonite</t>
  </si>
  <si>
    <t>Ragged pluton</t>
  </si>
  <si>
    <t>03LP021</t>
  </si>
  <si>
    <t>dike/sill</t>
  </si>
  <si>
    <t>03LP017</t>
  </si>
  <si>
    <t>altered dyke</t>
  </si>
  <si>
    <t>03LP010</t>
  </si>
  <si>
    <t>03LP004</t>
  </si>
  <si>
    <t>03GGAR053B1</t>
  </si>
  <si>
    <t>granite orthogneiss</t>
  </si>
  <si>
    <t>03GGAR050A1</t>
  </si>
  <si>
    <t>03GGAC186A1</t>
  </si>
  <si>
    <t>03GGAC137A1</t>
  </si>
  <si>
    <t>03GGAC076A1</t>
  </si>
  <si>
    <t>03GGAC002A1</t>
  </si>
  <si>
    <t>03GGA383A1</t>
  </si>
  <si>
    <t>03GGA264A1</t>
  </si>
  <si>
    <t>03GGA248A1</t>
  </si>
  <si>
    <t>03GGA194A1</t>
  </si>
  <si>
    <t>03GGA175A1</t>
  </si>
  <si>
    <t>03GGA164A1</t>
  </si>
  <si>
    <t>03GGA152A1</t>
  </si>
  <si>
    <t>03GGA091A2</t>
  </si>
  <si>
    <t>03GGA089A1</t>
  </si>
  <si>
    <t>02RAYR040A1</t>
  </si>
  <si>
    <t>augen tonalite orthogneiss</t>
  </si>
  <si>
    <t>02RAYR034A1</t>
  </si>
  <si>
    <t>02RAYR029A1</t>
  </si>
  <si>
    <t>02RAYR011A1</t>
  </si>
  <si>
    <t>augen monzonite orthogneiss</t>
  </si>
  <si>
    <t>02RAYR001A1</t>
  </si>
  <si>
    <t>02RAYP115A1</t>
  </si>
  <si>
    <t>02RAYP103B1</t>
  </si>
  <si>
    <t>granodiorite orthogneiss</t>
  </si>
  <si>
    <t>02RAYP103A1</t>
  </si>
  <si>
    <t>02RAYP099A1</t>
  </si>
  <si>
    <t>02RAYP082A1</t>
  </si>
  <si>
    <t>02RAYP064A1</t>
  </si>
  <si>
    <t>02RAYP055A1</t>
  </si>
  <si>
    <t>02RAYP045A1</t>
  </si>
  <si>
    <t>02RAYP034A1</t>
  </si>
  <si>
    <t>02RAYP030D1</t>
  </si>
  <si>
    <t>02RAYP027B1</t>
  </si>
  <si>
    <t>02RAYP027A1</t>
  </si>
  <si>
    <t>02RAYP003A1</t>
  </si>
  <si>
    <t>02RAYG295A2</t>
  </si>
  <si>
    <t>augen granodiorite orthogneiss</t>
  </si>
  <si>
    <t>02RAYG275A2</t>
  </si>
  <si>
    <t>02RAYG274A2</t>
  </si>
  <si>
    <t>02RAYG234A1</t>
  </si>
  <si>
    <t>02RAYG231A1</t>
  </si>
  <si>
    <t>augen monzogranite orthogneiss</t>
  </si>
  <si>
    <t>02RAYG150A2</t>
  </si>
  <si>
    <t>02RAYG117A1</t>
  </si>
  <si>
    <t>02RAYG107A1</t>
  </si>
  <si>
    <t>02RAYG086A1</t>
  </si>
  <si>
    <t>02RAYG085A1</t>
  </si>
  <si>
    <t>02RAYG072A2</t>
  </si>
  <si>
    <t>02RAY320A1</t>
  </si>
  <si>
    <t>02RAY308B1</t>
  </si>
  <si>
    <t>02RAY304A</t>
  </si>
  <si>
    <t>02RAY302A1</t>
  </si>
  <si>
    <t>02RAY288A1</t>
  </si>
  <si>
    <t>02RAY272A1</t>
  </si>
  <si>
    <t>02RAY259A1</t>
  </si>
  <si>
    <t>02RAY249A1</t>
  </si>
  <si>
    <t>02RAY236A</t>
  </si>
  <si>
    <t>02RAY221A1</t>
  </si>
  <si>
    <t>02RAY212A1</t>
  </si>
  <si>
    <t>02RAY209A1</t>
  </si>
  <si>
    <t>porphyritic monzogranite</t>
  </si>
  <si>
    <t>02RAY206A1</t>
  </si>
  <si>
    <t>02RAY201A1</t>
  </si>
  <si>
    <t>02RAY186A1</t>
  </si>
  <si>
    <t>02RAY174B1</t>
  </si>
  <si>
    <t>02RAY162A1</t>
  </si>
  <si>
    <t>02RAY156A1</t>
  </si>
  <si>
    <t>02RAY122C1</t>
  </si>
  <si>
    <t>02RAY118A</t>
  </si>
  <si>
    <t>02RAY110A2</t>
  </si>
  <si>
    <t>augen monzogranite</t>
  </si>
  <si>
    <t>02RAY109A1</t>
  </si>
  <si>
    <t>02RAY104A1</t>
  </si>
  <si>
    <t>02RAY103A1</t>
  </si>
  <si>
    <t>02RAY102A2</t>
  </si>
  <si>
    <t>02RAY099B1</t>
  </si>
  <si>
    <t>02RAY099A1</t>
  </si>
  <si>
    <t>02RAY069A</t>
  </si>
  <si>
    <t>02RAY061A1</t>
  </si>
  <si>
    <t>02RAY052A1</t>
  </si>
  <si>
    <t>02RAY004A1</t>
  </si>
  <si>
    <t>02MC030</t>
  </si>
  <si>
    <t>02GGA172A2</t>
  </si>
  <si>
    <t>02GGA037A1</t>
  </si>
  <si>
    <t>01RAYL119A2</t>
  </si>
  <si>
    <t>01RAY371A2</t>
  </si>
  <si>
    <t>01RAY310A1</t>
  </si>
  <si>
    <t>Jim Creek pluton</t>
  </si>
  <si>
    <t xml:space="preserve">01RAY304B </t>
  </si>
  <si>
    <t>01RAY262A2</t>
  </si>
  <si>
    <t>01RAY257B3</t>
  </si>
  <si>
    <t>Grizzly Dome</t>
  </si>
  <si>
    <t xml:space="preserve">01RAY248A </t>
  </si>
  <si>
    <t>Three Kings Ck</t>
  </si>
  <si>
    <t>01RAY247A2</t>
  </si>
  <si>
    <t>01RAY245A2</t>
  </si>
  <si>
    <t>01RAY230A1</t>
  </si>
  <si>
    <t>01RAY219A1</t>
  </si>
  <si>
    <t>01RAY212A</t>
  </si>
  <si>
    <t>01RAY192A1</t>
  </si>
  <si>
    <t>01RAY189A2</t>
  </si>
  <si>
    <t>01RAY187A1</t>
  </si>
  <si>
    <t>01RAY169A2</t>
  </si>
  <si>
    <t>01RAY160A</t>
  </si>
  <si>
    <t>01RAY129A1</t>
  </si>
  <si>
    <t>01RAY126A1</t>
  </si>
  <si>
    <t>01RAY121A1</t>
  </si>
  <si>
    <t>01RAY111B</t>
  </si>
  <si>
    <t>01RAY108A</t>
  </si>
  <si>
    <t>01RAY106A2</t>
  </si>
  <si>
    <t>01RAY079C</t>
  </si>
  <si>
    <t>01RAY051A1</t>
  </si>
  <si>
    <t>01RAY042A1</t>
  </si>
  <si>
    <t>01RAY039A2</t>
  </si>
  <si>
    <t>01RAY031A1</t>
  </si>
  <si>
    <t>01MC296</t>
  </si>
  <si>
    <t>Headless plug</t>
  </si>
  <si>
    <t>Hornblende diorite</t>
  </si>
  <si>
    <t>01LP-093</t>
  </si>
  <si>
    <t>dike</t>
  </si>
  <si>
    <t>01LP-033</t>
  </si>
  <si>
    <t>Ting</t>
  </si>
  <si>
    <t>Beaver River pluton</t>
  </si>
  <si>
    <t>01LP-022</t>
  </si>
  <si>
    <t>igneous breccia</t>
  </si>
  <si>
    <t>01GGA195A1</t>
  </si>
  <si>
    <t>augen gneiss</t>
  </si>
  <si>
    <t>01GGA166B2</t>
  </si>
  <si>
    <t>01GGA166B1</t>
  </si>
  <si>
    <t>01GGA163A1</t>
  </si>
  <si>
    <t>01GGA155A1</t>
  </si>
  <si>
    <t>01GGA147A2</t>
  </si>
  <si>
    <t>01AKM-001 (PULP DUP)</t>
  </si>
  <si>
    <t>01AKM-001</t>
  </si>
  <si>
    <t>00RAYK230B1</t>
  </si>
  <si>
    <t>00RAY274A</t>
  </si>
  <si>
    <t>00RAY270C</t>
  </si>
  <si>
    <t>00RAY-2-6B</t>
  </si>
  <si>
    <t>00RAY264A</t>
  </si>
  <si>
    <t>00RAY263A1</t>
  </si>
  <si>
    <t>00RAY260A</t>
  </si>
  <si>
    <t>metaporphyry</t>
  </si>
  <si>
    <t>00RAY259B</t>
  </si>
  <si>
    <t>00RAY240A</t>
  </si>
  <si>
    <t>00RAY228A</t>
  </si>
  <si>
    <t>00RAY216A1</t>
  </si>
  <si>
    <t>00RAY202A</t>
  </si>
  <si>
    <t>00RAY174A1</t>
  </si>
  <si>
    <t>00RAY171A1</t>
  </si>
  <si>
    <t>00RAY158A</t>
  </si>
  <si>
    <t>00RAY139A2</t>
  </si>
  <si>
    <t>00RAY117B</t>
  </si>
  <si>
    <t>00RAY090A</t>
  </si>
  <si>
    <t>00RAY084B1</t>
  </si>
  <si>
    <t>00RAY084A1</t>
  </si>
  <si>
    <t>00RAY079B</t>
  </si>
  <si>
    <t>00RAY073A</t>
  </si>
  <si>
    <t>00RAY072B</t>
  </si>
  <si>
    <t>00RAY044A</t>
  </si>
  <si>
    <t>00RAY034A</t>
  </si>
  <si>
    <t>00RAY033A1</t>
  </si>
  <si>
    <t>00RAY027A</t>
  </si>
  <si>
    <t>00RAY011B1</t>
  </si>
  <si>
    <t>00RAY008A1</t>
  </si>
  <si>
    <t>00GGA224A</t>
  </si>
  <si>
    <t>00GGA106A</t>
  </si>
  <si>
    <t>00GGA075A</t>
  </si>
  <si>
    <t>00GGA072A1</t>
  </si>
  <si>
    <t>00GGA069A</t>
  </si>
  <si>
    <t>00GGA034A</t>
  </si>
  <si>
    <t>banded syenite dyke</t>
  </si>
  <si>
    <t xml:space="preserve">banded syenite  </t>
  </si>
  <si>
    <t>intrusive breccia</t>
  </si>
  <si>
    <t>8/21/2014</t>
  </si>
  <si>
    <t>8/21/2013</t>
  </si>
  <si>
    <t>8/21/2012</t>
  </si>
  <si>
    <t>8/21/2011</t>
  </si>
  <si>
    <t>8/17/2007</t>
  </si>
  <si>
    <t>8/17/2006</t>
  </si>
  <si>
    <t>8/17/2005</t>
  </si>
  <si>
    <t>8/17/2004</t>
  </si>
  <si>
    <t>7/30/2004</t>
  </si>
  <si>
    <t>8/17/2003</t>
  </si>
  <si>
    <t>7/30/2003</t>
  </si>
  <si>
    <t>8/21/2002</t>
  </si>
  <si>
    <t>east phase: quartz syenite</t>
  </si>
  <si>
    <t>8/17/2002</t>
  </si>
  <si>
    <t>8/1/2002</t>
  </si>
  <si>
    <t>7/21/2002</t>
  </si>
  <si>
    <t>8/21/2001</t>
  </si>
  <si>
    <t>8/17/2001</t>
  </si>
  <si>
    <t>8/1/2001</t>
  </si>
  <si>
    <t>7/30/2001</t>
  </si>
  <si>
    <t>7/21/2001</t>
  </si>
  <si>
    <t>18MC-015</t>
  </si>
  <si>
    <t>North Lakes diorite</t>
  </si>
  <si>
    <t>Qtz meta diorite</t>
  </si>
  <si>
    <t>18MC-034-2</t>
  </si>
  <si>
    <t>McKay Hill</t>
  </si>
  <si>
    <t>18MC-040</t>
  </si>
  <si>
    <t>18MC-042</t>
  </si>
  <si>
    <t>18MC-044</t>
  </si>
  <si>
    <t>Bt granodiorite</t>
  </si>
  <si>
    <t>18MC-045</t>
  </si>
  <si>
    <t>18MC-048</t>
  </si>
  <si>
    <t>Galena sill</t>
  </si>
  <si>
    <t>greenstone</t>
  </si>
  <si>
    <t>18MC-049</t>
  </si>
  <si>
    <t>18MC-052</t>
  </si>
  <si>
    <t>Whitehorse pluton</t>
  </si>
  <si>
    <t>18MC-053</t>
  </si>
  <si>
    <t>18MC-054</t>
  </si>
  <si>
    <t>18MC-055</t>
  </si>
  <si>
    <t>Hbl granodiorite</t>
  </si>
  <si>
    <t>18MC-056</t>
  </si>
  <si>
    <t>18MC-057</t>
  </si>
  <si>
    <t>Hbl-Bt granodiorite</t>
  </si>
  <si>
    <t>18MC-058</t>
  </si>
  <si>
    <t>18MC-059</t>
  </si>
  <si>
    <t>18EB-023-1</t>
  </si>
  <si>
    <t>Joe Mountain Formation</t>
  </si>
  <si>
    <t>Oxidized gabbro</t>
  </si>
  <si>
    <t>18EB-027-1</t>
  </si>
  <si>
    <t>Altered feldspar porphyry dyke</t>
  </si>
  <si>
    <t>18RC-003-1-1</t>
  </si>
  <si>
    <t>Earn</t>
  </si>
  <si>
    <t>Late Devonian porphyry</t>
  </si>
  <si>
    <t>porphyritic diorite</t>
  </si>
  <si>
    <t>18RC-006-1-1</t>
  </si>
  <si>
    <t>Menzie Creek Formation</t>
  </si>
  <si>
    <t>18RC-029-1-1</t>
  </si>
  <si>
    <t>18RC-036-1</t>
  </si>
  <si>
    <t>18HK-037-1-3</t>
  </si>
  <si>
    <t>fine-grained siliceous igneous rock (possible volcanic?)</t>
  </si>
  <si>
    <t>18RC-081-1-2</t>
  </si>
  <si>
    <t>intermediate intrusive rock</t>
  </si>
  <si>
    <t>18RC-112-2-1</t>
  </si>
  <si>
    <t>altered mafic intrusive</t>
  </si>
  <si>
    <t>18RC-115-2</t>
  </si>
  <si>
    <t>fine grained mafic rock</t>
  </si>
  <si>
    <t>18RC-123-1</t>
  </si>
  <si>
    <t>porphyritic (pyx?)  andesite</t>
  </si>
  <si>
    <t>18RC-156-1-1</t>
  </si>
  <si>
    <t>biotite granodiorite/quartz monzodiorite.</t>
  </si>
  <si>
    <t>18RC-161-1</t>
  </si>
  <si>
    <t>18RC-182-1-1</t>
  </si>
  <si>
    <t>18RC-237-1</t>
  </si>
  <si>
    <t>18RC-241-2</t>
  </si>
  <si>
    <t>Menzie Creek Formation?</t>
  </si>
  <si>
    <t>18RC-242-1-1</t>
  </si>
  <si>
    <t>18RC-261-1</t>
  </si>
  <si>
    <t>18PS-002-1</t>
  </si>
  <si>
    <t>Brock intrusion</t>
  </si>
  <si>
    <t>18PS-008-1</t>
  </si>
  <si>
    <t>18PS-010-1</t>
  </si>
  <si>
    <t>Swift River sill</t>
  </si>
  <si>
    <t>18PS-013-1</t>
  </si>
  <si>
    <t>N Conrad dike</t>
  </si>
  <si>
    <t>18PS-015-1</t>
  </si>
  <si>
    <t>Osiris (Old Cabin?)</t>
  </si>
  <si>
    <t xml:space="preserve">KF17-7 </t>
  </si>
  <si>
    <t>Franklin?</t>
  </si>
  <si>
    <t xml:space="preserve">KF17-10 </t>
  </si>
  <si>
    <t>diabase (coarse grained)</t>
  </si>
  <si>
    <t xml:space="preserve">KF17-12 </t>
  </si>
  <si>
    <t xml:space="preserve">KF17-18 </t>
  </si>
  <si>
    <t>diabase (fine grained)</t>
  </si>
  <si>
    <t xml:space="preserve">KF17-19 </t>
  </si>
  <si>
    <t>diabase (sill, coarse grained)</t>
  </si>
  <si>
    <t xml:space="preserve">KF17-23 </t>
  </si>
  <si>
    <t xml:space="preserve">KF17-24 </t>
  </si>
  <si>
    <t>Porcupine dikes</t>
  </si>
  <si>
    <t xml:space="preserve">KF17-28 </t>
  </si>
  <si>
    <t xml:space="preserve">KF17-33 </t>
  </si>
  <si>
    <t xml:space="preserve">KF17-35 </t>
  </si>
  <si>
    <t xml:space="preserve">KF17-36 </t>
  </si>
  <si>
    <t xml:space="preserve">KF17-45 </t>
  </si>
  <si>
    <t>diabase (?) / mafic volcanic</t>
  </si>
  <si>
    <t xml:space="preserve">KF17-46 </t>
  </si>
  <si>
    <t xml:space="preserve">KF17-49 </t>
  </si>
  <si>
    <t xml:space="preserve">KF17-50 </t>
  </si>
  <si>
    <t>diabase / mafic volcanic</t>
  </si>
  <si>
    <t xml:space="preserve">KF17-58 </t>
  </si>
  <si>
    <t>Old Crow</t>
  </si>
  <si>
    <t>Old Crow batholith</t>
  </si>
  <si>
    <t>mafic intrusion?</t>
  </si>
  <si>
    <t xml:space="preserve">16 DMO- 128 </t>
  </si>
  <si>
    <t>Shannon batholith</t>
  </si>
  <si>
    <t xml:space="preserve">16 DMO- 28 </t>
  </si>
  <si>
    <t>leuco Bt granodiorite</t>
  </si>
  <si>
    <t xml:space="preserve">16 DMO- 191 B </t>
  </si>
  <si>
    <t xml:space="preserve">16 DMO- 75 </t>
  </si>
  <si>
    <t xml:space="preserve">16 DMO- 114 B </t>
  </si>
  <si>
    <t xml:space="preserve">16 DMO- 003 </t>
  </si>
  <si>
    <t xml:space="preserve">16 DMO- 279 </t>
  </si>
  <si>
    <t xml:space="preserve">16 DMO- 250 </t>
  </si>
  <si>
    <t xml:space="preserve">16 DMO- 194 </t>
  </si>
  <si>
    <t>Hb-Bt granodiorite</t>
  </si>
  <si>
    <t xml:space="preserve">16 DMO- 190 </t>
  </si>
  <si>
    <t xml:space="preserve">16 DMO- 191A </t>
  </si>
  <si>
    <t xml:space="preserve">16 DMO- 76 </t>
  </si>
  <si>
    <t xml:space="preserve">16 DMO- 192 </t>
  </si>
  <si>
    <t>Anderson batholith</t>
  </si>
  <si>
    <t>Bt leuco-granodiorite</t>
  </si>
  <si>
    <t xml:space="preserve">16 DMO- 131 </t>
  </si>
  <si>
    <t>Hb dacite</t>
  </si>
  <si>
    <t xml:space="preserve">16 DMO- 12A </t>
  </si>
  <si>
    <t xml:space="preserve">16 RC 110-1-2 </t>
  </si>
  <si>
    <t xml:space="preserve">16 RC-061-1 </t>
  </si>
  <si>
    <t xml:space="preserve">16MC-032 </t>
  </si>
  <si>
    <t xml:space="preserve"> quartz-feldspar rock </t>
  </si>
  <si>
    <t xml:space="preserve">16MC-035 </t>
  </si>
  <si>
    <t xml:space="preserve">massive diabase </t>
  </si>
  <si>
    <t xml:space="preserve">15DMO-227A </t>
  </si>
  <si>
    <t>porphyroclastic felsic dike</t>
  </si>
  <si>
    <t xml:space="preserve">15DMO-227B </t>
  </si>
  <si>
    <t xml:space="preserve">15DMO-286B </t>
  </si>
  <si>
    <t xml:space="preserve">15DMO-319B </t>
  </si>
  <si>
    <t xml:space="preserve">15DMO-327B </t>
  </si>
  <si>
    <t xml:space="preserve">15DMO-338 </t>
  </si>
  <si>
    <t xml:space="preserve">15DMO-319A </t>
  </si>
  <si>
    <t xml:space="preserve">15DMO-277 </t>
  </si>
  <si>
    <t xml:space="preserve">15DMO-254B </t>
  </si>
  <si>
    <t xml:space="preserve">14DMO-286B </t>
  </si>
  <si>
    <t>Tyers Pass batholith</t>
  </si>
  <si>
    <t xml:space="preserve">15DMO-93 </t>
  </si>
  <si>
    <t xml:space="preserve">15SI078-1 </t>
  </si>
  <si>
    <t xml:space="preserve">16RC001-2 </t>
  </si>
  <si>
    <t>biotite-granodiorite</t>
  </si>
  <si>
    <t xml:space="preserve">16RC042-1 </t>
  </si>
  <si>
    <t>mafic rock</t>
  </si>
  <si>
    <t xml:space="preserve">16RC043-1 </t>
  </si>
  <si>
    <t xml:space="preserve">16RC057-1 </t>
  </si>
  <si>
    <t xml:space="preserve">16RC061-1-1 </t>
  </si>
  <si>
    <t xml:space="preserve">16RC073-1-2 </t>
  </si>
  <si>
    <t xml:space="preserve">16RC110-1-3 </t>
  </si>
  <si>
    <t>14-SI-091-2</t>
  </si>
  <si>
    <t>gneiss</t>
  </si>
  <si>
    <t>13MC100</t>
  </si>
  <si>
    <t>13MC108</t>
  </si>
  <si>
    <t>11LB024</t>
  </si>
  <si>
    <t>11LB026</t>
  </si>
  <si>
    <t>basalt/gabbro</t>
  </si>
  <si>
    <t>01DM335</t>
  </si>
  <si>
    <t>Grey felsite dyke cutting altered felsic mv; Kneil property</t>
  </si>
  <si>
    <t xml:space="preserve">15-EB-109-1 </t>
  </si>
  <si>
    <t xml:space="preserve">16EB-267-1 </t>
  </si>
  <si>
    <t>gabbro, fine grained</t>
  </si>
  <si>
    <t xml:space="preserve">17EB-007-1 </t>
  </si>
  <si>
    <t>Open Creek volcanic complex</t>
  </si>
  <si>
    <t>plag-px phyric coherent dacite</t>
  </si>
  <si>
    <t xml:space="preserve">17EB-023-1 </t>
  </si>
  <si>
    <t>px-plag phyric dacite</t>
  </si>
  <si>
    <t xml:space="preserve">17EB-052-1 </t>
  </si>
  <si>
    <t>orange weathering altered diorite</t>
  </si>
  <si>
    <t xml:space="preserve">17EB-251-1 </t>
  </si>
  <si>
    <t>diorite dike</t>
  </si>
  <si>
    <t xml:space="preserve">17EB-177-1 </t>
  </si>
  <si>
    <t>porphyritic diorite dike</t>
  </si>
  <si>
    <t xml:space="preserve">17EB- 163-2 </t>
  </si>
  <si>
    <t>plag-bt-hb phyric diorite</t>
  </si>
  <si>
    <t>11LB029</t>
  </si>
  <si>
    <t>11LB033</t>
  </si>
  <si>
    <t>11LB036</t>
  </si>
  <si>
    <t>Altered gabbro</t>
  </si>
  <si>
    <t>08-S1-025</t>
  </si>
  <si>
    <t>Mount Beaton</t>
  </si>
  <si>
    <t>Mount Beaton batholith</t>
  </si>
  <si>
    <t>08-S1-070-1</t>
  </si>
  <si>
    <t>08-RC-183-1</t>
  </si>
  <si>
    <t>07-RC-047 - 1</t>
  </si>
  <si>
    <t>07-RC-067 - 1</t>
  </si>
  <si>
    <t>Skolai</t>
  </si>
  <si>
    <t>Carboniferous</t>
  </si>
  <si>
    <t>07-RC-072 - 1</t>
  </si>
  <si>
    <t>Kluane</t>
  </si>
  <si>
    <t>07-SI-073 - 4</t>
  </si>
  <si>
    <t>07-SI-102 - 1</t>
  </si>
  <si>
    <t>pyroxene Gabbro sill</t>
  </si>
  <si>
    <t>07-SI-142 - 1</t>
  </si>
  <si>
    <t>Pyroxenite Creek</t>
  </si>
  <si>
    <t>07-S1-123-1 (extra)</t>
  </si>
  <si>
    <t>Kluane Ranges</t>
  </si>
  <si>
    <t>06MC001-1</t>
  </si>
  <si>
    <t>06-SI-055-1</t>
  </si>
  <si>
    <t>hbl. porphyry</t>
  </si>
  <si>
    <t>06-SI-040-1</t>
  </si>
  <si>
    <t>05MC005</t>
  </si>
  <si>
    <t>05MC007</t>
  </si>
  <si>
    <t>05MC014-2</t>
  </si>
  <si>
    <t>05MC020</t>
  </si>
  <si>
    <t>05MC023</t>
  </si>
  <si>
    <t>05MC047</t>
  </si>
  <si>
    <t>Livingstone pluton</t>
  </si>
  <si>
    <t>05MC057</t>
  </si>
  <si>
    <t>05MC099</t>
  </si>
  <si>
    <t>05MC103</t>
  </si>
  <si>
    <t>05MC106</t>
  </si>
  <si>
    <t>05MC121</t>
  </si>
  <si>
    <t>d'Abbadie pluton</t>
  </si>
  <si>
    <t>05MC133</t>
  </si>
  <si>
    <t>Dunite</t>
  </si>
  <si>
    <t>05MC134</t>
  </si>
  <si>
    <t>05-SI-32-1</t>
  </si>
  <si>
    <t>05-SI-61-1</t>
  </si>
  <si>
    <t>04MC034</t>
  </si>
  <si>
    <t>04MC041</t>
  </si>
  <si>
    <t>04MC042</t>
  </si>
  <si>
    <t>04MC052</t>
  </si>
  <si>
    <t>04MC065</t>
  </si>
  <si>
    <t>04MC080-1</t>
  </si>
  <si>
    <t>04MC080-2 (1)</t>
  </si>
  <si>
    <t>felsic schist</t>
  </si>
  <si>
    <t>04MC080-2 (2)</t>
  </si>
  <si>
    <t>04MC104</t>
  </si>
  <si>
    <t>04MC108</t>
  </si>
  <si>
    <t>mafic schist</t>
  </si>
  <si>
    <t>04MC115</t>
  </si>
  <si>
    <t>04MC144-2</t>
  </si>
  <si>
    <t>04MC146</t>
  </si>
  <si>
    <t>04MC159-1</t>
  </si>
  <si>
    <t>02CR023-2</t>
  </si>
  <si>
    <t>02CR025</t>
  </si>
  <si>
    <t>02CR030</t>
  </si>
  <si>
    <t>02DM001-3</t>
  </si>
  <si>
    <t>02DM031</t>
  </si>
  <si>
    <t>Kelly</t>
  </si>
  <si>
    <t>Kelly pluton</t>
  </si>
  <si>
    <t>02DM058</t>
  </si>
  <si>
    <t>02DM104</t>
  </si>
  <si>
    <t>02JN058</t>
  </si>
  <si>
    <t>02JN110</t>
  </si>
  <si>
    <t>02MC004</t>
  </si>
  <si>
    <t>02MC027</t>
  </si>
  <si>
    <t>02MC037-2</t>
  </si>
  <si>
    <t>02MC098</t>
  </si>
  <si>
    <t>KG01-024</t>
  </si>
  <si>
    <t>biotite granite</t>
  </si>
  <si>
    <t>KG01-025F</t>
  </si>
  <si>
    <t xml:space="preserve">KG01-029  </t>
  </si>
  <si>
    <t>KG01-031</t>
  </si>
  <si>
    <t>02JN011</t>
  </si>
  <si>
    <t>02JN025</t>
  </si>
  <si>
    <t>KG01-154</t>
  </si>
  <si>
    <t>amphibolite dike</t>
  </si>
  <si>
    <t>Cambrian?</t>
  </si>
  <si>
    <t>KG01-153</t>
  </si>
  <si>
    <t>01MC-240</t>
  </si>
  <si>
    <t>01MC-287</t>
  </si>
  <si>
    <t>Lokken mb</t>
  </si>
  <si>
    <t>01MC-288</t>
  </si>
  <si>
    <t>01MC-288B</t>
  </si>
  <si>
    <t>01MC-275</t>
  </si>
  <si>
    <t>01MC-296</t>
  </si>
  <si>
    <t>KG01-220</t>
  </si>
  <si>
    <t>00MC005</t>
  </si>
  <si>
    <t>Tatlmain</t>
  </si>
  <si>
    <t>00MC0102</t>
  </si>
  <si>
    <t>00MC0106</t>
  </si>
  <si>
    <t>00MC0153</t>
  </si>
  <si>
    <t>00MC0173</t>
  </si>
  <si>
    <t>Porphyrititic Granite</t>
  </si>
  <si>
    <t>00MC0175</t>
  </si>
  <si>
    <t>00MC0209A</t>
  </si>
  <si>
    <t>00MC0214</t>
  </si>
  <si>
    <t>Snowcap pluton</t>
  </si>
  <si>
    <t>00MC0215</t>
  </si>
  <si>
    <t>00TTL001</t>
  </si>
  <si>
    <t>Tatlmain batholith</t>
  </si>
  <si>
    <t>00TTL003</t>
  </si>
  <si>
    <t>Granite Canyon pluton</t>
  </si>
  <si>
    <t>00TTL007</t>
  </si>
  <si>
    <t>00TTL004</t>
  </si>
  <si>
    <t>99MC034</t>
  </si>
  <si>
    <t>Drury Stock</t>
  </si>
  <si>
    <t>99MC035</t>
  </si>
  <si>
    <t>99MC036</t>
  </si>
  <si>
    <t>99MC065</t>
  </si>
  <si>
    <t>99MC069</t>
  </si>
  <si>
    <t>mafic orthogneiss</t>
  </si>
  <si>
    <t>99MC156</t>
  </si>
  <si>
    <t>Little Salmon</t>
  </si>
  <si>
    <t>Qtz-Fp meta-porphyry</t>
  </si>
  <si>
    <t>99MC175</t>
  </si>
  <si>
    <t>98MC035</t>
  </si>
  <si>
    <t>Dillweed stock</t>
  </si>
  <si>
    <t>98MC054</t>
  </si>
  <si>
    <t>Macmillan Range pluton</t>
  </si>
  <si>
    <t>98MC056</t>
  </si>
  <si>
    <t>98MC062</t>
  </si>
  <si>
    <t>98MC073</t>
  </si>
  <si>
    <t>98MC074</t>
  </si>
  <si>
    <t xml:space="preserve">98MC090 </t>
  </si>
  <si>
    <t>98MC102</t>
  </si>
  <si>
    <t>Little Kalzas pluton</t>
  </si>
  <si>
    <t>98MC104</t>
  </si>
  <si>
    <t>98MC108</t>
  </si>
  <si>
    <t>Little Kalzas</t>
  </si>
  <si>
    <t>98MC111</t>
  </si>
  <si>
    <t>98MC119</t>
  </si>
  <si>
    <t>98MC121</t>
  </si>
  <si>
    <t>98MC188</t>
  </si>
  <si>
    <t>98MC190</t>
  </si>
  <si>
    <t>98MC195</t>
  </si>
  <si>
    <t>98MC196A</t>
  </si>
  <si>
    <t>08-S1-179-1</t>
  </si>
  <si>
    <t>Steele Creek</t>
  </si>
  <si>
    <t>Steele Ck complex</t>
  </si>
  <si>
    <t>04-SIS-159-1-1</t>
  </si>
  <si>
    <t>Tkope</t>
  </si>
  <si>
    <t>hornblend plag. porph.</t>
  </si>
  <si>
    <t>Oligocene</t>
  </si>
  <si>
    <t>04-SIS-228-1</t>
  </si>
  <si>
    <t>Wade Creek pluton</t>
  </si>
  <si>
    <t>04-SIS-142-1-3</t>
  </si>
  <si>
    <t>04-SIS-153-1-1</t>
  </si>
  <si>
    <t>04-SIS-165-1</t>
  </si>
  <si>
    <t>04-SIS-130-1</t>
  </si>
  <si>
    <t>pyrox. porph.</t>
  </si>
  <si>
    <t>04-SIS-142-1</t>
  </si>
  <si>
    <t>04-SIS-113-1</t>
  </si>
  <si>
    <t>04-SIS-217-1</t>
  </si>
  <si>
    <t>04-SIS-114-1</t>
  </si>
  <si>
    <t>04-SIS-159-1</t>
  </si>
  <si>
    <t>04-SIS-77-1</t>
  </si>
  <si>
    <t>04-SIS-88-1</t>
  </si>
  <si>
    <t>px porph</t>
  </si>
  <si>
    <t>04-SIS-119-1</t>
  </si>
  <si>
    <t>10CYA-JC-018B</t>
  </si>
  <si>
    <t>10CYA-JC-028B</t>
  </si>
  <si>
    <t>11MC023</t>
  </si>
  <si>
    <t>intrude ODR</t>
  </si>
  <si>
    <t>11MC123</t>
  </si>
  <si>
    <t>intrude ODRc</t>
  </si>
  <si>
    <t xml:space="preserve">16SI-LK-5 </t>
  </si>
  <si>
    <t>Stoddart pluton</t>
  </si>
  <si>
    <t>quartz monzonite/granite</t>
  </si>
  <si>
    <t xml:space="preserve">16SI-LK-6 </t>
  </si>
  <si>
    <t>Seymour Creek stock</t>
  </si>
  <si>
    <t xml:space="preserve">16SI-LK-7 </t>
  </si>
  <si>
    <t>aplite to fsp porphyry</t>
  </si>
  <si>
    <t xml:space="preserve">16SI-097-1 </t>
  </si>
  <si>
    <t>meta-plutonic</t>
  </si>
  <si>
    <t xml:space="preserve">16SI-130-1 </t>
  </si>
  <si>
    <t>quartz-feldspathic gneiss</t>
  </si>
  <si>
    <t xml:space="preserve">16SI-177-1 </t>
  </si>
  <si>
    <t>hornblende-granodiorite</t>
  </si>
  <si>
    <t>12-SI-167-1</t>
  </si>
  <si>
    <t>14-SI-039-1</t>
  </si>
  <si>
    <t>10-SI-217-1</t>
  </si>
  <si>
    <t>09-RC-069B01</t>
  </si>
  <si>
    <t>09-RC-069B02</t>
  </si>
  <si>
    <t>09-RC-074D01</t>
  </si>
  <si>
    <t>09-RC-080A01</t>
  </si>
  <si>
    <t>09-RC-098A01</t>
  </si>
  <si>
    <t>09-RC-173A01</t>
  </si>
  <si>
    <t>09-RCT-044A01</t>
  </si>
  <si>
    <t>hornblende-pyroxene gabbro</t>
  </si>
  <si>
    <t>09-RCT-095A01</t>
  </si>
  <si>
    <t xml:space="preserve">13WW 07 </t>
  </si>
  <si>
    <t xml:space="preserve">Mount Sedgwick pluton </t>
  </si>
  <si>
    <t xml:space="preserve">13WW 35 </t>
  </si>
  <si>
    <t xml:space="preserve">Dave Lord pluton </t>
  </si>
  <si>
    <t xml:space="preserve">13WW 37 </t>
  </si>
  <si>
    <t xml:space="preserve">Mount Schaeffer pluton </t>
  </si>
  <si>
    <t xml:space="preserve">13WW 42 </t>
  </si>
  <si>
    <t xml:space="preserve">Old Crow pluton </t>
  </si>
  <si>
    <t xml:space="preserve">13WW 01 </t>
  </si>
  <si>
    <t xml:space="preserve">Mount Fitton pluton </t>
  </si>
  <si>
    <t>00MC0209B</t>
  </si>
  <si>
    <t>02MC122</t>
  </si>
  <si>
    <t>02MC123</t>
  </si>
  <si>
    <t>12-MC-171-1</t>
  </si>
  <si>
    <t>12-MC-172</t>
  </si>
  <si>
    <t>12-MC-175-3</t>
  </si>
  <si>
    <t>98MC101A</t>
  </si>
  <si>
    <t>Little Kalzas orthogneiss</t>
  </si>
  <si>
    <t>map</t>
  </si>
  <si>
    <t xml:space="preserve">98MC101C </t>
  </si>
  <si>
    <t>98MC101D</t>
  </si>
  <si>
    <t>98MC196C</t>
  </si>
  <si>
    <t>98MC196D</t>
  </si>
  <si>
    <t>99MC006-2</t>
  </si>
  <si>
    <t>99MC014-1</t>
  </si>
  <si>
    <t>99MC014-2</t>
  </si>
  <si>
    <t>99MC020</t>
  </si>
  <si>
    <t>99MC021</t>
  </si>
  <si>
    <t>99MC023</t>
  </si>
  <si>
    <t>99MC023-2</t>
  </si>
  <si>
    <t>99MC024</t>
  </si>
  <si>
    <t>99MC072B</t>
  </si>
  <si>
    <t>Chl-Pl-Ep-Hbl-Cal schist</t>
  </si>
  <si>
    <t>99MC171(PULP DUP)</t>
  </si>
  <si>
    <t>Tatchun batholith</t>
  </si>
  <si>
    <t xml:space="preserve">16MC-013 </t>
  </si>
  <si>
    <t xml:space="preserve">16MC-022 </t>
  </si>
  <si>
    <t>06DM001-1</t>
  </si>
  <si>
    <t>06DM006-1</t>
  </si>
  <si>
    <t>06DM037-1</t>
  </si>
  <si>
    <t>06DM096-1</t>
  </si>
  <si>
    <t>Slide Mountain</t>
  </si>
  <si>
    <t>06DM098-1</t>
  </si>
  <si>
    <t>06DM100-1</t>
  </si>
  <si>
    <t>06DM101-1</t>
  </si>
  <si>
    <t>06DM106-1</t>
  </si>
  <si>
    <t>06DM110-1</t>
  </si>
  <si>
    <t>06DM114-1</t>
  </si>
  <si>
    <t>06DM141-1</t>
  </si>
  <si>
    <t>06DM153-1</t>
  </si>
  <si>
    <t>05DM012A</t>
  </si>
  <si>
    <t>Tuchitua River?</t>
  </si>
  <si>
    <t>qz-fsp metaporphyry</t>
  </si>
  <si>
    <t>03DM008</t>
  </si>
  <si>
    <t>Tuchitua River pluton</t>
  </si>
  <si>
    <t>03DM022</t>
  </si>
  <si>
    <t>Tuchitua River</t>
  </si>
  <si>
    <t>03DM048</t>
  </si>
  <si>
    <t>03DM065</t>
  </si>
  <si>
    <t>Fire Lake?</t>
  </si>
  <si>
    <t>Devonian?</t>
  </si>
  <si>
    <t>03DM112 (1)</t>
  </si>
  <si>
    <t>Wolverine Lake</t>
  </si>
  <si>
    <t>metadiorite</t>
  </si>
  <si>
    <t>03DM112 (2)</t>
  </si>
  <si>
    <t xml:space="preserve">17MC-66 </t>
  </si>
  <si>
    <t>19 TF WT 1A</t>
  </si>
  <si>
    <t>19 TF WT 1B</t>
  </si>
  <si>
    <t>19 TF WT 2A</t>
  </si>
  <si>
    <t>19 TF WT 2B</t>
  </si>
  <si>
    <t>19 TF WT 03</t>
  </si>
  <si>
    <t>Annie Ned</t>
  </si>
  <si>
    <t>19 TF WT 05</t>
  </si>
  <si>
    <t>?</t>
  </si>
  <si>
    <t>felsic intrusive</t>
  </si>
  <si>
    <t>19 TF WT 10</t>
  </si>
  <si>
    <t>mafic intrusive</t>
  </si>
  <si>
    <t>19 TF WT 11</t>
  </si>
  <si>
    <t>mafic intrusive; gabbroic</t>
  </si>
  <si>
    <t>19MC-001-1</t>
  </si>
  <si>
    <t>Galena sills</t>
  </si>
  <si>
    <t>Diorite</t>
  </si>
  <si>
    <t>19MC-002-1</t>
  </si>
  <si>
    <t>Gabbro</t>
  </si>
  <si>
    <t>19MC-002-2</t>
  </si>
  <si>
    <t>19MC-002-3</t>
  </si>
  <si>
    <t>19MC-038-1</t>
  </si>
  <si>
    <t>Deadman Creek</t>
  </si>
  <si>
    <t>Hbl diorite</t>
  </si>
  <si>
    <t>19MC-039-1</t>
  </si>
  <si>
    <t>19MC-040-1</t>
  </si>
  <si>
    <t>19MC-044-1</t>
  </si>
  <si>
    <t>19DS-006-2-1</t>
  </si>
  <si>
    <t>Galena/Dempster suite?</t>
  </si>
  <si>
    <t>19DS-007-1-1</t>
  </si>
  <si>
    <t>19DS-034-1-1</t>
  </si>
  <si>
    <t>19DS-040-1-1</t>
  </si>
  <si>
    <t>19DS-111-2-1</t>
  </si>
  <si>
    <t>19DS-115-2-1</t>
  </si>
  <si>
    <t>Mafic volcanic/sill</t>
  </si>
  <si>
    <t>19MC-011-1</t>
  </si>
  <si>
    <t>Bt granite</t>
  </si>
  <si>
    <t>Jurassic?</t>
  </si>
  <si>
    <t>19MC-015-1</t>
  </si>
  <si>
    <t>Jim Creek dike</t>
  </si>
  <si>
    <t>Cretaceous?</t>
  </si>
  <si>
    <t>19MC-019-1</t>
  </si>
  <si>
    <t>granite gneiss</t>
  </si>
  <si>
    <t>19MC-020-1</t>
  </si>
  <si>
    <t>19MC-036-1</t>
  </si>
  <si>
    <t>Strawberry Creek pluton</t>
  </si>
  <si>
    <t>19MC-037-1</t>
  </si>
  <si>
    <t>19MC-041-1</t>
  </si>
  <si>
    <t>Rancheria suite</t>
  </si>
  <si>
    <t>19MC-042-1</t>
  </si>
  <si>
    <t>Granodiorite</t>
  </si>
  <si>
    <t>19MC-043-1</t>
  </si>
  <si>
    <t>19MC-045-1</t>
  </si>
  <si>
    <t>Rancheria suite?</t>
  </si>
  <si>
    <t>19MC-046-1</t>
  </si>
  <si>
    <t>19MC-047-1</t>
  </si>
  <si>
    <t>Seagull batholith</t>
  </si>
  <si>
    <t>Granite</t>
  </si>
  <si>
    <t>19MC-048-1</t>
  </si>
  <si>
    <t>19MC-049-1</t>
  </si>
  <si>
    <t>19MC-050-1</t>
  </si>
  <si>
    <t>19MC-052-1</t>
  </si>
  <si>
    <t>Hake batholith</t>
  </si>
  <si>
    <t>19MC-053-1</t>
  </si>
  <si>
    <t>19MC-054-1</t>
  </si>
  <si>
    <t>Teslin suite?</t>
  </si>
  <si>
    <t>19MC-056-1</t>
  </si>
  <si>
    <t>Hayes Peak pluton</t>
  </si>
  <si>
    <t>19DS-127-3-1</t>
  </si>
  <si>
    <t>AGE</t>
  </si>
  <si>
    <r>
      <t>ᴩ (kg/m</t>
    </r>
    <r>
      <rPr>
        <b/>
        <i/>
        <vertAlign val="superscript"/>
        <sz val="8"/>
        <rFont val="Arial"/>
        <family val="2"/>
        <charset val="204"/>
      </rPr>
      <t>3</t>
    </r>
    <r>
      <rPr>
        <b/>
        <i/>
        <sz val="8"/>
        <rFont val="Arial"/>
        <family val="2"/>
        <charset val="204"/>
      </rPr>
      <t>)</t>
    </r>
  </si>
  <si>
    <r>
      <t>A(µW/m</t>
    </r>
    <r>
      <rPr>
        <b/>
        <i/>
        <vertAlign val="superscript"/>
        <sz val="8"/>
        <rFont val="Arial"/>
        <family val="2"/>
        <charset val="204"/>
      </rPr>
      <t>3</t>
    </r>
    <r>
      <rPr>
        <b/>
        <i/>
        <sz val="8"/>
        <rFont val="Arial"/>
        <family val="2"/>
        <charset val="204"/>
      </rPr>
      <t>)</t>
    </r>
  </si>
  <si>
    <t>mafic</t>
  </si>
  <si>
    <t>felsic-intermediate</t>
  </si>
  <si>
    <t>intermediate</t>
  </si>
  <si>
    <t>Dechen‚Äö√Ñ√¥La</t>
  </si>
  <si>
    <t>5/1/1998</t>
  </si>
  <si>
    <t>12/8/1994</t>
  </si>
  <si>
    <t>12/7/1994</t>
  </si>
  <si>
    <t>11/7/1994</t>
  </si>
  <si>
    <t>11/6/1994</t>
  </si>
  <si>
    <t>8/8/1988</t>
  </si>
  <si>
    <t>12/1/1988</t>
  </si>
  <si>
    <t>11/3/1988</t>
  </si>
  <si>
    <t>hbl¬¨¬±bt-plag porphyry</t>
  </si>
  <si>
    <t>pl-hbl-qtz-phyric (chl-ep ¬¨¬± ms-cal) diorite-granodiorite porphyry</t>
  </si>
  <si>
    <t>ultramafic</t>
  </si>
  <si>
    <t>bt¬¨¬±hbl qtz diorite</t>
  </si>
  <si>
    <t>m-c-gr megacrystic bt¬¨¬±ms granite and qtz monzonite</t>
  </si>
  <si>
    <t>bt¬¨¬±hbl granodiorite to quartz diorite</t>
  </si>
  <si>
    <t>COMPOSITION</t>
  </si>
  <si>
    <t>09VL43</t>
  </si>
  <si>
    <t>Saint Elias</t>
  </si>
  <si>
    <t>Alsek pluton</t>
  </si>
  <si>
    <t>09VLB44</t>
  </si>
  <si>
    <t>Chitina Glacier</t>
  </si>
  <si>
    <t>09VLB46</t>
  </si>
  <si>
    <t>Qtz diorite</t>
  </si>
  <si>
    <t>10VLB23</t>
  </si>
  <si>
    <t>Lowell Glacier</t>
  </si>
  <si>
    <t>10VLB24</t>
  </si>
  <si>
    <t>10VLB25</t>
  </si>
  <si>
    <t>Snowshoe batholith</t>
  </si>
  <si>
    <t>10VLB26</t>
  </si>
  <si>
    <t>10VLB27</t>
  </si>
  <si>
    <t>Mt. Maxwell pluton</t>
  </si>
  <si>
    <t>09VL48</t>
  </si>
  <si>
    <t>Pennsylvanian</t>
  </si>
  <si>
    <t>Barnard Glacier</t>
  </si>
  <si>
    <t>Barnard Glacier pluton</t>
  </si>
  <si>
    <t>09VL19</t>
  </si>
  <si>
    <t>Logan Glacier porphyry</t>
  </si>
  <si>
    <t>09VL21</t>
  </si>
  <si>
    <t>Centennial Range pluton</t>
  </si>
  <si>
    <t>09VLB37</t>
  </si>
  <si>
    <t>Chitina Glacier pluton</t>
  </si>
  <si>
    <t>09VLB35</t>
  </si>
  <si>
    <t>09VL38</t>
  </si>
  <si>
    <t>09VL39</t>
  </si>
  <si>
    <t>09VL30</t>
  </si>
  <si>
    <t>Donjek Glacier</t>
  </si>
  <si>
    <t>Steele Glacier pluton</t>
  </si>
  <si>
    <t>09VL31</t>
  </si>
  <si>
    <t>09VL27</t>
  </si>
  <si>
    <t>Donjek Glacier batholith</t>
  </si>
  <si>
    <t>09VL28</t>
  </si>
  <si>
    <t>09VL37</t>
  </si>
  <si>
    <t>09VL16</t>
  </si>
  <si>
    <t>09VL05</t>
  </si>
  <si>
    <t>C-154740</t>
  </si>
  <si>
    <t>Mt Fitton</t>
  </si>
  <si>
    <t>C-154818</t>
  </si>
  <si>
    <t>Schaeffer</t>
  </si>
  <si>
    <t>C-154819</t>
  </si>
  <si>
    <t>Old Crow SE</t>
  </si>
  <si>
    <t>C-154823</t>
  </si>
  <si>
    <t>Dave Lord</t>
  </si>
  <si>
    <t>C-194579</t>
  </si>
  <si>
    <t>Old Crow NW</t>
  </si>
  <si>
    <t>C-194580</t>
  </si>
  <si>
    <t>Bear Mtn porphyry</t>
  </si>
  <si>
    <t>C-194581</t>
  </si>
  <si>
    <t>Bear Mtn syenite</t>
  </si>
  <si>
    <t>C-247032</t>
  </si>
  <si>
    <t>Ammerman granite</t>
  </si>
  <si>
    <t>C-247047</t>
  </si>
  <si>
    <t>Old Crow NE</t>
  </si>
  <si>
    <t>C-247056</t>
  </si>
  <si>
    <t>Ammerman porph.</t>
  </si>
  <si>
    <t>C-247128</t>
  </si>
  <si>
    <t>Sedgwick NE</t>
  </si>
  <si>
    <t>C-627455*</t>
  </si>
  <si>
    <t>Sedgwick SE</t>
  </si>
  <si>
    <t>Bur-1</t>
  </si>
  <si>
    <t>Mt. Sedgwick</t>
  </si>
  <si>
    <t>Bur-2</t>
  </si>
  <si>
    <t>Bur-3</t>
  </si>
  <si>
    <t>Fitton</t>
  </si>
  <si>
    <t>Bur-4</t>
  </si>
  <si>
    <t>Bur-5</t>
  </si>
  <si>
    <t>Hoidahl</t>
  </si>
  <si>
    <t>Bur-6</t>
  </si>
  <si>
    <t>Bur-7</t>
  </si>
  <si>
    <t>Ammerman pluton</t>
  </si>
  <si>
    <t>Bur-8</t>
  </si>
  <si>
    <t>Bur-9</t>
  </si>
  <si>
    <t>Bur-10</t>
  </si>
  <si>
    <t>Bur-11</t>
  </si>
  <si>
    <t>Bur-12</t>
  </si>
  <si>
    <t>Bur-13</t>
  </si>
  <si>
    <t>Bur-14</t>
  </si>
  <si>
    <t>Table 1. Selected geochemical results for U, Th, and K in granitoid plutons from Yukon, and calculation of potential radiogenic heat production</t>
  </si>
  <si>
    <t>YGS Open File 2019-16</t>
  </si>
  <si>
    <r>
      <t>K</t>
    </r>
    <r>
      <rPr>
        <b/>
        <vertAlign val="sub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</si>
</sst>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0"/>
      <name val="Helv"/>
    </font>
    <font>
      <b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vertAlign val="superscript"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vertAlign val="superscript"/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vertAlign val="superscript"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</font>
    <font>
      <b/>
      <i/>
      <vertAlign val="subscript"/>
      <sz val="8"/>
      <color indexed="8"/>
      <name val="Arial"/>
      <family val="2"/>
      <charset val="204"/>
    </font>
    <font>
      <sz val="11"/>
      <color rgb="FF9C0006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  <charset val="204"/>
    </font>
    <font>
      <b/>
      <sz val="16"/>
      <color theme="1"/>
      <name val="Arial"/>
      <family val="2"/>
    </font>
    <font>
      <sz val="8"/>
      <color rgb="FF9C0006"/>
      <name val="Arial"/>
      <family val="2"/>
      <charset val="204"/>
    </font>
    <font>
      <b/>
      <i/>
      <sz val="8"/>
      <color rgb="FF9C0006"/>
      <name val="Arial"/>
      <family val="2"/>
      <charset val="204"/>
    </font>
    <font>
      <b/>
      <i/>
      <vertAlign val="superscript"/>
      <sz val="8"/>
      <name val="Arial"/>
      <family val="2"/>
      <charset val="204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vertAlign val="subscript"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2" borderId="0" applyNumberFormat="0" applyBorder="0" applyAlignment="0" applyProtection="0"/>
    <xf numFmtId="0" fontId="12" fillId="0" borderId="0"/>
    <xf numFmtId="0" fontId="2" fillId="0" borderId="0"/>
    <xf numFmtId="0" fontId="10" fillId="0" borderId="0"/>
    <xf numFmtId="0" fontId="10" fillId="0" borderId="0"/>
    <xf numFmtId="0" fontId="13" fillId="0" borderId="0"/>
    <xf numFmtId="0" fontId="10" fillId="0" borderId="0"/>
  </cellStyleXfs>
  <cellXfs count="155">
    <xf numFmtId="0" fontId="0" fillId="0" borderId="0" xfId="0"/>
    <xf numFmtId="0" fontId="16" fillId="0" borderId="0" xfId="0" applyFont="1"/>
    <xf numFmtId="0" fontId="17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6" fillId="0" borderId="2" xfId="0" applyFont="1" applyBorder="1"/>
    <xf numFmtId="0" fontId="19" fillId="0" borderId="3" xfId="0" applyFont="1" applyBorder="1" applyAlignment="1">
      <alignment horizontal="center" vertical="center"/>
    </xf>
    <xf numFmtId="0" fontId="16" fillId="0" borderId="7" xfId="0" applyNumberFormat="1" applyFont="1" applyBorder="1"/>
    <xf numFmtId="0" fontId="16" fillId="0" borderId="0" xfId="0" applyFont="1" applyBorder="1"/>
    <xf numFmtId="0" fontId="16" fillId="0" borderId="6" xfId="0" applyFont="1" applyBorder="1"/>
    <xf numFmtId="0" fontId="16" fillId="0" borderId="7" xfId="0" applyFont="1" applyBorder="1"/>
    <xf numFmtId="0" fontId="19" fillId="0" borderId="3" xfId="0" applyFont="1" applyBorder="1" applyAlignment="1">
      <alignment horizontal="center"/>
    </xf>
    <xf numFmtId="0" fontId="16" fillId="0" borderId="0" xfId="0" applyFont="1" applyBorder="1" applyAlignment="1"/>
    <xf numFmtId="0" fontId="19" fillId="0" borderId="8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7" fillId="3" borderId="12" xfId="0" applyFont="1" applyFill="1" applyBorder="1"/>
    <xf numFmtId="0" fontId="18" fillId="3" borderId="13" xfId="0" applyFont="1" applyFill="1" applyBorder="1" applyAlignment="1">
      <alignment horizontal="center" vertical="center"/>
    </xf>
    <xf numFmtId="16" fontId="18" fillId="3" borderId="13" xfId="0" applyNumberFormat="1" applyFont="1" applyFill="1" applyBorder="1" applyAlignment="1">
      <alignment horizontal="left" vertical="center"/>
    </xf>
    <xf numFmtId="0" fontId="18" fillId="3" borderId="13" xfId="0" applyFont="1" applyFill="1" applyBorder="1"/>
    <xf numFmtId="0" fontId="18" fillId="3" borderId="14" xfId="0" applyFont="1" applyFill="1" applyBorder="1"/>
    <xf numFmtId="0" fontId="16" fillId="0" borderId="4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7" fillId="0" borderId="10" xfId="0" applyFont="1" applyBorder="1"/>
    <xf numFmtId="0" fontId="17" fillId="3" borderId="15" xfId="0" applyFont="1" applyFill="1" applyBorder="1" applyAlignment="1">
      <alignment horizontal="right"/>
    </xf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Fill="1"/>
    <xf numFmtId="0" fontId="17" fillId="3" borderId="15" xfId="0" applyFont="1" applyFill="1" applyBorder="1" applyAlignment="1">
      <alignment horizontal="right" vertical="center"/>
    </xf>
    <xf numFmtId="2" fontId="20" fillId="0" borderId="0" xfId="7" applyNumberFormat="1" applyFont="1" applyBorder="1" applyAlignment="1"/>
    <xf numFmtId="0" fontId="16" fillId="0" borderId="3" xfId="0" applyFont="1" applyFill="1" applyBorder="1"/>
    <xf numFmtId="0" fontId="16" fillId="0" borderId="8" xfId="0" applyFont="1" applyFill="1" applyBorder="1"/>
    <xf numFmtId="0" fontId="17" fillId="4" borderId="15" xfId="0" applyFont="1" applyFill="1" applyBorder="1" applyAlignment="1">
      <alignment horizontal="right"/>
    </xf>
    <xf numFmtId="0" fontId="17" fillId="4" borderId="15" xfId="0" applyFont="1" applyFill="1" applyBorder="1" applyAlignment="1">
      <alignment horizontal="center"/>
    </xf>
    <xf numFmtId="1" fontId="16" fillId="4" borderId="15" xfId="0" applyNumberFormat="1" applyFont="1" applyFill="1" applyBorder="1"/>
    <xf numFmtId="0" fontId="17" fillId="0" borderId="0" xfId="0" applyFont="1" applyBorder="1" applyAlignment="1">
      <alignment vertical="center" wrapText="1"/>
    </xf>
    <xf numFmtId="1" fontId="16" fillId="4" borderId="14" xfId="0" applyNumberFormat="1" applyFont="1" applyFill="1" applyBorder="1"/>
    <xf numFmtId="0" fontId="16" fillId="4" borderId="15" xfId="0" applyFont="1" applyFill="1" applyBorder="1"/>
    <xf numFmtId="1" fontId="16" fillId="0" borderId="0" xfId="0" applyNumberFormat="1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9" fillId="0" borderId="3" xfId="7" applyFont="1" applyFill="1" applyBorder="1"/>
    <xf numFmtId="0" fontId="9" fillId="0" borderId="0" xfId="0" applyFont="1"/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9" fillId="0" borderId="3" xfId="0" applyFont="1" applyFill="1" applyBorder="1"/>
    <xf numFmtId="0" fontId="16" fillId="0" borderId="0" xfId="0" applyFont="1" applyFill="1" applyBorder="1" applyAlignment="1"/>
    <xf numFmtId="0" fontId="16" fillId="0" borderId="2" xfId="0" applyFont="1" applyBorder="1" applyAlignment="1"/>
    <xf numFmtId="0" fontId="16" fillId="0" borderId="6" xfId="0" applyFont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2" fontId="16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23" fillId="0" borderId="0" xfId="0" applyFont="1"/>
    <xf numFmtId="0" fontId="24" fillId="0" borderId="0" xfId="0" applyFont="1"/>
    <xf numFmtId="0" fontId="16" fillId="4" borderId="15" xfId="0" applyFont="1" applyFill="1" applyBorder="1" applyAlignment="1">
      <alignment vertical="center"/>
    </xf>
    <xf numFmtId="0" fontId="16" fillId="0" borderId="7" xfId="0" applyFont="1" applyFill="1" applyBorder="1" applyAlignment="1"/>
    <xf numFmtId="0" fontId="16" fillId="0" borderId="6" xfId="0" applyFont="1" applyFill="1" applyBorder="1" applyAlignment="1"/>
    <xf numFmtId="0" fontId="16" fillId="0" borderId="9" xfId="0" applyFont="1" applyFill="1" applyBorder="1" applyAlignment="1"/>
    <xf numFmtId="0" fontId="16" fillId="0" borderId="10" xfId="0" applyFont="1" applyFill="1" applyBorder="1" applyAlignment="1"/>
    <xf numFmtId="0" fontId="16" fillId="0" borderId="11" xfId="0" applyFont="1" applyFill="1" applyBorder="1" applyAlignment="1"/>
    <xf numFmtId="0" fontId="17" fillId="4" borderId="12" xfId="0" applyFont="1" applyFill="1" applyBorder="1" applyAlignment="1"/>
    <xf numFmtId="0" fontId="17" fillId="4" borderId="13" xfId="0" applyFont="1" applyFill="1" applyBorder="1" applyAlignment="1"/>
    <xf numFmtId="0" fontId="17" fillId="4" borderId="14" xfId="0" applyFont="1" applyFill="1" applyBorder="1" applyAlignment="1"/>
    <xf numFmtId="0" fontId="16" fillId="0" borderId="12" xfId="0" applyFont="1" applyBorder="1" applyAlignment="1"/>
    <xf numFmtId="0" fontId="16" fillId="0" borderId="13" xfId="0" applyFont="1" applyBorder="1" applyAlignment="1"/>
    <xf numFmtId="0" fontId="16" fillId="0" borderId="7" xfId="0" applyFont="1" applyBorder="1" applyAlignment="1"/>
    <xf numFmtId="0" fontId="25" fillId="0" borderId="0" xfId="0" applyFont="1" applyAlignment="1">
      <alignment vertical="top" wrapText="1"/>
    </xf>
    <xf numFmtId="0" fontId="17" fillId="0" borderId="12" xfId="0" applyFont="1" applyFill="1" applyBorder="1" applyAlignment="1"/>
    <xf numFmtId="0" fontId="17" fillId="0" borderId="13" xfId="0" applyFont="1" applyFill="1" applyBorder="1" applyAlignment="1"/>
    <xf numFmtId="0" fontId="17" fillId="0" borderId="14" xfId="0" applyFont="1" applyFill="1" applyBorder="1" applyAlignment="1"/>
    <xf numFmtId="0" fontId="16" fillId="0" borderId="4" xfId="0" applyFont="1" applyBorder="1" applyAlignment="1"/>
    <xf numFmtId="0" fontId="16" fillId="0" borderId="5" xfId="0" applyFont="1" applyBorder="1" applyAlignment="1"/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4" fillId="7" borderId="19" xfId="3" applyFont="1" applyFill="1" applyBorder="1" applyAlignment="1">
      <alignment vertical="center"/>
    </xf>
    <xf numFmtId="2" fontId="9" fillId="0" borderId="3" xfId="7" applyNumberFormat="1" applyFont="1" applyFill="1" applyBorder="1" applyAlignment="1">
      <alignment horizontal="center" vertical="center"/>
    </xf>
    <xf numFmtId="2" fontId="29" fillId="0" borderId="3" xfId="7" applyNumberFormat="1" applyFont="1" applyFill="1" applyBorder="1" applyAlignment="1">
      <alignment horizontal="center" vertical="center"/>
    </xf>
    <xf numFmtId="0" fontId="29" fillId="0" borderId="3" xfId="7" applyFont="1" applyFill="1" applyBorder="1"/>
    <xf numFmtId="2" fontId="9" fillId="0" borderId="0" xfId="7" applyNumberFormat="1" applyFont="1" applyFill="1" applyBorder="1" applyAlignment="1">
      <alignment horizontal="center" vertical="center"/>
    </xf>
    <xf numFmtId="2" fontId="29" fillId="0" borderId="0" xfId="7" applyNumberFormat="1" applyFont="1" applyFill="1" applyBorder="1" applyAlignment="1">
      <alignment horizontal="center" vertical="center"/>
    </xf>
    <xf numFmtId="0" fontId="9" fillId="0" borderId="8" xfId="7" applyFont="1" applyFill="1" applyBorder="1"/>
    <xf numFmtId="0" fontId="9" fillId="0" borderId="6" xfId="7" applyFont="1" applyFill="1" applyBorder="1"/>
    <xf numFmtId="0" fontId="9" fillId="0" borderId="1" xfId="0" applyFont="1" applyFill="1" applyBorder="1"/>
    <xf numFmtId="0" fontId="9" fillId="0" borderId="1" xfId="7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1" xfId="3" applyFont="1" applyFill="1" applyBorder="1" applyAlignment="1">
      <alignment horizontal="left" vertical="center"/>
    </xf>
    <xf numFmtId="0" fontId="31" fillId="0" borderId="2" xfId="3" applyFont="1" applyBorder="1" applyAlignment="1">
      <alignment horizontal="left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0" fontId="33" fillId="3" borderId="1" xfId="3" applyFont="1" applyFill="1" applyBorder="1" applyAlignment="1">
      <alignment horizontal="center" vertical="center"/>
    </xf>
    <xf numFmtId="0" fontId="34" fillId="7" borderId="18" xfId="3" applyFont="1" applyFill="1" applyBorder="1" applyAlignment="1">
      <alignment vertical="center"/>
    </xf>
    <xf numFmtId="0" fontId="34" fillId="6" borderId="19" xfId="3" applyFont="1" applyFill="1" applyBorder="1" applyAlignment="1">
      <alignment vertical="center"/>
    </xf>
    <xf numFmtId="0" fontId="34" fillId="7" borderId="0" xfId="3" applyFont="1" applyFill="1" applyBorder="1" applyAlignment="1">
      <alignment vertical="center"/>
    </xf>
    <xf numFmtId="0" fontId="34" fillId="6" borderId="20" xfId="3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32" fillId="0" borderId="0" xfId="0" applyFont="1" applyFill="1" applyAlignment="1">
      <alignment vertical="top" wrapText="1"/>
    </xf>
    <xf numFmtId="0" fontId="32" fillId="0" borderId="0" xfId="0" applyFont="1" applyAlignment="1">
      <alignment vertical="top" wrapText="1"/>
    </xf>
    <xf numFmtId="0" fontId="4" fillId="4" borderId="1" xfId="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16" fontId="30" fillId="0" borderId="0" xfId="0" applyNumberFormat="1" applyFont="1"/>
    <xf numFmtId="0" fontId="17" fillId="0" borderId="0" xfId="0" applyFont="1" applyFill="1" applyBorder="1" applyAlignment="1">
      <alignment vertical="center" wrapText="1"/>
    </xf>
    <xf numFmtId="0" fontId="21" fillId="0" borderId="0" xfId="0" applyFont="1"/>
    <xf numFmtId="2" fontId="21" fillId="0" borderId="0" xfId="7" applyNumberFormat="1" applyFont="1" applyFill="1" applyBorder="1" applyAlignment="1">
      <alignment horizontal="center" vertical="center"/>
    </xf>
    <xf numFmtId="0" fontId="21" fillId="0" borderId="3" xfId="7" applyFont="1" applyFill="1" applyBorder="1"/>
    <xf numFmtId="0" fontId="21" fillId="0" borderId="8" xfId="0" applyFont="1" applyFill="1" applyBorder="1"/>
    <xf numFmtId="0" fontId="21" fillId="0" borderId="8" xfId="7" applyFont="1" applyFill="1" applyBorder="1"/>
    <xf numFmtId="2" fontId="21" fillId="0" borderId="3" xfId="7" applyNumberFormat="1" applyFont="1" applyFill="1" applyBorder="1" applyAlignment="1">
      <alignment horizontal="center" vertical="center"/>
    </xf>
    <xf numFmtId="0" fontId="29" fillId="0" borderId="0" xfId="0" applyFont="1" applyFill="1"/>
    <xf numFmtId="0" fontId="29" fillId="0" borderId="0" xfId="0" applyFont="1"/>
    <xf numFmtId="0" fontId="36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/>
    </xf>
    <xf numFmtId="0" fontId="36" fillId="9" borderId="0" xfId="0" applyNumberFormat="1" applyFont="1" applyFill="1" applyBorder="1" applyAlignment="1">
      <alignment vertical="top"/>
    </xf>
    <xf numFmtId="0" fontId="37" fillId="9" borderId="0" xfId="0" applyNumberFormat="1" applyFont="1" applyFill="1" applyBorder="1" applyAlignment="1">
      <alignment vertical="top"/>
    </xf>
    <xf numFmtId="0" fontId="0" fillId="0" borderId="0" xfId="0" applyBorder="1"/>
    <xf numFmtId="0" fontId="0" fillId="9" borderId="0" xfId="0" applyFill="1" applyBorder="1"/>
    <xf numFmtId="0" fontId="16" fillId="9" borderId="0" xfId="0" applyFont="1" applyFill="1" applyBorder="1"/>
    <xf numFmtId="0" fontId="38" fillId="0" borderId="0" xfId="0" applyFont="1"/>
    <xf numFmtId="0" fontId="36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vertical="top"/>
    </xf>
    <xf numFmtId="0" fontId="39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top"/>
    </xf>
    <xf numFmtId="0" fontId="22" fillId="0" borderId="0" xfId="0" applyFont="1" applyFill="1" applyAlignment="1"/>
    <xf numFmtId="0" fontId="27" fillId="2" borderId="16" xfId="1" applyFont="1" applyBorder="1" applyAlignment="1">
      <alignment horizontal="center" vertical="center"/>
    </xf>
    <xf numFmtId="0" fontId="27" fillId="2" borderId="17" xfId="1" applyFont="1" applyBorder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22" fillId="0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6" fillId="5" borderId="16" xfId="1" applyFont="1" applyFill="1" applyBorder="1" applyAlignment="1">
      <alignment horizontal="center" vertical="center"/>
    </xf>
    <xf numFmtId="0" fontId="26" fillId="5" borderId="17" xfId="1" applyFont="1" applyFill="1" applyBorder="1" applyAlignment="1">
      <alignment horizontal="center" vertical="center"/>
    </xf>
  </cellXfs>
  <cellStyles count="8">
    <cellStyle name="Bad" xfId="1" builtinId="27"/>
    <cellStyle name="Excel Built-in Normal" xfId="2"/>
    <cellStyle name="Normal" xfId="0" builtinId="0"/>
    <cellStyle name="Normal 2" xfId="3"/>
    <cellStyle name="Normal 2 2" xfId="4"/>
    <cellStyle name="Normal 2 4" xfId="5"/>
    <cellStyle name="Normal 3" xfId="6"/>
    <cellStyle name="Normal 4" xfId="7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1765"/>
  <sheetViews>
    <sheetView tabSelected="1" zoomScale="130" zoomScaleNormal="13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J575" sqref="J575"/>
    </sheetView>
  </sheetViews>
  <sheetFormatPr defaultColWidth="8.85546875" defaultRowHeight="15" x14ac:dyDescent="0.25"/>
  <cols>
    <col min="1" max="1" width="1.42578125" style="1" customWidth="1"/>
    <col min="2" max="2" width="12.42578125" style="1" customWidth="1"/>
    <col min="3" max="3" width="12.7109375" style="1" customWidth="1"/>
    <col min="4" max="4" width="11.7109375" style="1" customWidth="1"/>
    <col min="5" max="5" width="10.28515625" style="1" customWidth="1"/>
    <col min="6" max="6" width="5.42578125" style="1" customWidth="1"/>
    <col min="7" max="7" width="4.28515625" style="1" customWidth="1"/>
    <col min="8" max="8" width="14.28515625" style="95" customWidth="1"/>
    <col min="9" max="9" width="11.7109375" style="96" customWidth="1"/>
    <col min="10" max="10" width="26.28515625" style="96" customWidth="1"/>
    <col min="11" max="11" width="29" style="96" customWidth="1"/>
    <col min="12" max="12" width="53" style="96" customWidth="1"/>
    <col min="13" max="13" width="10" style="95" customWidth="1"/>
    <col min="14" max="14" width="9.7109375" style="95" customWidth="1"/>
    <col min="15" max="15" width="9.140625" style="96" customWidth="1"/>
    <col min="16" max="16" width="13.85546875" style="96" customWidth="1"/>
    <col min="17" max="17" width="5.42578125" style="84" customWidth="1"/>
    <col min="18" max="18" width="6.7109375" style="96" customWidth="1"/>
    <col min="19" max="19" width="8.42578125" style="96" customWidth="1"/>
    <col min="20" max="20" width="4.7109375" style="96" customWidth="1"/>
    <col min="21" max="21" width="8.140625" style="83" customWidth="1"/>
    <col min="22" max="22" width="13.28515625" style="83" customWidth="1"/>
    <col min="24" max="16384" width="8.85546875" style="1"/>
  </cols>
  <sheetData>
    <row r="2" spans="2:27" ht="29.1" customHeight="1" x14ac:dyDescent="0.2">
      <c r="B2" s="143" t="s">
        <v>2597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W2" s="1"/>
    </row>
    <row r="3" spans="2:27" ht="12.95" customHeight="1" x14ac:dyDescent="0.25">
      <c r="B3" s="144" t="s">
        <v>2598</v>
      </c>
      <c r="C3" s="144"/>
      <c r="E3" s="140"/>
      <c r="F3" s="77"/>
      <c r="G3" s="77"/>
      <c r="H3" s="109"/>
      <c r="I3" s="110"/>
      <c r="J3" s="110"/>
      <c r="K3" s="110"/>
      <c r="L3" s="110"/>
      <c r="W3" s="1"/>
    </row>
    <row r="4" spans="2:27" ht="6" customHeight="1" x14ac:dyDescent="0.25"/>
    <row r="5" spans="2:27" ht="12" thickBot="1" x14ac:dyDescent="0.25">
      <c r="H5" s="97" t="s">
        <v>0</v>
      </c>
      <c r="I5" s="98" t="s">
        <v>2495</v>
      </c>
      <c r="J5" s="98" t="s">
        <v>1</v>
      </c>
      <c r="K5" s="98" t="s">
        <v>2</v>
      </c>
      <c r="L5" s="98" t="s">
        <v>3</v>
      </c>
      <c r="M5" s="99" t="s">
        <v>4</v>
      </c>
      <c r="N5" s="99" t="s">
        <v>5</v>
      </c>
      <c r="O5" s="100" t="s">
        <v>10</v>
      </c>
      <c r="P5" s="100" t="s">
        <v>2516</v>
      </c>
      <c r="Q5" s="113" t="s">
        <v>2496</v>
      </c>
      <c r="R5" s="101" t="s">
        <v>2599</v>
      </c>
      <c r="S5" s="102" t="s">
        <v>9</v>
      </c>
      <c r="T5" s="102" t="s">
        <v>7</v>
      </c>
      <c r="U5" s="111" t="s">
        <v>8</v>
      </c>
      <c r="V5" s="112" t="s">
        <v>2497</v>
      </c>
      <c r="W5" s="1"/>
    </row>
    <row r="6" spans="2:27" ht="20.100000000000001" customHeight="1" thickBot="1" x14ac:dyDescent="0.25">
      <c r="H6" s="103"/>
      <c r="I6" s="104"/>
      <c r="J6" s="104"/>
      <c r="K6" s="104"/>
      <c r="L6" s="104"/>
      <c r="M6" s="105"/>
      <c r="N6" s="105"/>
      <c r="O6" s="106"/>
      <c r="P6" s="104"/>
      <c r="Q6" s="85"/>
      <c r="R6" s="104"/>
      <c r="S6" s="104"/>
      <c r="T6" s="104"/>
      <c r="U6" s="85"/>
      <c r="V6" s="85"/>
      <c r="W6" s="1"/>
    </row>
    <row r="7" spans="2:27" ht="11.25" customHeight="1" x14ac:dyDescent="0.2">
      <c r="B7" s="3" t="s">
        <v>11</v>
      </c>
      <c r="C7" s="4" t="s">
        <v>12</v>
      </c>
      <c r="D7" s="5"/>
      <c r="E7" s="6"/>
      <c r="G7" s="2"/>
      <c r="H7" s="107"/>
      <c r="I7" s="108"/>
      <c r="J7" s="108"/>
      <c r="K7" s="108"/>
      <c r="L7" s="108"/>
      <c r="M7" s="108"/>
      <c r="N7" s="108"/>
      <c r="O7" s="114"/>
      <c r="P7" s="115"/>
      <c r="Q7" s="46"/>
      <c r="R7" s="108"/>
      <c r="S7" s="108"/>
      <c r="T7" s="108"/>
      <c r="U7" s="46"/>
      <c r="V7" s="47"/>
      <c r="W7" s="1"/>
    </row>
    <row r="8" spans="2:27" ht="11.25" x14ac:dyDescent="0.2">
      <c r="B8" s="7">
        <f>10^-5</f>
        <v>1.0000000000000001E-5</v>
      </c>
      <c r="C8" s="8" t="s">
        <v>13</v>
      </c>
      <c r="D8" s="9"/>
      <c r="E8" s="10"/>
      <c r="H8" s="96" t="s">
        <v>1104</v>
      </c>
      <c r="I8" s="96" t="s">
        <v>1106</v>
      </c>
      <c r="K8" s="96" t="s">
        <v>1105</v>
      </c>
      <c r="L8" s="96" t="s">
        <v>474</v>
      </c>
      <c r="M8" s="96">
        <v>62.437050999999798</v>
      </c>
      <c r="N8" s="96">
        <v>-133.953642</v>
      </c>
      <c r="O8" s="96" t="s">
        <v>983</v>
      </c>
      <c r="P8" s="96" t="s">
        <v>2498</v>
      </c>
      <c r="Q8" s="96">
        <v>2764</v>
      </c>
      <c r="R8" s="96">
        <v>1.1200000000000001</v>
      </c>
      <c r="S8" s="96">
        <v>2.3249879999999998</v>
      </c>
      <c r="T8" s="96">
        <v>0.61191899999999999</v>
      </c>
      <c r="U8" s="86">
        <f t="shared" ref="U8:U39" si="0">$C$24*R8</f>
        <v>0.92975837615185364</v>
      </c>
      <c r="V8" s="44">
        <f t="shared" ref="V8:V71" si="1">$B$8*Q8*((9.52*T8)+(2.56*U8)+(3.48*S8))</f>
        <v>0.45043826067990334</v>
      </c>
      <c r="W8" s="1"/>
    </row>
    <row r="9" spans="2:27" ht="11.25" x14ac:dyDescent="0.2">
      <c r="B9" s="7" t="s">
        <v>17</v>
      </c>
      <c r="C9" s="11" t="s">
        <v>18</v>
      </c>
      <c r="D9" s="9"/>
      <c r="E9" s="10"/>
      <c r="H9" s="96" t="s">
        <v>1107</v>
      </c>
      <c r="I9" s="96" t="s">
        <v>1106</v>
      </c>
      <c r="K9" s="96" t="s">
        <v>1105</v>
      </c>
      <c r="L9" s="96" t="s">
        <v>474</v>
      </c>
      <c r="M9" s="96">
        <v>62.222659</v>
      </c>
      <c r="N9" s="96">
        <v>-133.08716000000001</v>
      </c>
      <c r="O9" s="96" t="s">
        <v>983</v>
      </c>
      <c r="P9" s="96" t="s">
        <v>2498</v>
      </c>
      <c r="Q9" s="96">
        <v>2764</v>
      </c>
      <c r="R9" s="96">
        <v>0.03</v>
      </c>
      <c r="S9" s="96">
        <v>1.0123850000000001</v>
      </c>
      <c r="T9" s="96">
        <v>0.23146800000000001</v>
      </c>
      <c r="U9" s="86">
        <f t="shared" si="0"/>
        <v>2.4904242218353217E-2</v>
      </c>
      <c r="V9" s="44">
        <f t="shared" si="1"/>
        <v>0.16004748575498315</v>
      </c>
      <c r="W9" s="1"/>
    </row>
    <row r="10" spans="2:27" ht="11.25" customHeight="1" x14ac:dyDescent="0.2">
      <c r="B10" s="7">
        <v>9.52</v>
      </c>
      <c r="C10" s="11" t="s">
        <v>20</v>
      </c>
      <c r="D10" s="9"/>
      <c r="E10" s="10"/>
      <c r="H10" s="96" t="s">
        <v>1108</v>
      </c>
      <c r="I10" s="96" t="s">
        <v>1106</v>
      </c>
      <c r="K10" s="96" t="s">
        <v>1105</v>
      </c>
      <c r="L10" s="96" t="s">
        <v>474</v>
      </c>
      <c r="M10" s="96">
        <v>62.300029000000002</v>
      </c>
      <c r="N10" s="96">
        <v>-133.35180800000001</v>
      </c>
      <c r="O10" s="96" t="s">
        <v>983</v>
      </c>
      <c r="P10" s="96" t="s">
        <v>2498</v>
      </c>
      <c r="Q10" s="96">
        <v>2764</v>
      </c>
      <c r="R10" s="96">
        <v>0.19</v>
      </c>
      <c r="S10" s="96">
        <v>3.4812829999999999</v>
      </c>
      <c r="T10" s="96">
        <v>0.75420200000000004</v>
      </c>
      <c r="U10" s="86">
        <f t="shared" si="0"/>
        <v>0.15772686738290373</v>
      </c>
      <c r="V10" s="44">
        <f t="shared" si="1"/>
        <v>0.54447064897622643</v>
      </c>
      <c r="W10" s="1"/>
    </row>
    <row r="11" spans="2:27" ht="11.25" customHeight="1" x14ac:dyDescent="0.2">
      <c r="B11" s="7">
        <v>2.56</v>
      </c>
      <c r="C11" s="11" t="s">
        <v>23</v>
      </c>
      <c r="D11" s="9"/>
      <c r="E11" s="10"/>
      <c r="H11" s="96" t="s">
        <v>1109</v>
      </c>
      <c r="I11" s="96" t="s">
        <v>1106</v>
      </c>
      <c r="K11" s="96" t="s">
        <v>1105</v>
      </c>
      <c r="L11" s="96" t="s">
        <v>474</v>
      </c>
      <c r="M11" s="96">
        <v>62.224618999999798</v>
      </c>
      <c r="N11" s="96">
        <v>-133.133442</v>
      </c>
      <c r="O11" s="96" t="s">
        <v>983</v>
      </c>
      <c r="P11" s="96" t="s">
        <v>2498</v>
      </c>
      <c r="Q11" s="96">
        <v>2764</v>
      </c>
      <c r="R11" s="96">
        <v>0.64</v>
      </c>
      <c r="S11" s="96">
        <v>3.2086700000000001</v>
      </c>
      <c r="T11" s="96">
        <v>0.71573399999999998</v>
      </c>
      <c r="U11" s="86">
        <f t="shared" si="0"/>
        <v>0.53129050065820205</v>
      </c>
      <c r="V11" s="44">
        <f t="shared" si="1"/>
        <v>0.5345593402609734</v>
      </c>
      <c r="W11" s="1"/>
    </row>
    <row r="12" spans="2:27" ht="11.25" x14ac:dyDescent="0.2">
      <c r="B12" s="7">
        <v>3.48</v>
      </c>
      <c r="C12" s="11" t="s">
        <v>25</v>
      </c>
      <c r="D12" s="9"/>
      <c r="E12" s="10"/>
      <c r="H12" s="96" t="s">
        <v>1110</v>
      </c>
      <c r="I12" s="96" t="s">
        <v>1106</v>
      </c>
      <c r="K12" s="96" t="s">
        <v>1105</v>
      </c>
      <c r="L12" s="96" t="s">
        <v>474</v>
      </c>
      <c r="M12" s="96">
        <v>62.254497999999799</v>
      </c>
      <c r="N12" s="96">
        <v>-133.215889</v>
      </c>
      <c r="O12" s="96" t="s">
        <v>983</v>
      </c>
      <c r="P12" s="96" t="s">
        <v>2498</v>
      </c>
      <c r="Q12" s="96">
        <v>2764</v>
      </c>
      <c r="R12" s="96">
        <v>-0.01</v>
      </c>
      <c r="S12" s="96">
        <v>1.820238</v>
      </c>
      <c r="T12" s="96">
        <v>0.86649500000000002</v>
      </c>
      <c r="U12" s="87">
        <f t="shared" si="0"/>
        <v>-8.301414072784407E-3</v>
      </c>
      <c r="V12" s="88">
        <f t="shared" si="1"/>
        <v>0.40249945731207232</v>
      </c>
      <c r="W12" s="1"/>
    </row>
    <row r="13" spans="2:27" ht="11.25" x14ac:dyDescent="0.2">
      <c r="B13" s="12" t="s">
        <v>7</v>
      </c>
      <c r="C13" s="11" t="s">
        <v>27</v>
      </c>
      <c r="D13" s="9"/>
      <c r="E13" s="10"/>
      <c r="H13" s="96" t="s">
        <v>1111</v>
      </c>
      <c r="I13" s="96" t="s">
        <v>1106</v>
      </c>
      <c r="K13" s="96" t="s">
        <v>1105</v>
      </c>
      <c r="L13" s="96" t="s">
        <v>474</v>
      </c>
      <c r="M13" s="96">
        <v>62.224618999999798</v>
      </c>
      <c r="N13" s="96">
        <v>-133.133442</v>
      </c>
      <c r="O13" s="96" t="s">
        <v>983</v>
      </c>
      <c r="P13" s="96" t="s">
        <v>2498</v>
      </c>
      <c r="Q13" s="96">
        <v>2764</v>
      </c>
      <c r="R13" s="96">
        <v>0.05</v>
      </c>
      <c r="S13" s="96">
        <v>2.0056379999999998</v>
      </c>
      <c r="T13" s="96">
        <v>0.44791199999999998</v>
      </c>
      <c r="U13" s="87">
        <f t="shared" si="0"/>
        <v>4.1507070363922038E-2</v>
      </c>
      <c r="V13" s="88">
        <f t="shared" si="1"/>
        <v>0.31371401603483851</v>
      </c>
      <c r="W13" s="1"/>
      <c r="AA13" s="13"/>
    </row>
    <row r="14" spans="2:27" ht="11.25" x14ac:dyDescent="0.2">
      <c r="B14" s="12" t="s">
        <v>8</v>
      </c>
      <c r="C14" s="11" t="s">
        <v>27</v>
      </c>
      <c r="D14" s="9"/>
      <c r="E14" s="10"/>
      <c r="H14" s="96" t="s">
        <v>1112</v>
      </c>
      <c r="I14" s="96" t="s">
        <v>1106</v>
      </c>
      <c r="K14" s="96" t="s">
        <v>1105</v>
      </c>
      <c r="L14" s="96" t="s">
        <v>474</v>
      </c>
      <c r="M14" s="96">
        <v>62.197046</v>
      </c>
      <c r="N14" s="96">
        <v>-133.034167999998</v>
      </c>
      <c r="O14" s="96" t="s">
        <v>983</v>
      </c>
      <c r="P14" s="96" t="s">
        <v>2498</v>
      </c>
      <c r="Q14" s="96">
        <v>2764</v>
      </c>
      <c r="R14" s="96">
        <v>0.05</v>
      </c>
      <c r="S14" s="96">
        <v>3.723738</v>
      </c>
      <c r="T14" s="96">
        <v>0.86688600000000005</v>
      </c>
      <c r="U14" s="87">
        <f t="shared" si="0"/>
        <v>4.1507070363922038E-2</v>
      </c>
      <c r="V14" s="88">
        <f t="shared" si="1"/>
        <v>0.58921904610203868</v>
      </c>
      <c r="W14" s="1"/>
      <c r="AA14" s="13"/>
    </row>
    <row r="15" spans="2:27" ht="11.25" x14ac:dyDescent="0.2">
      <c r="B15" s="14" t="s">
        <v>9</v>
      </c>
      <c r="C15" s="15" t="s">
        <v>27</v>
      </c>
      <c r="D15" s="16"/>
      <c r="E15" s="17"/>
      <c r="H15" s="96" t="s">
        <v>1113</v>
      </c>
      <c r="I15" s="96" t="s">
        <v>1106</v>
      </c>
      <c r="K15" s="96" t="s">
        <v>1105</v>
      </c>
      <c r="L15" s="96" t="s">
        <v>474</v>
      </c>
      <c r="M15" s="96">
        <v>62.272747000000003</v>
      </c>
      <c r="N15" s="96">
        <v>-133.264389999998</v>
      </c>
      <c r="O15" s="96" t="s">
        <v>983</v>
      </c>
      <c r="P15" s="96" t="s">
        <v>2498</v>
      </c>
      <c r="Q15" s="96">
        <v>2764</v>
      </c>
      <c r="R15" s="96">
        <v>0.05</v>
      </c>
      <c r="S15" s="96">
        <v>2.1629499999999999</v>
      </c>
      <c r="T15" s="96">
        <v>0.43771100000000002</v>
      </c>
      <c r="U15" s="87">
        <f t="shared" si="0"/>
        <v>4.1507070363922038E-2</v>
      </c>
      <c r="V15" s="88">
        <f t="shared" si="1"/>
        <v>0.32616119914843855</v>
      </c>
      <c r="W15" s="1"/>
      <c r="AA15" s="13"/>
    </row>
    <row r="16" spans="2:27" ht="11.25" x14ac:dyDescent="0.2">
      <c r="H16" s="96" t="s">
        <v>1114</v>
      </c>
      <c r="I16" s="96" t="s">
        <v>1106</v>
      </c>
      <c r="K16" s="96" t="s">
        <v>1105</v>
      </c>
      <c r="L16" s="96" t="s">
        <v>474</v>
      </c>
      <c r="M16" s="96">
        <v>62.358984999999798</v>
      </c>
      <c r="N16" s="96">
        <v>-133.376690999998</v>
      </c>
      <c r="O16" s="96" t="s">
        <v>983</v>
      </c>
      <c r="P16" s="96" t="s">
        <v>2498</v>
      </c>
      <c r="Q16" s="96">
        <v>2764</v>
      </c>
      <c r="R16" s="96">
        <v>1.08</v>
      </c>
      <c r="S16" s="96">
        <v>3.9308800000000002</v>
      </c>
      <c r="T16" s="96">
        <v>0.82717499999999999</v>
      </c>
      <c r="U16" s="87">
        <f t="shared" si="0"/>
        <v>0.89655271986071594</v>
      </c>
      <c r="V16" s="88">
        <f t="shared" si="1"/>
        <v>0.65919585054899255</v>
      </c>
      <c r="W16" s="1"/>
      <c r="AA16" s="13"/>
    </row>
    <row r="17" spans="2:27" ht="12" x14ac:dyDescent="0.2">
      <c r="B17" s="18" t="s">
        <v>39</v>
      </c>
      <c r="C17" s="19" t="s">
        <v>40</v>
      </c>
      <c r="D17" s="20" t="s">
        <v>886</v>
      </c>
      <c r="E17" s="21"/>
      <c r="F17" s="22"/>
      <c r="H17" s="96" t="s">
        <v>1323</v>
      </c>
      <c r="I17" s="96" t="s">
        <v>1106</v>
      </c>
      <c r="K17" s="96" t="s">
        <v>1324</v>
      </c>
      <c r="L17" s="96" t="s">
        <v>474</v>
      </c>
      <c r="M17" s="96">
        <v>64.469272000000004</v>
      </c>
      <c r="N17" s="96">
        <v>-139.591711</v>
      </c>
      <c r="O17" s="96" t="s">
        <v>983</v>
      </c>
      <c r="P17" s="96" t="s">
        <v>2498</v>
      </c>
      <c r="Q17" s="96">
        <v>2764</v>
      </c>
      <c r="R17" s="96">
        <v>0.05</v>
      </c>
      <c r="S17" s="96">
        <v>3.89</v>
      </c>
      <c r="T17" s="96">
        <v>0.9</v>
      </c>
      <c r="U17" s="87">
        <f t="shared" si="0"/>
        <v>4.1507070363922038E-2</v>
      </c>
      <c r="V17" s="88">
        <f t="shared" si="1"/>
        <v>0.61392470188763859</v>
      </c>
      <c r="W17" s="1"/>
      <c r="X17" s="13"/>
      <c r="Y17" s="13"/>
      <c r="Z17" s="13"/>
      <c r="AA17" s="13"/>
    </row>
    <row r="18" spans="2:27" ht="11.25" x14ac:dyDescent="0.2">
      <c r="H18" s="96" t="s">
        <v>1327</v>
      </c>
      <c r="I18" s="96" t="s">
        <v>1106</v>
      </c>
      <c r="K18" s="96" t="s">
        <v>1324</v>
      </c>
      <c r="L18" s="96" t="s">
        <v>474</v>
      </c>
      <c r="M18" s="96">
        <v>64.541233000000005</v>
      </c>
      <c r="N18" s="96">
        <v>-138.392944999999</v>
      </c>
      <c r="O18" s="96" t="s">
        <v>983</v>
      </c>
      <c r="P18" s="96" t="s">
        <v>2498</v>
      </c>
      <c r="Q18" s="96">
        <v>2764</v>
      </c>
      <c r="R18" s="96">
        <v>0.32</v>
      </c>
      <c r="S18" s="96">
        <v>3.2</v>
      </c>
      <c r="T18" s="96">
        <v>0.87</v>
      </c>
      <c r="U18" s="87">
        <f t="shared" si="0"/>
        <v>0.26564525032910102</v>
      </c>
      <c r="V18" s="88">
        <f t="shared" si="1"/>
        <v>0.55552120888088674</v>
      </c>
      <c r="W18" s="1"/>
      <c r="X18" s="13"/>
      <c r="Y18" s="13"/>
      <c r="Z18" s="13"/>
      <c r="AA18" s="13"/>
    </row>
    <row r="19" spans="2:27" ht="11.25" x14ac:dyDescent="0.2">
      <c r="B19" s="23" t="s">
        <v>45</v>
      </c>
      <c r="C19" s="5">
        <f>39.098</f>
        <v>39.097999999999999</v>
      </c>
      <c r="D19" s="6" t="s">
        <v>46</v>
      </c>
      <c r="H19" s="96" t="s">
        <v>1328</v>
      </c>
      <c r="I19" s="96" t="s">
        <v>1106</v>
      </c>
      <c r="K19" s="96" t="s">
        <v>1324</v>
      </c>
      <c r="L19" s="96" t="s">
        <v>474</v>
      </c>
      <c r="M19" s="96">
        <v>64.633796000000004</v>
      </c>
      <c r="N19" s="96">
        <v>-137.66275200000001</v>
      </c>
      <c r="O19" s="96" t="s">
        <v>983</v>
      </c>
      <c r="P19" s="96" t="s">
        <v>2498</v>
      </c>
      <c r="Q19" s="96">
        <v>2764</v>
      </c>
      <c r="R19" s="96">
        <v>1</v>
      </c>
      <c r="S19" s="96">
        <v>2.58</v>
      </c>
      <c r="T19" s="96">
        <v>0.6</v>
      </c>
      <c r="U19" s="87">
        <f t="shared" si="0"/>
        <v>0.83014140727844066</v>
      </c>
      <c r="V19" s="88">
        <f t="shared" si="1"/>
        <v>0.46478213375277089</v>
      </c>
      <c r="W19" s="1"/>
      <c r="X19" s="13"/>
      <c r="Y19" s="13"/>
      <c r="Z19" s="13"/>
      <c r="AA19" s="13"/>
    </row>
    <row r="20" spans="2:27" ht="11.25" x14ac:dyDescent="0.2">
      <c r="B20" s="24" t="s">
        <v>48</v>
      </c>
      <c r="C20" s="9">
        <v>16</v>
      </c>
      <c r="D20" s="10" t="s">
        <v>46</v>
      </c>
      <c r="H20" s="96" t="s">
        <v>1331</v>
      </c>
      <c r="I20" s="96" t="s">
        <v>1106</v>
      </c>
      <c r="K20" s="96" t="s">
        <v>1324</v>
      </c>
      <c r="L20" s="96" t="s">
        <v>474</v>
      </c>
      <c r="M20" s="96">
        <v>64.383025000000004</v>
      </c>
      <c r="N20" s="96">
        <v>-139.217052999998</v>
      </c>
      <c r="O20" s="96" t="s">
        <v>983</v>
      </c>
      <c r="P20" s="96" t="s">
        <v>2498</v>
      </c>
      <c r="Q20" s="96">
        <v>2764</v>
      </c>
      <c r="R20" s="96">
        <v>0.14000000000000001</v>
      </c>
      <c r="S20" s="96">
        <v>7.67</v>
      </c>
      <c r="T20" s="96">
        <v>2.0699999999999998</v>
      </c>
      <c r="U20" s="87">
        <f t="shared" si="0"/>
        <v>0.1162197970189817</v>
      </c>
      <c r="V20" s="88">
        <f t="shared" si="1"/>
        <v>1.2906642468853882</v>
      </c>
      <c r="W20" s="1"/>
      <c r="X20" s="13"/>
      <c r="Y20" s="13"/>
      <c r="Z20" s="13"/>
      <c r="AA20" s="13"/>
    </row>
    <row r="21" spans="2:27" ht="11.25" x14ac:dyDescent="0.2">
      <c r="B21" s="24" t="s">
        <v>50</v>
      </c>
      <c r="C21" s="9">
        <f>2*C19</f>
        <v>78.195999999999998</v>
      </c>
      <c r="D21" s="10" t="s">
        <v>51</v>
      </c>
      <c r="H21" s="96" t="s">
        <v>1332</v>
      </c>
      <c r="I21" s="96" t="s">
        <v>1106</v>
      </c>
      <c r="K21" s="96" t="s">
        <v>1324</v>
      </c>
      <c r="L21" s="96" t="s">
        <v>474</v>
      </c>
      <c r="M21" s="96">
        <v>64.590708000000006</v>
      </c>
      <c r="N21" s="96">
        <v>-139.283061</v>
      </c>
      <c r="O21" s="96" t="s">
        <v>983</v>
      </c>
      <c r="P21" s="96" t="s">
        <v>2498</v>
      </c>
      <c r="Q21" s="96">
        <v>2764</v>
      </c>
      <c r="R21" s="96">
        <v>0.12</v>
      </c>
      <c r="S21" s="96">
        <v>1.56</v>
      </c>
      <c r="T21" s="96">
        <v>0.4</v>
      </c>
      <c r="U21" s="87">
        <f t="shared" si="0"/>
        <v>9.961696887341287E-2</v>
      </c>
      <c r="V21" s="88">
        <f t="shared" si="1"/>
        <v>0.26235388933033249</v>
      </c>
      <c r="W21" s="1"/>
      <c r="X21" s="13"/>
      <c r="Y21" s="13"/>
      <c r="Z21" s="13"/>
      <c r="AA21" s="13"/>
    </row>
    <row r="22" spans="2:27" ht="11.25" x14ac:dyDescent="0.2">
      <c r="B22" s="24" t="s">
        <v>55</v>
      </c>
      <c r="C22" s="9">
        <f>C21+C20</f>
        <v>94.195999999999998</v>
      </c>
      <c r="D22" s="10" t="s">
        <v>51</v>
      </c>
      <c r="H22" s="96" t="s">
        <v>1333</v>
      </c>
      <c r="I22" s="96" t="s">
        <v>1106</v>
      </c>
      <c r="K22" s="96" t="s">
        <v>1324</v>
      </c>
      <c r="L22" s="96" t="s">
        <v>474</v>
      </c>
      <c r="M22" s="96">
        <v>64.674582999999799</v>
      </c>
      <c r="N22" s="96">
        <v>-138.733443999998</v>
      </c>
      <c r="O22" s="96" t="s">
        <v>983</v>
      </c>
      <c r="P22" s="96" t="s">
        <v>2498</v>
      </c>
      <c r="Q22" s="96">
        <v>2764</v>
      </c>
      <c r="R22" s="96">
        <v>0.36</v>
      </c>
      <c r="S22" s="96">
        <v>2.4</v>
      </c>
      <c r="T22" s="96">
        <v>0.61</v>
      </c>
      <c r="U22" s="87">
        <f t="shared" si="0"/>
        <v>0.29885090662023861</v>
      </c>
      <c r="V22" s="88">
        <f t="shared" si="1"/>
        <v>0.41250649999099748</v>
      </c>
      <c r="W22" s="1"/>
      <c r="X22" s="13"/>
      <c r="Y22" s="13"/>
      <c r="Z22" s="13"/>
      <c r="AA22" s="13"/>
    </row>
    <row r="23" spans="2:27" ht="11.25" x14ac:dyDescent="0.2">
      <c r="B23" s="11"/>
      <c r="C23" s="9"/>
      <c r="D23" s="10"/>
      <c r="H23" s="96" t="s">
        <v>1334</v>
      </c>
      <c r="I23" s="96" t="s">
        <v>1106</v>
      </c>
      <c r="K23" s="96" t="s">
        <v>1324</v>
      </c>
      <c r="L23" s="96" t="s">
        <v>474</v>
      </c>
      <c r="M23" s="96">
        <v>64.608739999999798</v>
      </c>
      <c r="N23" s="96">
        <v>-138.481529999998</v>
      </c>
      <c r="O23" s="96" t="s">
        <v>983</v>
      </c>
      <c r="P23" s="96" t="s">
        <v>2498</v>
      </c>
      <c r="Q23" s="96">
        <v>2764</v>
      </c>
      <c r="R23" s="96">
        <v>1.39</v>
      </c>
      <c r="S23" s="96">
        <v>5.48</v>
      </c>
      <c r="T23" s="96">
        <v>1.47</v>
      </c>
      <c r="U23" s="87">
        <f t="shared" si="0"/>
        <v>1.1538965561170325</v>
      </c>
      <c r="V23" s="88">
        <f t="shared" si="1"/>
        <v>0.99555894607635154</v>
      </c>
      <c r="W23" s="1"/>
      <c r="X23" s="13"/>
      <c r="Y23" s="13"/>
      <c r="Z23" s="13"/>
      <c r="AA23" s="13"/>
    </row>
    <row r="24" spans="2:27" ht="11.25" x14ac:dyDescent="0.2">
      <c r="B24" s="25" t="s">
        <v>60</v>
      </c>
      <c r="C24" s="26">
        <f>C21/C22</f>
        <v>0.83014140727844066</v>
      </c>
      <c r="D24" s="17"/>
      <c r="H24" s="96" t="s">
        <v>1659</v>
      </c>
      <c r="I24" s="96" t="s">
        <v>1106</v>
      </c>
      <c r="K24" s="96" t="s">
        <v>1660</v>
      </c>
      <c r="L24" s="96" t="s">
        <v>474</v>
      </c>
      <c r="M24" s="96">
        <v>60.5821779999998</v>
      </c>
      <c r="N24" s="96">
        <v>-126.439936</v>
      </c>
      <c r="O24" s="96" t="s">
        <v>983</v>
      </c>
      <c r="P24" s="96" t="s">
        <v>2498</v>
      </c>
      <c r="Q24" s="96">
        <v>2764</v>
      </c>
      <c r="R24" s="96">
        <v>0.19</v>
      </c>
      <c r="S24" s="96">
        <v>2.89</v>
      </c>
      <c r="T24" s="96">
        <v>0.74</v>
      </c>
      <c r="U24" s="86">
        <f t="shared" si="0"/>
        <v>0.15772686738290373</v>
      </c>
      <c r="V24" s="44">
        <f t="shared" si="1"/>
        <v>0.48385978077302644</v>
      </c>
      <c r="W24" s="1"/>
      <c r="X24" s="13"/>
      <c r="Y24" s="13"/>
      <c r="Z24" s="13"/>
      <c r="AA24" s="13"/>
    </row>
    <row r="25" spans="2:27" ht="11.25" x14ac:dyDescent="0.2">
      <c r="H25" s="96" t="s">
        <v>1717</v>
      </c>
      <c r="I25" s="96" t="s">
        <v>1106</v>
      </c>
      <c r="L25" s="96" t="s">
        <v>1718</v>
      </c>
      <c r="M25" s="96">
        <v>60.8766889999998</v>
      </c>
      <c r="N25" s="96">
        <v>-127.659820999998</v>
      </c>
      <c r="O25" s="96" t="s">
        <v>983</v>
      </c>
      <c r="P25" s="96" t="s">
        <v>2498</v>
      </c>
      <c r="Q25" s="96">
        <v>2764</v>
      </c>
      <c r="R25" s="96">
        <v>0.11</v>
      </c>
      <c r="S25" s="96">
        <v>4.3</v>
      </c>
      <c r="T25" s="96">
        <v>1.04</v>
      </c>
      <c r="U25" s="87">
        <f t="shared" si="0"/>
        <v>9.1315554800628473E-2</v>
      </c>
      <c r="V25" s="88">
        <f t="shared" si="1"/>
        <v>0.69372441455280487</v>
      </c>
      <c r="W25" s="1"/>
      <c r="Y25" s="13"/>
      <c r="Z25" s="13"/>
      <c r="AA25" s="13"/>
    </row>
    <row r="26" spans="2:27" ht="11.25" customHeight="1" x14ac:dyDescent="0.2">
      <c r="B26" s="78" t="s">
        <v>64</v>
      </c>
      <c r="C26" s="79"/>
      <c r="D26" s="80"/>
      <c r="E26" s="27" t="s">
        <v>65</v>
      </c>
      <c r="H26" s="96" t="s">
        <v>1729</v>
      </c>
      <c r="I26" s="96" t="s">
        <v>1106</v>
      </c>
      <c r="K26" s="96" t="s">
        <v>1730</v>
      </c>
      <c r="L26" s="96" t="s">
        <v>1101</v>
      </c>
      <c r="M26" s="96">
        <v>60.553435</v>
      </c>
      <c r="N26" s="96">
        <v>-127.278384</v>
      </c>
      <c r="O26" s="96" t="s">
        <v>983</v>
      </c>
      <c r="P26" s="96" t="s">
        <v>2498</v>
      </c>
      <c r="Q26" s="96">
        <v>2764</v>
      </c>
      <c r="R26" s="96">
        <v>2.2000000000000002</v>
      </c>
      <c r="S26" s="96">
        <v>10</v>
      </c>
      <c r="T26" s="96">
        <v>4.0999999999999996</v>
      </c>
      <c r="U26" s="87">
        <f t="shared" si="0"/>
        <v>1.8263110960125697</v>
      </c>
      <c r="V26" s="88">
        <f t="shared" si="1"/>
        <v>2.1699433310560954</v>
      </c>
      <c r="W26" s="1"/>
      <c r="X26" s="13"/>
      <c r="Y26" s="13"/>
      <c r="Z26" s="13"/>
      <c r="AA26" s="13"/>
    </row>
    <row r="27" spans="2:27" ht="11.25" x14ac:dyDescent="0.2">
      <c r="B27" s="81" t="s">
        <v>66</v>
      </c>
      <c r="C27" s="82"/>
      <c r="D27" s="50"/>
      <c r="E27" s="28">
        <v>2670</v>
      </c>
      <c r="H27" s="96" t="s">
        <v>1794</v>
      </c>
      <c r="I27" s="96" t="s">
        <v>1106</v>
      </c>
      <c r="L27" s="96" t="s">
        <v>1795</v>
      </c>
      <c r="M27" s="96">
        <v>60.387613000000002</v>
      </c>
      <c r="N27" s="96">
        <v>-126.321388999999</v>
      </c>
      <c r="O27" s="96" t="s">
        <v>983</v>
      </c>
      <c r="P27" s="96" t="s">
        <v>2498</v>
      </c>
      <c r="Q27" s="96">
        <v>2764</v>
      </c>
      <c r="R27" s="96">
        <v>0.47</v>
      </c>
      <c r="S27" s="96">
        <v>4.0268059999999997</v>
      </c>
      <c r="T27" s="96">
        <v>0.88128399999999996</v>
      </c>
      <c r="U27" s="87">
        <f t="shared" si="0"/>
        <v>0.39016646142086708</v>
      </c>
      <c r="V27" s="88">
        <f t="shared" si="1"/>
        <v>0.64682947514220224</v>
      </c>
      <c r="W27" s="1"/>
      <c r="X27" s="13"/>
      <c r="Y27" s="13"/>
      <c r="Z27" s="13"/>
      <c r="AA27" s="13"/>
    </row>
    <row r="28" spans="2:27" ht="11.25" x14ac:dyDescent="0.2">
      <c r="B28" s="76" t="s">
        <v>67</v>
      </c>
      <c r="C28" s="13"/>
      <c r="D28" s="51"/>
      <c r="E28" s="29">
        <v>2720</v>
      </c>
      <c r="H28" s="96" t="s">
        <v>1796</v>
      </c>
      <c r="I28" s="96" t="s">
        <v>1106</v>
      </c>
      <c r="L28" s="96" t="s">
        <v>1797</v>
      </c>
      <c r="M28" s="96">
        <v>60.393994999999798</v>
      </c>
      <c r="N28" s="96">
        <v>-126.27556800000001</v>
      </c>
      <c r="O28" s="96" t="s">
        <v>983</v>
      </c>
      <c r="P28" s="96" t="s">
        <v>2499</v>
      </c>
      <c r="Q28" s="96">
        <v>2677</v>
      </c>
      <c r="R28" s="96">
        <v>2.71</v>
      </c>
      <c r="S28" s="96">
        <v>5.1621030000000001</v>
      </c>
      <c r="T28" s="96">
        <v>1.3560479999999999</v>
      </c>
      <c r="U28" s="87">
        <f t="shared" si="0"/>
        <v>2.2496832137245741</v>
      </c>
      <c r="V28" s="88">
        <f t="shared" si="1"/>
        <v>0.98066231611440169</v>
      </c>
      <c r="W28" s="1"/>
      <c r="X28" s="13"/>
      <c r="Y28" s="13"/>
      <c r="Z28" s="13"/>
      <c r="AA28" s="13"/>
    </row>
    <row r="29" spans="2:27" ht="11.25" x14ac:dyDescent="0.2">
      <c r="B29" s="66" t="s">
        <v>68</v>
      </c>
      <c r="C29" s="49"/>
      <c r="D29" s="67"/>
      <c r="E29" s="29">
        <v>2820</v>
      </c>
      <c r="H29" s="96" t="s">
        <v>1798</v>
      </c>
      <c r="I29" s="96" t="s">
        <v>1106</v>
      </c>
      <c r="L29" s="96" t="s">
        <v>1797</v>
      </c>
      <c r="M29" s="96">
        <v>60.362355000000001</v>
      </c>
      <c r="N29" s="96">
        <v>-126.29277500000001</v>
      </c>
      <c r="O29" s="96" t="s">
        <v>983</v>
      </c>
      <c r="P29" s="96" t="s">
        <v>2499</v>
      </c>
      <c r="Q29" s="96">
        <v>2677</v>
      </c>
      <c r="R29" s="96">
        <v>1.45</v>
      </c>
      <c r="S29" s="96">
        <v>1.5745450000000001</v>
      </c>
      <c r="T29" s="96">
        <v>0.37742900000000001</v>
      </c>
      <c r="U29" s="87">
        <f t="shared" si="0"/>
        <v>1.2037050405537388</v>
      </c>
      <c r="V29" s="88">
        <f t="shared" si="1"/>
        <v>0.32536326487879641</v>
      </c>
      <c r="W29" s="1"/>
      <c r="X29" s="13"/>
      <c r="Y29" s="13"/>
      <c r="Z29" s="13"/>
      <c r="AA29" s="13"/>
    </row>
    <row r="30" spans="2:27" ht="11.25" x14ac:dyDescent="0.2">
      <c r="B30" s="66" t="s">
        <v>69</v>
      </c>
      <c r="C30" s="49"/>
      <c r="D30" s="67"/>
      <c r="E30" s="29">
        <v>2980</v>
      </c>
      <c r="H30" s="96" t="s">
        <v>1799</v>
      </c>
      <c r="I30" s="96" t="s">
        <v>1106</v>
      </c>
      <c r="L30" s="96" t="s">
        <v>1795</v>
      </c>
      <c r="M30" s="96">
        <v>60.392015000000001</v>
      </c>
      <c r="N30" s="96">
        <v>-126.288115</v>
      </c>
      <c r="O30" s="96" t="s">
        <v>983</v>
      </c>
      <c r="P30" s="96" t="s">
        <v>2498</v>
      </c>
      <c r="Q30" s="96">
        <v>2764</v>
      </c>
      <c r="R30" s="96">
        <v>2.0699999999999998</v>
      </c>
      <c r="S30" s="96">
        <v>3.0716450000000002</v>
      </c>
      <c r="T30" s="96">
        <v>0.75301700000000005</v>
      </c>
      <c r="U30" s="87">
        <f t="shared" si="0"/>
        <v>1.7183927130663721</v>
      </c>
      <c r="V30" s="88">
        <f t="shared" si="1"/>
        <v>0.61518712254983565</v>
      </c>
      <c r="W30" s="1"/>
      <c r="X30" s="13"/>
      <c r="Y30" s="13"/>
      <c r="Z30" s="13"/>
      <c r="AA30" s="13"/>
    </row>
    <row r="31" spans="2:27" ht="11.25" x14ac:dyDescent="0.2">
      <c r="B31" s="66" t="s">
        <v>70</v>
      </c>
      <c r="C31" s="49"/>
      <c r="D31" s="67"/>
      <c r="E31" s="10">
        <v>3230</v>
      </c>
      <c r="H31" s="96" t="s">
        <v>1999</v>
      </c>
      <c r="I31" s="96" t="s">
        <v>1106</v>
      </c>
      <c r="K31" s="96" t="s">
        <v>2000</v>
      </c>
      <c r="L31" s="96" t="s">
        <v>474</v>
      </c>
      <c r="M31" s="96">
        <v>64.352208000000005</v>
      </c>
      <c r="N31" s="96">
        <v>-135.39095900000001</v>
      </c>
      <c r="O31" s="96" t="s">
        <v>983</v>
      </c>
      <c r="P31" s="96" t="s">
        <v>2498</v>
      </c>
      <c r="Q31" s="96">
        <v>2764</v>
      </c>
      <c r="R31" s="96">
        <v>0.02</v>
      </c>
      <c r="S31" s="96">
        <v>2.71</v>
      </c>
      <c r="T31" s="96">
        <v>0.7</v>
      </c>
      <c r="U31" s="86">
        <f t="shared" si="0"/>
        <v>1.6602828145568814E-2</v>
      </c>
      <c r="V31" s="44">
        <f t="shared" si="1"/>
        <v>0.44603506155505546</v>
      </c>
      <c r="W31" s="1"/>
      <c r="X31" s="13"/>
      <c r="Y31" s="13"/>
      <c r="Z31" s="13"/>
      <c r="AA31" s="13"/>
    </row>
    <row r="32" spans="2:27" ht="11.25" x14ac:dyDescent="0.2">
      <c r="B32" s="66" t="s">
        <v>71</v>
      </c>
      <c r="C32" s="49"/>
      <c r="D32" s="67"/>
      <c r="E32" s="10">
        <v>3280</v>
      </c>
      <c r="H32" s="96" t="s">
        <v>2030</v>
      </c>
      <c r="I32" s="96" t="s">
        <v>1106</v>
      </c>
      <c r="K32" s="96" t="s">
        <v>2031</v>
      </c>
      <c r="L32" s="96" t="s">
        <v>474</v>
      </c>
      <c r="M32" s="96">
        <v>62.798614999999799</v>
      </c>
      <c r="N32" s="96">
        <v>-134.597109999998</v>
      </c>
      <c r="O32" s="96" t="s">
        <v>983</v>
      </c>
      <c r="P32" s="96" t="s">
        <v>2498</v>
      </c>
      <c r="Q32" s="96">
        <v>2764</v>
      </c>
      <c r="R32" s="96">
        <v>1</v>
      </c>
      <c r="S32" s="96">
        <v>1.9</v>
      </c>
      <c r="T32" s="96">
        <v>0.5</v>
      </c>
      <c r="U32" s="86">
        <f t="shared" si="0"/>
        <v>0.83014140727844066</v>
      </c>
      <c r="V32" s="44">
        <f t="shared" si="1"/>
        <v>0.37306155775277083</v>
      </c>
      <c r="W32" s="1"/>
      <c r="X32" s="13"/>
      <c r="Y32" s="13"/>
      <c r="Z32" s="13"/>
      <c r="AA32" s="13"/>
    </row>
    <row r="33" spans="1:26" ht="11.25" x14ac:dyDescent="0.2">
      <c r="B33" s="15" t="s">
        <v>72</v>
      </c>
      <c r="C33" s="16"/>
      <c r="D33" s="17"/>
      <c r="E33" s="17">
        <v>2760</v>
      </c>
      <c r="H33" s="96" t="s">
        <v>2032</v>
      </c>
      <c r="I33" s="96" t="s">
        <v>1106</v>
      </c>
      <c r="K33" s="96" t="s">
        <v>2031</v>
      </c>
      <c r="L33" s="96" t="s">
        <v>474</v>
      </c>
      <c r="M33" s="96">
        <v>62.8049019999998</v>
      </c>
      <c r="N33" s="96">
        <v>-134.773474999998</v>
      </c>
      <c r="O33" s="96" t="s">
        <v>983</v>
      </c>
      <c r="P33" s="96" t="s">
        <v>2498</v>
      </c>
      <c r="Q33" s="96">
        <v>2764</v>
      </c>
      <c r="R33" s="96">
        <v>0.36</v>
      </c>
      <c r="S33" s="96">
        <v>2.73</v>
      </c>
      <c r="T33" s="96">
        <v>0.66</v>
      </c>
      <c r="U33" s="86">
        <f t="shared" si="0"/>
        <v>0.29885090662023861</v>
      </c>
      <c r="V33" s="44">
        <f t="shared" si="1"/>
        <v>0.45740491599099747</v>
      </c>
      <c r="W33" s="1"/>
      <c r="X33" s="30"/>
      <c r="Y33" s="30"/>
    </row>
    <row r="34" spans="1:26" ht="11.25" x14ac:dyDescent="0.2">
      <c r="H34" s="96" t="s">
        <v>2033</v>
      </c>
      <c r="I34" s="96" t="s">
        <v>1106</v>
      </c>
      <c r="K34" s="96" t="s">
        <v>2031</v>
      </c>
      <c r="L34" s="96" t="s">
        <v>474</v>
      </c>
      <c r="M34" s="96">
        <v>62.786310999999799</v>
      </c>
      <c r="N34" s="96">
        <v>-134.71853300000001</v>
      </c>
      <c r="O34" s="96" t="s">
        <v>983</v>
      </c>
      <c r="P34" s="96" t="s">
        <v>2498</v>
      </c>
      <c r="Q34" s="96">
        <v>2764</v>
      </c>
      <c r="R34" s="96">
        <v>1.06</v>
      </c>
      <c r="S34" s="96">
        <v>1.73</v>
      </c>
      <c r="T34" s="96">
        <v>0.46</v>
      </c>
      <c r="U34" s="86">
        <f t="shared" si="0"/>
        <v>0.87994989171514715</v>
      </c>
      <c r="V34" s="44">
        <f t="shared" si="1"/>
        <v>0.34970879041793707</v>
      </c>
      <c r="W34" s="1"/>
      <c r="X34" s="30"/>
      <c r="Y34" s="30"/>
    </row>
    <row r="35" spans="1:26" ht="11.25" x14ac:dyDescent="0.2">
      <c r="H35" s="96" t="s">
        <v>2038</v>
      </c>
      <c r="I35" s="96" t="s">
        <v>1106</v>
      </c>
      <c r="K35" s="96" t="s">
        <v>2031</v>
      </c>
      <c r="L35" s="96" t="s">
        <v>2039</v>
      </c>
      <c r="M35" s="96">
        <v>62.835695000000001</v>
      </c>
      <c r="N35" s="96">
        <v>-134.826755999998</v>
      </c>
      <c r="O35" s="96" t="s">
        <v>983</v>
      </c>
      <c r="P35" s="96" t="s">
        <v>2498</v>
      </c>
      <c r="Q35" s="96">
        <v>2764</v>
      </c>
      <c r="R35" s="96">
        <v>1.46</v>
      </c>
      <c r="S35" s="96">
        <v>3.74</v>
      </c>
      <c r="T35" s="96">
        <v>0.95</v>
      </c>
      <c r="U35" s="86">
        <f t="shared" si="0"/>
        <v>1.2120064546265232</v>
      </c>
      <c r="V35" s="44">
        <f t="shared" si="1"/>
        <v>0.69547592551904536</v>
      </c>
      <c r="W35" s="1"/>
      <c r="X35" s="30"/>
      <c r="Y35" s="30"/>
    </row>
    <row r="36" spans="1:26" ht="11.25" x14ac:dyDescent="0.2">
      <c r="B36" s="74" t="s">
        <v>73</v>
      </c>
      <c r="C36" s="75"/>
      <c r="D36" s="75"/>
      <c r="E36" s="31" t="s">
        <v>74</v>
      </c>
      <c r="H36" s="96" t="s">
        <v>2040</v>
      </c>
      <c r="I36" s="96" t="s">
        <v>1106</v>
      </c>
      <c r="K36" s="96" t="s">
        <v>2031</v>
      </c>
      <c r="L36" s="96" t="s">
        <v>2041</v>
      </c>
      <c r="M36" s="96">
        <v>62.834594000000003</v>
      </c>
      <c r="N36" s="96">
        <v>-134.854668</v>
      </c>
      <c r="O36" s="96" t="s">
        <v>983</v>
      </c>
      <c r="P36" s="96" t="s">
        <v>2498</v>
      </c>
      <c r="Q36" s="96">
        <v>2764</v>
      </c>
      <c r="R36" s="96">
        <v>1.78</v>
      </c>
      <c r="S36" s="96">
        <v>3.88</v>
      </c>
      <c r="T36" s="96">
        <v>0.95</v>
      </c>
      <c r="U36" s="86">
        <f t="shared" si="0"/>
        <v>1.4776517049556244</v>
      </c>
      <c r="V36" s="44">
        <f t="shared" si="1"/>
        <v>0.72773876639993196</v>
      </c>
      <c r="W36" s="1"/>
      <c r="X36" s="30"/>
      <c r="Y36" s="30"/>
    </row>
    <row r="37" spans="1:26" ht="11.25" x14ac:dyDescent="0.2">
      <c r="B37" s="76" t="s">
        <v>66</v>
      </c>
      <c r="C37" s="13"/>
      <c r="D37" s="51"/>
      <c r="E37" s="28">
        <v>2.4500000000000002</v>
      </c>
      <c r="H37" s="96" t="s">
        <v>2042</v>
      </c>
      <c r="I37" s="96" t="s">
        <v>1106</v>
      </c>
      <c r="K37" s="96" t="s">
        <v>2031</v>
      </c>
      <c r="L37" s="96" t="s">
        <v>2043</v>
      </c>
      <c r="M37" s="96">
        <v>62.840494999999798</v>
      </c>
      <c r="N37" s="96">
        <v>-134.79629700000001</v>
      </c>
      <c r="O37" s="96" t="s">
        <v>983</v>
      </c>
      <c r="P37" s="96" t="s">
        <v>2500</v>
      </c>
      <c r="Q37" s="96">
        <v>2751</v>
      </c>
      <c r="R37" s="96">
        <v>0.55000000000000004</v>
      </c>
      <c r="S37" s="96">
        <v>2.93</v>
      </c>
      <c r="T37" s="96">
        <v>0.69</v>
      </c>
      <c r="U37" s="86">
        <f t="shared" si="0"/>
        <v>0.45657777400314242</v>
      </c>
      <c r="V37" s="44">
        <f t="shared" si="1"/>
        <v>0.49336541568083575</v>
      </c>
      <c r="W37" s="1"/>
      <c r="X37" s="30"/>
      <c r="Y37" s="30"/>
    </row>
    <row r="38" spans="1:26" ht="11.25" x14ac:dyDescent="0.2">
      <c r="B38" s="76" t="s">
        <v>67</v>
      </c>
      <c r="C38" s="13"/>
      <c r="D38" s="51"/>
      <c r="E38" s="29">
        <v>1.49</v>
      </c>
      <c r="H38" s="96" t="s">
        <v>2048</v>
      </c>
      <c r="I38" s="96" t="s">
        <v>1106</v>
      </c>
      <c r="K38" s="96" t="s">
        <v>2031</v>
      </c>
      <c r="L38" s="96" t="s">
        <v>846</v>
      </c>
      <c r="M38" s="96">
        <v>62.7895439999999</v>
      </c>
      <c r="N38" s="96">
        <v>-134.87124</v>
      </c>
      <c r="O38" s="96" t="s">
        <v>983</v>
      </c>
      <c r="P38" s="96" t="s">
        <v>2500</v>
      </c>
      <c r="Q38" s="96">
        <v>2751</v>
      </c>
      <c r="R38" s="96">
        <v>0.02</v>
      </c>
      <c r="S38" s="96">
        <v>3.62</v>
      </c>
      <c r="T38" s="96">
        <v>0.88</v>
      </c>
      <c r="U38" s="86">
        <f t="shared" si="0"/>
        <v>1.6602828145568814E-2</v>
      </c>
      <c r="V38" s="44">
        <f t="shared" si="1"/>
        <v>0.57819701613384855</v>
      </c>
      <c r="W38" s="1"/>
      <c r="X38" s="32"/>
      <c r="Y38" s="32"/>
      <c r="Z38" s="32"/>
    </row>
    <row r="39" spans="1:26" ht="11.25" x14ac:dyDescent="0.2">
      <c r="B39" s="66" t="s">
        <v>68</v>
      </c>
      <c r="C39" s="49"/>
      <c r="D39" s="67"/>
      <c r="E39" s="29">
        <v>1.08</v>
      </c>
      <c r="H39" s="96" t="s">
        <v>2049</v>
      </c>
      <c r="I39" s="96" t="s">
        <v>1106</v>
      </c>
      <c r="K39" s="96" t="s">
        <v>2050</v>
      </c>
      <c r="L39" s="96" t="s">
        <v>477</v>
      </c>
      <c r="M39" s="96">
        <v>62.710788000000001</v>
      </c>
      <c r="N39" s="96">
        <v>-134.78954400000001</v>
      </c>
      <c r="O39" s="96" t="s">
        <v>983</v>
      </c>
      <c r="P39" s="96" t="s">
        <v>2498</v>
      </c>
      <c r="Q39" s="96">
        <v>2764</v>
      </c>
      <c r="R39" s="96">
        <v>0.57999999999999996</v>
      </c>
      <c r="S39" s="96">
        <v>3.89</v>
      </c>
      <c r="T39" s="96">
        <v>1.41</v>
      </c>
      <c r="U39" s="86">
        <f t="shared" si="0"/>
        <v>0.48148201622149556</v>
      </c>
      <c r="V39" s="44">
        <f t="shared" si="1"/>
        <v>0.77925435309660707</v>
      </c>
      <c r="W39" s="1"/>
      <c r="X39" s="32"/>
      <c r="Y39" s="32"/>
      <c r="Z39" s="32"/>
    </row>
    <row r="40" spans="1:26" ht="11.25" x14ac:dyDescent="0.2">
      <c r="B40" s="66" t="s">
        <v>69</v>
      </c>
      <c r="C40" s="49"/>
      <c r="D40" s="67"/>
      <c r="E40" s="33">
        <v>0.31</v>
      </c>
      <c r="H40" s="96" t="s">
        <v>2051</v>
      </c>
      <c r="I40" s="96" t="s">
        <v>1106</v>
      </c>
      <c r="K40" s="96" t="s">
        <v>2050</v>
      </c>
      <c r="L40" s="96" t="s">
        <v>474</v>
      </c>
      <c r="M40" s="96">
        <v>62.705607000000001</v>
      </c>
      <c r="N40" s="96">
        <v>-134.795489</v>
      </c>
      <c r="O40" s="96" t="s">
        <v>983</v>
      </c>
      <c r="P40" s="96" t="s">
        <v>2498</v>
      </c>
      <c r="Q40" s="96">
        <v>2764</v>
      </c>
      <c r="R40" s="96">
        <v>0.09</v>
      </c>
      <c r="S40" s="96">
        <v>7.3</v>
      </c>
      <c r="T40" s="96">
        <v>1.81</v>
      </c>
      <c r="U40" s="86">
        <f t="shared" ref="U40:U69" si="2">$C$24*R40</f>
        <v>7.4712726655059652E-2</v>
      </c>
      <c r="V40" s="44">
        <f t="shared" si="1"/>
        <v>1.1837234809977495</v>
      </c>
      <c r="W40" s="1"/>
      <c r="X40" s="32"/>
      <c r="Y40" s="32"/>
      <c r="Z40" s="32"/>
    </row>
    <row r="41" spans="1:26" ht="11.25" x14ac:dyDescent="0.2">
      <c r="B41" s="66" t="s">
        <v>70</v>
      </c>
      <c r="C41" s="49"/>
      <c r="D41" s="67"/>
      <c r="E41" s="33">
        <v>1.2E-2</v>
      </c>
      <c r="H41" s="96" t="s">
        <v>2060</v>
      </c>
      <c r="I41" s="96" t="s">
        <v>1106</v>
      </c>
      <c r="K41" s="96" t="s">
        <v>2061</v>
      </c>
      <c r="L41" s="96" t="s">
        <v>474</v>
      </c>
      <c r="M41" s="96">
        <v>64.1155499999998</v>
      </c>
      <c r="N41" s="96">
        <v>-132.33641</v>
      </c>
      <c r="O41" s="96" t="s">
        <v>983</v>
      </c>
      <c r="P41" s="96" t="s">
        <v>2498</v>
      </c>
      <c r="Q41" s="96">
        <v>2764</v>
      </c>
      <c r="R41" s="96">
        <v>0.41</v>
      </c>
      <c r="S41" s="96">
        <v>9.4700000000000006</v>
      </c>
      <c r="T41" s="96">
        <v>2.56</v>
      </c>
      <c r="U41" s="86">
        <f t="shared" si="2"/>
        <v>0.34035797698416065</v>
      </c>
      <c r="V41" s="44">
        <f t="shared" si="1"/>
        <v>1.6085959378786363</v>
      </c>
      <c r="W41" s="1"/>
      <c r="X41" s="32"/>
      <c r="Y41" s="32"/>
      <c r="Z41" s="32"/>
    </row>
    <row r="42" spans="1:26" ht="11.25" x14ac:dyDescent="0.2">
      <c r="B42" s="68" t="s">
        <v>71</v>
      </c>
      <c r="C42" s="69"/>
      <c r="D42" s="70"/>
      <c r="E42" s="34">
        <v>1.9E-3</v>
      </c>
      <c r="H42" s="96" t="s">
        <v>2111</v>
      </c>
      <c r="I42" s="96" t="s">
        <v>1106</v>
      </c>
      <c r="L42" s="96" t="s">
        <v>2112</v>
      </c>
      <c r="M42" s="96">
        <v>63.075285000000001</v>
      </c>
      <c r="N42" s="96">
        <v>-133.802135999998</v>
      </c>
      <c r="O42" s="96" t="s">
        <v>983</v>
      </c>
      <c r="P42" s="96" t="s">
        <v>491</v>
      </c>
      <c r="Q42" s="96">
        <v>2624</v>
      </c>
      <c r="R42" s="96">
        <v>2.68</v>
      </c>
      <c r="S42" s="96">
        <v>12</v>
      </c>
      <c r="T42" s="96">
        <v>2.1800000000000002</v>
      </c>
      <c r="U42" s="86">
        <f t="shared" si="2"/>
        <v>2.2247789715062209</v>
      </c>
      <c r="V42" s="44">
        <f t="shared" si="1"/>
        <v>1.7898050565435479</v>
      </c>
      <c r="W42" s="1"/>
      <c r="X42" s="32"/>
      <c r="Y42" s="32"/>
      <c r="Z42" s="32"/>
    </row>
    <row r="43" spans="1:26" ht="11.25" x14ac:dyDescent="0.2">
      <c r="B43" s="9"/>
      <c r="C43" s="9"/>
      <c r="D43" s="9"/>
      <c r="H43" s="96" t="s">
        <v>2113</v>
      </c>
      <c r="I43" s="96" t="s">
        <v>1106</v>
      </c>
      <c r="L43" s="96" t="s">
        <v>2114</v>
      </c>
      <c r="M43" s="96">
        <v>63.1017259999999</v>
      </c>
      <c r="N43" s="96">
        <v>-133.929568999998</v>
      </c>
      <c r="O43" s="96" t="s">
        <v>983</v>
      </c>
      <c r="P43" s="96" t="s">
        <v>2498</v>
      </c>
      <c r="Q43" s="96">
        <v>2764</v>
      </c>
      <c r="R43" s="96">
        <v>4.7699999999999996</v>
      </c>
      <c r="S43" s="96">
        <v>5.79</v>
      </c>
      <c r="T43" s="96">
        <v>0.97</v>
      </c>
      <c r="U43" s="86">
        <f t="shared" si="2"/>
        <v>3.9597745127181616</v>
      </c>
      <c r="V43" s="44">
        <f t="shared" si="1"/>
        <v>1.0923500128807169</v>
      </c>
      <c r="W43" s="1"/>
      <c r="X43" s="32"/>
      <c r="Y43" s="32"/>
      <c r="Z43" s="32"/>
    </row>
    <row r="44" spans="1:26" ht="11.25" x14ac:dyDescent="0.2">
      <c r="B44" s="1" t="s">
        <v>75</v>
      </c>
      <c r="H44" s="96" t="s">
        <v>2131</v>
      </c>
      <c r="I44" s="96" t="s">
        <v>1106</v>
      </c>
      <c r="K44" s="96" t="s">
        <v>2031</v>
      </c>
      <c r="L44" s="96" t="s">
        <v>2132</v>
      </c>
      <c r="M44" s="96">
        <v>62.720790000000001</v>
      </c>
      <c r="N44" s="96">
        <v>-134.327023999999</v>
      </c>
      <c r="O44" s="96" t="s">
        <v>983</v>
      </c>
      <c r="P44" s="96" t="s">
        <v>2498</v>
      </c>
      <c r="Q44" s="96">
        <v>2764</v>
      </c>
      <c r="R44" s="96">
        <v>2.76</v>
      </c>
      <c r="S44" s="96">
        <v>3.09</v>
      </c>
      <c r="T44" s="96">
        <v>1.28</v>
      </c>
      <c r="U44" s="86">
        <f t="shared" si="2"/>
        <v>2.2911902840884961</v>
      </c>
      <c r="V44" s="44">
        <f t="shared" si="1"/>
        <v>0.79614939059764744</v>
      </c>
      <c r="W44" s="1"/>
      <c r="X44" s="32"/>
      <c r="Y44" s="32"/>
      <c r="Z44" s="32"/>
    </row>
    <row r="45" spans="1:26" ht="11.25" x14ac:dyDescent="0.2">
      <c r="H45" s="96" t="s">
        <v>2133</v>
      </c>
      <c r="I45" s="96" t="s">
        <v>1106</v>
      </c>
      <c r="K45" s="96" t="s">
        <v>2050</v>
      </c>
      <c r="L45" s="96" t="s">
        <v>846</v>
      </c>
      <c r="M45" s="96">
        <v>62.7170759999998</v>
      </c>
      <c r="N45" s="96">
        <v>-134.30170200000001</v>
      </c>
      <c r="O45" s="96" t="s">
        <v>983</v>
      </c>
      <c r="P45" s="96" t="s">
        <v>2500</v>
      </c>
      <c r="Q45" s="96">
        <v>2751</v>
      </c>
      <c r="R45" s="96">
        <v>2.61</v>
      </c>
      <c r="S45" s="96">
        <v>5.09</v>
      </c>
      <c r="T45" s="96">
        <v>1.29</v>
      </c>
      <c r="U45" s="86">
        <f t="shared" si="2"/>
        <v>2.1666690729967302</v>
      </c>
      <c r="V45" s="44">
        <f t="shared" si="1"/>
        <v>0.97772390946723864</v>
      </c>
      <c r="W45" s="1"/>
      <c r="X45" s="32"/>
      <c r="Y45" s="32"/>
      <c r="Z45" s="32"/>
    </row>
    <row r="46" spans="1:26" ht="11.25" x14ac:dyDescent="0.2">
      <c r="C46" s="71" t="s">
        <v>76</v>
      </c>
      <c r="D46" s="72"/>
      <c r="E46" s="73"/>
      <c r="F46" s="35" t="s">
        <v>65</v>
      </c>
      <c r="H46" s="96" t="s">
        <v>2453</v>
      </c>
      <c r="I46" s="96" t="s">
        <v>1106</v>
      </c>
      <c r="J46" s="96" t="s">
        <v>1324</v>
      </c>
      <c r="K46" s="96" t="s">
        <v>2454</v>
      </c>
      <c r="L46" s="96" t="s">
        <v>2444</v>
      </c>
      <c r="M46" s="96">
        <v>64.209806999999799</v>
      </c>
      <c r="N46" s="96">
        <v>-134.881271999999</v>
      </c>
      <c r="O46" s="96" t="s">
        <v>983</v>
      </c>
      <c r="P46" s="96" t="s">
        <v>2498</v>
      </c>
      <c r="Q46" s="96">
        <v>2764</v>
      </c>
      <c r="R46" s="96">
        <v>0.03</v>
      </c>
      <c r="S46" s="96">
        <v>2.5099999999999998</v>
      </c>
      <c r="T46" s="96">
        <v>0.65</v>
      </c>
      <c r="U46" s="86">
        <f t="shared" si="2"/>
        <v>2.4904242218353217E-2</v>
      </c>
      <c r="V46" s="44">
        <f t="shared" si="1"/>
        <v>0.41422837633258314</v>
      </c>
      <c r="W46" s="1"/>
      <c r="X46" s="32"/>
      <c r="Y46" s="32"/>
      <c r="Z46" s="32"/>
    </row>
    <row r="47" spans="1:26" ht="11.25" x14ac:dyDescent="0.2">
      <c r="A47" s="30"/>
      <c r="B47" s="36" t="s">
        <v>77</v>
      </c>
      <c r="C47" s="65" t="s">
        <v>78</v>
      </c>
      <c r="D47" s="65"/>
      <c r="E47" s="65"/>
      <c r="F47" s="37">
        <f>2.62441860465116*1000</f>
        <v>2624.41860465116</v>
      </c>
      <c r="H47" s="96" t="s">
        <v>2455</v>
      </c>
      <c r="I47" s="96" t="s">
        <v>1106</v>
      </c>
      <c r="J47" s="96" t="s">
        <v>1324</v>
      </c>
      <c r="K47" s="96" t="s">
        <v>2454</v>
      </c>
      <c r="L47" s="96" t="s">
        <v>2444</v>
      </c>
      <c r="M47" s="96">
        <v>64.209012000000001</v>
      </c>
      <c r="N47" s="96">
        <v>-134.884355999999</v>
      </c>
      <c r="O47" s="96" t="s">
        <v>983</v>
      </c>
      <c r="P47" s="96" t="s">
        <v>2498</v>
      </c>
      <c r="Q47" s="96">
        <v>2764</v>
      </c>
      <c r="R47" s="96">
        <v>0.01</v>
      </c>
      <c r="S47" s="96">
        <v>1.42</v>
      </c>
      <c r="T47" s="96">
        <v>0.31</v>
      </c>
      <c r="U47" s="86">
        <f t="shared" si="2"/>
        <v>8.301414072784407E-3</v>
      </c>
      <c r="V47" s="44">
        <f t="shared" si="1"/>
        <v>0.21874438677752772</v>
      </c>
      <c r="W47" s="1"/>
      <c r="X47" s="32"/>
      <c r="Y47" s="32"/>
      <c r="Z47" s="32"/>
    </row>
    <row r="48" spans="1:26" ht="11.1" customHeight="1" x14ac:dyDescent="0.2">
      <c r="A48" s="30"/>
      <c r="B48" s="145" t="s">
        <v>79</v>
      </c>
      <c r="C48" s="147" t="s">
        <v>80</v>
      </c>
      <c r="D48" s="148"/>
      <c r="E48" s="149"/>
      <c r="F48" s="65">
        <f>2.67665032679739*1000</f>
        <v>2676.6503267973899</v>
      </c>
      <c r="H48" s="96" t="s">
        <v>2456</v>
      </c>
      <c r="I48" s="96" t="s">
        <v>1106</v>
      </c>
      <c r="J48" s="96" t="s">
        <v>1324</v>
      </c>
      <c r="K48" s="96" t="s">
        <v>2454</v>
      </c>
      <c r="L48" s="96" t="s">
        <v>2444</v>
      </c>
      <c r="M48" s="96">
        <v>64.199046999999794</v>
      </c>
      <c r="N48" s="96">
        <v>-134.841896999998</v>
      </c>
      <c r="O48" s="96" t="s">
        <v>983</v>
      </c>
      <c r="P48" s="96" t="s">
        <v>2498</v>
      </c>
      <c r="Q48" s="96">
        <v>2764</v>
      </c>
      <c r="R48" s="96">
        <v>0.02</v>
      </c>
      <c r="S48" s="96">
        <v>6.12</v>
      </c>
      <c r="T48" s="96">
        <v>1.67</v>
      </c>
      <c r="U48" s="86">
        <f t="shared" si="2"/>
        <v>1.6602828145568814E-2</v>
      </c>
      <c r="V48" s="44">
        <f t="shared" si="1"/>
        <v>1.0292722295550554</v>
      </c>
      <c r="W48" s="1"/>
      <c r="X48" s="32"/>
      <c r="Y48" s="32"/>
      <c r="Z48" s="32"/>
    </row>
    <row r="49" spans="1:26" ht="11.25" x14ac:dyDescent="0.2">
      <c r="A49" s="30"/>
      <c r="B49" s="146"/>
      <c r="C49" s="150"/>
      <c r="D49" s="151"/>
      <c r="E49" s="152"/>
      <c r="F49" s="65"/>
      <c r="G49" s="38"/>
      <c r="H49" s="96" t="s">
        <v>2457</v>
      </c>
      <c r="I49" s="96" t="s">
        <v>1106</v>
      </c>
      <c r="J49" s="96" t="s">
        <v>1324</v>
      </c>
      <c r="K49" s="96" t="s">
        <v>2454</v>
      </c>
      <c r="L49" s="96" t="s">
        <v>2444</v>
      </c>
      <c r="M49" s="96">
        <v>64.201483999999795</v>
      </c>
      <c r="N49" s="96">
        <v>-134.83027300000001</v>
      </c>
      <c r="O49" s="96" t="s">
        <v>983</v>
      </c>
      <c r="P49" s="96" t="s">
        <v>2498</v>
      </c>
      <c r="Q49" s="96">
        <v>2764</v>
      </c>
      <c r="R49" s="96">
        <v>0.08</v>
      </c>
      <c r="S49" s="96">
        <v>3.14</v>
      </c>
      <c r="T49" s="96">
        <v>1.18</v>
      </c>
      <c r="U49" s="86">
        <f t="shared" si="2"/>
        <v>6.6411312582275256E-2</v>
      </c>
      <c r="V49" s="44">
        <f t="shared" si="1"/>
        <v>0.61722367022022173</v>
      </c>
      <c r="W49" s="1"/>
      <c r="X49" s="32"/>
      <c r="Y49" s="32"/>
      <c r="Z49" s="32"/>
    </row>
    <row r="50" spans="1:26" ht="11.25" x14ac:dyDescent="0.2">
      <c r="A50" s="30"/>
      <c r="B50" s="36" t="s">
        <v>81</v>
      </c>
      <c r="C50" s="65" t="s">
        <v>82</v>
      </c>
      <c r="D50" s="65"/>
      <c r="E50" s="65"/>
      <c r="F50" s="39">
        <f>2.75138655462185*1000</f>
        <v>2751.3865546218499</v>
      </c>
      <c r="G50" s="38"/>
      <c r="H50" s="96" t="s">
        <v>2458</v>
      </c>
      <c r="I50" s="96" t="s">
        <v>1106</v>
      </c>
      <c r="J50" s="96" t="s">
        <v>1324</v>
      </c>
      <c r="K50" s="96" t="s">
        <v>2454</v>
      </c>
      <c r="L50" s="96" t="s">
        <v>2444</v>
      </c>
      <c r="M50" s="96">
        <v>64.242953999999798</v>
      </c>
      <c r="N50" s="96">
        <v>-135.00742600000001</v>
      </c>
      <c r="O50" s="96" t="s">
        <v>983</v>
      </c>
      <c r="P50" s="96" t="s">
        <v>2498</v>
      </c>
      <c r="Q50" s="96">
        <v>2764</v>
      </c>
      <c r="R50" s="96">
        <v>0.24</v>
      </c>
      <c r="S50" s="96">
        <v>0.91</v>
      </c>
      <c r="T50" s="96">
        <v>0.44</v>
      </c>
      <c r="U50" s="86">
        <f t="shared" si="2"/>
        <v>0.19923393774682574</v>
      </c>
      <c r="V50" s="44">
        <f t="shared" si="1"/>
        <v>0.21740625866066501</v>
      </c>
      <c r="W50" s="1"/>
      <c r="X50" s="32"/>
      <c r="Y50" s="32"/>
      <c r="Z50" s="32"/>
    </row>
    <row r="51" spans="1:26" ht="11.25" x14ac:dyDescent="0.2">
      <c r="A51" s="30"/>
      <c r="B51" s="36" t="s">
        <v>83</v>
      </c>
      <c r="C51" s="65" t="s">
        <v>84</v>
      </c>
      <c r="D51" s="65"/>
      <c r="E51" s="65"/>
      <c r="F51" s="37">
        <f>2.76366492146597*1000</f>
        <v>2763.6649214659701</v>
      </c>
      <c r="H51" s="96" t="s">
        <v>2459</v>
      </c>
      <c r="I51" s="96" t="s">
        <v>1106</v>
      </c>
      <c r="J51" s="96" t="s">
        <v>1324</v>
      </c>
      <c r="K51" s="96" t="s">
        <v>2454</v>
      </c>
      <c r="L51" s="96" t="s">
        <v>2460</v>
      </c>
      <c r="M51" s="96">
        <v>64.256418999999795</v>
      </c>
      <c r="N51" s="96">
        <v>-135.025106999998</v>
      </c>
      <c r="O51" s="96" t="s">
        <v>983</v>
      </c>
      <c r="P51" s="96" t="s">
        <v>2498</v>
      </c>
      <c r="Q51" s="96">
        <v>2764</v>
      </c>
      <c r="R51" s="96">
        <v>0.14000000000000001</v>
      </c>
      <c r="S51" s="96">
        <v>46.6</v>
      </c>
      <c r="T51" s="96">
        <v>18</v>
      </c>
      <c r="U51" s="87">
        <f t="shared" si="2"/>
        <v>0.1162197970189817</v>
      </c>
      <c r="V51" s="88">
        <f t="shared" si="1"/>
        <v>9.2269374468853886</v>
      </c>
      <c r="W51" s="1"/>
      <c r="X51" s="32"/>
      <c r="Y51" s="32"/>
      <c r="Z51" s="32"/>
    </row>
    <row r="52" spans="1:26" ht="11.25" x14ac:dyDescent="0.2">
      <c r="A52" s="30"/>
      <c r="B52" s="36" t="s">
        <v>85</v>
      </c>
      <c r="C52" s="65" t="s">
        <v>86</v>
      </c>
      <c r="D52" s="65"/>
      <c r="E52" s="65"/>
      <c r="F52" s="40">
        <f>2.78*1000</f>
        <v>2780</v>
      </c>
      <c r="H52" s="96" t="s">
        <v>2245</v>
      </c>
      <c r="I52" s="96" t="s">
        <v>2247</v>
      </c>
      <c r="L52" s="96" t="s">
        <v>2246</v>
      </c>
      <c r="M52" s="96">
        <v>62.064736000000003</v>
      </c>
      <c r="N52" s="96">
        <v>-134.10863800000001</v>
      </c>
      <c r="O52" s="96" t="s">
        <v>983</v>
      </c>
      <c r="P52" s="96" t="s">
        <v>2498</v>
      </c>
      <c r="Q52" s="96">
        <v>2764</v>
      </c>
      <c r="R52" s="96">
        <v>2.5799319999999999</v>
      </c>
      <c r="S52" s="96">
        <v>6.95</v>
      </c>
      <c r="T52" s="96">
        <v>1.68</v>
      </c>
      <c r="U52" s="87">
        <f t="shared" si="2"/>
        <v>2.1417083811626818</v>
      </c>
      <c r="V52" s="88">
        <f t="shared" si="1"/>
        <v>1.2621080023176614</v>
      </c>
      <c r="W52" s="1"/>
      <c r="X52" s="32"/>
      <c r="Y52" s="32"/>
      <c r="Z52" s="32"/>
    </row>
    <row r="53" spans="1:26" ht="11.25" customHeight="1" x14ac:dyDescent="0.2">
      <c r="C53" s="65" t="s">
        <v>89</v>
      </c>
      <c r="D53" s="65"/>
      <c r="E53" s="65"/>
      <c r="F53" s="40">
        <f>2.95*1000</f>
        <v>2950</v>
      </c>
      <c r="H53" s="96" t="s">
        <v>2248</v>
      </c>
      <c r="I53" s="96" t="s">
        <v>2247</v>
      </c>
      <c r="L53" s="96" t="s">
        <v>2246</v>
      </c>
      <c r="M53" s="96">
        <v>62.063119999999799</v>
      </c>
      <c r="N53" s="96">
        <v>-134.10868500000001</v>
      </c>
      <c r="O53" s="96" t="s">
        <v>983</v>
      </c>
      <c r="P53" s="96" t="s">
        <v>2498</v>
      </c>
      <c r="Q53" s="96">
        <v>2764</v>
      </c>
      <c r="R53" s="96">
        <v>2.7159990000000001</v>
      </c>
      <c r="S53" s="96">
        <v>5.09</v>
      </c>
      <c r="T53" s="96">
        <v>1.33</v>
      </c>
      <c r="U53" s="87">
        <f t="shared" si="2"/>
        <v>2.2546632320268376</v>
      </c>
      <c r="V53" s="88">
        <f t="shared" si="1"/>
        <v>0.99909583483704789</v>
      </c>
      <c r="W53" s="1"/>
      <c r="X53" s="32"/>
      <c r="Y53" s="32"/>
      <c r="Z53" s="32"/>
    </row>
    <row r="54" spans="1:26" ht="11.25" x14ac:dyDescent="0.2">
      <c r="E54" s="30"/>
      <c r="F54" s="41"/>
      <c r="H54" s="96" t="s">
        <v>2173</v>
      </c>
      <c r="I54" s="96" t="s">
        <v>2175</v>
      </c>
      <c r="K54" s="96" t="s">
        <v>2174</v>
      </c>
      <c r="L54" s="96" t="s">
        <v>474</v>
      </c>
      <c r="M54" s="96">
        <v>62.060757000000002</v>
      </c>
      <c r="N54" s="96">
        <v>-140.807311999999</v>
      </c>
      <c r="O54" s="96" t="s">
        <v>983</v>
      </c>
      <c r="P54" s="96" t="s">
        <v>2498</v>
      </c>
      <c r="Q54" s="96">
        <v>2764</v>
      </c>
      <c r="R54" s="96">
        <v>3.78</v>
      </c>
      <c r="S54" s="96">
        <v>5.28</v>
      </c>
      <c r="T54" s="96">
        <v>2.23</v>
      </c>
      <c r="U54" s="86">
        <f t="shared" si="2"/>
        <v>3.1379345195125055</v>
      </c>
      <c r="V54" s="44">
        <f t="shared" si="1"/>
        <v>1.3166897859054738</v>
      </c>
      <c r="W54" s="1"/>
      <c r="X54" s="32"/>
      <c r="Y54" s="32"/>
      <c r="Z54" s="32"/>
    </row>
    <row r="55" spans="1:26" ht="11.25" x14ac:dyDescent="0.2">
      <c r="H55" s="96" t="s">
        <v>2178</v>
      </c>
      <c r="I55" s="96" t="s">
        <v>2175</v>
      </c>
      <c r="K55" s="96" t="s">
        <v>2174</v>
      </c>
      <c r="L55" s="96" t="s">
        <v>1101</v>
      </c>
      <c r="M55" s="96">
        <v>61.868065000000001</v>
      </c>
      <c r="N55" s="96">
        <v>-140.612655999998</v>
      </c>
      <c r="O55" s="96" t="s">
        <v>983</v>
      </c>
      <c r="P55" s="96" t="s">
        <v>2498</v>
      </c>
      <c r="Q55" s="96">
        <v>2764</v>
      </c>
      <c r="R55" s="96">
        <v>0.88</v>
      </c>
      <c r="S55" s="96">
        <v>1.53</v>
      </c>
      <c r="T55" s="96">
        <v>0.62</v>
      </c>
      <c r="U55" s="86">
        <f t="shared" si="2"/>
        <v>0.73052443840502779</v>
      </c>
      <c r="V55" s="44">
        <f t="shared" si="1"/>
        <v>0.3619994924224384</v>
      </c>
      <c r="W55" s="1"/>
    </row>
    <row r="56" spans="1:26" ht="12" thickBot="1" x14ac:dyDescent="0.25">
      <c r="H56" s="96" t="s">
        <v>2179</v>
      </c>
      <c r="I56" s="96" t="s">
        <v>2175</v>
      </c>
      <c r="K56" s="96" t="s">
        <v>2174</v>
      </c>
      <c r="L56" s="96" t="s">
        <v>2180</v>
      </c>
      <c r="M56" s="96">
        <v>61.661774000000001</v>
      </c>
      <c r="N56" s="96">
        <v>-139.95611600000001</v>
      </c>
      <c r="O56" s="96" t="s">
        <v>983</v>
      </c>
      <c r="P56" s="96" t="s">
        <v>2498</v>
      </c>
      <c r="Q56" s="96">
        <v>2764</v>
      </c>
      <c r="R56" s="96">
        <v>1.42</v>
      </c>
      <c r="S56" s="96">
        <v>0.76</v>
      </c>
      <c r="T56" s="96">
        <v>0.41</v>
      </c>
      <c r="U56" s="86">
        <f t="shared" si="2"/>
        <v>1.1788007983353856</v>
      </c>
      <c r="V56" s="44">
        <f t="shared" si="1"/>
        <v>0.26439677840893455</v>
      </c>
      <c r="W56" s="1"/>
    </row>
    <row r="57" spans="1:26" ht="15" customHeight="1" x14ac:dyDescent="0.2">
      <c r="C57" s="153" t="s">
        <v>22</v>
      </c>
      <c r="G57" s="38"/>
      <c r="H57" s="96" t="s">
        <v>2227</v>
      </c>
      <c r="I57" s="96" t="s">
        <v>2175</v>
      </c>
      <c r="J57" s="96" t="s">
        <v>2228</v>
      </c>
      <c r="K57" s="96" t="s">
        <v>2229</v>
      </c>
      <c r="L57" s="96" t="s">
        <v>16</v>
      </c>
      <c r="M57" s="96">
        <v>62.328035</v>
      </c>
      <c r="N57" s="96">
        <v>-135.401423999998</v>
      </c>
      <c r="O57" s="96" t="s">
        <v>983</v>
      </c>
      <c r="P57" s="96" t="s">
        <v>491</v>
      </c>
      <c r="Q57" s="96">
        <v>2624</v>
      </c>
      <c r="R57" s="96">
        <v>4.3099999999999996</v>
      </c>
      <c r="S57" s="96">
        <v>10.546025</v>
      </c>
      <c r="T57" s="96">
        <v>2.0730390000000001</v>
      </c>
      <c r="U57" s="86">
        <f t="shared" si="2"/>
        <v>3.5779094653700789</v>
      </c>
      <c r="V57" s="44">
        <f t="shared" si="1"/>
        <v>1.721211396457756</v>
      </c>
      <c r="W57" s="1"/>
    </row>
    <row r="58" spans="1:26" ht="15" customHeight="1" thickBot="1" x14ac:dyDescent="0.25">
      <c r="C58" s="154"/>
      <c r="G58" s="38"/>
      <c r="H58" s="96" t="s">
        <v>2235</v>
      </c>
      <c r="I58" s="96" t="s">
        <v>2175</v>
      </c>
      <c r="J58" s="96" t="s">
        <v>2228</v>
      </c>
      <c r="K58" s="96" t="s">
        <v>2229</v>
      </c>
      <c r="L58" s="96" t="s">
        <v>846</v>
      </c>
      <c r="M58" s="96">
        <v>62.346693000000002</v>
      </c>
      <c r="N58" s="96">
        <v>-135.48448500000001</v>
      </c>
      <c r="O58" s="96" t="s">
        <v>983</v>
      </c>
      <c r="P58" s="96" t="s">
        <v>2500</v>
      </c>
      <c r="Q58" s="96">
        <v>2751</v>
      </c>
      <c r="R58" s="96">
        <v>2.1</v>
      </c>
      <c r="S58" s="96">
        <v>6.4318419999999996</v>
      </c>
      <c r="T58" s="96">
        <v>2.0997880000000002</v>
      </c>
      <c r="U58" s="86">
        <f t="shared" si="2"/>
        <v>1.7432969552847255</v>
      </c>
      <c r="V58" s="44">
        <f t="shared" si="1"/>
        <v>1.2884482397733004</v>
      </c>
      <c r="W58" s="1"/>
    </row>
    <row r="59" spans="1:26" ht="12" thickBot="1" x14ac:dyDescent="0.25">
      <c r="G59" s="38"/>
      <c r="H59" s="96" t="s">
        <v>2257</v>
      </c>
      <c r="I59" s="96" t="s">
        <v>2175</v>
      </c>
      <c r="J59" s="96" t="s">
        <v>2258</v>
      </c>
      <c r="L59" s="96" t="s">
        <v>474</v>
      </c>
      <c r="M59" s="96">
        <v>62.251311000000001</v>
      </c>
      <c r="N59" s="96">
        <v>-134.58671000000001</v>
      </c>
      <c r="O59" s="96" t="s">
        <v>983</v>
      </c>
      <c r="P59" s="96" t="s">
        <v>2498</v>
      </c>
      <c r="Q59" s="96">
        <v>2764</v>
      </c>
      <c r="R59" s="96">
        <v>1</v>
      </c>
      <c r="S59" s="96">
        <v>1.0576909999999999</v>
      </c>
      <c r="T59" s="96">
        <v>0.22770099999999999</v>
      </c>
      <c r="U59" s="86">
        <f t="shared" si="2"/>
        <v>0.83014140727844066</v>
      </c>
      <c r="V59" s="44">
        <f t="shared" si="1"/>
        <v>0.22039141520077082</v>
      </c>
      <c r="W59" s="1"/>
    </row>
    <row r="60" spans="1:26" ht="11.25" x14ac:dyDescent="0.2">
      <c r="C60" s="141" t="s">
        <v>31</v>
      </c>
      <c r="G60" s="38"/>
      <c r="H60" s="96" t="s">
        <v>2259</v>
      </c>
      <c r="I60" s="96" t="s">
        <v>2175</v>
      </c>
      <c r="J60" s="96" t="s">
        <v>2258</v>
      </c>
      <c r="L60" s="96" t="s">
        <v>872</v>
      </c>
      <c r="M60" s="96">
        <v>62.2264699999999</v>
      </c>
      <c r="N60" s="96">
        <v>-134.883524999998</v>
      </c>
      <c r="O60" s="96" t="s">
        <v>983</v>
      </c>
      <c r="P60" s="96" t="s">
        <v>2499</v>
      </c>
      <c r="Q60" s="96">
        <v>2677</v>
      </c>
      <c r="R60" s="96">
        <v>0.34</v>
      </c>
      <c r="S60" s="96">
        <v>2.1431369999999998</v>
      </c>
      <c r="T60" s="96">
        <v>0.64695499999999995</v>
      </c>
      <c r="U60" s="86">
        <f t="shared" si="2"/>
        <v>0.28224807847466982</v>
      </c>
      <c r="V60" s="44">
        <f t="shared" si="1"/>
        <v>0.38387332571276328</v>
      </c>
      <c r="W60" s="1"/>
    </row>
    <row r="61" spans="1:26" ht="15" customHeight="1" thickBot="1" x14ac:dyDescent="0.25">
      <c r="C61" s="142"/>
      <c r="H61" s="96" t="s">
        <v>2260</v>
      </c>
      <c r="I61" s="96" t="s">
        <v>2175</v>
      </c>
      <c r="J61" s="96" t="s">
        <v>2258</v>
      </c>
      <c r="L61" s="96" t="s">
        <v>846</v>
      </c>
      <c r="M61" s="96">
        <v>62.2153899999999</v>
      </c>
      <c r="N61" s="96">
        <v>-134.934156</v>
      </c>
      <c r="O61" s="96" t="s">
        <v>983</v>
      </c>
      <c r="P61" s="96" t="s">
        <v>2500</v>
      </c>
      <c r="Q61" s="96">
        <v>2751</v>
      </c>
      <c r="R61" s="96">
        <v>2.0499999999999998</v>
      </c>
      <c r="S61" s="96">
        <v>7.0758799999999997</v>
      </c>
      <c r="T61" s="96">
        <v>1.9956929999999999</v>
      </c>
      <c r="U61" s="86">
        <f t="shared" si="2"/>
        <v>1.7017898849208033</v>
      </c>
      <c r="V61" s="44">
        <f t="shared" si="1"/>
        <v>1.3199199477170787</v>
      </c>
      <c r="W61" s="1"/>
    </row>
    <row r="62" spans="1:26" ht="11.25" x14ac:dyDescent="0.2">
      <c r="H62" s="96" t="s">
        <v>2265</v>
      </c>
      <c r="I62" s="96" t="s">
        <v>2175</v>
      </c>
      <c r="J62" s="96" t="s">
        <v>2258</v>
      </c>
      <c r="L62" s="96" t="s">
        <v>474</v>
      </c>
      <c r="M62" s="96">
        <v>62.2943229999998</v>
      </c>
      <c r="N62" s="96">
        <v>-134.92378500000001</v>
      </c>
      <c r="O62" s="96" t="s">
        <v>983</v>
      </c>
      <c r="P62" s="96" t="s">
        <v>2498</v>
      </c>
      <c r="Q62" s="96">
        <v>2764</v>
      </c>
      <c r="R62" s="96">
        <v>1.56</v>
      </c>
      <c r="S62" s="96">
        <v>2.8031060000000001</v>
      </c>
      <c r="T62" s="96">
        <v>0.71829299999999996</v>
      </c>
      <c r="U62" s="86">
        <f t="shared" si="2"/>
        <v>1.2950205953543674</v>
      </c>
      <c r="V62" s="44">
        <f t="shared" si="1"/>
        <v>0.55026295104792244</v>
      </c>
      <c r="W62" s="1"/>
    </row>
    <row r="63" spans="1:26" ht="12.75" x14ac:dyDescent="0.2">
      <c r="C63" s="63" t="s">
        <v>887</v>
      </c>
      <c r="H63" s="96" t="s">
        <v>2266</v>
      </c>
      <c r="I63" s="96" t="s">
        <v>2175</v>
      </c>
      <c r="J63" s="96" t="s">
        <v>2258</v>
      </c>
      <c r="K63" s="96" t="s">
        <v>2267</v>
      </c>
      <c r="L63" s="96" t="s">
        <v>1218</v>
      </c>
      <c r="M63" s="96">
        <v>62.165609000000003</v>
      </c>
      <c r="N63" s="96">
        <v>-134.73037600000001</v>
      </c>
      <c r="O63" s="96" t="s">
        <v>983</v>
      </c>
      <c r="P63" s="96" t="s">
        <v>2500</v>
      </c>
      <c r="Q63" s="96">
        <v>2751</v>
      </c>
      <c r="R63" s="96">
        <v>1.71</v>
      </c>
      <c r="S63" s="96">
        <v>6.7372170000000002</v>
      </c>
      <c r="T63" s="96">
        <v>2.0205139999999999</v>
      </c>
      <c r="U63" s="86">
        <f t="shared" si="2"/>
        <v>1.4195418064461336</v>
      </c>
      <c r="V63" s="44">
        <f t="shared" si="1"/>
        <v>1.2741211236284529</v>
      </c>
      <c r="W63" s="1"/>
    </row>
    <row r="64" spans="1:26" ht="11.25" x14ac:dyDescent="0.2">
      <c r="H64" s="96" t="s">
        <v>2268</v>
      </c>
      <c r="I64" s="96" t="s">
        <v>2175</v>
      </c>
      <c r="J64" s="96" t="s">
        <v>2258</v>
      </c>
      <c r="K64" s="96" t="s">
        <v>2267</v>
      </c>
      <c r="L64" s="96" t="s">
        <v>1218</v>
      </c>
      <c r="M64" s="96">
        <v>62.137003999999799</v>
      </c>
      <c r="N64" s="96">
        <v>-134.72706400000001</v>
      </c>
      <c r="O64" s="96" t="s">
        <v>983</v>
      </c>
      <c r="P64" s="96" t="s">
        <v>2500</v>
      </c>
      <c r="Q64" s="96">
        <v>2751</v>
      </c>
      <c r="R64" s="96">
        <v>0.25</v>
      </c>
      <c r="S64" s="96">
        <v>2.615272</v>
      </c>
      <c r="T64" s="96">
        <v>0.79898000000000002</v>
      </c>
      <c r="U64" s="86">
        <f t="shared" si="2"/>
        <v>0.20753535181961016</v>
      </c>
      <c r="V64" s="44">
        <f t="shared" si="1"/>
        <v>0.47423737043470721</v>
      </c>
      <c r="W64" s="1"/>
    </row>
    <row r="65" spans="2:23" ht="11.25" x14ac:dyDescent="0.2">
      <c r="B65" s="42"/>
      <c r="C65" s="42"/>
      <c r="D65" s="42"/>
      <c r="H65" s="96" t="s">
        <v>2269</v>
      </c>
      <c r="I65" s="96" t="s">
        <v>2175</v>
      </c>
      <c r="J65" s="96" t="s">
        <v>2258</v>
      </c>
      <c r="K65" s="96" t="s">
        <v>2270</v>
      </c>
      <c r="L65" s="96" t="s">
        <v>1218</v>
      </c>
      <c r="M65" s="96">
        <v>62.749930999999798</v>
      </c>
      <c r="N65" s="96">
        <v>-135.748818</v>
      </c>
      <c r="O65" s="96" t="s">
        <v>983</v>
      </c>
      <c r="P65" s="96" t="s">
        <v>2500</v>
      </c>
      <c r="Q65" s="96">
        <v>2751</v>
      </c>
      <c r="R65" s="96">
        <v>2.48</v>
      </c>
      <c r="S65" s="96">
        <v>3.5091039999999998</v>
      </c>
      <c r="T65" s="96">
        <v>0.7218</v>
      </c>
      <c r="U65" s="86">
        <f t="shared" si="2"/>
        <v>2.058750690050533</v>
      </c>
      <c r="V65" s="44">
        <f t="shared" si="1"/>
        <v>0.66996807757642285</v>
      </c>
      <c r="W65" s="1"/>
    </row>
    <row r="66" spans="2:23" ht="11.25" x14ac:dyDescent="0.2">
      <c r="B66" s="42"/>
      <c r="C66" s="43"/>
      <c r="D66" s="42"/>
      <c r="H66" s="96" t="s">
        <v>2271</v>
      </c>
      <c r="I66" s="96" t="s">
        <v>2175</v>
      </c>
      <c r="J66" s="96" t="s">
        <v>2258</v>
      </c>
      <c r="K66" s="96" t="s">
        <v>2272</v>
      </c>
      <c r="L66" s="96" t="s">
        <v>16</v>
      </c>
      <c r="M66" s="96">
        <v>62.848871000000003</v>
      </c>
      <c r="N66" s="96">
        <v>-136.22570400000001</v>
      </c>
      <c r="O66" s="96" t="s">
        <v>983</v>
      </c>
      <c r="P66" s="96" t="s">
        <v>491</v>
      </c>
      <c r="Q66" s="96">
        <v>2624</v>
      </c>
      <c r="R66" s="96">
        <v>3.22</v>
      </c>
      <c r="S66" s="96">
        <v>9.4587299999999903</v>
      </c>
      <c r="T66" s="96">
        <v>1.0680879999999999</v>
      </c>
      <c r="U66" s="86">
        <f t="shared" si="2"/>
        <v>2.6730553314365793</v>
      </c>
      <c r="V66" s="44">
        <f t="shared" si="1"/>
        <v>1.3101002189744526</v>
      </c>
      <c r="W66" s="1"/>
    </row>
    <row r="67" spans="2:23" ht="11.25" x14ac:dyDescent="0.2">
      <c r="B67" s="30"/>
      <c r="C67" s="30"/>
      <c r="D67" s="30"/>
      <c r="H67" s="96" t="s">
        <v>2273</v>
      </c>
      <c r="I67" s="96" t="s">
        <v>2175</v>
      </c>
      <c r="J67" s="96" t="s">
        <v>2258</v>
      </c>
      <c r="K67" s="96" t="s">
        <v>2272</v>
      </c>
      <c r="L67" s="96" t="s">
        <v>16</v>
      </c>
      <c r="M67" s="96">
        <v>62.8530289999999</v>
      </c>
      <c r="N67" s="96">
        <v>-136.177114999998</v>
      </c>
      <c r="O67" s="96" t="s">
        <v>983</v>
      </c>
      <c r="P67" s="96" t="s">
        <v>491</v>
      </c>
      <c r="Q67" s="96">
        <v>2624</v>
      </c>
      <c r="R67" s="96">
        <v>3.07</v>
      </c>
      <c r="S67" s="96">
        <v>9.0489660000000001</v>
      </c>
      <c r="T67" s="96">
        <v>1.111259</v>
      </c>
      <c r="U67" s="86">
        <f t="shared" si="2"/>
        <v>2.5485341203448129</v>
      </c>
      <c r="V67" s="44">
        <f t="shared" si="1"/>
        <v>1.2751022227400908</v>
      </c>
      <c r="W67" s="1"/>
    </row>
    <row r="68" spans="2:23" ht="11.25" x14ac:dyDescent="0.2">
      <c r="H68" s="96" t="s">
        <v>2275</v>
      </c>
      <c r="I68" s="96" t="s">
        <v>2175</v>
      </c>
      <c r="J68" s="96" t="s">
        <v>2258</v>
      </c>
      <c r="K68" s="96" t="s">
        <v>2276</v>
      </c>
      <c r="L68" s="96" t="s">
        <v>872</v>
      </c>
      <c r="M68" s="96">
        <v>62.199641</v>
      </c>
      <c r="N68" s="96">
        <v>-134.474910999998</v>
      </c>
      <c r="O68" s="96" t="s">
        <v>983</v>
      </c>
      <c r="P68" s="96" t="s">
        <v>2499</v>
      </c>
      <c r="Q68" s="96">
        <v>2677</v>
      </c>
      <c r="R68" s="96">
        <v>1.49</v>
      </c>
      <c r="S68" s="96">
        <v>6.3588769999999997</v>
      </c>
      <c r="T68" s="96">
        <v>1.6007180000000001</v>
      </c>
      <c r="U68" s="86">
        <f t="shared" si="2"/>
        <v>1.2369106968448766</v>
      </c>
      <c r="V68" s="44">
        <f t="shared" si="1"/>
        <v>1.0851010347040155</v>
      </c>
      <c r="W68" s="1"/>
    </row>
    <row r="69" spans="2:23" ht="11.25" x14ac:dyDescent="0.2">
      <c r="H69" s="96" t="s">
        <v>2277</v>
      </c>
      <c r="I69" s="96" t="s">
        <v>2175</v>
      </c>
      <c r="J69" s="96" t="s">
        <v>2258</v>
      </c>
      <c r="K69" s="96" t="s">
        <v>2276</v>
      </c>
      <c r="L69" s="96" t="s">
        <v>872</v>
      </c>
      <c r="M69" s="96">
        <v>62.199596</v>
      </c>
      <c r="N69" s="96">
        <v>-134.45171500000001</v>
      </c>
      <c r="O69" s="96" t="s">
        <v>983</v>
      </c>
      <c r="P69" s="96" t="s">
        <v>2499</v>
      </c>
      <c r="Q69" s="96">
        <v>2677</v>
      </c>
      <c r="R69" s="96">
        <v>1.32</v>
      </c>
      <c r="S69" s="96">
        <v>3.0680679999999998</v>
      </c>
      <c r="T69" s="96">
        <v>0.92536399999999996</v>
      </c>
      <c r="U69" s="86">
        <f t="shared" si="2"/>
        <v>1.0957866576075417</v>
      </c>
      <c r="V69" s="44">
        <f t="shared" si="1"/>
        <v>0.59674494778823395</v>
      </c>
      <c r="W69" s="1"/>
    </row>
    <row r="70" spans="2:23" ht="11.25" x14ac:dyDescent="0.2">
      <c r="H70" s="96" t="s">
        <v>2278</v>
      </c>
      <c r="I70" s="96" t="s">
        <v>2175</v>
      </c>
      <c r="J70" s="96" t="s">
        <v>2258</v>
      </c>
      <c r="K70" s="96" t="s">
        <v>2276</v>
      </c>
      <c r="L70" s="96" t="s">
        <v>872</v>
      </c>
      <c r="M70" s="96">
        <v>62.200449999999798</v>
      </c>
      <c r="N70" s="96">
        <v>-134.416798</v>
      </c>
      <c r="O70" s="96" t="s">
        <v>983</v>
      </c>
      <c r="P70" s="96" t="s">
        <v>2499</v>
      </c>
      <c r="Q70" s="96">
        <v>2677</v>
      </c>
      <c r="R70" s="96">
        <v>2.95</v>
      </c>
      <c r="S70" s="96">
        <v>9.4667469999999998</v>
      </c>
      <c r="T70" s="96">
        <v>2.391864</v>
      </c>
      <c r="U70" s="87">
        <f t="shared" ref="U70:U133" si="3">$C$24*R70</f>
        <v>2.4489171514714001</v>
      </c>
      <c r="V70" s="88">
        <f t="shared" si="1"/>
        <v>1.6593130920577168</v>
      </c>
      <c r="W70" s="1"/>
    </row>
    <row r="71" spans="2:23" ht="11.25" x14ac:dyDescent="0.2">
      <c r="H71" s="96" t="s">
        <v>2279</v>
      </c>
      <c r="I71" s="96" t="s">
        <v>2175</v>
      </c>
      <c r="J71" s="96" t="s">
        <v>2258</v>
      </c>
      <c r="K71" s="96" t="s">
        <v>2270</v>
      </c>
      <c r="L71" s="96" t="s">
        <v>16</v>
      </c>
      <c r="M71" s="96">
        <v>62.790511000000002</v>
      </c>
      <c r="N71" s="96">
        <v>-135.97419400000001</v>
      </c>
      <c r="O71" s="96" t="s">
        <v>983</v>
      </c>
      <c r="P71" s="96" t="s">
        <v>491</v>
      </c>
      <c r="Q71" s="96">
        <v>2624</v>
      </c>
      <c r="R71" s="96">
        <v>3.23</v>
      </c>
      <c r="S71" s="96">
        <v>8.1216069999999903</v>
      </c>
      <c r="T71" s="96">
        <v>1.6485110000000001</v>
      </c>
      <c r="U71" s="86">
        <f t="shared" si="3"/>
        <v>2.6813567455093632</v>
      </c>
      <c r="V71" s="44">
        <f t="shared" si="1"/>
        <v>1.3335506587447434</v>
      </c>
      <c r="W71" s="1"/>
    </row>
    <row r="72" spans="2:23" ht="11.25" x14ac:dyDescent="0.2">
      <c r="H72" s="96" t="s">
        <v>2285</v>
      </c>
      <c r="I72" s="96" t="s">
        <v>2175</v>
      </c>
      <c r="J72" s="96" t="s">
        <v>2258</v>
      </c>
      <c r="L72" s="96" t="s">
        <v>872</v>
      </c>
      <c r="M72" s="96">
        <v>62.209774000000003</v>
      </c>
      <c r="N72" s="96">
        <v>-134.708239999998</v>
      </c>
      <c r="O72" s="96" t="s">
        <v>983</v>
      </c>
      <c r="P72" s="96" t="s">
        <v>2499</v>
      </c>
      <c r="Q72" s="96">
        <v>2677</v>
      </c>
      <c r="R72" s="96">
        <v>1.64</v>
      </c>
      <c r="S72" s="96">
        <v>6.5155690000000002</v>
      </c>
      <c r="T72" s="96">
        <v>2.0083820000000001</v>
      </c>
      <c r="U72" s="86">
        <f t="shared" si="3"/>
        <v>1.3614319079366426</v>
      </c>
      <c r="V72" s="44">
        <f t="shared" ref="V72:V135" si="4">$B$8*Q72*((9.52*T72)+(2.56*U72)+(3.48*S72))</f>
        <v>1.2121253202343876</v>
      </c>
      <c r="W72" s="1"/>
    </row>
    <row r="73" spans="2:23" ht="11.25" x14ac:dyDescent="0.2">
      <c r="H73" s="96" t="s">
        <v>2303</v>
      </c>
      <c r="I73" s="96" t="s">
        <v>2175</v>
      </c>
      <c r="J73" s="96" t="s">
        <v>2258</v>
      </c>
      <c r="K73" s="96" t="s">
        <v>2270</v>
      </c>
      <c r="L73" s="96" t="s">
        <v>302</v>
      </c>
      <c r="M73" s="96">
        <v>62.795726000000002</v>
      </c>
      <c r="N73" s="96">
        <v>-135.70415800000001</v>
      </c>
      <c r="O73" s="96" t="s">
        <v>983</v>
      </c>
      <c r="P73" s="96" t="s">
        <v>2499</v>
      </c>
      <c r="Q73" s="96">
        <v>2677</v>
      </c>
      <c r="R73" s="96">
        <v>1.76</v>
      </c>
      <c r="S73" s="96">
        <v>4.1340709999999996</v>
      </c>
      <c r="T73" s="96">
        <v>0.517903</v>
      </c>
      <c r="U73" s="86">
        <f t="shared" si="3"/>
        <v>1.4610488768100556</v>
      </c>
      <c r="V73" s="44">
        <f t="shared" si="4"/>
        <v>0.61724362022924528</v>
      </c>
      <c r="W73" s="1"/>
    </row>
    <row r="74" spans="2:23" ht="11.25" x14ac:dyDescent="0.2">
      <c r="H74" s="96" t="s">
        <v>2304</v>
      </c>
      <c r="I74" s="96" t="s">
        <v>2175</v>
      </c>
      <c r="J74" s="96" t="s">
        <v>2258</v>
      </c>
      <c r="K74" s="96" t="s">
        <v>2270</v>
      </c>
      <c r="L74" s="96" t="s">
        <v>16</v>
      </c>
      <c r="M74" s="96">
        <v>62.827635000000001</v>
      </c>
      <c r="N74" s="96">
        <v>-135.840287999998</v>
      </c>
      <c r="O74" s="96" t="s">
        <v>983</v>
      </c>
      <c r="P74" s="96" t="s">
        <v>491</v>
      </c>
      <c r="Q74" s="96">
        <v>2624</v>
      </c>
      <c r="R74" s="96">
        <v>2.54</v>
      </c>
      <c r="S74" s="96">
        <v>1.8477699999999999</v>
      </c>
      <c r="T74" s="96">
        <v>0.85852799999999996</v>
      </c>
      <c r="U74" s="86">
        <f t="shared" si="3"/>
        <v>2.1085591744872394</v>
      </c>
      <c r="V74" s="44">
        <f t="shared" si="4"/>
        <v>0.52483509984907561</v>
      </c>
      <c r="W74" s="1"/>
    </row>
    <row r="75" spans="2:23" ht="11.25" x14ac:dyDescent="0.2">
      <c r="H75" s="96" t="s">
        <v>2305</v>
      </c>
      <c r="I75" s="96" t="s">
        <v>2175</v>
      </c>
      <c r="J75" s="96" t="s">
        <v>2258</v>
      </c>
      <c r="K75" s="96" t="s">
        <v>2270</v>
      </c>
      <c r="L75" s="96" t="s">
        <v>846</v>
      </c>
      <c r="M75" s="96">
        <v>62.774017999999799</v>
      </c>
      <c r="N75" s="96">
        <v>-135.753186999999</v>
      </c>
      <c r="O75" s="96" t="s">
        <v>983</v>
      </c>
      <c r="P75" s="96" t="s">
        <v>2500</v>
      </c>
      <c r="Q75" s="96">
        <v>2751</v>
      </c>
      <c r="R75" s="96">
        <v>1.9</v>
      </c>
      <c r="S75" s="96">
        <v>7.4551499999999997</v>
      </c>
      <c r="T75" s="96">
        <v>1.173454</v>
      </c>
      <c r="U75" s="86">
        <f t="shared" si="3"/>
        <v>1.5772686738290371</v>
      </c>
      <c r="V75" s="44">
        <f t="shared" si="4"/>
        <v>1.1321193569564143</v>
      </c>
      <c r="W75" s="1"/>
    </row>
    <row r="76" spans="2:23" ht="11.25" x14ac:dyDescent="0.2">
      <c r="H76" s="96" t="s">
        <v>559</v>
      </c>
      <c r="I76" s="96" t="s">
        <v>975</v>
      </c>
      <c r="J76" s="96" t="s">
        <v>439</v>
      </c>
      <c r="K76" s="96" t="s">
        <v>487</v>
      </c>
      <c r="L76" s="96" t="s">
        <v>330</v>
      </c>
      <c r="M76" s="96">
        <v>63.568274000000002</v>
      </c>
      <c r="N76" s="96">
        <v>-131.208022999999</v>
      </c>
      <c r="O76" s="96" t="s">
        <v>974</v>
      </c>
      <c r="P76" s="96" t="s">
        <v>2499</v>
      </c>
      <c r="Q76" s="96">
        <v>2677</v>
      </c>
      <c r="R76" s="96">
        <v>6.57</v>
      </c>
      <c r="S76" s="96">
        <v>34.299999999999798</v>
      </c>
      <c r="T76" s="96">
        <v>4.8099999999999996</v>
      </c>
      <c r="U76" s="86">
        <f t="shared" si="3"/>
        <v>5.4540290458193557</v>
      </c>
      <c r="V76" s="44">
        <f t="shared" si="4"/>
        <v>4.7949758593448371</v>
      </c>
      <c r="W76" s="1"/>
    </row>
    <row r="77" spans="2:23" ht="11.25" x14ac:dyDescent="0.2">
      <c r="H77" s="96" t="s">
        <v>575</v>
      </c>
      <c r="I77" s="96" t="s">
        <v>975</v>
      </c>
      <c r="J77" s="96" t="s">
        <v>439</v>
      </c>
      <c r="K77" s="96" t="s">
        <v>487</v>
      </c>
      <c r="L77" s="96" t="s">
        <v>576</v>
      </c>
      <c r="M77" s="96">
        <v>63.571308000000002</v>
      </c>
      <c r="N77" s="96">
        <v>-131.191151999998</v>
      </c>
      <c r="O77" s="96" t="s">
        <v>974</v>
      </c>
      <c r="P77" s="96" t="s">
        <v>2498</v>
      </c>
      <c r="Q77" s="96">
        <v>2764</v>
      </c>
      <c r="R77" s="96">
        <v>1.83</v>
      </c>
      <c r="S77" s="96">
        <v>8.9369999999999905</v>
      </c>
      <c r="T77" s="96">
        <v>2.06</v>
      </c>
      <c r="U77" s="86">
        <f t="shared" si="3"/>
        <v>1.5191587753195466</v>
      </c>
      <c r="V77" s="44">
        <f t="shared" si="4"/>
        <v>1.5091718186875698</v>
      </c>
      <c r="W77" s="1"/>
    </row>
    <row r="78" spans="2:23" ht="11.25" x14ac:dyDescent="0.2">
      <c r="H78" s="96" t="s">
        <v>558</v>
      </c>
      <c r="I78" s="96" t="s">
        <v>975</v>
      </c>
      <c r="J78" s="96" t="s">
        <v>439</v>
      </c>
      <c r="K78" s="96" t="s">
        <v>487</v>
      </c>
      <c r="L78" s="96" t="s">
        <v>502</v>
      </c>
      <c r="M78" s="96">
        <v>63.573051999999798</v>
      </c>
      <c r="N78" s="96">
        <v>-131.267561999999</v>
      </c>
      <c r="O78" s="96" t="s">
        <v>974</v>
      </c>
      <c r="P78" s="96" t="s">
        <v>2499</v>
      </c>
      <c r="Q78" s="96">
        <v>2677</v>
      </c>
      <c r="R78" s="96">
        <v>5.82</v>
      </c>
      <c r="S78" s="96">
        <v>37.479999999999798</v>
      </c>
      <c r="T78" s="96">
        <v>18.7899999999999</v>
      </c>
      <c r="U78" s="87">
        <f t="shared" si="3"/>
        <v>4.831422990360525</v>
      </c>
      <c r="V78" s="88">
        <f t="shared" si="4"/>
        <v>8.6113640392369515</v>
      </c>
      <c r="W78" s="1"/>
    </row>
    <row r="79" spans="2:23" ht="11.25" x14ac:dyDescent="0.2">
      <c r="H79" s="96" t="s">
        <v>557</v>
      </c>
      <c r="I79" s="96" t="s">
        <v>975</v>
      </c>
      <c r="J79" s="96" t="s">
        <v>439</v>
      </c>
      <c r="K79" s="96" t="s">
        <v>487</v>
      </c>
      <c r="L79" s="96" t="s">
        <v>330</v>
      </c>
      <c r="M79" s="96">
        <v>63.576402000000002</v>
      </c>
      <c r="N79" s="96">
        <v>-131.286541999999</v>
      </c>
      <c r="O79" s="96" t="s">
        <v>974</v>
      </c>
      <c r="P79" s="96" t="s">
        <v>2499</v>
      </c>
      <c r="Q79" s="96">
        <v>2677</v>
      </c>
      <c r="R79" s="96">
        <v>5.91</v>
      </c>
      <c r="S79" s="96">
        <v>37.549999999999798</v>
      </c>
      <c r="T79" s="96">
        <v>11.42</v>
      </c>
      <c r="U79" s="87">
        <f t="shared" si="3"/>
        <v>4.9061357170155846</v>
      </c>
      <c r="V79" s="88">
        <f t="shared" si="4"/>
        <v>6.7447579160499203</v>
      </c>
      <c r="W79" s="1"/>
    </row>
    <row r="80" spans="2:23" ht="11.25" x14ac:dyDescent="0.2">
      <c r="H80" s="96" t="s">
        <v>556</v>
      </c>
      <c r="I80" s="96" t="s">
        <v>975</v>
      </c>
      <c r="J80" s="96" t="s">
        <v>439</v>
      </c>
      <c r="K80" s="96" t="s">
        <v>487</v>
      </c>
      <c r="L80" s="96" t="s">
        <v>976</v>
      </c>
      <c r="M80" s="96">
        <v>63.588248999999799</v>
      </c>
      <c r="N80" s="96">
        <v>-131.305163999998</v>
      </c>
      <c r="O80" s="96" t="s">
        <v>974</v>
      </c>
      <c r="P80" s="96" t="s">
        <v>2499</v>
      </c>
      <c r="Q80" s="96">
        <v>2677</v>
      </c>
      <c r="R80" s="96">
        <v>6.29</v>
      </c>
      <c r="S80" s="96">
        <v>42.049999999999798</v>
      </c>
      <c r="T80" s="96">
        <v>18.64</v>
      </c>
      <c r="U80" s="86">
        <f t="shared" si="3"/>
        <v>5.2215894517813917</v>
      </c>
      <c r="V80" s="44">
        <f t="shared" si="4"/>
        <v>9.0256144270379028</v>
      </c>
      <c r="W80" s="1"/>
    </row>
    <row r="81" spans="8:23" ht="11.25" x14ac:dyDescent="0.2">
      <c r="H81" s="96" t="s">
        <v>508</v>
      </c>
      <c r="I81" s="96" t="s">
        <v>975</v>
      </c>
      <c r="J81" s="96" t="s">
        <v>439</v>
      </c>
      <c r="K81" s="96" t="s">
        <v>487</v>
      </c>
      <c r="L81" s="96" t="s">
        <v>507</v>
      </c>
      <c r="M81" s="96">
        <v>63.557057999999799</v>
      </c>
      <c r="N81" s="96">
        <v>-131.14880600000001</v>
      </c>
      <c r="O81" s="96" t="s">
        <v>974</v>
      </c>
      <c r="P81" s="96" t="s">
        <v>2500</v>
      </c>
      <c r="Q81" s="96">
        <v>2751</v>
      </c>
      <c r="R81" s="96">
        <v>3.33</v>
      </c>
      <c r="S81" s="96">
        <v>14.71</v>
      </c>
      <c r="T81" s="96">
        <v>4.07</v>
      </c>
      <c r="U81" s="86">
        <f t="shared" si="3"/>
        <v>2.7643708862372076</v>
      </c>
      <c r="V81" s="44">
        <f t="shared" si="4"/>
        <v>2.6688548502857872</v>
      </c>
      <c r="W81" s="1"/>
    </row>
    <row r="82" spans="8:23" ht="11.25" x14ac:dyDescent="0.2">
      <c r="H82" s="96" t="s">
        <v>506</v>
      </c>
      <c r="I82" s="96" t="s">
        <v>975</v>
      </c>
      <c r="J82" s="96" t="s">
        <v>439</v>
      </c>
      <c r="K82" s="96" t="s">
        <v>487</v>
      </c>
      <c r="L82" s="96" t="s">
        <v>507</v>
      </c>
      <c r="M82" s="96">
        <v>63.568668000000002</v>
      </c>
      <c r="N82" s="96">
        <v>-131.136302999999</v>
      </c>
      <c r="O82" s="96" t="s">
        <v>974</v>
      </c>
      <c r="P82" s="96" t="s">
        <v>2500</v>
      </c>
      <c r="Q82" s="96">
        <v>2751</v>
      </c>
      <c r="R82" s="96">
        <v>1.51</v>
      </c>
      <c r="S82" s="96">
        <v>9.9499999999999904</v>
      </c>
      <c r="T82" s="96">
        <v>1.7</v>
      </c>
      <c r="U82" s="86">
        <f t="shared" si="3"/>
        <v>1.2535135249904454</v>
      </c>
      <c r="V82" s="44">
        <f t="shared" si="4"/>
        <v>1.4860625421055664</v>
      </c>
      <c r="W82" s="1"/>
    </row>
    <row r="83" spans="8:23" ht="11.25" x14ac:dyDescent="0.2">
      <c r="H83" s="96" t="s">
        <v>505</v>
      </c>
      <c r="I83" s="96" t="s">
        <v>975</v>
      </c>
      <c r="J83" s="96" t="s">
        <v>439</v>
      </c>
      <c r="K83" s="96" t="s">
        <v>487</v>
      </c>
      <c r="L83" s="96" t="s">
        <v>330</v>
      </c>
      <c r="M83" s="96">
        <v>63.578432999999798</v>
      </c>
      <c r="N83" s="96">
        <v>-131.15734900000001</v>
      </c>
      <c r="O83" s="96" t="s">
        <v>974</v>
      </c>
      <c r="P83" s="96" t="s">
        <v>2499</v>
      </c>
      <c r="Q83" s="96">
        <v>2677</v>
      </c>
      <c r="R83" s="96">
        <v>4.05</v>
      </c>
      <c r="S83" s="96">
        <v>11.42</v>
      </c>
      <c r="T83" s="96">
        <v>3.25</v>
      </c>
      <c r="U83" s="86">
        <f t="shared" si="3"/>
        <v>3.3620726994776846</v>
      </c>
      <c r="V83" s="44">
        <f t="shared" si="4"/>
        <v>2.1225533085824453</v>
      </c>
      <c r="W83" s="1"/>
    </row>
    <row r="84" spans="8:23" ht="11.25" x14ac:dyDescent="0.2">
      <c r="H84" s="96" t="s">
        <v>504</v>
      </c>
      <c r="I84" s="96" t="s">
        <v>975</v>
      </c>
      <c r="J84" s="96" t="s">
        <v>439</v>
      </c>
      <c r="K84" s="96" t="s">
        <v>487</v>
      </c>
      <c r="L84" s="96" t="s">
        <v>330</v>
      </c>
      <c r="M84" s="96">
        <v>63.574472999999799</v>
      </c>
      <c r="N84" s="96">
        <v>-131.188614</v>
      </c>
      <c r="O84" s="96" t="s">
        <v>974</v>
      </c>
      <c r="P84" s="96" t="s">
        <v>2499</v>
      </c>
      <c r="Q84" s="96">
        <v>2677</v>
      </c>
      <c r="R84" s="96">
        <v>3.19</v>
      </c>
      <c r="S84" s="96">
        <v>13.3</v>
      </c>
      <c r="T84" s="96">
        <v>1.33</v>
      </c>
      <c r="U84" s="87">
        <f t="shared" si="3"/>
        <v>2.6481510892182256</v>
      </c>
      <c r="V84" s="88">
        <f t="shared" si="4"/>
        <v>1.7594546839254321</v>
      </c>
      <c r="W84" s="1"/>
    </row>
    <row r="85" spans="8:23" ht="11.25" x14ac:dyDescent="0.2">
      <c r="H85" s="96" t="s">
        <v>503</v>
      </c>
      <c r="I85" s="96" t="s">
        <v>975</v>
      </c>
      <c r="J85" s="96" t="s">
        <v>439</v>
      </c>
      <c r="K85" s="96" t="s">
        <v>487</v>
      </c>
      <c r="L85" s="96" t="s">
        <v>330</v>
      </c>
      <c r="M85" s="96">
        <v>63.571393999999799</v>
      </c>
      <c r="N85" s="96">
        <v>-131.20787200000001</v>
      </c>
      <c r="O85" s="96" t="s">
        <v>974</v>
      </c>
      <c r="P85" s="96" t="s">
        <v>2499</v>
      </c>
      <c r="Q85" s="96">
        <v>2677</v>
      </c>
      <c r="R85" s="96">
        <v>1.96</v>
      </c>
      <c r="S85" s="96">
        <v>4.5</v>
      </c>
      <c r="T85" s="96">
        <v>1.99</v>
      </c>
      <c r="U85" s="87">
        <f t="shared" si="3"/>
        <v>1.6270771582657437</v>
      </c>
      <c r="V85" s="88">
        <f t="shared" si="4"/>
        <v>1.0378760461485415</v>
      </c>
      <c r="W85" s="1"/>
    </row>
    <row r="86" spans="8:23" ht="11.25" x14ac:dyDescent="0.2">
      <c r="H86" s="96" t="s">
        <v>501</v>
      </c>
      <c r="I86" s="96" t="s">
        <v>975</v>
      </c>
      <c r="J86" s="96" t="s">
        <v>439</v>
      </c>
      <c r="K86" s="96" t="s">
        <v>487</v>
      </c>
      <c r="L86" s="96" t="s">
        <v>502</v>
      </c>
      <c r="M86" s="96">
        <v>63.560816000000003</v>
      </c>
      <c r="N86" s="96">
        <v>-131.205974999999</v>
      </c>
      <c r="O86" s="96" t="s">
        <v>974</v>
      </c>
      <c r="P86" s="96" t="s">
        <v>2499</v>
      </c>
      <c r="Q86" s="96">
        <v>2677</v>
      </c>
      <c r="R86" s="96">
        <v>3.05</v>
      </c>
      <c r="S86" s="96">
        <v>16.16</v>
      </c>
      <c r="T86" s="96">
        <v>2.85</v>
      </c>
      <c r="U86" s="87">
        <f t="shared" si="3"/>
        <v>2.5319312921992441</v>
      </c>
      <c r="V86" s="88">
        <f t="shared" si="4"/>
        <v>2.4052990657719651</v>
      </c>
      <c r="W86" s="1"/>
    </row>
    <row r="87" spans="8:23" ht="11.25" x14ac:dyDescent="0.2">
      <c r="H87" s="96" t="s">
        <v>554</v>
      </c>
      <c r="I87" s="96" t="s">
        <v>975</v>
      </c>
      <c r="J87" s="96" t="s">
        <v>439</v>
      </c>
      <c r="K87" s="96" t="s">
        <v>487</v>
      </c>
      <c r="L87" s="96" t="s">
        <v>555</v>
      </c>
      <c r="M87" s="96">
        <v>63.556215000000002</v>
      </c>
      <c r="N87" s="96">
        <v>-131.167961999998</v>
      </c>
      <c r="O87" s="96" t="s">
        <v>974</v>
      </c>
      <c r="P87" s="96" t="s">
        <v>2499</v>
      </c>
      <c r="Q87" s="96">
        <v>2677</v>
      </c>
      <c r="R87" s="96">
        <v>5.75</v>
      </c>
      <c r="S87" s="96">
        <v>51.96</v>
      </c>
      <c r="T87" s="96">
        <v>13.81</v>
      </c>
      <c r="U87" s="87">
        <f t="shared" si="3"/>
        <v>4.7733130918510334</v>
      </c>
      <c r="V87" s="88">
        <f t="shared" si="4"/>
        <v>8.6871777141602635</v>
      </c>
      <c r="W87" s="1"/>
    </row>
    <row r="88" spans="8:23" ht="11.25" x14ac:dyDescent="0.2">
      <c r="H88" s="96" t="s">
        <v>467</v>
      </c>
      <c r="I88" s="96" t="s">
        <v>975</v>
      </c>
      <c r="J88" s="96" t="s">
        <v>439</v>
      </c>
      <c r="K88" s="96" t="s">
        <v>468</v>
      </c>
      <c r="L88" s="96" t="s">
        <v>469</v>
      </c>
      <c r="M88" s="96">
        <v>63.883333</v>
      </c>
      <c r="N88" s="96">
        <v>-135.678888</v>
      </c>
      <c r="O88" s="96" t="s">
        <v>974</v>
      </c>
      <c r="P88" s="96" t="s">
        <v>491</v>
      </c>
      <c r="Q88" s="96">
        <v>2624</v>
      </c>
      <c r="R88" s="96">
        <v>0.79</v>
      </c>
      <c r="S88" s="96">
        <v>7.8</v>
      </c>
      <c r="T88" s="96">
        <v>3.7</v>
      </c>
      <c r="U88" s="87">
        <f t="shared" si="3"/>
        <v>0.65581171174996811</v>
      </c>
      <c r="V88" s="88">
        <f t="shared" si="4"/>
        <v>1.6805900782497769</v>
      </c>
      <c r="W88" s="1"/>
    </row>
    <row r="89" spans="8:23" ht="11.25" x14ac:dyDescent="0.2">
      <c r="H89" s="96" t="s">
        <v>465</v>
      </c>
      <c r="I89" s="96" t="s">
        <v>975</v>
      </c>
      <c r="J89" s="96" t="s">
        <v>439</v>
      </c>
      <c r="K89" s="96" t="s">
        <v>461</v>
      </c>
      <c r="L89" s="96" t="s">
        <v>466</v>
      </c>
      <c r="M89" s="96">
        <v>63.9768359999998</v>
      </c>
      <c r="N89" s="96">
        <v>-137.246851999998</v>
      </c>
      <c r="O89" s="96" t="s">
        <v>974</v>
      </c>
      <c r="P89" s="96" t="s">
        <v>491</v>
      </c>
      <c r="Q89" s="96">
        <v>2624</v>
      </c>
      <c r="R89" s="96">
        <v>3.27</v>
      </c>
      <c r="S89" s="96">
        <v>10</v>
      </c>
      <c r="T89" s="96">
        <v>5.3</v>
      </c>
      <c r="U89" s="87">
        <f t="shared" si="3"/>
        <v>2.7145624018005008</v>
      </c>
      <c r="V89" s="88">
        <f t="shared" si="4"/>
        <v>2.4194665406035076</v>
      </c>
      <c r="W89" s="1"/>
    </row>
    <row r="90" spans="8:23" ht="11.25" x14ac:dyDescent="0.2">
      <c r="H90" s="96" t="s">
        <v>484</v>
      </c>
      <c r="I90" s="96" t="s">
        <v>975</v>
      </c>
      <c r="J90" s="96" t="s">
        <v>439</v>
      </c>
      <c r="K90" s="96" t="s">
        <v>461</v>
      </c>
      <c r="L90" s="96" t="s">
        <v>485</v>
      </c>
      <c r="M90" s="96">
        <v>63.957991999999798</v>
      </c>
      <c r="N90" s="96">
        <v>-137.22661400000001</v>
      </c>
      <c r="O90" s="96" t="s">
        <v>974</v>
      </c>
      <c r="P90" s="96" t="s">
        <v>2498</v>
      </c>
      <c r="Q90" s="96">
        <v>2764</v>
      </c>
      <c r="R90" s="96">
        <v>6.34</v>
      </c>
      <c r="S90" s="96">
        <v>27</v>
      </c>
      <c r="T90" s="96">
        <v>7.9</v>
      </c>
      <c r="U90" s="87">
        <f t="shared" si="3"/>
        <v>5.2630965221453136</v>
      </c>
      <c r="V90" s="88">
        <f t="shared" si="4"/>
        <v>5.0482118089525674</v>
      </c>
      <c r="W90" s="1"/>
    </row>
    <row r="91" spans="8:23" ht="11.25" x14ac:dyDescent="0.2">
      <c r="H91" s="96" t="s">
        <v>463</v>
      </c>
      <c r="I91" s="96" t="s">
        <v>975</v>
      </c>
      <c r="J91" s="96" t="s">
        <v>439</v>
      </c>
      <c r="K91" s="96" t="s">
        <v>461</v>
      </c>
      <c r="L91" s="96" t="s">
        <v>464</v>
      </c>
      <c r="M91" s="96">
        <v>63.988864999999798</v>
      </c>
      <c r="N91" s="96">
        <v>-137.351116999998</v>
      </c>
      <c r="O91" s="96" t="s">
        <v>974</v>
      </c>
      <c r="P91" s="96" t="s">
        <v>2499</v>
      </c>
      <c r="Q91" s="96">
        <v>2677</v>
      </c>
      <c r="R91" s="96">
        <v>6.14</v>
      </c>
      <c r="S91" s="96">
        <v>38</v>
      </c>
      <c r="T91" s="96">
        <v>7.8</v>
      </c>
      <c r="U91" s="86">
        <f t="shared" si="3"/>
        <v>5.0970682406896257</v>
      </c>
      <c r="V91" s="44">
        <f t="shared" si="4"/>
        <v>5.8772061230163501</v>
      </c>
      <c r="W91" s="1"/>
    </row>
    <row r="92" spans="8:23" ht="11.25" x14ac:dyDescent="0.2">
      <c r="H92" s="96" t="s">
        <v>460</v>
      </c>
      <c r="I92" s="96" t="s">
        <v>975</v>
      </c>
      <c r="J92" s="96" t="s">
        <v>439</v>
      </c>
      <c r="K92" s="96" t="s">
        <v>461</v>
      </c>
      <c r="L92" s="96" t="s">
        <v>462</v>
      </c>
      <c r="M92" s="96">
        <v>63.990769</v>
      </c>
      <c r="N92" s="96">
        <v>-137.27675600000001</v>
      </c>
      <c r="O92" s="96" t="s">
        <v>974</v>
      </c>
      <c r="P92" s="96" t="s">
        <v>2499</v>
      </c>
      <c r="Q92" s="96">
        <v>2677</v>
      </c>
      <c r="R92" s="96">
        <v>6.15</v>
      </c>
      <c r="S92" s="96">
        <v>51</v>
      </c>
      <c r="T92" s="96">
        <v>11</v>
      </c>
      <c r="U92" s="86">
        <f t="shared" si="3"/>
        <v>5.1053696547624101</v>
      </c>
      <c r="V92" s="44">
        <f t="shared" si="4"/>
        <v>7.9043711088844537</v>
      </c>
      <c r="W92" s="1"/>
    </row>
    <row r="93" spans="8:23" ht="11.25" x14ac:dyDescent="0.2">
      <c r="H93" s="96" t="s">
        <v>482</v>
      </c>
      <c r="I93" s="96" t="s">
        <v>975</v>
      </c>
      <c r="J93" s="96" t="s">
        <v>439</v>
      </c>
      <c r="K93" s="96" t="s">
        <v>461</v>
      </c>
      <c r="L93" s="96" t="s">
        <v>483</v>
      </c>
      <c r="M93" s="96">
        <v>63.966779000000002</v>
      </c>
      <c r="N93" s="96">
        <v>-137.213857999998</v>
      </c>
      <c r="O93" s="96" t="s">
        <v>974</v>
      </c>
      <c r="P93" s="96" t="s">
        <v>2498</v>
      </c>
      <c r="Q93" s="96">
        <v>2764</v>
      </c>
      <c r="R93" s="96">
        <v>8.77</v>
      </c>
      <c r="S93" s="96">
        <v>20</v>
      </c>
      <c r="T93" s="96">
        <v>5</v>
      </c>
      <c r="U93" s="86">
        <f t="shared" si="3"/>
        <v>7.2803401418319238</v>
      </c>
      <c r="V93" s="44">
        <f t="shared" si="4"/>
        <v>3.7545532198917995</v>
      </c>
      <c r="W93" s="1"/>
    </row>
    <row r="94" spans="8:23" ht="11.25" x14ac:dyDescent="0.2">
      <c r="H94" s="96" t="s">
        <v>405</v>
      </c>
      <c r="I94" s="96" t="s">
        <v>975</v>
      </c>
      <c r="J94" s="96" t="s">
        <v>977</v>
      </c>
      <c r="K94" s="96" t="s">
        <v>406</v>
      </c>
      <c r="L94" s="96" t="s">
        <v>407</v>
      </c>
      <c r="M94" s="96">
        <v>62.569957000000002</v>
      </c>
      <c r="N94" s="96">
        <v>-128.585252999999</v>
      </c>
      <c r="O94" s="96" t="s">
        <v>974</v>
      </c>
      <c r="P94" s="96" t="s">
        <v>2499</v>
      </c>
      <c r="Q94" s="96">
        <v>2677</v>
      </c>
      <c r="R94" s="96">
        <v>5.05</v>
      </c>
      <c r="S94" s="96">
        <v>32</v>
      </c>
      <c r="T94" s="96">
        <v>11</v>
      </c>
      <c r="U94" s="86">
        <f t="shared" si="3"/>
        <v>4.1922141067561256</v>
      </c>
      <c r="V94" s="44">
        <f t="shared" si="4"/>
        <v>6.0717590633929257</v>
      </c>
      <c r="W94" s="1"/>
    </row>
    <row r="95" spans="8:23" ht="11.25" x14ac:dyDescent="0.2">
      <c r="H95" s="96" t="s">
        <v>349</v>
      </c>
      <c r="I95" s="96" t="s">
        <v>975</v>
      </c>
      <c r="J95" s="96" t="s">
        <v>977</v>
      </c>
      <c r="K95" s="96" t="s">
        <v>978</v>
      </c>
      <c r="L95" s="96" t="s">
        <v>350</v>
      </c>
      <c r="M95" s="96">
        <v>63.815269000000001</v>
      </c>
      <c r="N95" s="96">
        <v>-134.656263999998</v>
      </c>
      <c r="O95" s="96" t="s">
        <v>974</v>
      </c>
      <c r="P95" s="96" t="s">
        <v>491</v>
      </c>
      <c r="Q95" s="96">
        <v>2624</v>
      </c>
      <c r="R95" s="96">
        <v>3.55</v>
      </c>
      <c r="S95" s="96">
        <v>19</v>
      </c>
      <c r="T95" s="96">
        <v>7.9</v>
      </c>
      <c r="U95" s="86">
        <f t="shared" si="3"/>
        <v>2.9470019958384643</v>
      </c>
      <c r="V95" s="44">
        <f t="shared" si="4"/>
        <v>3.9064098108692522</v>
      </c>
      <c r="W95" s="1"/>
    </row>
    <row r="96" spans="8:23" ht="11.25" x14ac:dyDescent="0.2">
      <c r="H96" s="96" t="s">
        <v>348</v>
      </c>
      <c r="I96" s="96" t="s">
        <v>975</v>
      </c>
      <c r="J96" s="96" t="s">
        <v>977</v>
      </c>
      <c r="K96" s="96" t="s">
        <v>978</v>
      </c>
      <c r="L96" s="96" t="s">
        <v>347</v>
      </c>
      <c r="M96" s="96">
        <v>63.826203</v>
      </c>
      <c r="N96" s="96">
        <v>-134.742394999998</v>
      </c>
      <c r="O96" s="96" t="s">
        <v>974</v>
      </c>
      <c r="P96" s="96" t="s">
        <v>491</v>
      </c>
      <c r="Q96" s="96">
        <v>2624</v>
      </c>
      <c r="R96" s="96">
        <v>4.6500000000000004</v>
      </c>
      <c r="S96" s="96">
        <v>14</v>
      </c>
      <c r="T96" s="96">
        <v>26</v>
      </c>
      <c r="U96" s="86">
        <f t="shared" si="3"/>
        <v>3.8601575438447493</v>
      </c>
      <c r="V96" s="44">
        <f t="shared" si="4"/>
        <v>8.0326413669132464</v>
      </c>
      <c r="W96" s="1"/>
    </row>
    <row r="97" spans="8:23" ht="11.25" x14ac:dyDescent="0.2">
      <c r="H97" s="96" t="s">
        <v>346</v>
      </c>
      <c r="I97" s="96" t="s">
        <v>975</v>
      </c>
      <c r="J97" s="96" t="s">
        <v>977</v>
      </c>
      <c r="K97" s="96" t="s">
        <v>978</v>
      </c>
      <c r="L97" s="96" t="s">
        <v>347</v>
      </c>
      <c r="M97" s="96">
        <v>63.8503639999999</v>
      </c>
      <c r="N97" s="96">
        <v>-134.701279</v>
      </c>
      <c r="O97" s="96" t="s">
        <v>974</v>
      </c>
      <c r="P97" s="96" t="s">
        <v>491</v>
      </c>
      <c r="Q97" s="96">
        <v>2624</v>
      </c>
      <c r="R97" s="96">
        <v>4.59</v>
      </c>
      <c r="S97" s="96">
        <v>12</v>
      </c>
      <c r="T97" s="96">
        <v>16</v>
      </c>
      <c r="U97" s="86">
        <f t="shared" si="3"/>
        <v>3.8103490594080425</v>
      </c>
      <c r="V97" s="44">
        <f t="shared" si="4"/>
        <v>5.3486171118563002</v>
      </c>
      <c r="W97" s="1"/>
    </row>
    <row r="98" spans="8:23" ht="11.25" x14ac:dyDescent="0.2">
      <c r="H98" s="96" t="s">
        <v>344</v>
      </c>
      <c r="I98" s="96" t="s">
        <v>975</v>
      </c>
      <c r="J98" s="96" t="s">
        <v>977</v>
      </c>
      <c r="K98" s="96" t="s">
        <v>978</v>
      </c>
      <c r="L98" s="96" t="s">
        <v>345</v>
      </c>
      <c r="M98" s="96">
        <v>63.900525000000002</v>
      </c>
      <c r="N98" s="96">
        <v>-134.819955999998</v>
      </c>
      <c r="O98" s="96" t="s">
        <v>974</v>
      </c>
      <c r="P98" s="96" t="s">
        <v>2499</v>
      </c>
      <c r="Q98" s="96">
        <v>2677</v>
      </c>
      <c r="R98" s="96">
        <v>3.54</v>
      </c>
      <c r="S98" s="96">
        <v>26</v>
      </c>
      <c r="T98" s="96">
        <v>6.7</v>
      </c>
      <c r="U98" s="86">
        <f t="shared" si="3"/>
        <v>2.9387005817656799</v>
      </c>
      <c r="V98" s="44">
        <f t="shared" si="4"/>
        <v>4.331039957309101</v>
      </c>
      <c r="W98" s="1"/>
    </row>
    <row r="99" spans="8:23" ht="11.25" x14ac:dyDescent="0.2">
      <c r="H99" s="96" t="s">
        <v>424</v>
      </c>
      <c r="I99" s="96" t="s">
        <v>975</v>
      </c>
      <c r="J99" s="96" t="s">
        <v>977</v>
      </c>
      <c r="K99" s="96" t="s">
        <v>420</v>
      </c>
      <c r="L99" s="96" t="s">
        <v>425</v>
      </c>
      <c r="M99" s="96">
        <v>62.754742999999799</v>
      </c>
      <c r="N99" s="96">
        <v>-129.666133</v>
      </c>
      <c r="O99" s="96" t="s">
        <v>974</v>
      </c>
      <c r="P99" s="96" t="s">
        <v>2499</v>
      </c>
      <c r="Q99" s="96">
        <v>2677</v>
      </c>
      <c r="R99" s="96">
        <v>4.92</v>
      </c>
      <c r="S99" s="96">
        <v>14</v>
      </c>
      <c r="T99" s="96">
        <v>3.5</v>
      </c>
      <c r="U99" s="86">
        <f t="shared" si="3"/>
        <v>4.0842957238099276</v>
      </c>
      <c r="V99" s="44">
        <f t="shared" si="4"/>
        <v>2.4761124871075628</v>
      </c>
      <c r="W99" s="1"/>
    </row>
    <row r="100" spans="8:23" ht="11.25" x14ac:dyDescent="0.2">
      <c r="H100" s="96" t="s">
        <v>573</v>
      </c>
      <c r="I100" s="96" t="s">
        <v>975</v>
      </c>
      <c r="J100" s="96" t="s">
        <v>439</v>
      </c>
      <c r="K100" s="96" t="s">
        <v>571</v>
      </c>
      <c r="L100" s="96" t="s">
        <v>574</v>
      </c>
      <c r="M100" s="96">
        <v>62.858797000000003</v>
      </c>
      <c r="N100" s="96">
        <v>-128.840782999998</v>
      </c>
      <c r="O100" s="96" t="s">
        <v>974</v>
      </c>
      <c r="P100" s="96" t="s">
        <v>2499</v>
      </c>
      <c r="Q100" s="96">
        <v>2677</v>
      </c>
      <c r="R100" s="96">
        <v>6.59</v>
      </c>
      <c r="S100" s="96">
        <v>51</v>
      </c>
      <c r="T100" s="96">
        <v>17</v>
      </c>
      <c r="U100" s="86">
        <f t="shared" si="3"/>
        <v>5.4706318739649236</v>
      </c>
      <c r="V100" s="44">
        <f t="shared" si="4"/>
        <v>9.4585053670810666</v>
      </c>
      <c r="W100" s="1"/>
    </row>
    <row r="101" spans="8:23" ht="11.25" x14ac:dyDescent="0.2">
      <c r="H101" s="96" t="s">
        <v>570</v>
      </c>
      <c r="I101" s="96" t="s">
        <v>975</v>
      </c>
      <c r="J101" s="96" t="s">
        <v>439</v>
      </c>
      <c r="K101" s="96" t="s">
        <v>571</v>
      </c>
      <c r="L101" s="96" t="s">
        <v>572</v>
      </c>
      <c r="M101" s="96">
        <v>62.905681000000001</v>
      </c>
      <c r="N101" s="96">
        <v>-128.98598200000001</v>
      </c>
      <c r="O101" s="96" t="s">
        <v>974</v>
      </c>
      <c r="P101" s="96" t="s">
        <v>2499</v>
      </c>
      <c r="Q101" s="96">
        <v>2677</v>
      </c>
      <c r="R101" s="96">
        <v>6.69</v>
      </c>
      <c r="S101" s="96">
        <v>49</v>
      </c>
      <c r="T101" s="96">
        <v>8.1999999999999904</v>
      </c>
      <c r="U101" s="86">
        <f t="shared" si="3"/>
        <v>5.5536460146927684</v>
      </c>
      <c r="V101" s="44">
        <f t="shared" si="4"/>
        <v>7.0351917057621121</v>
      </c>
      <c r="W101" s="1"/>
    </row>
    <row r="102" spans="8:23" ht="11.25" x14ac:dyDescent="0.2">
      <c r="H102" s="96" t="s">
        <v>422</v>
      </c>
      <c r="I102" s="96" t="s">
        <v>975</v>
      </c>
      <c r="J102" s="96" t="s">
        <v>977</v>
      </c>
      <c r="K102" s="96" t="s">
        <v>417</v>
      </c>
      <c r="L102" s="96" t="s">
        <v>423</v>
      </c>
      <c r="M102" s="96">
        <v>62.888285000000003</v>
      </c>
      <c r="N102" s="96">
        <v>-129.719257999999</v>
      </c>
      <c r="O102" s="96" t="s">
        <v>974</v>
      </c>
      <c r="P102" s="96" t="s">
        <v>2499</v>
      </c>
      <c r="Q102" s="96">
        <v>2677</v>
      </c>
      <c r="R102" s="96">
        <v>4.25</v>
      </c>
      <c r="S102" s="96">
        <v>19</v>
      </c>
      <c r="T102" s="96">
        <v>4.7</v>
      </c>
      <c r="U102" s="87">
        <f t="shared" si="3"/>
        <v>3.528100980933373</v>
      </c>
      <c r="V102" s="88">
        <f t="shared" si="4"/>
        <v>3.2096142739445415</v>
      </c>
      <c r="W102" s="1"/>
    </row>
    <row r="103" spans="8:23" ht="11.25" x14ac:dyDescent="0.2">
      <c r="H103" s="96" t="s">
        <v>300</v>
      </c>
      <c r="I103" s="96" t="s">
        <v>975</v>
      </c>
      <c r="J103" s="96" t="s">
        <v>979</v>
      </c>
      <c r="K103" s="96" t="s">
        <v>299</v>
      </c>
      <c r="L103" s="96" t="s">
        <v>706</v>
      </c>
      <c r="M103" s="96">
        <v>63.291359</v>
      </c>
      <c r="N103" s="96">
        <v>-130.589384999998</v>
      </c>
      <c r="O103" s="96" t="s">
        <v>974</v>
      </c>
      <c r="P103" s="96" t="s">
        <v>2499</v>
      </c>
      <c r="Q103" s="96">
        <v>2677</v>
      </c>
      <c r="R103" s="96">
        <v>4.8499999999999996</v>
      </c>
      <c r="S103" s="96">
        <v>24</v>
      </c>
      <c r="T103" s="96">
        <v>6.1</v>
      </c>
      <c r="U103" s="87">
        <f t="shared" si="3"/>
        <v>4.0261858253004368</v>
      </c>
      <c r="V103" s="88">
        <f t="shared" si="4"/>
        <v>4.0663371860308288</v>
      </c>
      <c r="W103" s="1"/>
    </row>
    <row r="104" spans="8:23" ht="11.25" x14ac:dyDescent="0.2">
      <c r="H104" s="96" t="s">
        <v>298</v>
      </c>
      <c r="I104" s="96" t="s">
        <v>975</v>
      </c>
      <c r="J104" s="96" t="s">
        <v>979</v>
      </c>
      <c r="K104" s="96" t="s">
        <v>299</v>
      </c>
      <c r="L104" s="96" t="s">
        <v>980</v>
      </c>
      <c r="M104" s="96">
        <v>63.298662999999799</v>
      </c>
      <c r="N104" s="96">
        <v>-130.177650999999</v>
      </c>
      <c r="O104" s="96" t="s">
        <v>974</v>
      </c>
      <c r="P104" s="96" t="s">
        <v>2499</v>
      </c>
      <c r="Q104" s="96">
        <v>2677</v>
      </c>
      <c r="R104" s="96">
        <v>4.87</v>
      </c>
      <c r="S104" s="96">
        <v>19</v>
      </c>
      <c r="T104" s="96">
        <v>23</v>
      </c>
      <c r="U104" s="87">
        <f t="shared" si="3"/>
        <v>4.0427886534460065</v>
      </c>
      <c r="V104" s="88">
        <f t="shared" si="4"/>
        <v>7.9086487577670388</v>
      </c>
      <c r="W104" s="1"/>
    </row>
    <row r="105" spans="8:23" ht="11.25" x14ac:dyDescent="0.2">
      <c r="H105" s="96" t="s">
        <v>458</v>
      </c>
      <c r="I105" s="96" t="s">
        <v>975</v>
      </c>
      <c r="J105" s="96" t="s">
        <v>439</v>
      </c>
      <c r="K105" s="96" t="s">
        <v>435</v>
      </c>
      <c r="L105" s="96" t="s">
        <v>459</v>
      </c>
      <c r="M105" s="96">
        <v>64.306524999999795</v>
      </c>
      <c r="N105" s="96">
        <v>-137.90774200000001</v>
      </c>
      <c r="O105" s="96" t="s">
        <v>974</v>
      </c>
      <c r="P105" s="96" t="s">
        <v>2499</v>
      </c>
      <c r="Q105" s="96">
        <v>2677</v>
      </c>
      <c r="R105" s="96">
        <v>6.47</v>
      </c>
      <c r="S105" s="96">
        <v>29</v>
      </c>
      <c r="T105" s="96">
        <v>11</v>
      </c>
      <c r="U105" s="86">
        <f t="shared" si="3"/>
        <v>5.3710149050915108</v>
      </c>
      <c r="V105" s="44">
        <f t="shared" si="4"/>
        <v>5.8730648966638075</v>
      </c>
      <c r="W105" s="1"/>
    </row>
    <row r="106" spans="8:23" ht="11.25" x14ac:dyDescent="0.2">
      <c r="H106" s="96" t="s">
        <v>456</v>
      </c>
      <c r="I106" s="96" t="s">
        <v>975</v>
      </c>
      <c r="J106" s="96" t="s">
        <v>439</v>
      </c>
      <c r="K106" s="96" t="s">
        <v>435</v>
      </c>
      <c r="L106" s="96" t="s">
        <v>457</v>
      </c>
      <c r="M106" s="96">
        <v>64.305186000000006</v>
      </c>
      <c r="N106" s="96">
        <v>-137.920061</v>
      </c>
      <c r="O106" s="96" t="s">
        <v>974</v>
      </c>
      <c r="P106" s="96" t="s">
        <v>2499</v>
      </c>
      <c r="Q106" s="96">
        <v>2677</v>
      </c>
      <c r="R106" s="96">
        <v>4.99</v>
      </c>
      <c r="S106" s="96">
        <v>27</v>
      </c>
      <c r="T106" s="96">
        <v>5.2</v>
      </c>
      <c r="U106" s="86">
        <f t="shared" si="3"/>
        <v>4.1424056223194192</v>
      </c>
      <c r="V106" s="44">
        <f t="shared" si="4"/>
        <v>4.1244153081842967</v>
      </c>
      <c r="W106" s="1"/>
    </row>
    <row r="107" spans="8:23" ht="11.25" x14ac:dyDescent="0.2">
      <c r="H107" s="96" t="s">
        <v>454</v>
      </c>
      <c r="I107" s="96" t="s">
        <v>975</v>
      </c>
      <c r="J107" s="96" t="s">
        <v>439</v>
      </c>
      <c r="K107" s="96" t="s">
        <v>435</v>
      </c>
      <c r="L107" s="96" t="s">
        <v>455</v>
      </c>
      <c r="M107" s="96">
        <v>64.292589000000007</v>
      </c>
      <c r="N107" s="96">
        <v>-137.885010999998</v>
      </c>
      <c r="O107" s="96" t="s">
        <v>974</v>
      </c>
      <c r="P107" s="96" t="s">
        <v>2499</v>
      </c>
      <c r="Q107" s="96">
        <v>2677</v>
      </c>
      <c r="R107" s="96">
        <v>5.12</v>
      </c>
      <c r="S107" s="96">
        <v>20</v>
      </c>
      <c r="T107" s="96">
        <v>6</v>
      </c>
      <c r="U107" s="86">
        <f t="shared" si="3"/>
        <v>4.2503240052656164</v>
      </c>
      <c r="V107" s="44">
        <f t="shared" si="4"/>
        <v>3.6835742044696591</v>
      </c>
      <c r="W107" s="1"/>
    </row>
    <row r="108" spans="8:23" ht="11.25" x14ac:dyDescent="0.2">
      <c r="H108" s="96" t="s">
        <v>480</v>
      </c>
      <c r="I108" s="96" t="s">
        <v>975</v>
      </c>
      <c r="J108" s="96" t="s">
        <v>439</v>
      </c>
      <c r="K108" s="96" t="s">
        <v>435</v>
      </c>
      <c r="L108" s="96" t="s">
        <v>481</v>
      </c>
      <c r="M108" s="96">
        <v>64.289934000000002</v>
      </c>
      <c r="N108" s="96">
        <v>-137.879603</v>
      </c>
      <c r="O108" s="96" t="s">
        <v>974</v>
      </c>
      <c r="P108" s="96" t="s">
        <v>2498</v>
      </c>
      <c r="Q108" s="96">
        <v>2764</v>
      </c>
      <c r="R108" s="96">
        <v>5.04</v>
      </c>
      <c r="S108" s="96">
        <v>27</v>
      </c>
      <c r="T108" s="96">
        <v>3.8</v>
      </c>
      <c r="U108" s="86">
        <f t="shared" si="3"/>
        <v>4.1839126926833412</v>
      </c>
      <c r="V108" s="44">
        <f t="shared" si="4"/>
        <v>3.8930060078739643</v>
      </c>
      <c r="W108" s="1"/>
    </row>
    <row r="109" spans="8:23" ht="11.25" x14ac:dyDescent="0.2">
      <c r="H109" s="96" t="s">
        <v>478</v>
      </c>
      <c r="I109" s="96" t="s">
        <v>975</v>
      </c>
      <c r="J109" s="96" t="s">
        <v>439</v>
      </c>
      <c r="K109" s="96" t="s">
        <v>435</v>
      </c>
      <c r="L109" s="96" t="s">
        <v>479</v>
      </c>
      <c r="M109" s="96">
        <v>64.292782000000003</v>
      </c>
      <c r="N109" s="96">
        <v>-137.874055999999</v>
      </c>
      <c r="O109" s="96" t="s">
        <v>974</v>
      </c>
      <c r="P109" s="96" t="s">
        <v>2499</v>
      </c>
      <c r="Q109" s="96">
        <v>2677</v>
      </c>
      <c r="R109" s="96">
        <v>5.19</v>
      </c>
      <c r="S109" s="96">
        <v>21</v>
      </c>
      <c r="T109" s="96">
        <v>7.2</v>
      </c>
      <c r="U109" s="86">
        <f t="shared" si="3"/>
        <v>4.3084339037751072</v>
      </c>
      <c r="V109" s="44">
        <f t="shared" si="4"/>
        <v>4.0865366255463922</v>
      </c>
      <c r="W109" s="1"/>
    </row>
    <row r="110" spans="8:23" ht="11.25" x14ac:dyDescent="0.2">
      <c r="H110" s="96" t="s">
        <v>402</v>
      </c>
      <c r="I110" s="96" t="s">
        <v>975</v>
      </c>
      <c r="J110" s="96" t="s">
        <v>977</v>
      </c>
      <c r="K110" s="96" t="s">
        <v>403</v>
      </c>
      <c r="L110" s="96" t="s">
        <v>404</v>
      </c>
      <c r="M110" s="96">
        <v>62.8368579999999</v>
      </c>
      <c r="N110" s="96">
        <v>-129.97237100000001</v>
      </c>
      <c r="O110" s="96" t="s">
        <v>974</v>
      </c>
      <c r="P110" s="96" t="s">
        <v>2499</v>
      </c>
      <c r="Q110" s="96">
        <v>2677</v>
      </c>
      <c r="R110" s="96">
        <v>4.12</v>
      </c>
      <c r="S110" s="96">
        <v>21</v>
      </c>
      <c r="T110" s="96">
        <v>5.2</v>
      </c>
      <c r="U110" s="86">
        <f t="shared" si="3"/>
        <v>3.4201825979871754</v>
      </c>
      <c r="V110" s="44">
        <f t="shared" si="4"/>
        <v>3.515962897659179</v>
      </c>
      <c r="W110" s="1"/>
    </row>
    <row r="111" spans="8:23" ht="11.25" x14ac:dyDescent="0.2">
      <c r="H111" s="96" t="s">
        <v>296</v>
      </c>
      <c r="I111" s="96" t="s">
        <v>975</v>
      </c>
      <c r="J111" s="96" t="s">
        <v>979</v>
      </c>
      <c r="K111" s="96" t="s">
        <v>297</v>
      </c>
      <c r="L111" s="96" t="s">
        <v>706</v>
      </c>
      <c r="M111" s="96">
        <v>62.777476</v>
      </c>
      <c r="N111" s="96">
        <v>-130.177650999999</v>
      </c>
      <c r="O111" s="96" t="s">
        <v>974</v>
      </c>
      <c r="P111" s="96" t="s">
        <v>2499</v>
      </c>
      <c r="Q111" s="96">
        <v>2677</v>
      </c>
      <c r="R111" s="96">
        <v>4.78</v>
      </c>
      <c r="S111" s="96">
        <v>26</v>
      </c>
      <c r="T111" s="96">
        <v>17</v>
      </c>
      <c r="U111" s="86">
        <f t="shared" si="3"/>
        <v>3.9680759267909465</v>
      </c>
      <c r="V111" s="44">
        <f t="shared" si="4"/>
        <v>7.0265434049540971</v>
      </c>
      <c r="W111" s="1"/>
    </row>
    <row r="112" spans="8:23" ht="11.25" x14ac:dyDescent="0.2">
      <c r="H112" s="96" t="s">
        <v>452</v>
      </c>
      <c r="I112" s="96" t="s">
        <v>975</v>
      </c>
      <c r="J112" s="96" t="s">
        <v>439</v>
      </c>
      <c r="K112" s="96" t="s">
        <v>433</v>
      </c>
      <c r="L112" s="96" t="s">
        <v>453</v>
      </c>
      <c r="M112" s="96">
        <v>64.041621000000006</v>
      </c>
      <c r="N112" s="96">
        <v>-138.165392999999</v>
      </c>
      <c r="O112" s="96" t="s">
        <v>974</v>
      </c>
      <c r="P112" s="96" t="s">
        <v>491</v>
      </c>
      <c r="Q112" s="96">
        <v>2624</v>
      </c>
      <c r="R112" s="96">
        <v>5.79</v>
      </c>
      <c r="S112" s="96">
        <v>32</v>
      </c>
      <c r="T112" s="96">
        <v>8.3000000000000007</v>
      </c>
      <c r="U112" s="86">
        <f t="shared" si="3"/>
        <v>4.8065187481421718</v>
      </c>
      <c r="V112" s="44">
        <f t="shared" si="4"/>
        <v>5.3183412529952019</v>
      </c>
      <c r="W112" s="1"/>
    </row>
    <row r="113" spans="8:23" ht="11.25" x14ac:dyDescent="0.2">
      <c r="H113" s="96" t="s">
        <v>450</v>
      </c>
      <c r="I113" s="96" t="s">
        <v>975</v>
      </c>
      <c r="J113" s="96" t="s">
        <v>439</v>
      </c>
      <c r="K113" s="96" t="s">
        <v>433</v>
      </c>
      <c r="L113" s="96" t="s">
        <v>451</v>
      </c>
      <c r="M113" s="96">
        <v>64.017775</v>
      </c>
      <c r="N113" s="96">
        <v>-138.178607999999</v>
      </c>
      <c r="O113" s="96" t="s">
        <v>974</v>
      </c>
      <c r="P113" s="96" t="s">
        <v>2499</v>
      </c>
      <c r="Q113" s="96">
        <v>2677</v>
      </c>
      <c r="R113" s="96">
        <v>4.7</v>
      </c>
      <c r="S113" s="96">
        <v>14</v>
      </c>
      <c r="T113" s="96">
        <v>4.5999999999999996</v>
      </c>
      <c r="U113" s="86">
        <f t="shared" si="3"/>
        <v>3.9016646142086713</v>
      </c>
      <c r="V113" s="44">
        <f t="shared" si="4"/>
        <v>2.7439319980092574</v>
      </c>
      <c r="W113" s="1"/>
    </row>
    <row r="114" spans="8:23" ht="11.25" x14ac:dyDescent="0.2">
      <c r="H114" s="96" t="s">
        <v>448</v>
      </c>
      <c r="I114" s="96" t="s">
        <v>975</v>
      </c>
      <c r="J114" s="96" t="s">
        <v>439</v>
      </c>
      <c r="K114" s="96" t="s">
        <v>433</v>
      </c>
      <c r="L114" s="96" t="s">
        <v>449</v>
      </c>
      <c r="M114" s="96">
        <v>64.061054999999797</v>
      </c>
      <c r="N114" s="96">
        <v>-138.20182700000001</v>
      </c>
      <c r="O114" s="96" t="s">
        <v>974</v>
      </c>
      <c r="P114" s="96" t="s">
        <v>2499</v>
      </c>
      <c r="Q114" s="96">
        <v>2677</v>
      </c>
      <c r="R114" s="96">
        <v>4.5999999999999996</v>
      </c>
      <c r="S114" s="96">
        <v>15</v>
      </c>
      <c r="T114" s="96">
        <v>4.8</v>
      </c>
      <c r="U114" s="86">
        <f t="shared" si="3"/>
        <v>3.8186504734808269</v>
      </c>
      <c r="V114" s="44">
        <f t="shared" si="4"/>
        <v>2.8823726193282098</v>
      </c>
      <c r="W114" s="1"/>
    </row>
    <row r="115" spans="8:23" ht="11.25" x14ac:dyDescent="0.2">
      <c r="H115" s="118" t="s">
        <v>746</v>
      </c>
      <c r="I115" s="118" t="s">
        <v>975</v>
      </c>
      <c r="J115" s="118" t="s">
        <v>676</v>
      </c>
      <c r="K115" s="118" t="s">
        <v>744</v>
      </c>
      <c r="L115" s="118" t="s">
        <v>706</v>
      </c>
      <c r="M115" s="118">
        <v>60.678908</v>
      </c>
      <c r="N115" s="118">
        <v>-132.424182999999</v>
      </c>
      <c r="O115" s="118" t="s">
        <v>983</v>
      </c>
      <c r="P115" s="118" t="s">
        <v>2499</v>
      </c>
      <c r="Q115" s="118">
        <v>2677</v>
      </c>
      <c r="R115" s="118">
        <v>4.8</v>
      </c>
      <c r="S115" s="118">
        <v>68.7</v>
      </c>
      <c r="T115" s="118"/>
      <c r="U115" s="123">
        <f t="shared" si="3"/>
        <v>3.9846787549365148</v>
      </c>
      <c r="V115" s="120">
        <f t="shared" si="4"/>
        <v>6.6731393366903058</v>
      </c>
      <c r="W115" s="1"/>
    </row>
    <row r="116" spans="8:23" ht="11.25" x14ac:dyDescent="0.2">
      <c r="H116" s="96" t="s">
        <v>472</v>
      </c>
      <c r="I116" s="96" t="s">
        <v>975</v>
      </c>
      <c r="J116" s="96" t="s">
        <v>439</v>
      </c>
      <c r="K116" s="96" t="s">
        <v>439</v>
      </c>
      <c r="L116" s="96" t="s">
        <v>473</v>
      </c>
      <c r="M116" s="96">
        <v>64.417812999999796</v>
      </c>
      <c r="N116" s="96">
        <v>-138.501175999998</v>
      </c>
      <c r="O116" s="96" t="s">
        <v>974</v>
      </c>
      <c r="P116" s="96" t="s">
        <v>2500</v>
      </c>
      <c r="Q116" s="96">
        <v>2751</v>
      </c>
      <c r="R116" s="96">
        <v>12.23</v>
      </c>
      <c r="S116" s="96">
        <v>55.64</v>
      </c>
      <c r="T116" s="96">
        <v>11.8599999999999</v>
      </c>
      <c r="U116" s="86">
        <f t="shared" si="3"/>
        <v>10.152629411015329</v>
      </c>
      <c r="V116" s="44">
        <f t="shared" si="4"/>
        <v>9.1477663618483742</v>
      </c>
      <c r="W116" s="1"/>
    </row>
    <row r="117" spans="8:23" ht="11.25" x14ac:dyDescent="0.2">
      <c r="H117" s="96" t="s">
        <v>446</v>
      </c>
      <c r="I117" s="96" t="s">
        <v>975</v>
      </c>
      <c r="J117" s="96" t="s">
        <v>439</v>
      </c>
      <c r="K117" s="96" t="s">
        <v>439</v>
      </c>
      <c r="L117" s="96" t="s">
        <v>447</v>
      </c>
      <c r="M117" s="96">
        <v>64.398784000000006</v>
      </c>
      <c r="N117" s="96">
        <v>-138.590642</v>
      </c>
      <c r="O117" s="96" t="s">
        <v>974</v>
      </c>
      <c r="P117" s="96" t="s">
        <v>2499</v>
      </c>
      <c r="Q117" s="96">
        <v>2677</v>
      </c>
      <c r="R117" s="96">
        <v>8.1199999999999903</v>
      </c>
      <c r="S117" s="96">
        <v>30.19</v>
      </c>
      <c r="T117" s="96">
        <v>8.67</v>
      </c>
      <c r="U117" s="86">
        <f t="shared" si="3"/>
        <v>6.74074822710093</v>
      </c>
      <c r="V117" s="44">
        <f t="shared" si="4"/>
        <v>5.4839928569010992</v>
      </c>
      <c r="W117" s="1"/>
    </row>
    <row r="118" spans="8:23" ht="11.25" x14ac:dyDescent="0.2">
      <c r="H118" s="96" t="s">
        <v>445</v>
      </c>
      <c r="I118" s="96" t="s">
        <v>975</v>
      </c>
      <c r="J118" s="96" t="s">
        <v>439</v>
      </c>
      <c r="K118" s="96" t="s">
        <v>439</v>
      </c>
      <c r="L118" s="96" t="s">
        <v>437</v>
      </c>
      <c r="M118" s="96">
        <v>64.427684999999798</v>
      </c>
      <c r="N118" s="96">
        <v>-138.554697</v>
      </c>
      <c r="O118" s="96" t="s">
        <v>974</v>
      </c>
      <c r="P118" s="96" t="s">
        <v>2499</v>
      </c>
      <c r="Q118" s="96">
        <v>2677</v>
      </c>
      <c r="R118" s="96">
        <v>6.83</v>
      </c>
      <c r="S118" s="96">
        <v>64.8599999999999</v>
      </c>
      <c r="T118" s="96">
        <v>20.8999999999998</v>
      </c>
      <c r="U118" s="86">
        <f t="shared" si="3"/>
        <v>5.66986581171175</v>
      </c>
      <c r="V118" s="44">
        <f t="shared" si="4"/>
        <v>11.75726772391552</v>
      </c>
      <c r="W118" s="1"/>
    </row>
    <row r="119" spans="8:23" ht="11.25" x14ac:dyDescent="0.2">
      <c r="H119" s="96" t="s">
        <v>470</v>
      </c>
      <c r="I119" s="96" t="s">
        <v>975</v>
      </c>
      <c r="J119" s="96" t="s">
        <v>439</v>
      </c>
      <c r="K119" s="96" t="s">
        <v>439</v>
      </c>
      <c r="L119" s="96" t="s">
        <v>471</v>
      </c>
      <c r="M119" s="96">
        <v>64.463111999999796</v>
      </c>
      <c r="N119" s="96">
        <v>-138.634708999998</v>
      </c>
      <c r="O119" s="96" t="s">
        <v>974</v>
      </c>
      <c r="P119" s="96" t="s">
        <v>2500</v>
      </c>
      <c r="Q119" s="96">
        <v>2751</v>
      </c>
      <c r="R119" s="96">
        <v>10.220000000000001</v>
      </c>
      <c r="S119" s="96">
        <v>117.51</v>
      </c>
      <c r="T119" s="96">
        <v>4.0599999999999996</v>
      </c>
      <c r="U119" s="87">
        <f t="shared" si="3"/>
        <v>8.484045182385664</v>
      </c>
      <c r="V119" s="88">
        <f t="shared" si="4"/>
        <v>12.910584832396621</v>
      </c>
      <c r="W119" s="1"/>
    </row>
    <row r="120" spans="8:23" ht="11.25" x14ac:dyDescent="0.2">
      <c r="H120" s="96" t="s">
        <v>444</v>
      </c>
      <c r="I120" s="96" t="s">
        <v>975</v>
      </c>
      <c r="J120" s="96" t="s">
        <v>439</v>
      </c>
      <c r="K120" s="96" t="s">
        <v>442</v>
      </c>
      <c r="L120" s="96" t="s">
        <v>432</v>
      </c>
      <c r="M120" s="96">
        <v>64.458082000000005</v>
      </c>
      <c r="N120" s="96">
        <v>-138.773768999998</v>
      </c>
      <c r="O120" s="96" t="s">
        <v>974</v>
      </c>
      <c r="P120" s="96" t="s">
        <v>2499</v>
      </c>
      <c r="Q120" s="96">
        <v>2677</v>
      </c>
      <c r="R120" s="96">
        <v>4.5199999999999996</v>
      </c>
      <c r="S120" s="96">
        <v>35.079999999999799</v>
      </c>
      <c r="T120" s="96">
        <v>8.9700000000000006</v>
      </c>
      <c r="U120" s="86">
        <f t="shared" si="3"/>
        <v>3.7522391608985513</v>
      </c>
      <c r="V120" s="44">
        <f t="shared" si="4"/>
        <v>5.8111923083833528</v>
      </c>
      <c r="W120" s="1"/>
    </row>
    <row r="121" spans="8:23" ht="11.25" x14ac:dyDescent="0.2">
      <c r="H121" s="96" t="s">
        <v>443</v>
      </c>
      <c r="I121" s="96" t="s">
        <v>975</v>
      </c>
      <c r="J121" s="96" t="s">
        <v>439</v>
      </c>
      <c r="K121" s="96" t="s">
        <v>442</v>
      </c>
      <c r="L121" s="96" t="s">
        <v>432</v>
      </c>
      <c r="M121" s="96">
        <v>64.472139999999797</v>
      </c>
      <c r="N121" s="96">
        <v>-138.729806999998</v>
      </c>
      <c r="O121" s="96" t="s">
        <v>974</v>
      </c>
      <c r="P121" s="96" t="s">
        <v>2499</v>
      </c>
      <c r="Q121" s="96">
        <v>2677</v>
      </c>
      <c r="R121" s="96">
        <v>3.74</v>
      </c>
      <c r="S121" s="96">
        <v>8.67</v>
      </c>
      <c r="T121" s="96">
        <v>3.33</v>
      </c>
      <c r="U121" s="86">
        <f t="shared" si="3"/>
        <v>3.1047288632213683</v>
      </c>
      <c r="V121" s="44">
        <f t="shared" si="4"/>
        <v>1.8691163586711963</v>
      </c>
      <c r="W121" s="1"/>
    </row>
    <row r="122" spans="8:23" ht="11.25" x14ac:dyDescent="0.2">
      <c r="H122" s="96" t="s">
        <v>441</v>
      </c>
      <c r="I122" s="96" t="s">
        <v>975</v>
      </c>
      <c r="J122" s="96" t="s">
        <v>439</v>
      </c>
      <c r="K122" s="96" t="s">
        <v>442</v>
      </c>
      <c r="L122" s="96" t="s">
        <v>432</v>
      </c>
      <c r="M122" s="96">
        <v>64.483622999999795</v>
      </c>
      <c r="N122" s="96">
        <v>-138.770218999999</v>
      </c>
      <c r="O122" s="96" t="s">
        <v>974</v>
      </c>
      <c r="P122" s="96" t="s">
        <v>2499</v>
      </c>
      <c r="Q122" s="96">
        <v>2677</v>
      </c>
      <c r="R122" s="96">
        <v>5.17</v>
      </c>
      <c r="S122" s="96">
        <v>54.43</v>
      </c>
      <c r="T122" s="96">
        <v>15.51</v>
      </c>
      <c r="U122" s="87">
        <f t="shared" si="3"/>
        <v>4.2918310756295384</v>
      </c>
      <c r="V122" s="88">
        <f t="shared" si="4"/>
        <v>9.3175310658101829</v>
      </c>
      <c r="W122" s="1"/>
    </row>
    <row r="123" spans="8:23" ht="11.25" x14ac:dyDescent="0.2">
      <c r="H123" s="96" t="s">
        <v>438</v>
      </c>
      <c r="I123" s="96" t="s">
        <v>975</v>
      </c>
      <c r="J123" s="96" t="s">
        <v>439</v>
      </c>
      <c r="K123" s="96" t="s">
        <v>439</v>
      </c>
      <c r="L123" s="96" t="s">
        <v>440</v>
      </c>
      <c r="M123" s="96">
        <v>64.412074000000004</v>
      </c>
      <c r="N123" s="96">
        <v>-138.685452999999</v>
      </c>
      <c r="O123" s="96" t="s">
        <v>974</v>
      </c>
      <c r="P123" s="96" t="s">
        <v>2499</v>
      </c>
      <c r="Q123" s="96">
        <v>2677</v>
      </c>
      <c r="R123" s="96">
        <v>6.1</v>
      </c>
      <c r="S123" s="96">
        <v>31.26</v>
      </c>
      <c r="T123" s="96">
        <v>6.89</v>
      </c>
      <c r="U123" s="87">
        <f t="shared" si="3"/>
        <v>5.0638625843984881</v>
      </c>
      <c r="V123" s="88">
        <f t="shared" si="4"/>
        <v>5.0151209315439305</v>
      </c>
      <c r="W123" s="1"/>
    </row>
    <row r="124" spans="8:23" ht="11.25" x14ac:dyDescent="0.2">
      <c r="H124" s="96" t="s">
        <v>766</v>
      </c>
      <c r="I124" s="96" t="s">
        <v>975</v>
      </c>
      <c r="J124" s="96" t="s">
        <v>753</v>
      </c>
      <c r="K124" s="96" t="s">
        <v>754</v>
      </c>
      <c r="L124" s="96" t="s">
        <v>91</v>
      </c>
      <c r="M124" s="96">
        <v>60.596359</v>
      </c>
      <c r="N124" s="96">
        <v>-130.180984999998</v>
      </c>
      <c r="O124" s="96" t="s">
        <v>974</v>
      </c>
      <c r="P124" s="96" t="s">
        <v>2499</v>
      </c>
      <c r="Q124" s="96">
        <v>2677</v>
      </c>
      <c r="R124" s="96">
        <v>8.1099999999999905</v>
      </c>
      <c r="S124" s="96">
        <v>424</v>
      </c>
      <c r="T124" s="96">
        <v>1000</v>
      </c>
      <c r="U124" s="86">
        <f t="shared" si="3"/>
        <v>6.7324468130281456</v>
      </c>
      <c r="V124" s="44">
        <f t="shared" si="4"/>
        <v>294.811453059033</v>
      </c>
      <c r="W124" s="1"/>
    </row>
    <row r="125" spans="8:23" ht="11.25" x14ac:dyDescent="0.2">
      <c r="H125" s="96" t="s">
        <v>765</v>
      </c>
      <c r="I125" s="96" t="s">
        <v>975</v>
      </c>
      <c r="J125" s="96" t="s">
        <v>753</v>
      </c>
      <c r="K125" s="96" t="s">
        <v>754</v>
      </c>
      <c r="L125" s="96" t="s">
        <v>706</v>
      </c>
      <c r="M125" s="96">
        <v>60.573591</v>
      </c>
      <c r="N125" s="96">
        <v>-130.20965100000001</v>
      </c>
      <c r="O125" s="96" t="s">
        <v>974</v>
      </c>
      <c r="P125" s="96" t="s">
        <v>2499</v>
      </c>
      <c r="Q125" s="96">
        <v>2677</v>
      </c>
      <c r="R125" s="96">
        <v>4.95</v>
      </c>
      <c r="S125" s="96">
        <v>66</v>
      </c>
      <c r="T125" s="96">
        <v>15.6999999999999</v>
      </c>
      <c r="U125" s="86">
        <f t="shared" si="3"/>
        <v>4.1091999660282816</v>
      </c>
      <c r="V125" s="44">
        <f t="shared" si="4"/>
        <v>10.431293284711852</v>
      </c>
      <c r="W125" s="1"/>
    </row>
    <row r="126" spans="8:23" ht="11.25" x14ac:dyDescent="0.2">
      <c r="H126" s="96" t="s">
        <v>764</v>
      </c>
      <c r="I126" s="96" t="s">
        <v>975</v>
      </c>
      <c r="J126" s="96" t="s">
        <v>753</v>
      </c>
      <c r="K126" s="96" t="s">
        <v>754</v>
      </c>
      <c r="L126" s="96" t="s">
        <v>708</v>
      </c>
      <c r="M126" s="96">
        <v>60.5808889999999</v>
      </c>
      <c r="N126" s="96">
        <v>-130.246217</v>
      </c>
      <c r="O126" s="96" t="s">
        <v>974</v>
      </c>
      <c r="P126" s="96" t="s">
        <v>2499</v>
      </c>
      <c r="Q126" s="96">
        <v>2677</v>
      </c>
      <c r="R126" s="96">
        <v>3.92</v>
      </c>
      <c r="S126" s="96">
        <v>89</v>
      </c>
      <c r="T126" s="96">
        <v>176.5</v>
      </c>
      <c r="U126" s="86">
        <f t="shared" si="3"/>
        <v>3.2541543165314875</v>
      </c>
      <c r="V126" s="44">
        <f t="shared" si="4"/>
        <v>53.495311100297087</v>
      </c>
      <c r="W126" s="1"/>
    </row>
    <row r="127" spans="8:23" ht="11.25" x14ac:dyDescent="0.2">
      <c r="H127" s="96" t="s">
        <v>763</v>
      </c>
      <c r="I127" s="96" t="s">
        <v>975</v>
      </c>
      <c r="J127" s="96" t="s">
        <v>753</v>
      </c>
      <c r="K127" s="96" t="s">
        <v>754</v>
      </c>
      <c r="L127" s="96" t="s">
        <v>706</v>
      </c>
      <c r="M127" s="96">
        <v>60.595896000000003</v>
      </c>
      <c r="N127" s="96">
        <v>-130.24850900000001</v>
      </c>
      <c r="O127" s="96" t="s">
        <v>974</v>
      </c>
      <c r="P127" s="96" t="s">
        <v>2499</v>
      </c>
      <c r="Q127" s="96">
        <v>2677</v>
      </c>
      <c r="R127" s="96">
        <v>5.3</v>
      </c>
      <c r="S127" s="96">
        <v>58</v>
      </c>
      <c r="T127" s="96">
        <v>148.5</v>
      </c>
      <c r="U127" s="86">
        <f t="shared" si="3"/>
        <v>4.3997494585757355</v>
      </c>
      <c r="V127" s="44">
        <f t="shared" si="4"/>
        <v>43.55006131009555</v>
      </c>
      <c r="W127" s="1"/>
    </row>
    <row r="128" spans="8:23" ht="11.25" x14ac:dyDescent="0.2">
      <c r="H128" s="118" t="s">
        <v>745</v>
      </c>
      <c r="I128" s="118" t="s">
        <v>975</v>
      </c>
      <c r="J128" s="118" t="s">
        <v>676</v>
      </c>
      <c r="K128" s="118" t="s">
        <v>745</v>
      </c>
      <c r="L128" s="118" t="s">
        <v>682</v>
      </c>
      <c r="M128" s="118">
        <v>60.164653000000001</v>
      </c>
      <c r="N128" s="118">
        <v>-131.241718999998</v>
      </c>
      <c r="O128" s="118" t="s">
        <v>983</v>
      </c>
      <c r="P128" s="118" t="s">
        <v>491</v>
      </c>
      <c r="Q128" s="118">
        <v>2624</v>
      </c>
      <c r="R128" s="118">
        <v>4.34</v>
      </c>
      <c r="S128" s="118">
        <v>87.799999999999798</v>
      </c>
      <c r="T128" s="118"/>
      <c r="U128" s="123">
        <f t="shared" si="3"/>
        <v>3.6028137075884321</v>
      </c>
      <c r="V128" s="120">
        <f t="shared" si="4"/>
        <v>8.2594914091190113</v>
      </c>
      <c r="W128" s="1"/>
    </row>
    <row r="129" spans="8:23" ht="11.25" x14ac:dyDescent="0.2">
      <c r="H129" s="118" t="s">
        <v>52</v>
      </c>
      <c r="I129" s="118" t="s">
        <v>975</v>
      </c>
      <c r="J129" s="118" t="s">
        <v>995</v>
      </c>
      <c r="K129" s="118" t="s">
        <v>53</v>
      </c>
      <c r="L129" s="118" t="s">
        <v>54</v>
      </c>
      <c r="M129" s="118">
        <v>60.951604000000003</v>
      </c>
      <c r="N129" s="118">
        <v>-128.86524</v>
      </c>
      <c r="O129" s="118" t="s">
        <v>983</v>
      </c>
      <c r="P129" s="118" t="s">
        <v>2499</v>
      </c>
      <c r="Q129" s="118">
        <v>2677</v>
      </c>
      <c r="R129" s="118">
        <v>3.62</v>
      </c>
      <c r="S129" s="118">
        <v>14</v>
      </c>
      <c r="T129" s="118"/>
      <c r="U129" s="123">
        <f t="shared" si="3"/>
        <v>3.0051118943479551</v>
      </c>
      <c r="V129" s="120">
        <f t="shared" si="4"/>
        <v>1.5101783242539388</v>
      </c>
      <c r="W129" s="1"/>
    </row>
    <row r="130" spans="8:23" ht="11.25" x14ac:dyDescent="0.2">
      <c r="H130" s="96" t="s">
        <v>277</v>
      </c>
      <c r="I130" s="96" t="s">
        <v>975</v>
      </c>
      <c r="J130" s="96" t="s">
        <v>979</v>
      </c>
      <c r="K130" s="96" t="s">
        <v>278</v>
      </c>
      <c r="L130" s="96" t="s">
        <v>279</v>
      </c>
      <c r="M130" s="96">
        <v>61.827886999999798</v>
      </c>
      <c r="N130" s="96">
        <v>-128.209396999999</v>
      </c>
      <c r="O130" s="96" t="s">
        <v>983</v>
      </c>
      <c r="P130" s="96" t="s">
        <v>491</v>
      </c>
      <c r="Q130" s="96">
        <v>2624</v>
      </c>
      <c r="R130" s="96">
        <v>4.46</v>
      </c>
      <c r="S130" s="96">
        <v>18</v>
      </c>
      <c r="T130" s="96">
        <v>25</v>
      </c>
      <c r="U130" s="86">
        <f t="shared" si="3"/>
        <v>3.7024306764618453</v>
      </c>
      <c r="V130" s="44">
        <f t="shared" si="4"/>
        <v>8.1375021592329198</v>
      </c>
      <c r="W130" s="1"/>
    </row>
    <row r="131" spans="8:23" ht="11.25" x14ac:dyDescent="0.2">
      <c r="H131" s="118" t="s">
        <v>169</v>
      </c>
      <c r="I131" s="118" t="s">
        <v>975</v>
      </c>
      <c r="J131" s="118" t="s">
        <v>996</v>
      </c>
      <c r="K131" s="118" t="s">
        <v>167</v>
      </c>
      <c r="L131" s="118" t="s">
        <v>170</v>
      </c>
      <c r="M131" s="118">
        <v>61.336177999999798</v>
      </c>
      <c r="N131" s="118">
        <v>-127.955928999999</v>
      </c>
      <c r="O131" s="118" t="s">
        <v>983</v>
      </c>
      <c r="P131" s="118" t="s">
        <v>2500</v>
      </c>
      <c r="Q131" s="118">
        <v>2751</v>
      </c>
      <c r="R131" s="118">
        <v>1.43</v>
      </c>
      <c r="S131" s="118">
        <v>7</v>
      </c>
      <c r="T131" s="118"/>
      <c r="U131" s="123">
        <f t="shared" si="3"/>
        <v>1.18710221240817</v>
      </c>
      <c r="V131" s="120">
        <f t="shared" si="4"/>
        <v>0.75374598557017292</v>
      </c>
      <c r="W131" s="1"/>
    </row>
    <row r="132" spans="8:23" ht="11.25" x14ac:dyDescent="0.2">
      <c r="H132" s="118" t="s">
        <v>168</v>
      </c>
      <c r="I132" s="118" t="s">
        <v>975</v>
      </c>
      <c r="J132" s="118" t="s">
        <v>996</v>
      </c>
      <c r="K132" s="118" t="s">
        <v>167</v>
      </c>
      <c r="L132" s="118" t="s">
        <v>54</v>
      </c>
      <c r="M132" s="118">
        <v>61.352386000000003</v>
      </c>
      <c r="N132" s="118">
        <v>-127.938935</v>
      </c>
      <c r="O132" s="118" t="s">
        <v>983</v>
      </c>
      <c r="P132" s="118" t="s">
        <v>2499</v>
      </c>
      <c r="Q132" s="118">
        <v>2677</v>
      </c>
      <c r="R132" s="118">
        <v>3.73</v>
      </c>
      <c r="S132" s="118">
        <v>13</v>
      </c>
      <c r="T132" s="118"/>
      <c r="U132" s="123">
        <f t="shared" si="3"/>
        <v>3.0964274491485835</v>
      </c>
      <c r="V132" s="120">
        <f t="shared" si="4"/>
        <v>1.4232766888030917</v>
      </c>
      <c r="W132" s="1"/>
    </row>
    <row r="133" spans="8:23" ht="11.25" x14ac:dyDescent="0.2">
      <c r="H133" s="118" t="s">
        <v>166</v>
      </c>
      <c r="I133" s="118" t="s">
        <v>975</v>
      </c>
      <c r="J133" s="118" t="s">
        <v>996</v>
      </c>
      <c r="K133" s="118" t="s">
        <v>167</v>
      </c>
      <c r="L133" s="118" t="s">
        <v>44</v>
      </c>
      <c r="M133" s="118">
        <v>61.324181000000003</v>
      </c>
      <c r="N133" s="118">
        <v>-127.888558</v>
      </c>
      <c r="O133" s="118" t="s">
        <v>983</v>
      </c>
      <c r="P133" s="118" t="s">
        <v>491</v>
      </c>
      <c r="Q133" s="118">
        <v>2624</v>
      </c>
      <c r="R133" s="118">
        <v>3.67</v>
      </c>
      <c r="S133" s="118">
        <v>23</v>
      </c>
      <c r="T133" s="118"/>
      <c r="U133" s="123">
        <f t="shared" si="3"/>
        <v>3.0466189647118771</v>
      </c>
      <c r="V133" s="120">
        <f t="shared" si="4"/>
        <v>2.3049044009831419</v>
      </c>
      <c r="W133" s="1"/>
    </row>
    <row r="134" spans="8:23" ht="11.25" x14ac:dyDescent="0.2">
      <c r="H134" s="118" t="s">
        <v>600</v>
      </c>
      <c r="I134" s="118" t="s">
        <v>975</v>
      </c>
      <c r="J134" s="118" t="s">
        <v>439</v>
      </c>
      <c r="K134" s="118" t="s">
        <v>589</v>
      </c>
      <c r="L134" s="118" t="s">
        <v>601</v>
      </c>
      <c r="M134" s="118">
        <v>61.268475000000002</v>
      </c>
      <c r="N134" s="118">
        <v>-126.733583999998</v>
      </c>
      <c r="O134" s="118" t="s">
        <v>983</v>
      </c>
      <c r="P134" s="118" t="s">
        <v>491</v>
      </c>
      <c r="Q134" s="118">
        <v>2624</v>
      </c>
      <c r="R134" s="118">
        <v>4.62</v>
      </c>
      <c r="S134" s="118">
        <v>24</v>
      </c>
      <c r="T134" s="118"/>
      <c r="U134" s="123">
        <f t="shared" ref="U134:U197" si="5">$C$24*R134</f>
        <v>3.8352533016263961</v>
      </c>
      <c r="V134" s="120">
        <f t="shared" si="4"/>
        <v>2.4491956393847722</v>
      </c>
      <c r="W134" s="1"/>
    </row>
    <row r="135" spans="8:23" ht="11.25" x14ac:dyDescent="0.2">
      <c r="H135" s="118" t="s">
        <v>599</v>
      </c>
      <c r="I135" s="118" t="s">
        <v>975</v>
      </c>
      <c r="J135" s="118" t="s">
        <v>439</v>
      </c>
      <c r="K135" s="118" t="s">
        <v>589</v>
      </c>
      <c r="L135" s="118" t="s">
        <v>279</v>
      </c>
      <c r="M135" s="118">
        <v>61.2189219999999</v>
      </c>
      <c r="N135" s="118">
        <v>-126.683747999998</v>
      </c>
      <c r="O135" s="118" t="s">
        <v>983</v>
      </c>
      <c r="P135" s="118" t="s">
        <v>491</v>
      </c>
      <c r="Q135" s="118">
        <v>2624</v>
      </c>
      <c r="R135" s="118">
        <v>4.95</v>
      </c>
      <c r="S135" s="118">
        <v>23</v>
      </c>
      <c r="T135" s="118"/>
      <c r="U135" s="123">
        <f t="shared" si="5"/>
        <v>4.1091999660282816</v>
      </c>
      <c r="V135" s="120">
        <f t="shared" si="4"/>
        <v>2.3762826421979706</v>
      </c>
      <c r="W135" s="1"/>
    </row>
    <row r="136" spans="8:23" ht="11.25" x14ac:dyDescent="0.2">
      <c r="H136" s="118" t="s">
        <v>598</v>
      </c>
      <c r="I136" s="118" t="s">
        <v>975</v>
      </c>
      <c r="J136" s="118" t="s">
        <v>439</v>
      </c>
      <c r="K136" s="118" t="s">
        <v>589</v>
      </c>
      <c r="L136" s="118" t="s">
        <v>279</v>
      </c>
      <c r="M136" s="118">
        <v>61.306449000000001</v>
      </c>
      <c r="N136" s="118">
        <v>-126.595822999999</v>
      </c>
      <c r="O136" s="118" t="s">
        <v>983</v>
      </c>
      <c r="P136" s="118" t="s">
        <v>491</v>
      </c>
      <c r="Q136" s="118">
        <v>2624</v>
      </c>
      <c r="R136" s="118">
        <v>4.1100000000000003</v>
      </c>
      <c r="S136" s="118">
        <v>25</v>
      </c>
      <c r="T136" s="118"/>
      <c r="U136" s="123">
        <f t="shared" si="5"/>
        <v>3.4118811839143914</v>
      </c>
      <c r="V136" s="120">
        <f t="shared" ref="V136:V199" si="6">$B$8*Q136*((9.52*T136)+(2.56*U136)+(3.48*S136))</f>
        <v>2.5120710714007388</v>
      </c>
      <c r="W136" s="1"/>
    </row>
    <row r="137" spans="8:23" ht="11.25" x14ac:dyDescent="0.2">
      <c r="H137" s="118" t="s">
        <v>165</v>
      </c>
      <c r="I137" s="118" t="s">
        <v>975</v>
      </c>
      <c r="J137" s="118" t="s">
        <v>996</v>
      </c>
      <c r="K137" s="118" t="s">
        <v>153</v>
      </c>
      <c r="L137" s="118" t="s">
        <v>54</v>
      </c>
      <c r="M137" s="118">
        <v>61.544950999999799</v>
      </c>
      <c r="N137" s="118">
        <v>-127.462997999999</v>
      </c>
      <c r="O137" s="118" t="s">
        <v>983</v>
      </c>
      <c r="P137" s="118" t="s">
        <v>2499</v>
      </c>
      <c r="Q137" s="118">
        <v>2677</v>
      </c>
      <c r="R137" s="118">
        <v>4.1900000000000004</v>
      </c>
      <c r="S137" s="118">
        <v>22</v>
      </c>
      <c r="T137" s="118"/>
      <c r="U137" s="123">
        <f t="shared" si="5"/>
        <v>3.4782924964966666</v>
      </c>
      <c r="V137" s="120">
        <f t="shared" si="6"/>
        <v>2.2878827587359125</v>
      </c>
      <c r="W137" s="1"/>
    </row>
    <row r="138" spans="8:23" ht="11.25" x14ac:dyDescent="0.2">
      <c r="H138" s="118" t="s">
        <v>164</v>
      </c>
      <c r="I138" s="118" t="s">
        <v>975</v>
      </c>
      <c r="J138" s="118" t="s">
        <v>996</v>
      </c>
      <c r="K138" s="118" t="s">
        <v>153</v>
      </c>
      <c r="L138" s="118" t="s">
        <v>54</v>
      </c>
      <c r="M138" s="118">
        <v>61.361497</v>
      </c>
      <c r="N138" s="118">
        <v>-127.61603100000001</v>
      </c>
      <c r="O138" s="118" t="s">
        <v>983</v>
      </c>
      <c r="P138" s="118" t="s">
        <v>2499</v>
      </c>
      <c r="Q138" s="118">
        <v>2677</v>
      </c>
      <c r="R138" s="118">
        <v>3.92</v>
      </c>
      <c r="S138" s="118">
        <v>20</v>
      </c>
      <c r="T138" s="118"/>
      <c r="U138" s="123">
        <f t="shared" si="5"/>
        <v>3.2541543165314875</v>
      </c>
      <c r="V138" s="120">
        <f t="shared" si="6"/>
        <v>2.0862031002970829</v>
      </c>
      <c r="W138" s="1"/>
    </row>
    <row r="139" spans="8:23" ht="11.25" x14ac:dyDescent="0.2">
      <c r="H139" s="118" t="s">
        <v>163</v>
      </c>
      <c r="I139" s="118" t="s">
        <v>975</v>
      </c>
      <c r="J139" s="118" t="s">
        <v>996</v>
      </c>
      <c r="K139" s="118" t="s">
        <v>153</v>
      </c>
      <c r="L139" s="118" t="s">
        <v>54</v>
      </c>
      <c r="M139" s="118">
        <v>61.3107809999998</v>
      </c>
      <c r="N139" s="118">
        <v>-127.674235999998</v>
      </c>
      <c r="O139" s="118" t="s">
        <v>983</v>
      </c>
      <c r="P139" s="118" t="s">
        <v>2499</v>
      </c>
      <c r="Q139" s="118">
        <v>2677</v>
      </c>
      <c r="R139" s="118">
        <v>3.59</v>
      </c>
      <c r="S139" s="118">
        <v>21</v>
      </c>
      <c r="T139" s="118"/>
      <c r="U139" s="123">
        <f t="shared" si="5"/>
        <v>2.9802076521296019</v>
      </c>
      <c r="V139" s="120">
        <f t="shared" si="6"/>
        <v>2.1605888066496242</v>
      </c>
      <c r="W139" s="1"/>
    </row>
    <row r="140" spans="8:23" ht="11.25" x14ac:dyDescent="0.2">
      <c r="H140" s="118" t="s">
        <v>161</v>
      </c>
      <c r="I140" s="118" t="s">
        <v>975</v>
      </c>
      <c r="J140" s="118" t="s">
        <v>996</v>
      </c>
      <c r="K140" s="118" t="s">
        <v>153</v>
      </c>
      <c r="L140" s="118" t="s">
        <v>162</v>
      </c>
      <c r="M140" s="118">
        <v>61.301845999999799</v>
      </c>
      <c r="N140" s="118">
        <v>-127.69893500000001</v>
      </c>
      <c r="O140" s="118" t="s">
        <v>983</v>
      </c>
      <c r="P140" s="118" t="s">
        <v>2499</v>
      </c>
      <c r="Q140" s="118">
        <v>2677</v>
      </c>
      <c r="R140" s="118">
        <v>3.64</v>
      </c>
      <c r="S140" s="118">
        <v>19</v>
      </c>
      <c r="T140" s="118"/>
      <c r="U140" s="123">
        <f t="shared" si="5"/>
        <v>3.0217147224935239</v>
      </c>
      <c r="V140" s="120">
        <f t="shared" si="6"/>
        <v>1.9771141359901485</v>
      </c>
      <c r="W140" s="1"/>
    </row>
    <row r="141" spans="8:23" ht="11.25" x14ac:dyDescent="0.2">
      <c r="H141" s="118" t="s">
        <v>244</v>
      </c>
      <c r="I141" s="118" t="s">
        <v>975</v>
      </c>
      <c r="J141" s="118" t="s">
        <v>996</v>
      </c>
      <c r="K141" s="118" t="s">
        <v>243</v>
      </c>
      <c r="L141" s="118" t="s">
        <v>34</v>
      </c>
      <c r="M141" s="118">
        <v>61.8825259999998</v>
      </c>
      <c r="N141" s="118">
        <v>-128.798872999998</v>
      </c>
      <c r="O141" s="118" t="s">
        <v>983</v>
      </c>
      <c r="P141" s="118" t="s">
        <v>491</v>
      </c>
      <c r="Q141" s="118">
        <v>2624</v>
      </c>
      <c r="R141" s="118">
        <v>4.88</v>
      </c>
      <c r="S141" s="118">
        <v>21</v>
      </c>
      <c r="T141" s="118"/>
      <c r="U141" s="123">
        <f t="shared" si="5"/>
        <v>4.05109006751879</v>
      </c>
      <c r="V141" s="120">
        <f t="shared" si="6"/>
        <v>2.1897487446315345</v>
      </c>
      <c r="W141" s="1"/>
    </row>
    <row r="142" spans="8:23" ht="11.25" x14ac:dyDescent="0.2">
      <c r="H142" s="118" t="s">
        <v>242</v>
      </c>
      <c r="I142" s="118" t="s">
        <v>975</v>
      </c>
      <c r="J142" s="118" t="s">
        <v>996</v>
      </c>
      <c r="K142" s="118" t="s">
        <v>243</v>
      </c>
      <c r="L142" s="118" t="s">
        <v>34</v>
      </c>
      <c r="M142" s="118">
        <v>61.883104000000003</v>
      </c>
      <c r="N142" s="118">
        <v>-128.782996999999</v>
      </c>
      <c r="O142" s="118" t="s">
        <v>983</v>
      </c>
      <c r="P142" s="118" t="s">
        <v>491</v>
      </c>
      <c r="Q142" s="118">
        <v>2624</v>
      </c>
      <c r="R142" s="118">
        <v>4.76</v>
      </c>
      <c r="S142" s="118">
        <v>27</v>
      </c>
      <c r="T142" s="118"/>
      <c r="U142" s="123">
        <f t="shared" si="5"/>
        <v>3.9514730986453772</v>
      </c>
      <c r="V142" s="120">
        <f t="shared" si="6"/>
        <v>2.7309482345176441</v>
      </c>
      <c r="W142" s="1"/>
    </row>
    <row r="143" spans="8:23" ht="11.25" x14ac:dyDescent="0.2">
      <c r="H143" s="118" t="s">
        <v>49</v>
      </c>
      <c r="I143" s="118" t="s">
        <v>975</v>
      </c>
      <c r="J143" s="118" t="s">
        <v>995</v>
      </c>
      <c r="K143" s="118" t="s">
        <v>33</v>
      </c>
      <c r="L143" s="118" t="s">
        <v>997</v>
      </c>
      <c r="M143" s="118">
        <v>61.7357149999999</v>
      </c>
      <c r="N143" s="118">
        <v>-128.651728999998</v>
      </c>
      <c r="O143" s="118" t="s">
        <v>983</v>
      </c>
      <c r="P143" s="118" t="s">
        <v>491</v>
      </c>
      <c r="Q143" s="118">
        <v>2624</v>
      </c>
      <c r="R143" s="118">
        <v>5.24</v>
      </c>
      <c r="S143" s="118">
        <v>4</v>
      </c>
      <c r="T143" s="118"/>
      <c r="U143" s="123">
        <f t="shared" si="5"/>
        <v>4.3499409741390291</v>
      </c>
      <c r="V143" s="120">
        <f t="shared" si="6"/>
        <v>0.65746547497320484</v>
      </c>
      <c r="W143" s="1"/>
    </row>
    <row r="144" spans="8:23" ht="11.25" x14ac:dyDescent="0.2">
      <c r="H144" s="118" t="s">
        <v>47</v>
      </c>
      <c r="I144" s="118" t="s">
        <v>975</v>
      </c>
      <c r="J144" s="118" t="s">
        <v>995</v>
      </c>
      <c r="K144" s="118" t="s">
        <v>36</v>
      </c>
      <c r="L144" s="118" t="s">
        <v>42</v>
      </c>
      <c r="M144" s="118">
        <v>61.422175000000003</v>
      </c>
      <c r="N144" s="118">
        <v>-128.454637999998</v>
      </c>
      <c r="O144" s="118" t="s">
        <v>983</v>
      </c>
      <c r="P144" s="118" t="s">
        <v>2499</v>
      </c>
      <c r="Q144" s="118">
        <v>2677</v>
      </c>
      <c r="R144" s="118">
        <v>1.38</v>
      </c>
      <c r="S144" s="118">
        <v>4</v>
      </c>
      <c r="T144" s="118"/>
      <c r="U144" s="123">
        <f t="shared" si="5"/>
        <v>1.1455951420442481</v>
      </c>
      <c r="V144" s="120">
        <f t="shared" si="6"/>
        <v>0.45114740979846285</v>
      </c>
      <c r="W144" s="1"/>
    </row>
    <row r="145" spans="8:23" ht="11.25" x14ac:dyDescent="0.2">
      <c r="H145" s="118" t="s">
        <v>62</v>
      </c>
      <c r="I145" s="118" t="s">
        <v>975</v>
      </c>
      <c r="J145" s="118" t="s">
        <v>995</v>
      </c>
      <c r="K145" s="118" t="s">
        <v>36</v>
      </c>
      <c r="L145" s="118" t="s">
        <v>63</v>
      </c>
      <c r="M145" s="118">
        <v>61.349243000000001</v>
      </c>
      <c r="N145" s="118">
        <v>-128.40858700000001</v>
      </c>
      <c r="O145" s="118" t="s">
        <v>983</v>
      </c>
      <c r="P145" s="118" t="s">
        <v>2500</v>
      </c>
      <c r="Q145" s="118">
        <v>2751</v>
      </c>
      <c r="R145" s="118">
        <v>1.39</v>
      </c>
      <c r="S145" s="118">
        <v>8</v>
      </c>
      <c r="T145" s="118"/>
      <c r="U145" s="123">
        <f t="shared" si="5"/>
        <v>1.1538965561170325</v>
      </c>
      <c r="V145" s="120">
        <f t="shared" si="6"/>
        <v>0.84714225730247583</v>
      </c>
      <c r="W145" s="1"/>
    </row>
    <row r="146" spans="8:23" ht="11.25" x14ac:dyDescent="0.2">
      <c r="H146" s="118" t="s">
        <v>61</v>
      </c>
      <c r="I146" s="118" t="s">
        <v>975</v>
      </c>
      <c r="J146" s="118" t="s">
        <v>995</v>
      </c>
      <c r="K146" s="118" t="s">
        <v>36</v>
      </c>
      <c r="L146" s="118" t="s">
        <v>59</v>
      </c>
      <c r="M146" s="118">
        <v>61.363804000000002</v>
      </c>
      <c r="N146" s="118">
        <v>-128.38203300000001</v>
      </c>
      <c r="O146" s="118" t="s">
        <v>983</v>
      </c>
      <c r="P146" s="118" t="s">
        <v>2500</v>
      </c>
      <c r="Q146" s="118">
        <v>2751</v>
      </c>
      <c r="R146" s="118">
        <v>5.16</v>
      </c>
      <c r="S146" s="118">
        <v>11</v>
      </c>
      <c r="T146" s="118"/>
      <c r="U146" s="123">
        <f t="shared" si="5"/>
        <v>4.283529661556754</v>
      </c>
      <c r="V146" s="120">
        <f t="shared" si="6"/>
        <v>1.3547529465329315</v>
      </c>
      <c r="W146" s="1"/>
    </row>
    <row r="147" spans="8:23" ht="11.25" x14ac:dyDescent="0.2">
      <c r="H147" s="118" t="s">
        <v>58</v>
      </c>
      <c r="I147" s="118" t="s">
        <v>975</v>
      </c>
      <c r="J147" s="118" t="s">
        <v>995</v>
      </c>
      <c r="K147" s="118" t="s">
        <v>36</v>
      </c>
      <c r="L147" s="118" t="s">
        <v>59</v>
      </c>
      <c r="M147" s="118">
        <v>61.238035000000004</v>
      </c>
      <c r="N147" s="118">
        <v>-128.38625300000001</v>
      </c>
      <c r="O147" s="118" t="s">
        <v>983</v>
      </c>
      <c r="P147" s="118" t="s">
        <v>2500</v>
      </c>
      <c r="Q147" s="118">
        <v>2751</v>
      </c>
      <c r="R147" s="118">
        <v>2.72</v>
      </c>
      <c r="S147" s="118">
        <v>14</v>
      </c>
      <c r="T147" s="118"/>
      <c r="U147" s="123">
        <f t="shared" si="5"/>
        <v>2.2579846277973585</v>
      </c>
      <c r="V147" s="120">
        <f t="shared" si="6"/>
        <v>1.4993071222034058</v>
      </c>
      <c r="W147" s="1"/>
    </row>
    <row r="148" spans="8:23" ht="11.25" x14ac:dyDescent="0.2">
      <c r="H148" s="118" t="s">
        <v>43</v>
      </c>
      <c r="I148" s="118" t="s">
        <v>975</v>
      </c>
      <c r="J148" s="118" t="s">
        <v>995</v>
      </c>
      <c r="K148" s="118" t="s">
        <v>36</v>
      </c>
      <c r="L148" s="118" t="s">
        <v>44</v>
      </c>
      <c r="M148" s="118">
        <v>61.271234999999798</v>
      </c>
      <c r="N148" s="118">
        <v>-128.711333999998</v>
      </c>
      <c r="O148" s="118" t="s">
        <v>983</v>
      </c>
      <c r="P148" s="118" t="s">
        <v>491</v>
      </c>
      <c r="Q148" s="118">
        <v>2624</v>
      </c>
      <c r="R148" s="118">
        <v>4.28</v>
      </c>
      <c r="S148" s="118">
        <v>7</v>
      </c>
      <c r="T148" s="118"/>
      <c r="U148" s="123">
        <f t="shared" si="5"/>
        <v>3.5530052231517262</v>
      </c>
      <c r="V148" s="120">
        <f t="shared" si="6"/>
        <v>0.87787739406208332</v>
      </c>
      <c r="W148" s="1"/>
    </row>
    <row r="149" spans="8:23" ht="11.25" x14ac:dyDescent="0.2">
      <c r="H149" s="118" t="s">
        <v>41</v>
      </c>
      <c r="I149" s="118" t="s">
        <v>975</v>
      </c>
      <c r="J149" s="118" t="s">
        <v>995</v>
      </c>
      <c r="K149" s="118" t="s">
        <v>36</v>
      </c>
      <c r="L149" s="118" t="s">
        <v>42</v>
      </c>
      <c r="M149" s="118">
        <v>61.2616629999998</v>
      </c>
      <c r="N149" s="118">
        <v>-128.524440999999</v>
      </c>
      <c r="O149" s="118" t="s">
        <v>983</v>
      </c>
      <c r="P149" s="118" t="s">
        <v>2499</v>
      </c>
      <c r="Q149" s="118">
        <v>2677</v>
      </c>
      <c r="R149" s="118">
        <v>3.82</v>
      </c>
      <c r="S149" s="118">
        <v>15</v>
      </c>
      <c r="T149" s="118"/>
      <c r="U149" s="123">
        <f t="shared" si="5"/>
        <v>3.171140175803643</v>
      </c>
      <c r="V149" s="120">
        <f t="shared" si="6"/>
        <v>1.6147160416160349</v>
      </c>
      <c r="W149" s="1"/>
    </row>
    <row r="150" spans="8:23" ht="11.25" x14ac:dyDescent="0.2">
      <c r="H150" s="118" t="s">
        <v>37</v>
      </c>
      <c r="I150" s="118" t="s">
        <v>975</v>
      </c>
      <c r="J150" s="118" t="s">
        <v>995</v>
      </c>
      <c r="K150" s="118" t="s">
        <v>36</v>
      </c>
      <c r="L150" s="118" t="s">
        <v>38</v>
      </c>
      <c r="M150" s="118">
        <v>61.140031999999799</v>
      </c>
      <c r="N150" s="118">
        <v>-128.665772</v>
      </c>
      <c r="O150" s="118" t="s">
        <v>983</v>
      </c>
      <c r="P150" s="118" t="s">
        <v>2499</v>
      </c>
      <c r="Q150" s="118">
        <v>2677</v>
      </c>
      <c r="R150" s="118">
        <v>2.52</v>
      </c>
      <c r="S150" s="118">
        <v>17</v>
      </c>
      <c r="T150" s="118"/>
      <c r="U150" s="123">
        <f t="shared" si="5"/>
        <v>2.0919563463416706</v>
      </c>
      <c r="V150" s="120">
        <f t="shared" si="6"/>
        <v>1.7270774787624104</v>
      </c>
      <c r="W150" s="1"/>
    </row>
    <row r="151" spans="8:23" ht="11.25" x14ac:dyDescent="0.2">
      <c r="H151" s="118" t="s">
        <v>56</v>
      </c>
      <c r="I151" s="118" t="s">
        <v>975</v>
      </c>
      <c r="J151" s="118" t="s">
        <v>995</v>
      </c>
      <c r="K151" s="118" t="s">
        <v>36</v>
      </c>
      <c r="L151" s="118" t="s">
        <v>57</v>
      </c>
      <c r="M151" s="118">
        <v>61.8101139999998</v>
      </c>
      <c r="N151" s="118">
        <v>-129.006071999998</v>
      </c>
      <c r="O151" s="118" t="s">
        <v>983</v>
      </c>
      <c r="P151" s="118" t="s">
        <v>2499</v>
      </c>
      <c r="Q151" s="118">
        <v>2677</v>
      </c>
      <c r="R151" s="118">
        <v>3.08</v>
      </c>
      <c r="S151" s="118">
        <v>9</v>
      </c>
      <c r="T151" s="118"/>
      <c r="U151" s="123">
        <f t="shared" si="5"/>
        <v>2.5568355344175973</v>
      </c>
      <c r="V151" s="120">
        <f t="shared" si="6"/>
        <v>1.0136594073762795</v>
      </c>
      <c r="W151" s="1"/>
    </row>
    <row r="152" spans="8:23" ht="11.25" x14ac:dyDescent="0.2">
      <c r="H152" s="118" t="s">
        <v>35</v>
      </c>
      <c r="I152" s="118" t="s">
        <v>975</v>
      </c>
      <c r="J152" s="118" t="s">
        <v>995</v>
      </c>
      <c r="K152" s="118" t="s">
        <v>36</v>
      </c>
      <c r="L152" s="118" t="s">
        <v>34</v>
      </c>
      <c r="M152" s="118">
        <v>61.8101139999998</v>
      </c>
      <c r="N152" s="118">
        <v>-129.006071999998</v>
      </c>
      <c r="O152" s="118" t="s">
        <v>983</v>
      </c>
      <c r="P152" s="118" t="s">
        <v>491</v>
      </c>
      <c r="Q152" s="118">
        <v>2624</v>
      </c>
      <c r="R152" s="118">
        <v>5.04</v>
      </c>
      <c r="S152" s="118">
        <v>13</v>
      </c>
      <c r="T152" s="118"/>
      <c r="U152" s="123">
        <f t="shared" si="5"/>
        <v>4.1839126926833412</v>
      </c>
      <c r="V152" s="120">
        <f t="shared" si="6"/>
        <v>1.4681494247833882</v>
      </c>
      <c r="W152" s="1"/>
    </row>
    <row r="153" spans="8:23" ht="11.25" x14ac:dyDescent="0.2">
      <c r="H153" s="118" t="s">
        <v>32</v>
      </c>
      <c r="I153" s="118" t="s">
        <v>975</v>
      </c>
      <c r="J153" s="118" t="s">
        <v>995</v>
      </c>
      <c r="K153" s="118" t="s">
        <v>33</v>
      </c>
      <c r="L153" s="118" t="s">
        <v>34</v>
      </c>
      <c r="M153" s="118">
        <v>61.808543</v>
      </c>
      <c r="N153" s="118">
        <v>-129.00007600000001</v>
      </c>
      <c r="O153" s="118" t="s">
        <v>983</v>
      </c>
      <c r="P153" s="118" t="s">
        <v>491</v>
      </c>
      <c r="Q153" s="118">
        <v>2624</v>
      </c>
      <c r="R153" s="118">
        <v>3.26</v>
      </c>
      <c r="S153" s="118">
        <v>22</v>
      </c>
      <c r="T153" s="118"/>
      <c r="U153" s="123">
        <f t="shared" si="5"/>
        <v>2.7062609877277164</v>
      </c>
      <c r="V153" s="120">
        <f t="shared" si="6"/>
        <v>2.1907258580940168</v>
      </c>
      <c r="W153" s="1"/>
    </row>
    <row r="154" spans="8:23" ht="11.25" x14ac:dyDescent="0.2">
      <c r="H154" s="96" t="s">
        <v>342</v>
      </c>
      <c r="I154" s="96" t="s">
        <v>975</v>
      </c>
      <c r="J154" s="96" t="s">
        <v>977</v>
      </c>
      <c r="K154" s="96" t="s">
        <v>327</v>
      </c>
      <c r="L154" s="96" t="s">
        <v>343</v>
      </c>
      <c r="M154" s="96">
        <v>63.702582999999798</v>
      </c>
      <c r="N154" s="96">
        <v>-136.210750999998</v>
      </c>
      <c r="O154" s="96" t="s">
        <v>974</v>
      </c>
      <c r="P154" s="96" t="s">
        <v>2498</v>
      </c>
      <c r="Q154" s="96">
        <v>2764</v>
      </c>
      <c r="R154" s="96">
        <v>0.25</v>
      </c>
      <c r="S154" s="96">
        <v>1.25</v>
      </c>
      <c r="T154" s="96">
        <v>0.18</v>
      </c>
      <c r="U154" s="86">
        <f t="shared" si="5"/>
        <v>0.20753535181961016</v>
      </c>
      <c r="V154" s="44">
        <f t="shared" si="6"/>
        <v>0.18228277343819269</v>
      </c>
      <c r="W154" s="1"/>
    </row>
    <row r="155" spans="8:23" ht="11.25" x14ac:dyDescent="0.2">
      <c r="H155" s="96" t="s">
        <v>341</v>
      </c>
      <c r="I155" s="96" t="s">
        <v>975</v>
      </c>
      <c r="J155" s="96" t="s">
        <v>977</v>
      </c>
      <c r="K155" s="96" t="s">
        <v>327</v>
      </c>
      <c r="L155" s="96" t="s">
        <v>328</v>
      </c>
      <c r="M155" s="96">
        <v>63.700859000000001</v>
      </c>
      <c r="N155" s="96">
        <v>-136.215778999999</v>
      </c>
      <c r="O155" s="96" t="s">
        <v>974</v>
      </c>
      <c r="P155" s="96" t="s">
        <v>2499</v>
      </c>
      <c r="Q155" s="96">
        <v>2677</v>
      </c>
      <c r="R155" s="96">
        <v>3.93</v>
      </c>
      <c r="S155" s="96">
        <v>14.68</v>
      </c>
      <c r="T155" s="96">
        <v>5.82</v>
      </c>
      <c r="U155" s="86">
        <f t="shared" si="5"/>
        <v>3.2624557306042719</v>
      </c>
      <c r="V155" s="44">
        <f t="shared" si="6"/>
        <v>3.0743922621651878</v>
      </c>
      <c r="W155" s="1"/>
    </row>
    <row r="156" spans="8:23" ht="11.25" x14ac:dyDescent="0.2">
      <c r="H156" s="96" t="s">
        <v>340</v>
      </c>
      <c r="I156" s="96" t="s">
        <v>975</v>
      </c>
      <c r="J156" s="96" t="s">
        <v>977</v>
      </c>
      <c r="K156" s="96" t="s">
        <v>327</v>
      </c>
      <c r="L156" s="96" t="s">
        <v>328</v>
      </c>
      <c r="M156" s="96">
        <v>63.719078000000003</v>
      </c>
      <c r="N156" s="96">
        <v>-136.240059</v>
      </c>
      <c r="O156" s="96" t="s">
        <v>974</v>
      </c>
      <c r="P156" s="96" t="s">
        <v>2499</v>
      </c>
      <c r="Q156" s="96">
        <v>2677</v>
      </c>
      <c r="R156" s="96">
        <v>4.08</v>
      </c>
      <c r="S156" s="96">
        <v>19.760000000000002</v>
      </c>
      <c r="T156" s="96">
        <v>6.25</v>
      </c>
      <c r="U156" s="86">
        <f t="shared" si="5"/>
        <v>3.3869769416960378</v>
      </c>
      <c r="V156" s="44">
        <f t="shared" si="6"/>
        <v>3.6657622901867604</v>
      </c>
      <c r="W156" s="1"/>
    </row>
    <row r="157" spans="8:23" ht="11.25" x14ac:dyDescent="0.2">
      <c r="H157" s="96" t="s">
        <v>357</v>
      </c>
      <c r="I157" s="96" t="s">
        <v>975</v>
      </c>
      <c r="J157" s="96" t="s">
        <v>977</v>
      </c>
      <c r="K157" s="96" t="s">
        <v>327</v>
      </c>
      <c r="L157" s="96" t="s">
        <v>356</v>
      </c>
      <c r="M157" s="96">
        <v>63.787235000000003</v>
      </c>
      <c r="N157" s="96">
        <v>-136.226945999999</v>
      </c>
      <c r="O157" s="96" t="s">
        <v>974</v>
      </c>
      <c r="P157" s="96" t="s">
        <v>2500</v>
      </c>
      <c r="Q157" s="96">
        <v>2751</v>
      </c>
      <c r="R157" s="96">
        <v>5.86</v>
      </c>
      <c r="S157" s="96">
        <v>20.68</v>
      </c>
      <c r="T157" s="96">
        <v>7.64</v>
      </c>
      <c r="U157" s="86">
        <f t="shared" si="5"/>
        <v>4.8646286466516626</v>
      </c>
      <c r="V157" s="44">
        <f t="shared" si="6"/>
        <v>4.3232693832176317</v>
      </c>
      <c r="W157" s="1"/>
    </row>
    <row r="158" spans="8:23" ht="11.25" x14ac:dyDescent="0.2">
      <c r="H158" s="96" t="s">
        <v>355</v>
      </c>
      <c r="I158" s="96" t="s">
        <v>975</v>
      </c>
      <c r="J158" s="96" t="s">
        <v>977</v>
      </c>
      <c r="K158" s="96" t="s">
        <v>327</v>
      </c>
      <c r="L158" s="96" t="s">
        <v>356</v>
      </c>
      <c r="M158" s="96">
        <v>63.797736</v>
      </c>
      <c r="N158" s="96">
        <v>-136.231708999999</v>
      </c>
      <c r="O158" s="96" t="s">
        <v>974</v>
      </c>
      <c r="P158" s="96" t="s">
        <v>2500</v>
      </c>
      <c r="Q158" s="96">
        <v>2751</v>
      </c>
      <c r="R158" s="96">
        <v>4.2300000000000004</v>
      </c>
      <c r="S158" s="96">
        <v>15.3</v>
      </c>
      <c r="T158" s="96">
        <v>5.97</v>
      </c>
      <c r="U158" s="86">
        <f t="shared" si="5"/>
        <v>3.5114981527878042</v>
      </c>
      <c r="V158" s="44">
        <f t="shared" si="6"/>
        <v>3.275556148308973</v>
      </c>
      <c r="W158" s="1"/>
    </row>
    <row r="159" spans="8:23" ht="11.25" x14ac:dyDescent="0.2">
      <c r="H159" s="96" t="s">
        <v>339</v>
      </c>
      <c r="I159" s="96" t="s">
        <v>975</v>
      </c>
      <c r="J159" s="96" t="s">
        <v>977</v>
      </c>
      <c r="K159" s="96" t="s">
        <v>327</v>
      </c>
      <c r="L159" s="96" t="s">
        <v>338</v>
      </c>
      <c r="M159" s="96">
        <v>63.785958000000001</v>
      </c>
      <c r="N159" s="96">
        <v>-136.129526999999</v>
      </c>
      <c r="O159" s="96" t="s">
        <v>974</v>
      </c>
      <c r="P159" s="96" t="s">
        <v>2499</v>
      </c>
      <c r="Q159" s="96">
        <v>2677</v>
      </c>
      <c r="R159" s="96">
        <v>2.72</v>
      </c>
      <c r="S159" s="96">
        <v>14.57</v>
      </c>
      <c r="T159" s="96">
        <v>7.71</v>
      </c>
      <c r="U159" s="86">
        <f t="shared" si="5"/>
        <v>2.2579846277973585</v>
      </c>
      <c r="V159" s="44">
        <f t="shared" si="6"/>
        <v>3.4769743521245067</v>
      </c>
      <c r="W159" s="1"/>
    </row>
    <row r="160" spans="8:23" ht="11.25" x14ac:dyDescent="0.2">
      <c r="H160" s="96" t="s">
        <v>337</v>
      </c>
      <c r="I160" s="96" t="s">
        <v>975</v>
      </c>
      <c r="J160" s="96" t="s">
        <v>977</v>
      </c>
      <c r="K160" s="96" t="s">
        <v>327</v>
      </c>
      <c r="L160" s="96" t="s">
        <v>338</v>
      </c>
      <c r="M160" s="96">
        <v>63.800306999999798</v>
      </c>
      <c r="N160" s="96">
        <v>-136.12597400000001</v>
      </c>
      <c r="O160" s="96" t="s">
        <v>974</v>
      </c>
      <c r="P160" s="96" t="s">
        <v>2499</v>
      </c>
      <c r="Q160" s="96">
        <v>2677</v>
      </c>
      <c r="R160" s="96">
        <v>2.83</v>
      </c>
      <c r="S160" s="96">
        <v>16.2199999999998</v>
      </c>
      <c r="T160" s="96">
        <v>6.93</v>
      </c>
      <c r="U160" s="86">
        <f t="shared" si="5"/>
        <v>2.3493001825979873</v>
      </c>
      <c r="V160" s="44">
        <f t="shared" si="6"/>
        <v>3.4381623446736405</v>
      </c>
      <c r="W160" s="1"/>
    </row>
    <row r="161" spans="8:23" ht="11.25" x14ac:dyDescent="0.2">
      <c r="H161" s="96" t="s">
        <v>336</v>
      </c>
      <c r="I161" s="96" t="s">
        <v>975</v>
      </c>
      <c r="J161" s="96" t="s">
        <v>977</v>
      </c>
      <c r="K161" s="96" t="s">
        <v>327</v>
      </c>
      <c r="L161" s="96" t="s">
        <v>330</v>
      </c>
      <c r="M161" s="96">
        <v>63.700186000000002</v>
      </c>
      <c r="N161" s="96">
        <v>-136.218110999998</v>
      </c>
      <c r="O161" s="96" t="s">
        <v>974</v>
      </c>
      <c r="P161" s="96" t="s">
        <v>2499</v>
      </c>
      <c r="Q161" s="96">
        <v>2677</v>
      </c>
      <c r="R161" s="96">
        <v>5.45</v>
      </c>
      <c r="S161" s="96">
        <v>22.3599999999999</v>
      </c>
      <c r="T161" s="96">
        <v>7.1</v>
      </c>
      <c r="U161" s="86">
        <f t="shared" si="5"/>
        <v>4.5242706696675015</v>
      </c>
      <c r="V161" s="44">
        <f t="shared" si="6"/>
        <v>4.202540194117109</v>
      </c>
      <c r="W161" s="1"/>
    </row>
    <row r="162" spans="8:23" ht="11.25" x14ac:dyDescent="0.2">
      <c r="H162" s="96" t="s">
        <v>352</v>
      </c>
      <c r="I162" s="96" t="s">
        <v>975</v>
      </c>
      <c r="J162" s="96" t="s">
        <v>977</v>
      </c>
      <c r="K162" s="96" t="s">
        <v>327</v>
      </c>
      <c r="L162" s="96" t="s">
        <v>89</v>
      </c>
      <c r="M162" s="96">
        <v>63.789954000000002</v>
      </c>
      <c r="N162" s="96">
        <v>-136.306796999998</v>
      </c>
      <c r="O162" s="96" t="s">
        <v>974</v>
      </c>
      <c r="P162" s="96" t="s">
        <v>89</v>
      </c>
      <c r="Q162" s="96">
        <v>2950</v>
      </c>
      <c r="R162" s="96">
        <v>4.5599999999999996</v>
      </c>
      <c r="S162" s="96">
        <v>12.8699999999999</v>
      </c>
      <c r="T162" s="96">
        <v>4.6900000000000004</v>
      </c>
      <c r="U162" s="86">
        <f t="shared" si="5"/>
        <v>3.7854448171896893</v>
      </c>
      <c r="V162" s="44">
        <f t="shared" si="6"/>
        <v>2.9242505925941549</v>
      </c>
      <c r="W162" s="1"/>
    </row>
    <row r="163" spans="8:23" ht="11.25" x14ac:dyDescent="0.2">
      <c r="H163" s="96" t="s">
        <v>335</v>
      </c>
      <c r="I163" s="96" t="s">
        <v>975</v>
      </c>
      <c r="J163" s="96" t="s">
        <v>977</v>
      </c>
      <c r="K163" s="96" t="s">
        <v>327</v>
      </c>
      <c r="L163" s="96" t="s">
        <v>334</v>
      </c>
      <c r="M163" s="96">
        <v>63.794342</v>
      </c>
      <c r="N163" s="96">
        <v>-136.14252500000001</v>
      </c>
      <c r="O163" s="96" t="s">
        <v>974</v>
      </c>
      <c r="P163" s="96" t="s">
        <v>2499</v>
      </c>
      <c r="Q163" s="96">
        <v>2677</v>
      </c>
      <c r="R163" s="96">
        <v>4.1399999999999997</v>
      </c>
      <c r="S163" s="96">
        <v>19.28</v>
      </c>
      <c r="T163" s="96">
        <v>8.65</v>
      </c>
      <c r="U163" s="86">
        <f t="shared" si="5"/>
        <v>3.4367854261327442</v>
      </c>
      <c r="V163" s="44">
        <f t="shared" si="6"/>
        <v>4.2361000773953892</v>
      </c>
      <c r="W163" s="1"/>
    </row>
    <row r="164" spans="8:23" ht="11.25" x14ac:dyDescent="0.2">
      <c r="H164" s="96" t="s">
        <v>333</v>
      </c>
      <c r="I164" s="96" t="s">
        <v>975</v>
      </c>
      <c r="J164" s="96" t="s">
        <v>977</v>
      </c>
      <c r="K164" s="96" t="s">
        <v>327</v>
      </c>
      <c r="L164" s="96" t="s">
        <v>334</v>
      </c>
      <c r="M164" s="96">
        <v>63.805545000000002</v>
      </c>
      <c r="N164" s="96">
        <v>-136.145028999998</v>
      </c>
      <c r="O164" s="96" t="s">
        <v>974</v>
      </c>
      <c r="P164" s="96" t="s">
        <v>2499</v>
      </c>
      <c r="Q164" s="96">
        <v>2677</v>
      </c>
      <c r="R164" s="96">
        <v>4.1399999999999997</v>
      </c>
      <c r="S164" s="96">
        <v>20.02</v>
      </c>
      <c r="T164" s="96">
        <v>8.8699999999999903</v>
      </c>
      <c r="U164" s="86">
        <f t="shared" si="5"/>
        <v>3.4367854261327442</v>
      </c>
      <c r="V164" s="44">
        <f t="shared" si="6"/>
        <v>4.3611052693953862</v>
      </c>
      <c r="W164" s="1"/>
    </row>
    <row r="165" spans="8:23" ht="11.25" x14ac:dyDescent="0.2">
      <c r="H165" s="96" t="s">
        <v>332</v>
      </c>
      <c r="I165" s="96" t="s">
        <v>975</v>
      </c>
      <c r="J165" s="96" t="s">
        <v>977</v>
      </c>
      <c r="K165" s="96" t="s">
        <v>327</v>
      </c>
      <c r="L165" s="96" t="s">
        <v>330</v>
      </c>
      <c r="M165" s="96">
        <v>63.782958000000001</v>
      </c>
      <c r="N165" s="96">
        <v>-136.254144999998</v>
      </c>
      <c r="O165" s="96" t="s">
        <v>974</v>
      </c>
      <c r="P165" s="96" t="s">
        <v>2499</v>
      </c>
      <c r="Q165" s="96">
        <v>2677</v>
      </c>
      <c r="R165" s="96">
        <v>4.5999999999999996</v>
      </c>
      <c r="S165" s="96">
        <v>21.52</v>
      </c>
      <c r="T165" s="96">
        <v>8.64</v>
      </c>
      <c r="U165" s="86">
        <f t="shared" si="5"/>
        <v>3.8186504734808269</v>
      </c>
      <c r="V165" s="44">
        <f t="shared" si="6"/>
        <v>4.4683987473282096</v>
      </c>
      <c r="W165" s="1"/>
    </row>
    <row r="166" spans="8:23" ht="11.25" x14ac:dyDescent="0.2">
      <c r="H166" s="96" t="s">
        <v>331</v>
      </c>
      <c r="I166" s="96" t="s">
        <v>975</v>
      </c>
      <c r="J166" s="96" t="s">
        <v>977</v>
      </c>
      <c r="K166" s="96" t="s">
        <v>327</v>
      </c>
      <c r="L166" s="96" t="s">
        <v>330</v>
      </c>
      <c r="M166" s="96">
        <v>63.784081999999799</v>
      </c>
      <c r="N166" s="96">
        <v>-136.28140200000001</v>
      </c>
      <c r="O166" s="96" t="s">
        <v>974</v>
      </c>
      <c r="P166" s="96" t="s">
        <v>2499</v>
      </c>
      <c r="Q166" s="96">
        <v>2677</v>
      </c>
      <c r="R166" s="96">
        <v>4.41</v>
      </c>
      <c r="S166" s="96">
        <v>18.03</v>
      </c>
      <c r="T166" s="96">
        <v>9.6199999999999903</v>
      </c>
      <c r="U166" s="86">
        <f t="shared" si="5"/>
        <v>3.6609236060979233</v>
      </c>
      <c r="V166" s="44">
        <f t="shared" si="6"/>
        <v>4.3822159238342158</v>
      </c>
      <c r="W166" s="1"/>
    </row>
    <row r="167" spans="8:23" ht="11.25" x14ac:dyDescent="0.2">
      <c r="H167" s="96" t="s">
        <v>329</v>
      </c>
      <c r="I167" s="96" t="s">
        <v>975</v>
      </c>
      <c r="J167" s="96" t="s">
        <v>977</v>
      </c>
      <c r="K167" s="96" t="s">
        <v>327</v>
      </c>
      <c r="L167" s="96" t="s">
        <v>330</v>
      </c>
      <c r="M167" s="96">
        <v>63.786549000000001</v>
      </c>
      <c r="N167" s="96">
        <v>-136.309888</v>
      </c>
      <c r="O167" s="96" t="s">
        <v>974</v>
      </c>
      <c r="P167" s="96" t="s">
        <v>2499</v>
      </c>
      <c r="Q167" s="96">
        <v>2677</v>
      </c>
      <c r="R167" s="96">
        <v>4.59</v>
      </c>
      <c r="S167" s="96">
        <v>18.4499999999999</v>
      </c>
      <c r="T167" s="96">
        <v>7.53</v>
      </c>
      <c r="U167" s="86">
        <f t="shared" si="5"/>
        <v>3.8103490594080425</v>
      </c>
      <c r="V167" s="44">
        <f t="shared" si="6"/>
        <v>3.8989459254600956</v>
      </c>
      <c r="W167" s="1"/>
    </row>
    <row r="168" spans="8:23" ht="11.25" x14ac:dyDescent="0.2">
      <c r="H168" s="96" t="s">
        <v>326</v>
      </c>
      <c r="I168" s="96" t="s">
        <v>975</v>
      </c>
      <c r="J168" s="96" t="s">
        <v>977</v>
      </c>
      <c r="K168" s="96" t="s">
        <v>327</v>
      </c>
      <c r="L168" s="96" t="s">
        <v>328</v>
      </c>
      <c r="M168" s="96">
        <v>63.7101019999999</v>
      </c>
      <c r="N168" s="96">
        <v>-136.181477</v>
      </c>
      <c r="O168" s="96" t="s">
        <v>974</v>
      </c>
      <c r="P168" s="96" t="s">
        <v>2499</v>
      </c>
      <c r="Q168" s="96">
        <v>2677</v>
      </c>
      <c r="R168" s="96">
        <v>3.81</v>
      </c>
      <c r="S168" s="96">
        <v>15.24</v>
      </c>
      <c r="T168" s="96">
        <v>6.55</v>
      </c>
      <c r="U168" s="86">
        <f t="shared" si="5"/>
        <v>3.1628387617308591</v>
      </c>
      <c r="V168" s="44">
        <f t="shared" si="6"/>
        <v>3.3057755597479299</v>
      </c>
      <c r="W168" s="1"/>
    </row>
    <row r="169" spans="8:23" ht="11.25" x14ac:dyDescent="0.2">
      <c r="H169" s="96" t="s">
        <v>553</v>
      </c>
      <c r="I169" s="96" t="s">
        <v>975</v>
      </c>
      <c r="J169" s="96" t="s">
        <v>439</v>
      </c>
      <c r="K169" s="96" t="s">
        <v>487</v>
      </c>
      <c r="L169" s="96" t="s">
        <v>499</v>
      </c>
      <c r="M169" s="96">
        <v>63.560695000000003</v>
      </c>
      <c r="N169" s="96">
        <v>-131.197869999999</v>
      </c>
      <c r="O169" s="96" t="s">
        <v>983</v>
      </c>
      <c r="P169" s="96" t="s">
        <v>2499</v>
      </c>
      <c r="Q169" s="96">
        <v>2677</v>
      </c>
      <c r="R169" s="96">
        <v>7.22</v>
      </c>
      <c r="S169" s="96">
        <v>25.73</v>
      </c>
      <c r="T169" s="96">
        <v>8.14</v>
      </c>
      <c r="U169" s="86">
        <f t="shared" si="5"/>
        <v>5.9936209605503414</v>
      </c>
      <c r="V169" s="44">
        <f t="shared" si="6"/>
        <v>4.8822288007716681</v>
      </c>
      <c r="W169" s="1"/>
    </row>
    <row r="170" spans="8:23" ht="11.25" x14ac:dyDescent="0.2">
      <c r="H170" s="118" t="s">
        <v>552</v>
      </c>
      <c r="I170" s="118" t="s">
        <v>975</v>
      </c>
      <c r="J170" s="118" t="s">
        <v>439</v>
      </c>
      <c r="K170" s="118" t="s">
        <v>487</v>
      </c>
      <c r="L170" s="118" t="s">
        <v>499</v>
      </c>
      <c r="M170" s="118">
        <v>63.556429000000001</v>
      </c>
      <c r="N170" s="118">
        <v>-131.207326999998</v>
      </c>
      <c r="O170" s="118" t="s">
        <v>983</v>
      </c>
      <c r="P170" s="118" t="s">
        <v>2499</v>
      </c>
      <c r="Q170" s="118">
        <v>2677</v>
      </c>
      <c r="R170" s="118">
        <v>6.3</v>
      </c>
      <c r="S170" s="118"/>
      <c r="T170" s="118"/>
      <c r="U170" s="123">
        <f t="shared" si="5"/>
        <v>5.2298908658541761</v>
      </c>
      <c r="V170" s="120">
        <f t="shared" si="6"/>
        <v>0.35841069690602573</v>
      </c>
      <c r="W170" s="1"/>
    </row>
    <row r="171" spans="8:23" ht="11.25" x14ac:dyDescent="0.2">
      <c r="H171" s="118" t="s">
        <v>551</v>
      </c>
      <c r="I171" s="118" t="s">
        <v>975</v>
      </c>
      <c r="J171" s="118" t="s">
        <v>439</v>
      </c>
      <c r="K171" s="118" t="s">
        <v>487</v>
      </c>
      <c r="L171" s="118" t="s">
        <v>499</v>
      </c>
      <c r="M171" s="118">
        <v>63.554927999999798</v>
      </c>
      <c r="N171" s="118">
        <v>-131.136902999998</v>
      </c>
      <c r="O171" s="118" t="s">
        <v>983</v>
      </c>
      <c r="P171" s="118" t="s">
        <v>2499</v>
      </c>
      <c r="Q171" s="118">
        <v>2677</v>
      </c>
      <c r="R171" s="118">
        <v>6.44</v>
      </c>
      <c r="S171" s="118"/>
      <c r="T171" s="118"/>
      <c r="U171" s="123">
        <f t="shared" si="5"/>
        <v>5.3461106628731585</v>
      </c>
      <c r="V171" s="120">
        <f t="shared" si="6"/>
        <v>0.36637537905949308</v>
      </c>
      <c r="W171" s="1"/>
    </row>
    <row r="172" spans="8:23" ht="11.25" x14ac:dyDescent="0.2">
      <c r="H172" s="118" t="s">
        <v>550</v>
      </c>
      <c r="I172" s="118" t="s">
        <v>975</v>
      </c>
      <c r="J172" s="118" t="s">
        <v>439</v>
      </c>
      <c r="K172" s="118" t="s">
        <v>487</v>
      </c>
      <c r="L172" s="118" t="s">
        <v>499</v>
      </c>
      <c r="M172" s="118">
        <v>63.553398000000001</v>
      </c>
      <c r="N172" s="118">
        <v>-131.140714</v>
      </c>
      <c r="O172" s="118" t="s">
        <v>983</v>
      </c>
      <c r="P172" s="118" t="s">
        <v>2499</v>
      </c>
      <c r="Q172" s="118">
        <v>2677</v>
      </c>
      <c r="R172" s="118">
        <v>6.4</v>
      </c>
      <c r="S172" s="118"/>
      <c r="T172" s="118"/>
      <c r="U172" s="123">
        <f t="shared" si="5"/>
        <v>5.3129050065820209</v>
      </c>
      <c r="V172" s="120">
        <f t="shared" si="6"/>
        <v>0.3640997555870738</v>
      </c>
      <c r="W172" s="1"/>
    </row>
    <row r="173" spans="8:23" ht="11.25" x14ac:dyDescent="0.2">
      <c r="H173" s="118" t="s">
        <v>549</v>
      </c>
      <c r="I173" s="118" t="s">
        <v>975</v>
      </c>
      <c r="J173" s="118" t="s">
        <v>439</v>
      </c>
      <c r="K173" s="118" t="s">
        <v>487</v>
      </c>
      <c r="L173" s="118" t="s">
        <v>499</v>
      </c>
      <c r="M173" s="118">
        <v>63.551105999999798</v>
      </c>
      <c r="N173" s="118">
        <v>-131.14388400000001</v>
      </c>
      <c r="O173" s="118" t="s">
        <v>983</v>
      </c>
      <c r="P173" s="118" t="s">
        <v>2499</v>
      </c>
      <c r="Q173" s="118">
        <v>2677</v>
      </c>
      <c r="R173" s="118">
        <v>6.4</v>
      </c>
      <c r="S173" s="118"/>
      <c r="T173" s="118"/>
      <c r="U173" s="123">
        <f t="shared" si="5"/>
        <v>5.3129050065820209</v>
      </c>
      <c r="V173" s="120">
        <f t="shared" si="6"/>
        <v>0.3640997555870738</v>
      </c>
      <c r="W173" s="1"/>
    </row>
    <row r="174" spans="8:23" ht="11.25" x14ac:dyDescent="0.2">
      <c r="H174" s="118" t="s">
        <v>548</v>
      </c>
      <c r="I174" s="118" t="s">
        <v>975</v>
      </c>
      <c r="J174" s="118" t="s">
        <v>439</v>
      </c>
      <c r="K174" s="118" t="s">
        <v>487</v>
      </c>
      <c r="L174" s="118" t="s">
        <v>547</v>
      </c>
      <c r="M174" s="118">
        <v>63.569429</v>
      </c>
      <c r="N174" s="118">
        <v>-131.261032999999</v>
      </c>
      <c r="O174" s="118" t="s">
        <v>983</v>
      </c>
      <c r="P174" s="118" t="s">
        <v>2499</v>
      </c>
      <c r="Q174" s="118">
        <v>2677</v>
      </c>
      <c r="R174" s="118">
        <v>4.67</v>
      </c>
      <c r="S174" s="118"/>
      <c r="T174" s="118"/>
      <c r="U174" s="123">
        <f t="shared" si="5"/>
        <v>3.8767603719903176</v>
      </c>
      <c r="V174" s="120">
        <f t="shared" si="6"/>
        <v>0.26567904040494289</v>
      </c>
      <c r="W174" s="1"/>
    </row>
    <row r="175" spans="8:23" ht="11.25" x14ac:dyDescent="0.2">
      <c r="H175" s="118" t="s">
        <v>546</v>
      </c>
      <c r="I175" s="118" t="s">
        <v>975</v>
      </c>
      <c r="J175" s="118" t="s">
        <v>439</v>
      </c>
      <c r="K175" s="118" t="s">
        <v>487</v>
      </c>
      <c r="L175" s="118" t="s">
        <v>547</v>
      </c>
      <c r="M175" s="118">
        <v>63.5678699999999</v>
      </c>
      <c r="N175" s="118">
        <v>-131.25051500000001</v>
      </c>
      <c r="O175" s="118" t="s">
        <v>983</v>
      </c>
      <c r="P175" s="118" t="s">
        <v>2499</v>
      </c>
      <c r="Q175" s="118">
        <v>2677</v>
      </c>
      <c r="R175" s="118">
        <v>0.91</v>
      </c>
      <c r="S175" s="118"/>
      <c r="T175" s="118"/>
      <c r="U175" s="123">
        <f t="shared" si="5"/>
        <v>0.75542868062338098</v>
      </c>
      <c r="V175" s="120">
        <f t="shared" si="6"/>
        <v>5.1770433997537051E-2</v>
      </c>
      <c r="W175" s="1"/>
    </row>
    <row r="176" spans="8:23" ht="11.25" x14ac:dyDescent="0.2">
      <c r="H176" s="118" t="s">
        <v>500</v>
      </c>
      <c r="I176" s="118" t="s">
        <v>975</v>
      </c>
      <c r="J176" s="118" t="s">
        <v>439</v>
      </c>
      <c r="K176" s="118" t="s">
        <v>487</v>
      </c>
      <c r="L176" s="118" t="s">
        <v>499</v>
      </c>
      <c r="M176" s="118">
        <v>63.5665559999998</v>
      </c>
      <c r="N176" s="118">
        <v>-131.242716</v>
      </c>
      <c r="O176" s="118" t="s">
        <v>983</v>
      </c>
      <c r="P176" s="118" t="s">
        <v>2499</v>
      </c>
      <c r="Q176" s="118">
        <v>2677</v>
      </c>
      <c r="R176" s="118">
        <v>1.67</v>
      </c>
      <c r="S176" s="118"/>
      <c r="T176" s="118"/>
      <c r="U176" s="123">
        <f t="shared" si="5"/>
        <v>1.3863361501549958</v>
      </c>
      <c r="V176" s="120">
        <f t="shared" si="6"/>
        <v>9.5007279973502057E-2</v>
      </c>
      <c r="W176" s="1"/>
    </row>
    <row r="177" spans="8:23" ht="11.25" x14ac:dyDescent="0.2">
      <c r="H177" s="118" t="s">
        <v>498</v>
      </c>
      <c r="I177" s="118" t="s">
        <v>975</v>
      </c>
      <c r="J177" s="118" t="s">
        <v>439</v>
      </c>
      <c r="K177" s="118" t="s">
        <v>487</v>
      </c>
      <c r="L177" s="118" t="s">
        <v>499</v>
      </c>
      <c r="M177" s="118">
        <v>63.577320999999799</v>
      </c>
      <c r="N177" s="118">
        <v>-131.19334900000001</v>
      </c>
      <c r="O177" s="118" t="s">
        <v>983</v>
      </c>
      <c r="P177" s="118" t="s">
        <v>2499</v>
      </c>
      <c r="Q177" s="118">
        <v>2677</v>
      </c>
      <c r="R177" s="118">
        <v>2.0699999999999998</v>
      </c>
      <c r="S177" s="118"/>
      <c r="T177" s="118"/>
      <c r="U177" s="123">
        <f t="shared" si="5"/>
        <v>1.7183927130663721</v>
      </c>
      <c r="V177" s="120">
        <f t="shared" si="6"/>
        <v>0.11776351469769417</v>
      </c>
      <c r="W177" s="1"/>
    </row>
    <row r="178" spans="8:23" ht="11.25" x14ac:dyDescent="0.2">
      <c r="H178" s="118" t="s">
        <v>545</v>
      </c>
      <c r="I178" s="118" t="s">
        <v>975</v>
      </c>
      <c r="J178" s="118" t="s">
        <v>439</v>
      </c>
      <c r="K178" s="118" t="s">
        <v>487</v>
      </c>
      <c r="L178" s="118" t="s">
        <v>499</v>
      </c>
      <c r="M178" s="118">
        <v>63.578446</v>
      </c>
      <c r="N178" s="118">
        <v>-131.185517</v>
      </c>
      <c r="O178" s="118" t="s">
        <v>983</v>
      </c>
      <c r="P178" s="118" t="s">
        <v>2499</v>
      </c>
      <c r="Q178" s="118">
        <v>2677</v>
      </c>
      <c r="R178" s="118">
        <v>6.46</v>
      </c>
      <c r="S178" s="118"/>
      <c r="T178" s="118"/>
      <c r="U178" s="123">
        <f t="shared" si="5"/>
        <v>5.3627134910187264</v>
      </c>
      <c r="V178" s="120">
        <f t="shared" si="6"/>
        <v>0.3675131907957026</v>
      </c>
      <c r="W178" s="1"/>
    </row>
    <row r="179" spans="8:23" ht="11.25" x14ac:dyDescent="0.2">
      <c r="H179" s="96" t="s">
        <v>544</v>
      </c>
      <c r="I179" s="96" t="s">
        <v>975</v>
      </c>
      <c r="J179" s="96" t="s">
        <v>439</v>
      </c>
      <c r="K179" s="96" t="s">
        <v>487</v>
      </c>
      <c r="L179" s="96" t="s">
        <v>499</v>
      </c>
      <c r="M179" s="96">
        <v>63.559539999999799</v>
      </c>
      <c r="N179" s="96">
        <v>-131.20764800000001</v>
      </c>
      <c r="O179" s="96" t="s">
        <v>983</v>
      </c>
      <c r="P179" s="96" t="s">
        <v>2499</v>
      </c>
      <c r="Q179" s="96">
        <v>2677</v>
      </c>
      <c r="R179" s="96">
        <v>9.14</v>
      </c>
      <c r="S179" s="96">
        <v>33.3999999999998</v>
      </c>
      <c r="T179" s="96">
        <v>8.4700000000000006</v>
      </c>
      <c r="U179" s="86">
        <f t="shared" si="5"/>
        <v>7.5874924625249482</v>
      </c>
      <c r="V179" s="44">
        <f t="shared" si="6"/>
        <v>5.790093491447772</v>
      </c>
      <c r="W179" s="1"/>
    </row>
    <row r="180" spans="8:23" ht="11.25" x14ac:dyDescent="0.2">
      <c r="H180" s="96" t="s">
        <v>543</v>
      </c>
      <c r="I180" s="96" t="s">
        <v>975</v>
      </c>
      <c r="J180" s="96" t="s">
        <v>439</v>
      </c>
      <c r="K180" s="96" t="s">
        <v>487</v>
      </c>
      <c r="L180" s="96" t="s">
        <v>499</v>
      </c>
      <c r="M180" s="96">
        <v>63.563316</v>
      </c>
      <c r="N180" s="96">
        <v>-131.203791999998</v>
      </c>
      <c r="O180" s="96" t="s">
        <v>983</v>
      </c>
      <c r="P180" s="96" t="s">
        <v>2499</v>
      </c>
      <c r="Q180" s="96">
        <v>2677</v>
      </c>
      <c r="R180" s="96">
        <v>6.75</v>
      </c>
      <c r="S180" s="96">
        <v>35.314999999999799</v>
      </c>
      <c r="T180" s="96">
        <v>8.2449999999999903</v>
      </c>
      <c r="U180" s="86">
        <f t="shared" si="5"/>
        <v>5.6034544991294748</v>
      </c>
      <c r="V180" s="44">
        <f t="shared" si="6"/>
        <v>5.7751842829707201</v>
      </c>
      <c r="W180" s="1"/>
    </row>
    <row r="181" spans="8:23" ht="11.25" x14ac:dyDescent="0.2">
      <c r="H181" s="118" t="s">
        <v>542</v>
      </c>
      <c r="I181" s="118" t="s">
        <v>975</v>
      </c>
      <c r="J181" s="118" t="s">
        <v>439</v>
      </c>
      <c r="K181" s="118" t="s">
        <v>487</v>
      </c>
      <c r="L181" s="118" t="s">
        <v>497</v>
      </c>
      <c r="M181" s="118">
        <v>63.5667049999998</v>
      </c>
      <c r="N181" s="118">
        <v>-131.197084999998</v>
      </c>
      <c r="O181" s="118" t="s">
        <v>983</v>
      </c>
      <c r="P181" s="118" t="s">
        <v>491</v>
      </c>
      <c r="Q181" s="118">
        <v>2624</v>
      </c>
      <c r="R181" s="118">
        <v>6.4</v>
      </c>
      <c r="S181" s="118"/>
      <c r="T181" s="118"/>
      <c r="U181" s="123">
        <f t="shared" si="5"/>
        <v>5.3129050065820209</v>
      </c>
      <c r="V181" s="120">
        <f t="shared" si="6"/>
        <v>0.35689120607414332</v>
      </c>
      <c r="W181" s="1"/>
    </row>
    <row r="182" spans="8:23" ht="11.25" x14ac:dyDescent="0.2">
      <c r="H182" s="118" t="s">
        <v>541</v>
      </c>
      <c r="I182" s="118" t="s">
        <v>975</v>
      </c>
      <c r="J182" s="118" t="s">
        <v>439</v>
      </c>
      <c r="K182" s="118" t="s">
        <v>487</v>
      </c>
      <c r="L182" s="118" t="s">
        <v>499</v>
      </c>
      <c r="M182" s="118">
        <v>63.55162</v>
      </c>
      <c r="N182" s="118">
        <v>-131.132327</v>
      </c>
      <c r="O182" s="118" t="s">
        <v>983</v>
      </c>
      <c r="P182" s="118" t="s">
        <v>2499</v>
      </c>
      <c r="Q182" s="118">
        <v>2677</v>
      </c>
      <c r="R182" s="118">
        <v>6.46</v>
      </c>
      <c r="S182" s="118"/>
      <c r="T182" s="118"/>
      <c r="U182" s="123">
        <f t="shared" si="5"/>
        <v>5.3627134910187264</v>
      </c>
      <c r="V182" s="120">
        <f t="shared" si="6"/>
        <v>0.3675131907957026</v>
      </c>
      <c r="W182" s="1"/>
    </row>
    <row r="183" spans="8:23" ht="11.25" x14ac:dyDescent="0.2">
      <c r="H183" s="118" t="s">
        <v>540</v>
      </c>
      <c r="I183" s="118" t="s">
        <v>975</v>
      </c>
      <c r="J183" s="118" t="s">
        <v>439</v>
      </c>
      <c r="K183" s="118" t="s">
        <v>487</v>
      </c>
      <c r="L183" s="118" t="s">
        <v>497</v>
      </c>
      <c r="M183" s="118">
        <v>63.568857000000001</v>
      </c>
      <c r="N183" s="118">
        <v>-131.1902</v>
      </c>
      <c r="O183" s="118" t="s">
        <v>983</v>
      </c>
      <c r="P183" s="118" t="s">
        <v>491</v>
      </c>
      <c r="Q183" s="118">
        <v>2624</v>
      </c>
      <c r="R183" s="118">
        <v>5.69</v>
      </c>
      <c r="S183" s="118"/>
      <c r="T183" s="118"/>
      <c r="U183" s="123">
        <f t="shared" si="5"/>
        <v>4.7235046074143279</v>
      </c>
      <c r="V183" s="120">
        <f t="shared" si="6"/>
        <v>0.31729858790029303</v>
      </c>
      <c r="W183" s="1"/>
    </row>
    <row r="184" spans="8:23" ht="11.25" x14ac:dyDescent="0.2">
      <c r="H184" s="118" t="s">
        <v>539</v>
      </c>
      <c r="I184" s="118" t="s">
        <v>975</v>
      </c>
      <c r="J184" s="118" t="s">
        <v>439</v>
      </c>
      <c r="K184" s="118" t="s">
        <v>487</v>
      </c>
      <c r="L184" s="118" t="s">
        <v>497</v>
      </c>
      <c r="M184" s="118">
        <v>63.565548</v>
      </c>
      <c r="N184" s="118">
        <v>-131.17222100000001</v>
      </c>
      <c r="O184" s="118" t="s">
        <v>983</v>
      </c>
      <c r="P184" s="118" t="s">
        <v>491</v>
      </c>
      <c r="Q184" s="118">
        <v>2624</v>
      </c>
      <c r="R184" s="118">
        <v>6.19</v>
      </c>
      <c r="S184" s="118"/>
      <c r="T184" s="118"/>
      <c r="U184" s="123">
        <f t="shared" si="5"/>
        <v>5.1385753110535477</v>
      </c>
      <c r="V184" s="120">
        <f t="shared" si="6"/>
        <v>0.34518071337483547</v>
      </c>
      <c r="W184" s="1"/>
    </row>
    <row r="185" spans="8:23" ht="11.25" x14ac:dyDescent="0.2">
      <c r="H185" s="96" t="s">
        <v>538</v>
      </c>
      <c r="I185" s="96" t="s">
        <v>975</v>
      </c>
      <c r="J185" s="96" t="s">
        <v>439</v>
      </c>
      <c r="K185" s="96" t="s">
        <v>487</v>
      </c>
      <c r="L185" s="96" t="s">
        <v>497</v>
      </c>
      <c r="M185" s="96">
        <v>63.561044000000003</v>
      </c>
      <c r="N185" s="96">
        <v>-131.169038999999</v>
      </c>
      <c r="O185" s="96" t="s">
        <v>983</v>
      </c>
      <c r="P185" s="96" t="s">
        <v>491</v>
      </c>
      <c r="Q185" s="96">
        <v>2624</v>
      </c>
      <c r="R185" s="96">
        <v>6.57</v>
      </c>
      <c r="S185" s="96">
        <v>31.0599999999998</v>
      </c>
      <c r="T185" s="96">
        <v>7.72</v>
      </c>
      <c r="U185" s="86">
        <f t="shared" si="5"/>
        <v>5.4540290458193557</v>
      </c>
      <c r="V185" s="44">
        <f t="shared" si="6"/>
        <v>5.1311142967354693</v>
      </c>
      <c r="W185" s="1"/>
    </row>
    <row r="186" spans="8:23" ht="11.25" x14ac:dyDescent="0.2">
      <c r="H186" s="96" t="s">
        <v>537</v>
      </c>
      <c r="I186" s="96" t="s">
        <v>975</v>
      </c>
      <c r="J186" s="96" t="s">
        <v>439</v>
      </c>
      <c r="K186" s="96" t="s">
        <v>487</v>
      </c>
      <c r="L186" s="96" t="s">
        <v>499</v>
      </c>
      <c r="M186" s="96">
        <v>63.561017</v>
      </c>
      <c r="N186" s="96">
        <v>-131.15655100000001</v>
      </c>
      <c r="O186" s="96" t="s">
        <v>983</v>
      </c>
      <c r="P186" s="96" t="s">
        <v>2499</v>
      </c>
      <c r="Q186" s="96">
        <v>2677</v>
      </c>
      <c r="R186" s="96">
        <v>7.43</v>
      </c>
      <c r="S186" s="96">
        <v>58.5</v>
      </c>
      <c r="T186" s="96">
        <v>17.57</v>
      </c>
      <c r="U186" s="86">
        <f t="shared" si="5"/>
        <v>6.1679506560788138</v>
      </c>
      <c r="V186" s="44">
        <f t="shared" si="6"/>
        <v>10.350255188001871</v>
      </c>
      <c r="W186" s="1"/>
    </row>
    <row r="187" spans="8:23" ht="11.25" x14ac:dyDescent="0.2">
      <c r="H187" s="118" t="s">
        <v>536</v>
      </c>
      <c r="I187" s="118" t="s">
        <v>975</v>
      </c>
      <c r="J187" s="118" t="s">
        <v>439</v>
      </c>
      <c r="K187" s="118" t="s">
        <v>487</v>
      </c>
      <c r="L187" s="118" t="s">
        <v>499</v>
      </c>
      <c r="M187" s="118">
        <v>63.563459000000002</v>
      </c>
      <c r="N187" s="118">
        <v>-131.15000900000001</v>
      </c>
      <c r="O187" s="118" t="s">
        <v>983</v>
      </c>
      <c r="P187" s="118" t="s">
        <v>2499</v>
      </c>
      <c r="Q187" s="118">
        <v>2677</v>
      </c>
      <c r="R187" s="118">
        <v>6.15</v>
      </c>
      <c r="S187" s="118"/>
      <c r="T187" s="118"/>
      <c r="U187" s="123">
        <f t="shared" si="5"/>
        <v>5.1053696547624101</v>
      </c>
      <c r="V187" s="120">
        <f t="shared" si="6"/>
        <v>0.34987710888445372</v>
      </c>
      <c r="W187" s="1"/>
    </row>
    <row r="188" spans="8:23" ht="11.25" x14ac:dyDescent="0.2">
      <c r="H188" s="96" t="s">
        <v>535</v>
      </c>
      <c r="I188" s="96" t="s">
        <v>975</v>
      </c>
      <c r="J188" s="96" t="s">
        <v>439</v>
      </c>
      <c r="K188" s="96" t="s">
        <v>487</v>
      </c>
      <c r="L188" s="96" t="s">
        <v>499</v>
      </c>
      <c r="M188" s="96">
        <v>63.564016000000002</v>
      </c>
      <c r="N188" s="96">
        <v>-131.141551999998</v>
      </c>
      <c r="O188" s="96" t="s">
        <v>983</v>
      </c>
      <c r="P188" s="96" t="s">
        <v>2499</v>
      </c>
      <c r="Q188" s="96">
        <v>2677</v>
      </c>
      <c r="R188" s="96">
        <v>5.52</v>
      </c>
      <c r="S188" s="96">
        <v>29.1299999999999</v>
      </c>
      <c r="T188" s="96">
        <v>9.07</v>
      </c>
      <c r="U188" s="86">
        <f t="shared" si="5"/>
        <v>4.5823805681769922</v>
      </c>
      <c r="V188" s="44">
        <f t="shared" si="6"/>
        <v>5.3392683151938423</v>
      </c>
      <c r="W188" s="1"/>
    </row>
    <row r="189" spans="8:23" ht="11.25" x14ac:dyDescent="0.2">
      <c r="H189" s="96" t="s">
        <v>534</v>
      </c>
      <c r="I189" s="96" t="s">
        <v>975</v>
      </c>
      <c r="J189" s="96" t="s">
        <v>439</v>
      </c>
      <c r="K189" s="96" t="s">
        <v>487</v>
      </c>
      <c r="L189" s="96" t="s">
        <v>499</v>
      </c>
      <c r="M189" s="96">
        <v>63.562252000000001</v>
      </c>
      <c r="N189" s="96">
        <v>-131.134612</v>
      </c>
      <c r="O189" s="96" t="s">
        <v>983</v>
      </c>
      <c r="P189" s="96" t="s">
        <v>2499</v>
      </c>
      <c r="Q189" s="96">
        <v>2677</v>
      </c>
      <c r="R189" s="96">
        <v>6.38</v>
      </c>
      <c r="S189" s="96">
        <v>29.17</v>
      </c>
      <c r="T189" s="96">
        <v>10.2899999999999</v>
      </c>
      <c r="U189" s="86">
        <f t="shared" si="5"/>
        <v>5.2963021784364512</v>
      </c>
      <c r="V189" s="44">
        <f t="shared" si="6"/>
        <v>5.7028380918508397</v>
      </c>
      <c r="W189" s="1"/>
    </row>
    <row r="190" spans="8:23" ht="11.25" x14ac:dyDescent="0.2">
      <c r="H190" s="118" t="s">
        <v>533</v>
      </c>
      <c r="I190" s="118" t="s">
        <v>975</v>
      </c>
      <c r="J190" s="118" t="s">
        <v>439</v>
      </c>
      <c r="K190" s="118" t="s">
        <v>487</v>
      </c>
      <c r="L190" s="118" t="s">
        <v>499</v>
      </c>
      <c r="M190" s="118">
        <v>63.559130000000003</v>
      </c>
      <c r="N190" s="118">
        <v>-131.130189999999</v>
      </c>
      <c r="O190" s="118" t="s">
        <v>983</v>
      </c>
      <c r="P190" s="118" t="s">
        <v>2499</v>
      </c>
      <c r="Q190" s="118">
        <v>2677</v>
      </c>
      <c r="R190" s="118">
        <v>5.81</v>
      </c>
      <c r="S190" s="118"/>
      <c r="T190" s="118"/>
      <c r="U190" s="123">
        <f t="shared" si="5"/>
        <v>4.8231215762877397</v>
      </c>
      <c r="V190" s="120">
        <f t="shared" si="6"/>
        <v>0.33053430936889039</v>
      </c>
      <c r="W190" s="1"/>
    </row>
    <row r="191" spans="8:23" ht="11.25" x14ac:dyDescent="0.2">
      <c r="H191" s="96" t="s">
        <v>532</v>
      </c>
      <c r="I191" s="96" t="s">
        <v>975</v>
      </c>
      <c r="J191" s="96" t="s">
        <v>439</v>
      </c>
      <c r="K191" s="96" t="s">
        <v>487</v>
      </c>
      <c r="L191" s="96" t="s">
        <v>499</v>
      </c>
      <c r="M191" s="96">
        <v>63.577095999999798</v>
      </c>
      <c r="N191" s="96">
        <v>-131.17686900000001</v>
      </c>
      <c r="O191" s="96" t="s">
        <v>983</v>
      </c>
      <c r="P191" s="96" t="s">
        <v>2499</v>
      </c>
      <c r="Q191" s="96">
        <v>2677</v>
      </c>
      <c r="R191" s="96">
        <v>6.28</v>
      </c>
      <c r="S191" s="96">
        <v>35.3999999999998</v>
      </c>
      <c r="T191" s="96">
        <v>11.34</v>
      </c>
      <c r="U191" s="86">
        <f t="shared" si="5"/>
        <v>5.2132880377086073</v>
      </c>
      <c r="V191" s="44">
        <f t="shared" si="6"/>
        <v>6.5451262611697976</v>
      </c>
      <c r="W191" s="1"/>
    </row>
    <row r="192" spans="8:23" ht="11.25" x14ac:dyDescent="0.2">
      <c r="H192" s="118" t="s">
        <v>531</v>
      </c>
      <c r="I192" s="118" t="s">
        <v>975</v>
      </c>
      <c r="J192" s="118" t="s">
        <v>439</v>
      </c>
      <c r="K192" s="118" t="s">
        <v>487</v>
      </c>
      <c r="L192" s="118" t="s">
        <v>499</v>
      </c>
      <c r="M192" s="118">
        <v>63.579498999999799</v>
      </c>
      <c r="N192" s="118">
        <v>-131.172337999999</v>
      </c>
      <c r="O192" s="118" t="s">
        <v>983</v>
      </c>
      <c r="P192" s="118" t="s">
        <v>2499</v>
      </c>
      <c r="Q192" s="118">
        <v>2677</v>
      </c>
      <c r="R192" s="118">
        <v>6.49</v>
      </c>
      <c r="S192" s="118"/>
      <c r="T192" s="118"/>
      <c r="U192" s="123">
        <f t="shared" si="5"/>
        <v>5.3876177332370805</v>
      </c>
      <c r="V192" s="120">
        <f t="shared" si="6"/>
        <v>0.36921990840001706</v>
      </c>
      <c r="W192" s="1"/>
    </row>
    <row r="193" spans="8:23" ht="11.25" x14ac:dyDescent="0.2">
      <c r="H193" s="96" t="s">
        <v>530</v>
      </c>
      <c r="I193" s="96" t="s">
        <v>975</v>
      </c>
      <c r="J193" s="96" t="s">
        <v>439</v>
      </c>
      <c r="K193" s="96" t="s">
        <v>487</v>
      </c>
      <c r="L193" s="96" t="s">
        <v>499</v>
      </c>
      <c r="M193" s="96">
        <v>63.5576709999999</v>
      </c>
      <c r="N193" s="96">
        <v>-131.146189999998</v>
      </c>
      <c r="O193" s="96" t="s">
        <v>983</v>
      </c>
      <c r="P193" s="96" t="s">
        <v>2499</v>
      </c>
      <c r="Q193" s="96">
        <v>2677</v>
      </c>
      <c r="R193" s="96">
        <v>6.41</v>
      </c>
      <c r="S193" s="96">
        <v>41.869999999999798</v>
      </c>
      <c r="T193" s="96">
        <v>7.94</v>
      </c>
      <c r="U193" s="86">
        <f t="shared" si="5"/>
        <v>5.3212064206548044</v>
      </c>
      <c r="V193" s="44">
        <f t="shared" si="6"/>
        <v>6.2887732894551602</v>
      </c>
      <c r="W193" s="1"/>
    </row>
    <row r="194" spans="8:23" ht="11.25" x14ac:dyDescent="0.2">
      <c r="H194" s="118" t="s">
        <v>529</v>
      </c>
      <c r="I194" s="118" t="s">
        <v>975</v>
      </c>
      <c r="J194" s="118" t="s">
        <v>439</v>
      </c>
      <c r="K194" s="118" t="s">
        <v>487</v>
      </c>
      <c r="L194" s="118" t="s">
        <v>499</v>
      </c>
      <c r="M194" s="118">
        <v>63.580153000000003</v>
      </c>
      <c r="N194" s="118">
        <v>-131.16410500000001</v>
      </c>
      <c r="O194" s="118" t="s">
        <v>983</v>
      </c>
      <c r="P194" s="118" t="s">
        <v>2499</v>
      </c>
      <c r="Q194" s="118">
        <v>2677</v>
      </c>
      <c r="R194" s="118">
        <v>6.23</v>
      </c>
      <c r="S194" s="118"/>
      <c r="T194" s="118"/>
      <c r="U194" s="123">
        <f t="shared" si="5"/>
        <v>5.1717809673446853</v>
      </c>
      <c r="V194" s="120">
        <f t="shared" si="6"/>
        <v>0.35442835582929216</v>
      </c>
      <c r="W194" s="1"/>
    </row>
    <row r="195" spans="8:23" ht="11.25" x14ac:dyDescent="0.2">
      <c r="H195" s="118" t="s">
        <v>528</v>
      </c>
      <c r="I195" s="118" t="s">
        <v>975</v>
      </c>
      <c r="J195" s="118" t="s">
        <v>439</v>
      </c>
      <c r="K195" s="118" t="s">
        <v>487</v>
      </c>
      <c r="L195" s="118" t="s">
        <v>499</v>
      </c>
      <c r="M195" s="118">
        <v>63.5765069999999</v>
      </c>
      <c r="N195" s="118">
        <v>-131.164774999998</v>
      </c>
      <c r="O195" s="118" t="s">
        <v>983</v>
      </c>
      <c r="P195" s="118" t="s">
        <v>2499</v>
      </c>
      <c r="Q195" s="118">
        <v>2677</v>
      </c>
      <c r="R195" s="118">
        <v>6.28</v>
      </c>
      <c r="S195" s="118"/>
      <c r="T195" s="118"/>
      <c r="U195" s="123">
        <f t="shared" si="5"/>
        <v>5.2132880377086073</v>
      </c>
      <c r="V195" s="120">
        <f t="shared" si="6"/>
        <v>0.35727288516981615</v>
      </c>
      <c r="W195" s="1"/>
    </row>
    <row r="196" spans="8:23" ht="11.25" x14ac:dyDescent="0.2">
      <c r="H196" s="118" t="s">
        <v>527</v>
      </c>
      <c r="I196" s="118" t="s">
        <v>975</v>
      </c>
      <c r="J196" s="118" t="s">
        <v>439</v>
      </c>
      <c r="K196" s="118" t="s">
        <v>487</v>
      </c>
      <c r="L196" s="118" t="s">
        <v>499</v>
      </c>
      <c r="M196" s="118">
        <v>63.575378999999799</v>
      </c>
      <c r="N196" s="118">
        <v>-131.150826999998</v>
      </c>
      <c r="O196" s="118" t="s">
        <v>983</v>
      </c>
      <c r="P196" s="118" t="s">
        <v>2499</v>
      </c>
      <c r="Q196" s="118">
        <v>2677</v>
      </c>
      <c r="R196" s="118">
        <v>6.65</v>
      </c>
      <c r="S196" s="118"/>
      <c r="T196" s="118"/>
      <c r="U196" s="123">
        <f t="shared" si="5"/>
        <v>5.5204403584016308</v>
      </c>
      <c r="V196" s="120">
        <f t="shared" si="6"/>
        <v>0.37832240228969388</v>
      </c>
      <c r="W196" s="1"/>
    </row>
    <row r="197" spans="8:23" ht="11.25" x14ac:dyDescent="0.2">
      <c r="H197" s="118" t="s">
        <v>526</v>
      </c>
      <c r="I197" s="118" t="s">
        <v>975</v>
      </c>
      <c r="J197" s="118" t="s">
        <v>439</v>
      </c>
      <c r="K197" s="118" t="s">
        <v>487</v>
      </c>
      <c r="L197" s="118" t="s">
        <v>499</v>
      </c>
      <c r="M197" s="118">
        <v>63.575321000000002</v>
      </c>
      <c r="N197" s="118">
        <v>-131.154651</v>
      </c>
      <c r="O197" s="118" t="s">
        <v>983</v>
      </c>
      <c r="P197" s="118" t="s">
        <v>2499</v>
      </c>
      <c r="Q197" s="118">
        <v>2677</v>
      </c>
      <c r="R197" s="118">
        <v>6.65</v>
      </c>
      <c r="S197" s="118"/>
      <c r="T197" s="118"/>
      <c r="U197" s="123">
        <f t="shared" si="5"/>
        <v>5.5204403584016308</v>
      </c>
      <c r="V197" s="120">
        <f t="shared" si="6"/>
        <v>0.37832240228969388</v>
      </c>
      <c r="W197" s="1"/>
    </row>
    <row r="198" spans="8:23" ht="11.25" x14ac:dyDescent="0.2">
      <c r="H198" s="118" t="s">
        <v>525</v>
      </c>
      <c r="I198" s="118" t="s">
        <v>975</v>
      </c>
      <c r="J198" s="118" t="s">
        <v>439</v>
      </c>
      <c r="K198" s="118" t="s">
        <v>487</v>
      </c>
      <c r="L198" s="118" t="s">
        <v>499</v>
      </c>
      <c r="M198" s="118">
        <v>63.574835999999799</v>
      </c>
      <c r="N198" s="118">
        <v>-131.128241</v>
      </c>
      <c r="O198" s="118" t="s">
        <v>983</v>
      </c>
      <c r="P198" s="118" t="s">
        <v>2499</v>
      </c>
      <c r="Q198" s="118">
        <v>2677</v>
      </c>
      <c r="R198" s="118">
        <v>6.66</v>
      </c>
      <c r="S198" s="118"/>
      <c r="T198" s="118"/>
      <c r="U198" s="123">
        <f t="shared" ref="U198:U261" si="7">$C$24*R198</f>
        <v>5.5287417724744152</v>
      </c>
      <c r="V198" s="120">
        <f t="shared" si="6"/>
        <v>0.3788913081577987</v>
      </c>
      <c r="W198" s="1"/>
    </row>
    <row r="199" spans="8:23" ht="11.25" x14ac:dyDescent="0.2">
      <c r="H199" s="118" t="s">
        <v>524</v>
      </c>
      <c r="I199" s="118" t="s">
        <v>975</v>
      </c>
      <c r="J199" s="118" t="s">
        <v>439</v>
      </c>
      <c r="K199" s="118" t="s">
        <v>487</v>
      </c>
      <c r="L199" s="118" t="s">
        <v>499</v>
      </c>
      <c r="M199" s="118">
        <v>63.570512999999799</v>
      </c>
      <c r="N199" s="118">
        <v>-131.125461</v>
      </c>
      <c r="O199" s="118" t="s">
        <v>983</v>
      </c>
      <c r="P199" s="118" t="s">
        <v>2499</v>
      </c>
      <c r="Q199" s="118">
        <v>2677</v>
      </c>
      <c r="R199" s="118">
        <v>8.24</v>
      </c>
      <c r="S199" s="118"/>
      <c r="T199" s="118"/>
      <c r="U199" s="123">
        <f t="shared" si="7"/>
        <v>6.8403651959743508</v>
      </c>
      <c r="V199" s="120">
        <f t="shared" si="6"/>
        <v>0.46877843531835744</v>
      </c>
      <c r="W199" s="1"/>
    </row>
    <row r="200" spans="8:23" ht="11.25" x14ac:dyDescent="0.2">
      <c r="H200" s="96" t="s">
        <v>523</v>
      </c>
      <c r="I200" s="96" t="s">
        <v>975</v>
      </c>
      <c r="J200" s="96" t="s">
        <v>439</v>
      </c>
      <c r="K200" s="96" t="s">
        <v>487</v>
      </c>
      <c r="L200" s="96" t="s">
        <v>499</v>
      </c>
      <c r="M200" s="96">
        <v>63.568451000000003</v>
      </c>
      <c r="N200" s="96">
        <v>-131.133121999998</v>
      </c>
      <c r="O200" s="96" t="s">
        <v>983</v>
      </c>
      <c r="P200" s="96" t="s">
        <v>2499</v>
      </c>
      <c r="Q200" s="96">
        <v>2677</v>
      </c>
      <c r="R200" s="96">
        <v>5.56</v>
      </c>
      <c r="S200" s="96">
        <v>33.950000000000003</v>
      </c>
      <c r="T200" s="96">
        <v>11.25</v>
      </c>
      <c r="U200" s="86">
        <f t="shared" si="7"/>
        <v>4.6155862244681298</v>
      </c>
      <c r="V200" s="44">
        <f t="shared" ref="V200:V263" si="8">$B$8*Q200*((9.52*T200)+(2.56*U200)+(3.48*S200))</f>
        <v>6.3461470826662705</v>
      </c>
      <c r="W200" s="1"/>
    </row>
    <row r="201" spans="8:23" ht="11.25" x14ac:dyDescent="0.2">
      <c r="H201" s="118" t="s">
        <v>522</v>
      </c>
      <c r="I201" s="118" t="s">
        <v>975</v>
      </c>
      <c r="J201" s="118" t="s">
        <v>439</v>
      </c>
      <c r="K201" s="118" t="s">
        <v>487</v>
      </c>
      <c r="L201" s="118" t="s">
        <v>499</v>
      </c>
      <c r="M201" s="118">
        <v>63.578097</v>
      </c>
      <c r="N201" s="118">
        <v>-131.143193999998</v>
      </c>
      <c r="O201" s="118" t="s">
        <v>983</v>
      </c>
      <c r="P201" s="118" t="s">
        <v>2499</v>
      </c>
      <c r="Q201" s="118">
        <v>2677</v>
      </c>
      <c r="R201" s="118">
        <v>6.6</v>
      </c>
      <c r="S201" s="118"/>
      <c r="T201" s="118"/>
      <c r="U201" s="123">
        <f t="shared" si="7"/>
        <v>5.478933288037708</v>
      </c>
      <c r="V201" s="120">
        <f t="shared" si="8"/>
        <v>0.37547787294916979</v>
      </c>
      <c r="W201" s="1"/>
    </row>
    <row r="202" spans="8:23" ht="11.25" x14ac:dyDescent="0.2">
      <c r="H202" s="96" t="s">
        <v>521</v>
      </c>
      <c r="I202" s="96" t="s">
        <v>975</v>
      </c>
      <c r="J202" s="96" t="s">
        <v>439</v>
      </c>
      <c r="K202" s="96" t="s">
        <v>487</v>
      </c>
      <c r="L202" s="96" t="s">
        <v>499</v>
      </c>
      <c r="M202" s="96">
        <v>63.575100999999798</v>
      </c>
      <c r="N202" s="96">
        <v>-131.144158</v>
      </c>
      <c r="O202" s="96" t="s">
        <v>983</v>
      </c>
      <c r="P202" s="96" t="s">
        <v>2499</v>
      </c>
      <c r="Q202" s="96">
        <v>2677</v>
      </c>
      <c r="R202" s="96">
        <v>6.61</v>
      </c>
      <c r="S202" s="96">
        <v>33.909999999999798</v>
      </c>
      <c r="T202" s="96">
        <v>6.1</v>
      </c>
      <c r="U202" s="86">
        <f t="shared" si="7"/>
        <v>5.4872347021104932</v>
      </c>
      <c r="V202" s="44">
        <f t="shared" si="8"/>
        <v>5.0896762548172561</v>
      </c>
      <c r="W202" s="1"/>
    </row>
    <row r="203" spans="8:23" ht="11.25" x14ac:dyDescent="0.2">
      <c r="H203" s="118" t="s">
        <v>520</v>
      </c>
      <c r="I203" s="118" t="s">
        <v>975</v>
      </c>
      <c r="J203" s="118" t="s">
        <v>439</v>
      </c>
      <c r="K203" s="118" t="s">
        <v>487</v>
      </c>
      <c r="L203" s="118" t="s">
        <v>499</v>
      </c>
      <c r="M203" s="118">
        <v>63.571089000000001</v>
      </c>
      <c r="N203" s="118">
        <v>-131.142304999998</v>
      </c>
      <c r="O203" s="118" t="s">
        <v>983</v>
      </c>
      <c r="P203" s="118" t="s">
        <v>2499</v>
      </c>
      <c r="Q203" s="118">
        <v>2677</v>
      </c>
      <c r="R203" s="118">
        <v>5.85</v>
      </c>
      <c r="S203" s="118"/>
      <c r="T203" s="118"/>
      <c r="U203" s="123">
        <f t="shared" si="7"/>
        <v>4.8563272325788773</v>
      </c>
      <c r="V203" s="120">
        <f t="shared" si="8"/>
        <v>0.33280993284130961</v>
      </c>
      <c r="W203" s="1"/>
    </row>
    <row r="204" spans="8:23" ht="11.25" x14ac:dyDescent="0.2">
      <c r="H204" s="96" t="s">
        <v>519</v>
      </c>
      <c r="I204" s="96" t="s">
        <v>975</v>
      </c>
      <c r="J204" s="96" t="s">
        <v>439</v>
      </c>
      <c r="K204" s="96" t="s">
        <v>487</v>
      </c>
      <c r="L204" s="96" t="s">
        <v>499</v>
      </c>
      <c r="M204" s="96">
        <v>63.556772000000002</v>
      </c>
      <c r="N204" s="96">
        <v>-131.152242999999</v>
      </c>
      <c r="O204" s="96" t="s">
        <v>983</v>
      </c>
      <c r="P204" s="96" t="s">
        <v>2499</v>
      </c>
      <c r="Q204" s="96">
        <v>2677</v>
      </c>
      <c r="R204" s="96">
        <v>2.33</v>
      </c>
      <c r="S204" s="96">
        <v>5.45</v>
      </c>
      <c r="T204" s="96">
        <v>3.55</v>
      </c>
      <c r="U204" s="86">
        <f t="shared" si="7"/>
        <v>1.9342294789587668</v>
      </c>
      <c r="V204" s="44">
        <f t="shared" si="8"/>
        <v>1.5449938072684193</v>
      </c>
      <c r="W204" s="1"/>
    </row>
    <row r="205" spans="8:23" ht="11.25" x14ac:dyDescent="0.2">
      <c r="H205" s="118" t="s">
        <v>518</v>
      </c>
      <c r="I205" s="118" t="s">
        <v>975</v>
      </c>
      <c r="J205" s="118" t="s">
        <v>439</v>
      </c>
      <c r="K205" s="118" t="s">
        <v>487</v>
      </c>
      <c r="L205" s="118" t="s">
        <v>499</v>
      </c>
      <c r="M205" s="118">
        <v>63.567518999999798</v>
      </c>
      <c r="N205" s="118">
        <v>-131.145097999998</v>
      </c>
      <c r="O205" s="118" t="s">
        <v>983</v>
      </c>
      <c r="P205" s="118" t="s">
        <v>2499</v>
      </c>
      <c r="Q205" s="118">
        <v>2677</v>
      </c>
      <c r="R205" s="118">
        <v>5.64</v>
      </c>
      <c r="S205" s="118"/>
      <c r="T205" s="118"/>
      <c r="U205" s="123">
        <f t="shared" si="7"/>
        <v>4.681997537050405</v>
      </c>
      <c r="V205" s="120">
        <f t="shared" si="8"/>
        <v>0.32086290961110875</v>
      </c>
      <c r="W205" s="1"/>
    </row>
    <row r="206" spans="8:23" ht="11.25" x14ac:dyDescent="0.2">
      <c r="H206" s="96" t="s">
        <v>517</v>
      </c>
      <c r="I206" s="96" t="s">
        <v>975</v>
      </c>
      <c r="J206" s="96" t="s">
        <v>439</v>
      </c>
      <c r="K206" s="96" t="s">
        <v>487</v>
      </c>
      <c r="L206" s="96" t="s">
        <v>497</v>
      </c>
      <c r="M206" s="96">
        <v>63.560603999999799</v>
      </c>
      <c r="N206" s="96">
        <v>-131.176174</v>
      </c>
      <c r="O206" s="96" t="s">
        <v>983</v>
      </c>
      <c r="P206" s="96" t="s">
        <v>491</v>
      </c>
      <c r="Q206" s="96">
        <v>2624</v>
      </c>
      <c r="R206" s="96">
        <v>6.95</v>
      </c>
      <c r="S206" s="96">
        <v>55.67</v>
      </c>
      <c r="T206" s="96">
        <v>18.1499999999998</v>
      </c>
      <c r="U206" s="86">
        <f t="shared" si="7"/>
        <v>5.7694827805851627</v>
      </c>
      <c r="V206" s="44">
        <f t="shared" si="8"/>
        <v>10.005035848096092</v>
      </c>
      <c r="W206" s="1"/>
    </row>
    <row r="207" spans="8:23" ht="11.25" x14ac:dyDescent="0.2">
      <c r="H207" s="96" t="s">
        <v>496</v>
      </c>
      <c r="I207" s="96" t="s">
        <v>975</v>
      </c>
      <c r="J207" s="96" t="s">
        <v>439</v>
      </c>
      <c r="K207" s="96" t="s">
        <v>487</v>
      </c>
      <c r="L207" s="96" t="s">
        <v>497</v>
      </c>
      <c r="M207" s="96">
        <v>63.556666</v>
      </c>
      <c r="N207" s="96">
        <v>-131.18010200000001</v>
      </c>
      <c r="O207" s="96" t="s">
        <v>983</v>
      </c>
      <c r="P207" s="96" t="s">
        <v>491</v>
      </c>
      <c r="Q207" s="96">
        <v>2624</v>
      </c>
      <c r="R207" s="96">
        <v>2.89</v>
      </c>
      <c r="S207" s="96">
        <v>14.51</v>
      </c>
      <c r="T207" s="96">
        <v>3.07</v>
      </c>
      <c r="U207" s="86">
        <f t="shared" si="7"/>
        <v>2.3991086670346937</v>
      </c>
      <c r="V207" s="44">
        <f t="shared" si="8"/>
        <v>2.2530429732428554</v>
      </c>
      <c r="W207" s="1"/>
    </row>
    <row r="208" spans="8:23" ht="11.25" x14ac:dyDescent="0.2">
      <c r="H208" s="118" t="s">
        <v>516</v>
      </c>
      <c r="I208" s="118" t="s">
        <v>975</v>
      </c>
      <c r="J208" s="118" t="s">
        <v>439</v>
      </c>
      <c r="K208" s="118" t="s">
        <v>487</v>
      </c>
      <c r="L208" s="118" t="s">
        <v>499</v>
      </c>
      <c r="M208" s="118">
        <v>63.5591599999998</v>
      </c>
      <c r="N208" s="118">
        <v>-131.16954000000001</v>
      </c>
      <c r="O208" s="118" t="s">
        <v>983</v>
      </c>
      <c r="P208" s="118" t="s">
        <v>2499</v>
      </c>
      <c r="Q208" s="118">
        <v>2677</v>
      </c>
      <c r="R208" s="118">
        <v>6.43</v>
      </c>
      <c r="S208" s="118"/>
      <c r="T208" s="118"/>
      <c r="U208" s="123">
        <f t="shared" si="7"/>
        <v>5.3378092488003732</v>
      </c>
      <c r="V208" s="120">
        <f t="shared" si="8"/>
        <v>0.3658064731913882</v>
      </c>
      <c r="W208" s="1"/>
    </row>
    <row r="209" spans="8:23" ht="11.25" x14ac:dyDescent="0.2">
      <c r="H209" s="118" t="s">
        <v>515</v>
      </c>
      <c r="I209" s="118" t="s">
        <v>975</v>
      </c>
      <c r="J209" s="118" t="s">
        <v>439</v>
      </c>
      <c r="K209" s="118" t="s">
        <v>487</v>
      </c>
      <c r="L209" s="118" t="s">
        <v>497</v>
      </c>
      <c r="M209" s="118">
        <v>63.566882999999798</v>
      </c>
      <c r="N209" s="118">
        <v>-131.18247500000001</v>
      </c>
      <c r="O209" s="118" t="s">
        <v>983</v>
      </c>
      <c r="P209" s="118" t="s">
        <v>491</v>
      </c>
      <c r="Q209" s="118">
        <v>2624</v>
      </c>
      <c r="R209" s="118">
        <v>6.89</v>
      </c>
      <c r="S209" s="118"/>
      <c r="T209" s="118"/>
      <c r="U209" s="123">
        <f t="shared" si="7"/>
        <v>5.7196742961484555</v>
      </c>
      <c r="V209" s="120">
        <f t="shared" si="8"/>
        <v>0.38421568903919484</v>
      </c>
      <c r="W209" s="1"/>
    </row>
    <row r="210" spans="8:23" ht="11.25" x14ac:dyDescent="0.2">
      <c r="H210" s="118" t="s">
        <v>514</v>
      </c>
      <c r="I210" s="118" t="s">
        <v>975</v>
      </c>
      <c r="J210" s="118" t="s">
        <v>439</v>
      </c>
      <c r="K210" s="118" t="s">
        <v>487</v>
      </c>
      <c r="L210" s="118" t="s">
        <v>497</v>
      </c>
      <c r="M210" s="118">
        <v>63.561279999999797</v>
      </c>
      <c r="N210" s="118">
        <v>-131.180152999998</v>
      </c>
      <c r="O210" s="118" t="s">
        <v>983</v>
      </c>
      <c r="P210" s="118" t="s">
        <v>491</v>
      </c>
      <c r="Q210" s="118">
        <v>2624</v>
      </c>
      <c r="R210" s="118">
        <v>5.74</v>
      </c>
      <c r="S210" s="118"/>
      <c r="T210" s="118"/>
      <c r="U210" s="123">
        <f t="shared" si="7"/>
        <v>4.7650116777782499</v>
      </c>
      <c r="V210" s="120">
        <f t="shared" si="8"/>
        <v>0.32008680044774729</v>
      </c>
      <c r="W210" s="1"/>
    </row>
    <row r="211" spans="8:23" ht="11.25" x14ac:dyDescent="0.2">
      <c r="H211" s="118" t="s">
        <v>513</v>
      </c>
      <c r="I211" s="118" t="s">
        <v>975</v>
      </c>
      <c r="J211" s="118" t="s">
        <v>439</v>
      </c>
      <c r="K211" s="118" t="s">
        <v>487</v>
      </c>
      <c r="L211" s="118" t="s">
        <v>499</v>
      </c>
      <c r="M211" s="118">
        <v>63.5591429999998</v>
      </c>
      <c r="N211" s="118">
        <v>-131.184902999998</v>
      </c>
      <c r="O211" s="118" t="s">
        <v>983</v>
      </c>
      <c r="P211" s="118" t="s">
        <v>2499</v>
      </c>
      <c r="Q211" s="118">
        <v>2677</v>
      </c>
      <c r="R211" s="118">
        <v>6.78</v>
      </c>
      <c r="S211" s="118"/>
      <c r="T211" s="118"/>
      <c r="U211" s="123">
        <f t="shared" si="7"/>
        <v>5.628358741347828</v>
      </c>
      <c r="V211" s="120">
        <f t="shared" si="8"/>
        <v>0.3857181785750563</v>
      </c>
      <c r="W211" s="1"/>
    </row>
    <row r="212" spans="8:23" ht="11.25" x14ac:dyDescent="0.2">
      <c r="H212" s="118" t="s">
        <v>512</v>
      </c>
      <c r="I212" s="118" t="s">
        <v>975</v>
      </c>
      <c r="J212" s="118" t="s">
        <v>439</v>
      </c>
      <c r="K212" s="118" t="s">
        <v>487</v>
      </c>
      <c r="L212" s="118" t="s">
        <v>497</v>
      </c>
      <c r="M212" s="118">
        <v>63.561205000000001</v>
      </c>
      <c r="N212" s="118">
        <v>-131.189752999999</v>
      </c>
      <c r="O212" s="118" t="s">
        <v>983</v>
      </c>
      <c r="P212" s="118" t="s">
        <v>491</v>
      </c>
      <c r="Q212" s="118">
        <v>2624</v>
      </c>
      <c r="R212" s="118">
        <v>6.3</v>
      </c>
      <c r="S212" s="118"/>
      <c r="T212" s="118"/>
      <c r="U212" s="123">
        <f t="shared" si="7"/>
        <v>5.2298908658541761</v>
      </c>
      <c r="V212" s="120">
        <f t="shared" si="8"/>
        <v>0.3513147809792348</v>
      </c>
      <c r="W212" s="1"/>
    </row>
    <row r="213" spans="8:23" ht="11.25" x14ac:dyDescent="0.2">
      <c r="H213" s="118" t="s">
        <v>511</v>
      </c>
      <c r="I213" s="118" t="s">
        <v>975</v>
      </c>
      <c r="J213" s="118" t="s">
        <v>439</v>
      </c>
      <c r="K213" s="118" t="s">
        <v>487</v>
      </c>
      <c r="L213" s="118" t="s">
        <v>497</v>
      </c>
      <c r="M213" s="118">
        <v>63.562438999999799</v>
      </c>
      <c r="N213" s="118">
        <v>-131.195426999999</v>
      </c>
      <c r="O213" s="118" t="s">
        <v>983</v>
      </c>
      <c r="P213" s="118" t="s">
        <v>491</v>
      </c>
      <c r="Q213" s="118">
        <v>2624</v>
      </c>
      <c r="R213" s="118">
        <v>6.55</v>
      </c>
      <c r="S213" s="118"/>
      <c r="T213" s="118"/>
      <c r="U213" s="123">
        <f t="shared" si="7"/>
        <v>5.437426217673786</v>
      </c>
      <c r="V213" s="120">
        <f t="shared" si="8"/>
        <v>0.36525584371650599</v>
      </c>
      <c r="W213" s="1"/>
    </row>
    <row r="214" spans="8:23" ht="11.25" x14ac:dyDescent="0.2">
      <c r="H214" s="96" t="s">
        <v>510</v>
      </c>
      <c r="I214" s="96" t="s">
        <v>975</v>
      </c>
      <c r="J214" s="96" t="s">
        <v>439</v>
      </c>
      <c r="K214" s="96" t="s">
        <v>487</v>
      </c>
      <c r="L214" s="96" t="s">
        <v>497</v>
      </c>
      <c r="M214" s="96">
        <v>63.563865</v>
      </c>
      <c r="N214" s="96">
        <v>-131.18907100000001</v>
      </c>
      <c r="O214" s="96" t="s">
        <v>983</v>
      </c>
      <c r="P214" s="96" t="s">
        <v>491</v>
      </c>
      <c r="Q214" s="96">
        <v>2624</v>
      </c>
      <c r="R214" s="96">
        <v>5.07</v>
      </c>
      <c r="S214" s="96">
        <v>23.66</v>
      </c>
      <c r="T214" s="96">
        <v>16.3799999999999</v>
      </c>
      <c r="U214" s="86">
        <f t="shared" si="7"/>
        <v>4.2088169349016944</v>
      </c>
      <c r="V214" s="44">
        <f t="shared" si="8"/>
        <v>6.5350450083118359</v>
      </c>
      <c r="W214" s="1"/>
    </row>
    <row r="215" spans="8:23" ht="11.25" x14ac:dyDescent="0.2">
      <c r="H215" s="118" t="s">
        <v>509</v>
      </c>
      <c r="I215" s="118" t="s">
        <v>975</v>
      </c>
      <c r="J215" s="118" t="s">
        <v>439</v>
      </c>
      <c r="K215" s="118" t="s">
        <v>487</v>
      </c>
      <c r="L215" s="118" t="s">
        <v>499</v>
      </c>
      <c r="M215" s="118">
        <v>63.558135</v>
      </c>
      <c r="N215" s="118">
        <v>-131.156554</v>
      </c>
      <c r="O215" s="118" t="s">
        <v>983</v>
      </c>
      <c r="P215" s="118" t="s">
        <v>2499</v>
      </c>
      <c r="Q215" s="118">
        <v>2677</v>
      </c>
      <c r="R215" s="118">
        <v>6.13</v>
      </c>
      <c r="S215" s="118"/>
      <c r="T215" s="118"/>
      <c r="U215" s="123">
        <f t="shared" si="7"/>
        <v>5.0887668266168413</v>
      </c>
      <c r="V215" s="120">
        <f t="shared" si="8"/>
        <v>0.34873929714824414</v>
      </c>
      <c r="W215" s="1"/>
    </row>
    <row r="216" spans="8:23" ht="11.25" x14ac:dyDescent="0.2">
      <c r="H216" s="118" t="s">
        <v>743</v>
      </c>
      <c r="I216" s="118" t="s">
        <v>975</v>
      </c>
      <c r="J216" s="118" t="s">
        <v>676</v>
      </c>
      <c r="K216" s="118" t="s">
        <v>744</v>
      </c>
      <c r="L216" s="118" t="s">
        <v>704</v>
      </c>
      <c r="M216" s="118">
        <v>60.691025000000003</v>
      </c>
      <c r="N216" s="118">
        <v>-132.42367100000001</v>
      </c>
      <c r="O216" s="118" t="s">
        <v>983</v>
      </c>
      <c r="P216" s="118" t="s">
        <v>491</v>
      </c>
      <c r="Q216" s="118">
        <v>2624</v>
      </c>
      <c r="R216" s="118">
        <v>5.64</v>
      </c>
      <c r="S216" s="118">
        <v>36</v>
      </c>
      <c r="T216" s="118"/>
      <c r="U216" s="123">
        <f t="shared" si="7"/>
        <v>4.681997537050405</v>
      </c>
      <c r="V216" s="120">
        <f t="shared" si="8"/>
        <v>3.6018575753528395</v>
      </c>
      <c r="W216" s="1"/>
    </row>
    <row r="217" spans="8:23" ht="11.25" x14ac:dyDescent="0.2">
      <c r="H217" s="118" t="s">
        <v>742</v>
      </c>
      <c r="I217" s="118" t="s">
        <v>975</v>
      </c>
      <c r="J217" s="118" t="s">
        <v>676</v>
      </c>
      <c r="K217" s="118" t="s">
        <v>701</v>
      </c>
      <c r="L217" s="118" t="s">
        <v>702</v>
      </c>
      <c r="M217" s="118">
        <v>60.623033999999798</v>
      </c>
      <c r="N217" s="118">
        <v>-132.387956</v>
      </c>
      <c r="O217" s="118" t="s">
        <v>983</v>
      </c>
      <c r="P217" s="118" t="s">
        <v>491</v>
      </c>
      <c r="Q217" s="118">
        <v>2624</v>
      </c>
      <c r="R217" s="118">
        <v>3.99</v>
      </c>
      <c r="S217" s="118">
        <v>22.5</v>
      </c>
      <c r="T217" s="118"/>
      <c r="U217" s="123">
        <f t="shared" si="7"/>
        <v>3.3122642150409782</v>
      </c>
      <c r="V217" s="120">
        <f t="shared" si="8"/>
        <v>2.2770913612868489</v>
      </c>
      <c r="W217" s="1"/>
    </row>
    <row r="218" spans="8:23" ht="11.25" x14ac:dyDescent="0.2">
      <c r="H218" s="96" t="s">
        <v>1023</v>
      </c>
      <c r="I218" s="96" t="s">
        <v>975</v>
      </c>
      <c r="J218" s="96" t="s">
        <v>889</v>
      </c>
      <c r="L218" s="96" t="s">
        <v>1024</v>
      </c>
      <c r="M218" s="96">
        <v>62.094959000000003</v>
      </c>
      <c r="N218" s="96">
        <v>-137.365960999999</v>
      </c>
      <c r="O218" s="96" t="s">
        <v>983</v>
      </c>
      <c r="P218" s="96" t="s">
        <v>491</v>
      </c>
      <c r="Q218" s="96">
        <v>2624</v>
      </c>
      <c r="R218" s="96">
        <v>3.27</v>
      </c>
      <c r="S218" s="96">
        <v>19.75</v>
      </c>
      <c r="T218" s="96">
        <v>5.29</v>
      </c>
      <c r="U218" s="86">
        <f t="shared" si="7"/>
        <v>2.7145624018005008</v>
      </c>
      <c r="V218" s="44">
        <f t="shared" si="8"/>
        <v>3.3072916926035081</v>
      </c>
      <c r="W218" s="1"/>
    </row>
    <row r="219" spans="8:23" ht="11.25" x14ac:dyDescent="0.2">
      <c r="H219" s="96" t="s">
        <v>1025</v>
      </c>
      <c r="I219" s="96" t="s">
        <v>975</v>
      </c>
      <c r="J219" s="96" t="s">
        <v>889</v>
      </c>
      <c r="L219" s="96" t="s">
        <v>1026</v>
      </c>
      <c r="M219" s="96">
        <v>62.1015149999999</v>
      </c>
      <c r="N219" s="96">
        <v>-137.387381</v>
      </c>
      <c r="O219" s="96" t="s">
        <v>983</v>
      </c>
      <c r="P219" s="96" t="s">
        <v>2500</v>
      </c>
      <c r="Q219" s="96">
        <v>2751</v>
      </c>
      <c r="R219" s="96">
        <v>1.42</v>
      </c>
      <c r="S219" s="96">
        <v>6.87</v>
      </c>
      <c r="T219" s="96">
        <v>1.53</v>
      </c>
      <c r="U219" s="86">
        <f t="shared" si="7"/>
        <v>1.1788007983353856</v>
      </c>
      <c r="V219" s="44">
        <f t="shared" si="8"/>
        <v>1.1414154855032486</v>
      </c>
      <c r="W219" s="1"/>
    </row>
    <row r="220" spans="8:23" s="45" customFormat="1" ht="11.25" x14ac:dyDescent="0.2">
      <c r="H220" s="96" t="s">
        <v>1032</v>
      </c>
      <c r="I220" s="96" t="s">
        <v>975</v>
      </c>
      <c r="J220" s="96" t="s">
        <v>889</v>
      </c>
      <c r="K220" s="96"/>
      <c r="L220" s="96" t="s">
        <v>1026</v>
      </c>
      <c r="M220" s="96">
        <v>62.104509999999799</v>
      </c>
      <c r="N220" s="96">
        <v>-137.402163999999</v>
      </c>
      <c r="O220" s="96" t="s">
        <v>983</v>
      </c>
      <c r="P220" s="96" t="s">
        <v>2500</v>
      </c>
      <c r="Q220" s="96">
        <v>2751</v>
      </c>
      <c r="R220" s="96">
        <v>1.59</v>
      </c>
      <c r="S220" s="96">
        <v>9.7899999999999903</v>
      </c>
      <c r="T220" s="96">
        <v>2.2200000000000002</v>
      </c>
      <c r="U220" s="86">
        <f t="shared" si="7"/>
        <v>1.3199248375727206</v>
      </c>
      <c r="V220" s="44">
        <f t="shared" si="8"/>
        <v>1.6116075346409608</v>
      </c>
    </row>
    <row r="221" spans="8:23" ht="11.25" x14ac:dyDescent="0.2">
      <c r="H221" s="96" t="s">
        <v>1033</v>
      </c>
      <c r="I221" s="96" t="s">
        <v>975</v>
      </c>
      <c r="J221" s="96" t="s">
        <v>889</v>
      </c>
      <c r="L221" s="96" t="s">
        <v>1026</v>
      </c>
      <c r="M221" s="96">
        <v>62.103713999999798</v>
      </c>
      <c r="N221" s="96">
        <v>-137.396312999998</v>
      </c>
      <c r="O221" s="96" t="s">
        <v>983</v>
      </c>
      <c r="P221" s="96" t="s">
        <v>2500</v>
      </c>
      <c r="Q221" s="96">
        <v>2751</v>
      </c>
      <c r="R221" s="96">
        <v>0.52</v>
      </c>
      <c r="S221" s="96">
        <v>8.42</v>
      </c>
      <c r="T221" s="96">
        <v>2.35</v>
      </c>
      <c r="U221" s="86">
        <f t="shared" si="7"/>
        <v>0.43167353178478918</v>
      </c>
      <c r="V221" s="44">
        <f t="shared" si="8"/>
        <v>1.4519416034800632</v>
      </c>
      <c r="W221" s="1"/>
    </row>
    <row r="222" spans="8:23" ht="11.25" x14ac:dyDescent="0.2">
      <c r="H222" s="96" t="s">
        <v>1034</v>
      </c>
      <c r="I222" s="96" t="s">
        <v>975</v>
      </c>
      <c r="J222" s="96" t="s">
        <v>889</v>
      </c>
      <c r="L222" s="96" t="s">
        <v>1026</v>
      </c>
      <c r="M222" s="96">
        <v>62.101869000000001</v>
      </c>
      <c r="N222" s="96">
        <v>-137.38873100000001</v>
      </c>
      <c r="O222" s="96" t="s">
        <v>983</v>
      </c>
      <c r="P222" s="96" t="s">
        <v>2500</v>
      </c>
      <c r="Q222" s="96">
        <v>2751</v>
      </c>
      <c r="R222" s="96">
        <v>1.75</v>
      </c>
      <c r="S222" s="96">
        <v>12.9499999999999</v>
      </c>
      <c r="T222" s="96">
        <v>4.05</v>
      </c>
      <c r="U222" s="86">
        <f t="shared" si="7"/>
        <v>1.4527474627372712</v>
      </c>
      <c r="V222" s="44">
        <f t="shared" si="8"/>
        <v>2.4027518317117407</v>
      </c>
      <c r="W222" s="1"/>
    </row>
    <row r="223" spans="8:23" ht="11.25" x14ac:dyDescent="0.2">
      <c r="H223" s="96" t="s">
        <v>624</v>
      </c>
      <c r="I223" s="96" t="s">
        <v>975</v>
      </c>
      <c r="J223" s="96" t="s">
        <v>1035</v>
      </c>
      <c r="K223" s="96" t="s">
        <v>602</v>
      </c>
      <c r="L223" s="96" t="s">
        <v>603</v>
      </c>
      <c r="M223" s="96">
        <v>60.216110999999799</v>
      </c>
      <c r="N223" s="96">
        <v>-130.74611100000001</v>
      </c>
      <c r="O223" s="96" t="s">
        <v>983</v>
      </c>
      <c r="P223" s="96" t="s">
        <v>491</v>
      </c>
      <c r="Q223" s="96">
        <v>2624</v>
      </c>
      <c r="R223" s="96">
        <v>3.93</v>
      </c>
      <c r="S223" s="96">
        <v>18.510000000000002</v>
      </c>
      <c r="T223" s="96">
        <v>4.41</v>
      </c>
      <c r="U223" s="86">
        <f t="shared" si="7"/>
        <v>3.2624557306042719</v>
      </c>
      <c r="V223" s="44">
        <f t="shared" si="8"/>
        <v>3.011037026229904</v>
      </c>
      <c r="W223" s="1"/>
    </row>
    <row r="224" spans="8:23" ht="11.25" x14ac:dyDescent="0.2">
      <c r="H224" s="96" t="s">
        <v>623</v>
      </c>
      <c r="I224" s="96" t="s">
        <v>975</v>
      </c>
      <c r="J224" s="96" t="s">
        <v>1035</v>
      </c>
      <c r="K224" s="96" t="s">
        <v>602</v>
      </c>
      <c r="L224" s="96" t="s">
        <v>603</v>
      </c>
      <c r="M224" s="96">
        <v>60.427778000000004</v>
      </c>
      <c r="N224" s="96">
        <v>-131.041944</v>
      </c>
      <c r="O224" s="96" t="s">
        <v>983</v>
      </c>
      <c r="P224" s="96" t="s">
        <v>491</v>
      </c>
      <c r="Q224" s="96">
        <v>2624</v>
      </c>
      <c r="R224" s="96">
        <v>4.37</v>
      </c>
      <c r="S224" s="96">
        <v>17.6499999999998</v>
      </c>
      <c r="T224" s="96">
        <v>2.48</v>
      </c>
      <c r="U224" s="86">
        <f t="shared" si="7"/>
        <v>3.6277179498067857</v>
      </c>
      <c r="V224" s="44">
        <f t="shared" si="8"/>
        <v>2.4749189606474831</v>
      </c>
      <c r="W224" s="1"/>
    </row>
    <row r="225" spans="8:23" ht="11.25" x14ac:dyDescent="0.2">
      <c r="H225" s="96" t="s">
        <v>671</v>
      </c>
      <c r="I225" s="96" t="s">
        <v>975</v>
      </c>
      <c r="J225" s="96" t="s">
        <v>1035</v>
      </c>
      <c r="K225" s="96" t="s">
        <v>602</v>
      </c>
      <c r="L225" s="96" t="s">
        <v>672</v>
      </c>
      <c r="M225" s="96">
        <v>60.092827999999798</v>
      </c>
      <c r="N225" s="96">
        <v>-130.697206999998</v>
      </c>
      <c r="O225" s="96" t="s">
        <v>983</v>
      </c>
      <c r="P225" s="96" t="s">
        <v>491</v>
      </c>
      <c r="Q225" s="96">
        <v>2624</v>
      </c>
      <c r="R225" s="96">
        <v>3.8</v>
      </c>
      <c r="S225" s="96">
        <v>14.9499999999999</v>
      </c>
      <c r="T225" s="96">
        <v>3.35</v>
      </c>
      <c r="U225" s="86">
        <f t="shared" si="7"/>
        <v>3.1545373476580743</v>
      </c>
      <c r="V225" s="44">
        <f t="shared" si="8"/>
        <v>2.4139124736065138</v>
      </c>
      <c r="W225" s="1"/>
    </row>
    <row r="226" spans="8:23" ht="11.25" x14ac:dyDescent="0.2">
      <c r="H226" s="96" t="s">
        <v>770</v>
      </c>
      <c r="I226" s="96" t="s">
        <v>975</v>
      </c>
      <c r="J226" s="96" t="s">
        <v>753</v>
      </c>
      <c r="K226" s="96" t="s">
        <v>771</v>
      </c>
      <c r="L226" s="96" t="s">
        <v>772</v>
      </c>
      <c r="M226" s="96">
        <v>60.740575999999798</v>
      </c>
      <c r="N226" s="96">
        <v>-130.85408000000001</v>
      </c>
      <c r="O226" s="96" t="s">
        <v>983</v>
      </c>
      <c r="P226" s="96" t="s">
        <v>491</v>
      </c>
      <c r="Q226" s="96">
        <v>2624</v>
      </c>
      <c r="R226" s="96">
        <v>4.5</v>
      </c>
      <c r="S226" s="96">
        <v>22.3999999999998</v>
      </c>
      <c r="T226" s="96">
        <v>8.48</v>
      </c>
      <c r="U226" s="86">
        <f t="shared" si="7"/>
        <v>3.7356363327529829</v>
      </c>
      <c r="V226" s="44">
        <f t="shared" si="8"/>
        <v>4.4147443132708641</v>
      </c>
      <c r="W226" s="1"/>
    </row>
    <row r="227" spans="8:23" ht="11.25" x14ac:dyDescent="0.2">
      <c r="H227" s="96" t="s">
        <v>621</v>
      </c>
      <c r="I227" s="96" t="s">
        <v>975</v>
      </c>
      <c r="J227" s="96" t="s">
        <v>1035</v>
      </c>
      <c r="K227" s="96" t="s">
        <v>602</v>
      </c>
      <c r="L227" s="96" t="s">
        <v>622</v>
      </c>
      <c r="M227" s="96">
        <v>60.077168</v>
      </c>
      <c r="N227" s="96">
        <v>-130.83863500000001</v>
      </c>
      <c r="O227" s="96" t="s">
        <v>983</v>
      </c>
      <c r="P227" s="96" t="s">
        <v>491</v>
      </c>
      <c r="Q227" s="96">
        <v>2624</v>
      </c>
      <c r="R227" s="96">
        <v>4.3899999999999997</v>
      </c>
      <c r="S227" s="96">
        <v>46.1</v>
      </c>
      <c r="T227" s="96">
        <v>7.11</v>
      </c>
      <c r="U227" s="86">
        <f t="shared" si="7"/>
        <v>3.6443207779523541</v>
      </c>
      <c r="V227" s="44">
        <f t="shared" si="8"/>
        <v>6.2305479096664831</v>
      </c>
      <c r="W227" s="1"/>
    </row>
    <row r="228" spans="8:23" ht="11.25" x14ac:dyDescent="0.2">
      <c r="H228" s="96" t="s">
        <v>761</v>
      </c>
      <c r="I228" s="96" t="s">
        <v>975</v>
      </c>
      <c r="J228" s="96" t="s">
        <v>753</v>
      </c>
      <c r="K228" s="96" t="s">
        <v>754</v>
      </c>
      <c r="L228" s="96" t="s">
        <v>762</v>
      </c>
      <c r="M228" s="96">
        <v>60.623224</v>
      </c>
      <c r="N228" s="96">
        <v>-130.411523999998</v>
      </c>
      <c r="O228" s="96" t="s">
        <v>983</v>
      </c>
      <c r="P228" s="96" t="s">
        <v>491</v>
      </c>
      <c r="Q228" s="96">
        <v>2624</v>
      </c>
      <c r="R228" s="96">
        <v>4.8600000000000003</v>
      </c>
      <c r="S228" s="96">
        <v>35.799999999999798</v>
      </c>
      <c r="T228" s="96">
        <v>12.5</v>
      </c>
      <c r="U228" s="86">
        <f t="shared" si="7"/>
        <v>4.0344872393732221</v>
      </c>
      <c r="V228" s="44">
        <f t="shared" si="8"/>
        <v>6.6626584196125345</v>
      </c>
      <c r="W228" s="1"/>
    </row>
    <row r="229" spans="8:23" ht="11.25" x14ac:dyDescent="0.2">
      <c r="H229" s="96" t="s">
        <v>668</v>
      </c>
      <c r="I229" s="96" t="s">
        <v>975</v>
      </c>
      <c r="J229" s="96" t="s">
        <v>1035</v>
      </c>
      <c r="K229" s="96" t="s">
        <v>669</v>
      </c>
      <c r="L229" s="96" t="s">
        <v>670</v>
      </c>
      <c r="M229" s="96">
        <v>60.624654999999798</v>
      </c>
      <c r="N229" s="96">
        <v>-130.484183</v>
      </c>
      <c r="O229" s="96" t="s">
        <v>983</v>
      </c>
      <c r="P229" s="96" t="s">
        <v>2499</v>
      </c>
      <c r="Q229" s="96">
        <v>2677</v>
      </c>
      <c r="R229" s="96">
        <v>3.42</v>
      </c>
      <c r="S229" s="96">
        <v>14.3</v>
      </c>
      <c r="T229" s="96">
        <v>1.84</v>
      </c>
      <c r="U229" s="86">
        <f t="shared" si="7"/>
        <v>2.8390836128922672</v>
      </c>
      <c r="V229" s="44">
        <f t="shared" si="8"/>
        <v>1.9956728228918428</v>
      </c>
      <c r="W229" s="1"/>
    </row>
    <row r="230" spans="8:23" ht="11.25" x14ac:dyDescent="0.2">
      <c r="H230" s="96" t="s">
        <v>665</v>
      </c>
      <c r="I230" s="96" t="s">
        <v>975</v>
      </c>
      <c r="J230" s="96" t="s">
        <v>1035</v>
      </c>
      <c r="K230" s="96" t="s">
        <v>666</v>
      </c>
      <c r="L230" s="96" t="s">
        <v>667</v>
      </c>
      <c r="M230" s="96">
        <v>60.511277</v>
      </c>
      <c r="N230" s="96">
        <v>-130.95522500000001</v>
      </c>
      <c r="O230" s="96" t="s">
        <v>983</v>
      </c>
      <c r="P230" s="96" t="s">
        <v>2499</v>
      </c>
      <c r="Q230" s="96">
        <v>2677</v>
      </c>
      <c r="R230" s="96">
        <v>3.14</v>
      </c>
      <c r="S230" s="96">
        <v>22.3999999999998</v>
      </c>
      <c r="T230" s="96">
        <v>4.13</v>
      </c>
      <c r="U230" s="86">
        <f t="shared" si="7"/>
        <v>2.6066440188543036</v>
      </c>
      <c r="V230" s="44">
        <f t="shared" si="8"/>
        <v>3.3179436345848896</v>
      </c>
      <c r="W230" s="1"/>
    </row>
    <row r="231" spans="8:23" ht="11.25" x14ac:dyDescent="0.2">
      <c r="H231" s="96" t="s">
        <v>618</v>
      </c>
      <c r="I231" s="96" t="s">
        <v>975</v>
      </c>
      <c r="J231" s="96" t="s">
        <v>1035</v>
      </c>
      <c r="K231" s="96" t="s">
        <v>619</v>
      </c>
      <c r="L231" s="96" t="s">
        <v>620</v>
      </c>
      <c r="M231" s="96">
        <v>60.453136999999799</v>
      </c>
      <c r="N231" s="96">
        <v>-131.494191999999</v>
      </c>
      <c r="O231" s="96" t="s">
        <v>983</v>
      </c>
      <c r="P231" s="96" t="s">
        <v>491</v>
      </c>
      <c r="Q231" s="96">
        <v>2624</v>
      </c>
      <c r="R231" s="96">
        <v>5.96</v>
      </c>
      <c r="S231" s="96">
        <v>45.799999999999798</v>
      </c>
      <c r="T231" s="96">
        <v>4.5599999999999996</v>
      </c>
      <c r="U231" s="86">
        <f t="shared" si="7"/>
        <v>4.9476427873795066</v>
      </c>
      <c r="V231" s="44">
        <f t="shared" si="8"/>
        <v>5.6537009836565284</v>
      </c>
      <c r="W231" s="1"/>
    </row>
    <row r="232" spans="8:23" ht="11.25" x14ac:dyDescent="0.2">
      <c r="H232" s="96" t="s">
        <v>615</v>
      </c>
      <c r="I232" s="96" t="s">
        <v>975</v>
      </c>
      <c r="J232" s="96" t="s">
        <v>1035</v>
      </c>
      <c r="K232" s="96" t="s">
        <v>616</v>
      </c>
      <c r="L232" s="96" t="s">
        <v>617</v>
      </c>
      <c r="M232" s="96">
        <v>60.330609000000003</v>
      </c>
      <c r="N232" s="96">
        <v>-130.921291999998</v>
      </c>
      <c r="O232" s="96" t="s">
        <v>983</v>
      </c>
      <c r="P232" s="96" t="s">
        <v>491</v>
      </c>
      <c r="Q232" s="96">
        <v>2624</v>
      </c>
      <c r="R232" s="96">
        <v>4.58</v>
      </c>
      <c r="S232" s="96">
        <v>19.8999999999998</v>
      </c>
      <c r="T232" s="96">
        <v>2.78</v>
      </c>
      <c r="U232" s="86">
        <f t="shared" si="7"/>
        <v>3.8020476453352581</v>
      </c>
      <c r="V232" s="44">
        <f t="shared" si="8"/>
        <v>2.7670300933467908</v>
      </c>
      <c r="W232" s="1"/>
    </row>
    <row r="233" spans="8:23" ht="11.25" x14ac:dyDescent="0.2">
      <c r="H233" s="96" t="s">
        <v>612</v>
      </c>
      <c r="I233" s="96" t="s">
        <v>975</v>
      </c>
      <c r="J233" s="96" t="s">
        <v>1035</v>
      </c>
      <c r="K233" s="96" t="s">
        <v>613</v>
      </c>
      <c r="L233" s="96" t="s">
        <v>614</v>
      </c>
      <c r="M233" s="96">
        <v>60.1564079999999</v>
      </c>
      <c r="N233" s="96">
        <v>-130.630595</v>
      </c>
      <c r="O233" s="96" t="s">
        <v>983</v>
      </c>
      <c r="P233" s="96" t="s">
        <v>491</v>
      </c>
      <c r="Q233" s="96">
        <v>2624</v>
      </c>
      <c r="R233" s="96">
        <v>4.0599999999999996</v>
      </c>
      <c r="S233" s="96">
        <v>23</v>
      </c>
      <c r="T233" s="96">
        <v>7.91</v>
      </c>
      <c r="U233" s="86">
        <f t="shared" si="7"/>
        <v>3.3703741135504686</v>
      </c>
      <c r="V233" s="44">
        <f t="shared" si="8"/>
        <v>4.3026084268532845</v>
      </c>
      <c r="W233" s="1"/>
    </row>
    <row r="234" spans="8:23" ht="11.25" x14ac:dyDescent="0.2">
      <c r="H234" s="96" t="s">
        <v>767</v>
      </c>
      <c r="I234" s="96" t="s">
        <v>975</v>
      </c>
      <c r="J234" s="96" t="s">
        <v>753</v>
      </c>
      <c r="K234" s="96" t="s">
        <v>768</v>
      </c>
      <c r="L234" s="96" t="s">
        <v>769</v>
      </c>
      <c r="M234" s="96">
        <v>60.337978999999798</v>
      </c>
      <c r="N234" s="96">
        <v>-130.216668999999</v>
      </c>
      <c r="O234" s="96" t="s">
        <v>983</v>
      </c>
      <c r="P234" s="96" t="s">
        <v>491</v>
      </c>
      <c r="Q234" s="96">
        <v>2624</v>
      </c>
      <c r="R234" s="96">
        <v>4.88</v>
      </c>
      <c r="S234" s="96">
        <v>24.1999999999999</v>
      </c>
      <c r="T234" s="96">
        <v>6.16</v>
      </c>
      <c r="U234" s="86">
        <f t="shared" si="7"/>
        <v>4.05109006751879</v>
      </c>
      <c r="V234" s="44">
        <f t="shared" si="8"/>
        <v>4.0207549526315258</v>
      </c>
      <c r="W234" s="1"/>
    </row>
    <row r="235" spans="8:23" ht="11.25" x14ac:dyDescent="0.2">
      <c r="H235" s="96" t="s">
        <v>28</v>
      </c>
      <c r="I235" s="96" t="s">
        <v>975</v>
      </c>
      <c r="J235" s="96" t="s">
        <v>94</v>
      </c>
      <c r="K235" s="96" t="s">
        <v>29</v>
      </c>
      <c r="L235" s="96" t="s">
        <v>30</v>
      </c>
      <c r="M235" s="96">
        <v>61.190801</v>
      </c>
      <c r="N235" s="96">
        <v>-130.73146700000001</v>
      </c>
      <c r="O235" s="96" t="s">
        <v>983</v>
      </c>
      <c r="P235" s="96" t="s">
        <v>491</v>
      </c>
      <c r="Q235" s="96">
        <v>2624</v>
      </c>
      <c r="R235" s="96">
        <v>4.92</v>
      </c>
      <c r="S235" s="96">
        <v>18.850000000000001</v>
      </c>
      <c r="T235" s="96">
        <v>4.62</v>
      </c>
      <c r="U235" s="86">
        <f t="shared" si="7"/>
        <v>4.0842957238099276</v>
      </c>
      <c r="V235" s="44">
        <f t="shared" si="8"/>
        <v>3.1497498106694977</v>
      </c>
      <c r="W235" s="1"/>
    </row>
    <row r="236" spans="8:23" ht="11.25" x14ac:dyDescent="0.2">
      <c r="H236" s="96" t="s">
        <v>663</v>
      </c>
      <c r="I236" s="96" t="s">
        <v>975</v>
      </c>
      <c r="J236" s="96" t="s">
        <v>1035</v>
      </c>
      <c r="K236" s="96" t="s">
        <v>636</v>
      </c>
      <c r="L236" s="96" t="s">
        <v>664</v>
      </c>
      <c r="M236" s="96">
        <v>61.796669000000001</v>
      </c>
      <c r="N236" s="96">
        <v>-134.032330999999</v>
      </c>
      <c r="O236" s="96" t="s">
        <v>983</v>
      </c>
      <c r="P236" s="96" t="s">
        <v>491</v>
      </c>
      <c r="Q236" s="96">
        <v>2624</v>
      </c>
      <c r="R236" s="96">
        <v>4.6100000000000003</v>
      </c>
      <c r="S236" s="96">
        <v>9.82</v>
      </c>
      <c r="T236" s="96">
        <v>3.01</v>
      </c>
      <c r="U236" s="86">
        <f t="shared" si="7"/>
        <v>3.8269518875536117</v>
      </c>
      <c r="V236" s="44">
        <f t="shared" si="8"/>
        <v>1.9057009088752814</v>
      </c>
      <c r="W236" s="1"/>
    </row>
    <row r="237" spans="8:23" ht="11.25" x14ac:dyDescent="0.2">
      <c r="H237" s="96" t="s">
        <v>661</v>
      </c>
      <c r="I237" s="96" t="s">
        <v>975</v>
      </c>
      <c r="J237" s="96" t="s">
        <v>1035</v>
      </c>
      <c r="K237" s="96" t="s">
        <v>641</v>
      </c>
      <c r="L237" s="96" t="s">
        <v>662</v>
      </c>
      <c r="M237" s="96">
        <v>61.8399819999999</v>
      </c>
      <c r="N237" s="96">
        <v>-133.69434100000001</v>
      </c>
      <c r="O237" s="96" t="s">
        <v>983</v>
      </c>
      <c r="P237" s="96" t="s">
        <v>491</v>
      </c>
      <c r="Q237" s="96">
        <v>2624</v>
      </c>
      <c r="R237" s="96">
        <v>4.26</v>
      </c>
      <c r="S237" s="96">
        <v>31.8</v>
      </c>
      <c r="T237" s="96">
        <v>6.32</v>
      </c>
      <c r="U237" s="86">
        <f t="shared" si="7"/>
        <v>3.5364023950061569</v>
      </c>
      <c r="V237" s="44">
        <f t="shared" si="8"/>
        <v>4.7201454050431026</v>
      </c>
      <c r="W237" s="1"/>
    </row>
    <row r="238" spans="8:23" ht="11.25" x14ac:dyDescent="0.2">
      <c r="H238" s="96" t="s">
        <v>658</v>
      </c>
      <c r="I238" s="96" t="s">
        <v>975</v>
      </c>
      <c r="J238" s="96" t="s">
        <v>1035</v>
      </c>
      <c r="K238" s="96" t="s">
        <v>659</v>
      </c>
      <c r="L238" s="96" t="s">
        <v>660</v>
      </c>
      <c r="M238" s="96">
        <v>61.951276999999799</v>
      </c>
      <c r="N238" s="96">
        <v>-133.49739500000001</v>
      </c>
      <c r="O238" s="96" t="s">
        <v>983</v>
      </c>
      <c r="P238" s="96" t="s">
        <v>491</v>
      </c>
      <c r="Q238" s="96">
        <v>2624</v>
      </c>
      <c r="R238" s="96">
        <v>4.03</v>
      </c>
      <c r="S238" s="96">
        <v>19.1999999999999</v>
      </c>
      <c r="T238" s="96">
        <v>3.89</v>
      </c>
      <c r="U238" s="86">
        <f t="shared" si="7"/>
        <v>3.3454698713321163</v>
      </c>
      <c r="V238" s="44">
        <f t="shared" si="8"/>
        <v>2.949722443324803</v>
      </c>
      <c r="W238" s="1"/>
    </row>
    <row r="239" spans="8:23" ht="11.25" x14ac:dyDescent="0.2">
      <c r="H239" s="96" t="s">
        <v>655</v>
      </c>
      <c r="I239" s="96" t="s">
        <v>975</v>
      </c>
      <c r="J239" s="96" t="s">
        <v>1035</v>
      </c>
      <c r="K239" s="96" t="s">
        <v>656</v>
      </c>
      <c r="L239" s="96" t="s">
        <v>657</v>
      </c>
      <c r="M239" s="96">
        <v>61.997007000000004</v>
      </c>
      <c r="N239" s="96">
        <v>-133.43870000000001</v>
      </c>
      <c r="O239" s="96" t="s">
        <v>983</v>
      </c>
      <c r="P239" s="96" t="s">
        <v>2499</v>
      </c>
      <c r="Q239" s="96">
        <v>2677</v>
      </c>
      <c r="R239" s="96">
        <v>2.91</v>
      </c>
      <c r="S239" s="96">
        <v>15.15</v>
      </c>
      <c r="T239" s="96">
        <v>2.87</v>
      </c>
      <c r="U239" s="86">
        <f t="shared" si="7"/>
        <v>2.4157114951802625</v>
      </c>
      <c r="V239" s="44">
        <f t="shared" si="8"/>
        <v>2.3083401956184977</v>
      </c>
      <c r="W239" s="1"/>
    </row>
    <row r="240" spans="8:23" ht="11.25" x14ac:dyDescent="0.2">
      <c r="H240" s="96" t="s">
        <v>652</v>
      </c>
      <c r="I240" s="96" t="s">
        <v>975</v>
      </c>
      <c r="J240" s="96" t="s">
        <v>1035</v>
      </c>
      <c r="K240" s="96" t="s">
        <v>653</v>
      </c>
      <c r="L240" s="96" t="s">
        <v>654</v>
      </c>
      <c r="M240" s="96">
        <v>61.433185000000002</v>
      </c>
      <c r="N240" s="96">
        <v>-132.18921900000001</v>
      </c>
      <c r="O240" s="96" t="s">
        <v>983</v>
      </c>
      <c r="P240" s="96" t="s">
        <v>491</v>
      </c>
      <c r="Q240" s="96">
        <v>2624</v>
      </c>
      <c r="R240" s="96">
        <v>4.3899999999999997</v>
      </c>
      <c r="S240" s="96">
        <v>22.3</v>
      </c>
      <c r="T240" s="96">
        <v>8.41</v>
      </c>
      <c r="U240" s="86">
        <f t="shared" si="7"/>
        <v>3.6443207779523541</v>
      </c>
      <c r="V240" s="44">
        <f t="shared" si="8"/>
        <v>4.3819923896664825</v>
      </c>
      <c r="W240" s="1"/>
    </row>
    <row r="241" spans="8:23" ht="11.25" x14ac:dyDescent="0.2">
      <c r="H241" s="96" t="s">
        <v>673</v>
      </c>
      <c r="I241" s="96" t="s">
        <v>975</v>
      </c>
      <c r="J241" s="96" t="s">
        <v>1035</v>
      </c>
      <c r="K241" s="96" t="s">
        <v>639</v>
      </c>
      <c r="L241" s="96" t="s">
        <v>674</v>
      </c>
      <c r="M241" s="96">
        <v>61.454484999999799</v>
      </c>
      <c r="N241" s="96">
        <v>-132.847949999999</v>
      </c>
      <c r="O241" s="96" t="s">
        <v>983</v>
      </c>
      <c r="P241" s="96" t="s">
        <v>491</v>
      </c>
      <c r="Q241" s="96">
        <v>2624</v>
      </c>
      <c r="R241" s="96">
        <v>4.6100000000000003</v>
      </c>
      <c r="S241" s="96">
        <v>53.299999999999798</v>
      </c>
      <c r="T241" s="96">
        <v>7.86</v>
      </c>
      <c r="U241" s="86">
        <f t="shared" si="7"/>
        <v>3.8269518875536117</v>
      </c>
      <c r="V241" s="44">
        <f t="shared" si="8"/>
        <v>7.0876390848752626</v>
      </c>
      <c r="W241" s="1"/>
    </row>
    <row r="242" spans="8:23" ht="11.25" x14ac:dyDescent="0.2">
      <c r="H242" s="96" t="s">
        <v>650</v>
      </c>
      <c r="I242" s="96" t="s">
        <v>975</v>
      </c>
      <c r="J242" s="96" t="s">
        <v>1035</v>
      </c>
      <c r="K242" s="96" t="s">
        <v>639</v>
      </c>
      <c r="L242" s="96" t="s">
        <v>651</v>
      </c>
      <c r="M242" s="96">
        <v>61.499375000000001</v>
      </c>
      <c r="N242" s="96">
        <v>-133.127128999999</v>
      </c>
      <c r="O242" s="96" t="s">
        <v>983</v>
      </c>
      <c r="P242" s="96" t="s">
        <v>491</v>
      </c>
      <c r="Q242" s="96">
        <v>2624</v>
      </c>
      <c r="R242" s="96">
        <v>4.34</v>
      </c>
      <c r="S242" s="96">
        <v>12.55</v>
      </c>
      <c r="T242" s="96">
        <v>4.3</v>
      </c>
      <c r="U242" s="86">
        <f t="shared" si="7"/>
        <v>3.6028137075884321</v>
      </c>
      <c r="V242" s="44">
        <f t="shared" si="8"/>
        <v>2.4621832491190285</v>
      </c>
      <c r="W242" s="1"/>
    </row>
    <row r="243" spans="8:23" ht="11.25" x14ac:dyDescent="0.2">
      <c r="H243" s="96" t="s">
        <v>747</v>
      </c>
      <c r="I243" s="96" t="s">
        <v>975</v>
      </c>
      <c r="J243" s="96" t="s">
        <v>1035</v>
      </c>
      <c r="K243" s="96" t="s">
        <v>639</v>
      </c>
      <c r="L243" s="96" t="s">
        <v>748</v>
      </c>
      <c r="M243" s="96">
        <v>61.211820000000003</v>
      </c>
      <c r="N243" s="96">
        <v>-132.642595999999</v>
      </c>
      <c r="O243" s="96" t="s">
        <v>983</v>
      </c>
      <c r="P243" s="96" t="s">
        <v>491</v>
      </c>
      <c r="Q243" s="96">
        <v>2624</v>
      </c>
      <c r="R243" s="96">
        <v>4.09</v>
      </c>
      <c r="S243" s="96">
        <v>14.8</v>
      </c>
      <c r="T243" s="96">
        <v>29.3999999999998</v>
      </c>
      <c r="U243" s="86">
        <f t="shared" si="7"/>
        <v>3.3952783557688222</v>
      </c>
      <c r="V243" s="44">
        <f t="shared" si="8"/>
        <v>8.9238018663817087</v>
      </c>
      <c r="W243" s="1"/>
    </row>
    <row r="244" spans="8:23" ht="11.25" x14ac:dyDescent="0.2">
      <c r="H244" s="96" t="s">
        <v>740</v>
      </c>
      <c r="I244" s="96" t="s">
        <v>975</v>
      </c>
      <c r="J244" s="96" t="s">
        <v>1035</v>
      </c>
      <c r="K244" s="96" t="s">
        <v>605</v>
      </c>
      <c r="L244" s="96" t="s">
        <v>741</v>
      </c>
      <c r="M244" s="96">
        <v>61.043643000000003</v>
      </c>
      <c r="N244" s="96">
        <v>-133.37064100000001</v>
      </c>
      <c r="O244" s="96" t="s">
        <v>983</v>
      </c>
      <c r="P244" s="96" t="s">
        <v>491</v>
      </c>
      <c r="Q244" s="96">
        <v>2624</v>
      </c>
      <c r="R244" s="96">
        <v>4.5999999999999996</v>
      </c>
      <c r="S244" s="96">
        <v>18.600000000000001</v>
      </c>
      <c r="T244" s="96">
        <v>5.5</v>
      </c>
      <c r="U244" s="86">
        <f t="shared" si="7"/>
        <v>3.8186504734808269</v>
      </c>
      <c r="V244" s="44">
        <f t="shared" si="8"/>
        <v>3.3289046743657913</v>
      </c>
      <c r="W244" s="1"/>
    </row>
    <row r="245" spans="8:23" ht="11.25" x14ac:dyDescent="0.2">
      <c r="H245" s="96" t="s">
        <v>610</v>
      </c>
      <c r="I245" s="96" t="s">
        <v>975</v>
      </c>
      <c r="J245" s="96" t="s">
        <v>1035</v>
      </c>
      <c r="K245" s="96" t="s">
        <v>605</v>
      </c>
      <c r="L245" s="96" t="s">
        <v>611</v>
      </c>
      <c r="M245" s="96">
        <v>61.152613000000002</v>
      </c>
      <c r="N245" s="96">
        <v>-133.750330999998</v>
      </c>
      <c r="O245" s="96" t="s">
        <v>983</v>
      </c>
      <c r="P245" s="96" t="s">
        <v>491</v>
      </c>
      <c r="Q245" s="96">
        <v>2624</v>
      </c>
      <c r="R245" s="96">
        <v>4.26</v>
      </c>
      <c r="S245" s="96">
        <v>17.25</v>
      </c>
      <c r="T245" s="96">
        <v>3.09</v>
      </c>
      <c r="U245" s="86">
        <f t="shared" si="7"/>
        <v>3.5364023950061569</v>
      </c>
      <c r="V245" s="44">
        <f t="shared" si="8"/>
        <v>2.5846397410431017</v>
      </c>
      <c r="W245" s="1"/>
    </row>
    <row r="246" spans="8:23" ht="11.25" x14ac:dyDescent="0.2">
      <c r="H246" s="96" t="s">
        <v>607</v>
      </c>
      <c r="I246" s="96" t="s">
        <v>975</v>
      </c>
      <c r="J246" s="96" t="s">
        <v>1035</v>
      </c>
      <c r="K246" s="96" t="s">
        <v>608</v>
      </c>
      <c r="L246" s="96" t="s">
        <v>609</v>
      </c>
      <c r="M246" s="96">
        <v>61.446134999999799</v>
      </c>
      <c r="N246" s="96">
        <v>-133.982224</v>
      </c>
      <c r="O246" s="96" t="s">
        <v>983</v>
      </c>
      <c r="P246" s="96" t="s">
        <v>491</v>
      </c>
      <c r="Q246" s="96">
        <v>2624</v>
      </c>
      <c r="R246" s="96">
        <v>4.3</v>
      </c>
      <c r="S246" s="96">
        <v>22.6</v>
      </c>
      <c r="T246" s="96">
        <v>6.63</v>
      </c>
      <c r="U246" s="86">
        <f t="shared" si="7"/>
        <v>3.5696080512972945</v>
      </c>
      <c r="V246" s="44">
        <f t="shared" si="8"/>
        <v>3.9597156230810655</v>
      </c>
      <c r="W246" s="1"/>
    </row>
    <row r="247" spans="8:23" ht="11.25" x14ac:dyDescent="0.2">
      <c r="H247" s="96" t="s">
        <v>564</v>
      </c>
      <c r="I247" s="96" t="s">
        <v>975</v>
      </c>
      <c r="J247" s="96" t="s">
        <v>439</v>
      </c>
      <c r="K247" s="96" t="s">
        <v>565</v>
      </c>
      <c r="L247" s="96" t="s">
        <v>566</v>
      </c>
      <c r="M247" s="96">
        <v>62.9458729999998</v>
      </c>
      <c r="N247" s="96">
        <v>-128.713317999998</v>
      </c>
      <c r="O247" s="96" t="s">
        <v>983</v>
      </c>
      <c r="P247" s="96" t="s">
        <v>491</v>
      </c>
      <c r="Q247" s="96">
        <v>2624</v>
      </c>
      <c r="R247" s="96">
        <v>6.44</v>
      </c>
      <c r="S247" s="96">
        <v>52</v>
      </c>
      <c r="T247" s="96">
        <v>14.5</v>
      </c>
      <c r="U247" s="86">
        <f t="shared" si="7"/>
        <v>5.3461106628731585</v>
      </c>
      <c r="V247" s="44">
        <f t="shared" si="8"/>
        <v>8.7296817761121073</v>
      </c>
      <c r="W247" s="1"/>
    </row>
    <row r="248" spans="8:23" ht="11.25" x14ac:dyDescent="0.2">
      <c r="H248" s="96" t="s">
        <v>426</v>
      </c>
      <c r="I248" s="96" t="s">
        <v>975</v>
      </c>
      <c r="J248" s="96" t="s">
        <v>977</v>
      </c>
      <c r="K248" s="96" t="s">
        <v>427</v>
      </c>
      <c r="L248" s="96" t="s">
        <v>428</v>
      </c>
      <c r="M248" s="96">
        <v>62.764927</v>
      </c>
      <c r="N248" s="96">
        <v>-129.64237700000001</v>
      </c>
      <c r="O248" s="96" t="s">
        <v>983</v>
      </c>
      <c r="P248" s="96" t="s">
        <v>89</v>
      </c>
      <c r="Q248" s="96">
        <v>2950</v>
      </c>
      <c r="R248" s="96">
        <v>4.01</v>
      </c>
      <c r="S248" s="96">
        <v>39</v>
      </c>
      <c r="T248" s="96">
        <v>8.4</v>
      </c>
      <c r="U248" s="86">
        <f t="shared" si="7"/>
        <v>3.328867043186547</v>
      </c>
      <c r="V248" s="44">
        <f t="shared" si="8"/>
        <v>6.6141920391014484</v>
      </c>
      <c r="W248" s="1"/>
    </row>
    <row r="249" spans="8:23" ht="11.25" x14ac:dyDescent="0.2">
      <c r="H249" s="96" t="s">
        <v>419</v>
      </c>
      <c r="I249" s="96" t="s">
        <v>975</v>
      </c>
      <c r="J249" s="96" t="s">
        <v>977</v>
      </c>
      <c r="K249" s="96" t="s">
        <v>420</v>
      </c>
      <c r="L249" s="96" t="s">
        <v>421</v>
      </c>
      <c r="M249" s="96">
        <v>62.764927</v>
      </c>
      <c r="N249" s="96">
        <v>-129.64237700000001</v>
      </c>
      <c r="O249" s="96" t="s">
        <v>983</v>
      </c>
      <c r="P249" s="96" t="s">
        <v>2500</v>
      </c>
      <c r="Q249" s="96">
        <v>2751</v>
      </c>
      <c r="R249" s="96">
        <v>0.37</v>
      </c>
      <c r="S249" s="96">
        <v>17</v>
      </c>
      <c r="T249" s="96">
        <v>5.3</v>
      </c>
      <c r="U249" s="86">
        <f t="shared" si="7"/>
        <v>0.30715232069302306</v>
      </c>
      <c r="V249" s="44">
        <f t="shared" si="8"/>
        <v>3.0371675464761987</v>
      </c>
      <c r="W249" s="1"/>
    </row>
    <row r="250" spans="8:23" ht="11.25" x14ac:dyDescent="0.2">
      <c r="H250" s="96" t="s">
        <v>399</v>
      </c>
      <c r="I250" s="96" t="s">
        <v>975</v>
      </c>
      <c r="J250" s="96" t="s">
        <v>977</v>
      </c>
      <c r="K250" s="96" t="s">
        <v>400</v>
      </c>
      <c r="L250" s="96" t="s">
        <v>401</v>
      </c>
      <c r="M250" s="96">
        <v>62.8247</v>
      </c>
      <c r="N250" s="96">
        <v>-129.921099999999</v>
      </c>
      <c r="O250" s="96" t="s">
        <v>983</v>
      </c>
      <c r="P250" s="96" t="s">
        <v>491</v>
      </c>
      <c r="Q250" s="96">
        <v>2624</v>
      </c>
      <c r="R250" s="96">
        <v>4</v>
      </c>
      <c r="S250" s="96">
        <v>17</v>
      </c>
      <c r="T250" s="96">
        <v>3.7</v>
      </c>
      <c r="U250" s="86">
        <f t="shared" si="7"/>
        <v>3.3205656291137626</v>
      </c>
      <c r="V250" s="44">
        <f t="shared" si="8"/>
        <v>2.6996931637963395</v>
      </c>
      <c r="W250" s="1"/>
    </row>
    <row r="251" spans="8:23" ht="11.25" x14ac:dyDescent="0.2">
      <c r="H251" s="96" t="s">
        <v>416</v>
      </c>
      <c r="I251" s="96" t="s">
        <v>975</v>
      </c>
      <c r="J251" s="96" t="s">
        <v>977</v>
      </c>
      <c r="K251" s="96" t="s">
        <v>417</v>
      </c>
      <c r="L251" s="96" t="s">
        <v>418</v>
      </c>
      <c r="M251" s="96">
        <v>62.891505000000002</v>
      </c>
      <c r="N251" s="96">
        <v>-129.68599900000001</v>
      </c>
      <c r="O251" s="96" t="s">
        <v>983</v>
      </c>
      <c r="P251" s="96" t="s">
        <v>491</v>
      </c>
      <c r="Q251" s="96">
        <v>2624</v>
      </c>
      <c r="R251" s="96">
        <v>3.88</v>
      </c>
      <c r="S251" s="96">
        <v>20</v>
      </c>
      <c r="T251" s="96">
        <v>4.3</v>
      </c>
      <c r="U251" s="86">
        <f t="shared" si="7"/>
        <v>3.2209486602403499</v>
      </c>
      <c r="V251" s="44">
        <f t="shared" si="8"/>
        <v>3.1168299336824496</v>
      </c>
      <c r="W251" s="1"/>
    </row>
    <row r="252" spans="8:23" ht="11.25" x14ac:dyDescent="0.2">
      <c r="H252" s="96" t="s">
        <v>396</v>
      </c>
      <c r="I252" s="96" t="s">
        <v>975</v>
      </c>
      <c r="J252" s="96" t="s">
        <v>977</v>
      </c>
      <c r="K252" s="96" t="s">
        <v>397</v>
      </c>
      <c r="L252" s="96" t="s">
        <v>398</v>
      </c>
      <c r="M252" s="96">
        <v>62.993493000000001</v>
      </c>
      <c r="N252" s="96">
        <v>-129.48253700000001</v>
      </c>
      <c r="O252" s="96" t="s">
        <v>983</v>
      </c>
      <c r="P252" s="96" t="s">
        <v>491</v>
      </c>
      <c r="Q252" s="96">
        <v>2624</v>
      </c>
      <c r="R252" s="96">
        <v>5.64</v>
      </c>
      <c r="S252" s="96">
        <v>48</v>
      </c>
      <c r="T252" s="96">
        <v>12.4</v>
      </c>
      <c r="U252" s="86">
        <f t="shared" si="7"/>
        <v>4.681997537050405</v>
      </c>
      <c r="V252" s="44">
        <f t="shared" si="8"/>
        <v>7.7952194953528391</v>
      </c>
      <c r="W252" s="1"/>
    </row>
    <row r="253" spans="8:23" ht="11.25" x14ac:dyDescent="0.2">
      <c r="H253" s="96" t="s">
        <v>393</v>
      </c>
      <c r="I253" s="96" t="s">
        <v>975</v>
      </c>
      <c r="J253" s="96" t="s">
        <v>977</v>
      </c>
      <c r="K253" s="96" t="s">
        <v>394</v>
      </c>
      <c r="L253" s="96" t="s">
        <v>395</v>
      </c>
      <c r="M253" s="96">
        <v>63.262099999999798</v>
      </c>
      <c r="N253" s="96">
        <v>-130.186299999998</v>
      </c>
      <c r="O253" s="96" t="s">
        <v>983</v>
      </c>
      <c r="P253" s="96" t="s">
        <v>491</v>
      </c>
      <c r="Q253" s="96">
        <v>2624</v>
      </c>
      <c r="R253" s="96">
        <v>3.6</v>
      </c>
      <c r="S253" s="96">
        <v>15</v>
      </c>
      <c r="T253" s="96">
        <v>1.9</v>
      </c>
      <c r="U253" s="86">
        <f t="shared" si="7"/>
        <v>2.9885090662023863</v>
      </c>
      <c r="V253" s="44">
        <f t="shared" si="8"/>
        <v>2.0451084234167061</v>
      </c>
      <c r="W253" s="1"/>
    </row>
    <row r="254" spans="8:23" ht="11.25" x14ac:dyDescent="0.2">
      <c r="H254" s="96" t="s">
        <v>390</v>
      </c>
      <c r="I254" s="96" t="s">
        <v>975</v>
      </c>
      <c r="J254" s="96" t="s">
        <v>979</v>
      </c>
      <c r="K254" s="96" t="s">
        <v>391</v>
      </c>
      <c r="L254" s="96" t="s">
        <v>392</v>
      </c>
      <c r="M254" s="96">
        <v>63.287100000000002</v>
      </c>
      <c r="N254" s="96">
        <v>-130.13990000000001</v>
      </c>
      <c r="O254" s="96" t="s">
        <v>983</v>
      </c>
      <c r="P254" s="96" t="s">
        <v>491</v>
      </c>
      <c r="Q254" s="96">
        <v>2624</v>
      </c>
      <c r="R254" s="96">
        <v>4.41</v>
      </c>
      <c r="S254" s="96">
        <v>30</v>
      </c>
      <c r="T254" s="96">
        <v>6.8</v>
      </c>
      <c r="U254" s="87">
        <f t="shared" si="7"/>
        <v>3.6609236060979233</v>
      </c>
      <c r="V254" s="88">
        <f t="shared" si="8"/>
        <v>4.6840489866854647</v>
      </c>
      <c r="W254" s="1"/>
    </row>
    <row r="255" spans="8:23" ht="11.25" x14ac:dyDescent="0.2">
      <c r="H255" s="96" t="s">
        <v>206</v>
      </c>
      <c r="I255" s="96" t="s">
        <v>975</v>
      </c>
      <c r="J255" s="96" t="s">
        <v>996</v>
      </c>
      <c r="K255" s="96" t="s">
        <v>207</v>
      </c>
      <c r="L255" s="96" t="s">
        <v>208</v>
      </c>
      <c r="M255" s="96">
        <v>61.471440000000001</v>
      </c>
      <c r="N255" s="96">
        <v>-126.430876999999</v>
      </c>
      <c r="O255" s="96" t="s">
        <v>983</v>
      </c>
      <c r="P255" s="96" t="s">
        <v>2499</v>
      </c>
      <c r="Q255" s="96">
        <v>2677</v>
      </c>
      <c r="R255" s="96">
        <v>2.52</v>
      </c>
      <c r="S255" s="96">
        <v>16</v>
      </c>
      <c r="T255" s="96">
        <v>2.2000000000000002</v>
      </c>
      <c r="U255" s="87">
        <f t="shared" si="7"/>
        <v>2.0919563463416706</v>
      </c>
      <c r="V255" s="88">
        <f t="shared" si="8"/>
        <v>2.1945887587624107</v>
      </c>
      <c r="W255" s="1"/>
    </row>
    <row r="256" spans="8:23" ht="11.25" x14ac:dyDescent="0.2">
      <c r="H256" s="96" t="s">
        <v>240</v>
      </c>
      <c r="I256" s="96" t="s">
        <v>975</v>
      </c>
      <c r="J256" s="96" t="s">
        <v>996</v>
      </c>
      <c r="K256" s="96" t="s">
        <v>223</v>
      </c>
      <c r="L256" s="96" t="s">
        <v>241</v>
      </c>
      <c r="M256" s="96">
        <v>61.051904</v>
      </c>
      <c r="N256" s="96">
        <v>-127.107157</v>
      </c>
      <c r="O256" s="96" t="s">
        <v>983</v>
      </c>
      <c r="P256" s="96" t="s">
        <v>491</v>
      </c>
      <c r="Q256" s="96">
        <v>2624</v>
      </c>
      <c r="R256" s="96">
        <v>4.95</v>
      </c>
      <c r="S256" s="96">
        <v>37</v>
      </c>
      <c r="T256" s="96">
        <v>3.4</v>
      </c>
      <c r="U256" s="86">
        <f t="shared" si="7"/>
        <v>4.1091999660282816</v>
      </c>
      <c r="V256" s="44">
        <f t="shared" si="8"/>
        <v>4.50403176219797</v>
      </c>
      <c r="W256" s="1"/>
    </row>
    <row r="257" spans="8:23" ht="11.25" x14ac:dyDescent="0.2">
      <c r="H257" s="96" t="s">
        <v>158</v>
      </c>
      <c r="I257" s="96" t="s">
        <v>975</v>
      </c>
      <c r="J257" s="96" t="s">
        <v>996</v>
      </c>
      <c r="K257" s="96" t="s">
        <v>159</v>
      </c>
      <c r="L257" s="96" t="s">
        <v>160</v>
      </c>
      <c r="M257" s="96">
        <v>61.627491999999798</v>
      </c>
      <c r="N257" s="96">
        <v>-127.491652</v>
      </c>
      <c r="O257" s="96" t="s">
        <v>983</v>
      </c>
      <c r="P257" s="96" t="s">
        <v>491</v>
      </c>
      <c r="Q257" s="96">
        <v>2624</v>
      </c>
      <c r="R257" s="96">
        <v>4.5999999999999996</v>
      </c>
      <c r="S257" s="96">
        <v>34</v>
      </c>
      <c r="T257" s="96">
        <v>4.4000000000000004</v>
      </c>
      <c r="U257" s="86">
        <f t="shared" si="7"/>
        <v>3.8186504734808269</v>
      </c>
      <c r="V257" s="44">
        <f t="shared" si="8"/>
        <v>4.4603734743657908</v>
      </c>
      <c r="W257" s="1"/>
    </row>
    <row r="258" spans="8:23" ht="11.25" x14ac:dyDescent="0.2">
      <c r="H258" s="96" t="s">
        <v>155</v>
      </c>
      <c r="I258" s="96" t="s">
        <v>975</v>
      </c>
      <c r="J258" s="96" t="s">
        <v>996</v>
      </c>
      <c r="K258" s="96" t="s">
        <v>156</v>
      </c>
      <c r="L258" s="96" t="s">
        <v>157</v>
      </c>
      <c r="M258" s="96">
        <v>61.581769000000001</v>
      </c>
      <c r="N258" s="96">
        <v>-127.664732</v>
      </c>
      <c r="O258" s="96" t="s">
        <v>983</v>
      </c>
      <c r="P258" s="96" t="s">
        <v>491</v>
      </c>
      <c r="Q258" s="96">
        <v>2624</v>
      </c>
      <c r="R258" s="96">
        <v>3.91</v>
      </c>
      <c r="S258" s="96">
        <v>25</v>
      </c>
      <c r="T258" s="96">
        <v>7.1</v>
      </c>
      <c r="U258" s="86">
        <f t="shared" si="7"/>
        <v>3.2458529024587031</v>
      </c>
      <c r="V258" s="44">
        <f t="shared" si="8"/>
        <v>4.2745323012109226</v>
      </c>
      <c r="W258" s="1"/>
    </row>
    <row r="259" spans="8:23" ht="11.25" x14ac:dyDescent="0.2">
      <c r="H259" s="96" t="s">
        <v>265</v>
      </c>
      <c r="I259" s="96" t="s">
        <v>975</v>
      </c>
      <c r="J259" s="96" t="s">
        <v>979</v>
      </c>
      <c r="K259" s="96" t="s">
        <v>266</v>
      </c>
      <c r="L259" s="96" t="s">
        <v>267</v>
      </c>
      <c r="M259" s="96">
        <v>61.966155000000001</v>
      </c>
      <c r="N259" s="96">
        <v>-128.228847</v>
      </c>
      <c r="O259" s="96" t="s">
        <v>983</v>
      </c>
      <c r="P259" s="96" t="s">
        <v>491</v>
      </c>
      <c r="Q259" s="96">
        <v>2624</v>
      </c>
      <c r="R259" s="96">
        <v>4.26</v>
      </c>
      <c r="S259" s="96">
        <v>18</v>
      </c>
      <c r="T259" s="96">
        <v>8.8000000000000007</v>
      </c>
      <c r="U259" s="86">
        <f t="shared" si="7"/>
        <v>3.5364023950061569</v>
      </c>
      <c r="V259" s="44">
        <f t="shared" si="8"/>
        <v>4.0795115490431018</v>
      </c>
      <c r="W259" s="1"/>
    </row>
    <row r="260" spans="8:23" ht="11.25" x14ac:dyDescent="0.2">
      <c r="H260" s="96" t="s">
        <v>286</v>
      </c>
      <c r="I260" s="96" t="s">
        <v>975</v>
      </c>
      <c r="J260" s="96" t="s">
        <v>979</v>
      </c>
      <c r="K260" s="96" t="s">
        <v>284</v>
      </c>
      <c r="L260" s="96" t="s">
        <v>287</v>
      </c>
      <c r="M260" s="96">
        <v>61.977200000000003</v>
      </c>
      <c r="N260" s="96">
        <v>-128.210309999998</v>
      </c>
      <c r="O260" s="96" t="s">
        <v>983</v>
      </c>
      <c r="P260" s="96" t="s">
        <v>89</v>
      </c>
      <c r="Q260" s="96">
        <v>2950</v>
      </c>
      <c r="R260" s="96">
        <v>3.24</v>
      </c>
      <c r="S260" s="96">
        <v>16</v>
      </c>
      <c r="T260" s="96">
        <v>4.8</v>
      </c>
      <c r="U260" s="86">
        <f t="shared" si="7"/>
        <v>2.689658159582148</v>
      </c>
      <c r="V260" s="44">
        <f t="shared" si="8"/>
        <v>3.1937149842116437</v>
      </c>
      <c r="W260" s="1"/>
    </row>
    <row r="261" spans="8:23" ht="11.25" x14ac:dyDescent="0.2">
      <c r="H261" s="96" t="s">
        <v>283</v>
      </c>
      <c r="I261" s="96" t="s">
        <v>975</v>
      </c>
      <c r="J261" s="96" t="s">
        <v>979</v>
      </c>
      <c r="K261" s="96" t="s">
        <v>284</v>
      </c>
      <c r="L261" s="96" t="s">
        <v>285</v>
      </c>
      <c r="M261" s="96">
        <v>61.976897000000001</v>
      </c>
      <c r="N261" s="96">
        <v>-128.20757</v>
      </c>
      <c r="O261" s="96" t="s">
        <v>983</v>
      </c>
      <c r="P261" s="96" t="s">
        <v>2499</v>
      </c>
      <c r="Q261" s="96">
        <v>2677</v>
      </c>
      <c r="R261" s="96">
        <v>3.77</v>
      </c>
      <c r="S261" s="96">
        <v>17</v>
      </c>
      <c r="T261" s="96">
        <v>5</v>
      </c>
      <c r="U261" s="86">
        <f t="shared" si="7"/>
        <v>3.1296331054397215</v>
      </c>
      <c r="V261" s="44">
        <f t="shared" si="8"/>
        <v>3.0724427122755107</v>
      </c>
      <c r="W261" s="1"/>
    </row>
    <row r="262" spans="8:23" ht="11.25" x14ac:dyDescent="0.2">
      <c r="H262" s="96" t="s">
        <v>262</v>
      </c>
      <c r="I262" s="96" t="s">
        <v>975</v>
      </c>
      <c r="J262" s="96" t="s">
        <v>979</v>
      </c>
      <c r="K262" s="96" t="s">
        <v>263</v>
      </c>
      <c r="L262" s="96" t="s">
        <v>264</v>
      </c>
      <c r="M262" s="96">
        <v>61.916676000000002</v>
      </c>
      <c r="N262" s="96">
        <v>-128.407174999999</v>
      </c>
      <c r="O262" s="96" t="s">
        <v>983</v>
      </c>
      <c r="P262" s="96" t="s">
        <v>491</v>
      </c>
      <c r="Q262" s="96">
        <v>2624</v>
      </c>
      <c r="R262" s="96">
        <v>3.95</v>
      </c>
      <c r="S262" s="96">
        <v>13</v>
      </c>
      <c r="T262" s="96">
        <v>5.5</v>
      </c>
      <c r="U262" s="87">
        <f t="shared" ref="U262:U325" si="9">$C$24*R262</f>
        <v>3.2790585587498406</v>
      </c>
      <c r="V262" s="88">
        <f t="shared" si="8"/>
        <v>2.7812927912488861</v>
      </c>
      <c r="W262" s="1"/>
    </row>
    <row r="263" spans="8:23" ht="11.25" x14ac:dyDescent="0.2">
      <c r="H263" s="96" t="s">
        <v>259</v>
      </c>
      <c r="I263" s="96" t="s">
        <v>975</v>
      </c>
      <c r="J263" s="96" t="s">
        <v>979</v>
      </c>
      <c r="K263" s="96" t="s">
        <v>260</v>
      </c>
      <c r="L263" s="96" t="s">
        <v>261</v>
      </c>
      <c r="M263" s="96">
        <v>61.8765369999999</v>
      </c>
      <c r="N263" s="96">
        <v>-128.33755400000001</v>
      </c>
      <c r="O263" s="96" t="s">
        <v>983</v>
      </c>
      <c r="P263" s="96" t="s">
        <v>2499</v>
      </c>
      <c r="Q263" s="96">
        <v>2677</v>
      </c>
      <c r="R263" s="96">
        <v>3.89</v>
      </c>
      <c r="S263" s="96">
        <v>14</v>
      </c>
      <c r="T263" s="96">
        <v>7.2</v>
      </c>
      <c r="U263" s="86">
        <f t="shared" si="9"/>
        <v>3.2292500743131343</v>
      </c>
      <c r="V263" s="44">
        <f t="shared" si="8"/>
        <v>3.3604616626927686</v>
      </c>
      <c r="W263" s="1"/>
    </row>
    <row r="264" spans="8:23" ht="11.25" x14ac:dyDescent="0.2">
      <c r="H264" s="96" t="s">
        <v>256</v>
      </c>
      <c r="I264" s="96" t="s">
        <v>975</v>
      </c>
      <c r="J264" s="96" t="s">
        <v>979</v>
      </c>
      <c r="K264" s="96" t="s">
        <v>257</v>
      </c>
      <c r="L264" s="96" t="s">
        <v>258</v>
      </c>
      <c r="M264" s="96">
        <v>61.839295</v>
      </c>
      <c r="N264" s="96">
        <v>-128.300276999998</v>
      </c>
      <c r="O264" s="96" t="s">
        <v>983</v>
      </c>
      <c r="P264" s="96" t="s">
        <v>491</v>
      </c>
      <c r="Q264" s="96">
        <v>2624</v>
      </c>
      <c r="R264" s="96">
        <v>4</v>
      </c>
      <c r="S264" s="96">
        <v>12</v>
      </c>
      <c r="T264" s="96">
        <v>6.1</v>
      </c>
      <c r="U264" s="87">
        <f t="shared" si="9"/>
        <v>3.3205656291137626</v>
      </c>
      <c r="V264" s="88">
        <f t="shared" ref="V264:V327" si="10">$B$8*Q264*((9.52*T264)+(2.56*U264)+(3.48*S264))</f>
        <v>2.8426486837963396</v>
      </c>
      <c r="W264" s="1"/>
    </row>
    <row r="265" spans="8:23" ht="11.25" x14ac:dyDescent="0.2">
      <c r="H265" s="96" t="s">
        <v>280</v>
      </c>
      <c r="I265" s="96" t="s">
        <v>975</v>
      </c>
      <c r="J265" s="96" t="s">
        <v>979</v>
      </c>
      <c r="K265" s="96" t="s">
        <v>281</v>
      </c>
      <c r="L265" s="96" t="s">
        <v>282</v>
      </c>
      <c r="M265" s="96">
        <v>61.9641799999998</v>
      </c>
      <c r="N265" s="96">
        <v>-128.24768900000001</v>
      </c>
      <c r="O265" s="96" t="s">
        <v>983</v>
      </c>
      <c r="P265" s="96" t="s">
        <v>2499</v>
      </c>
      <c r="Q265" s="96">
        <v>2677</v>
      </c>
      <c r="R265" s="96">
        <v>5.56</v>
      </c>
      <c r="S265" s="96">
        <v>18</v>
      </c>
      <c r="T265" s="96">
        <v>7.7</v>
      </c>
      <c r="U265" s="87">
        <f t="shared" si="9"/>
        <v>4.6155862244681298</v>
      </c>
      <c r="V265" s="88">
        <f t="shared" si="10"/>
        <v>3.9555325426662709</v>
      </c>
      <c r="W265" s="1"/>
    </row>
    <row r="266" spans="8:23" ht="11.25" x14ac:dyDescent="0.2">
      <c r="H266" s="96" t="s">
        <v>596</v>
      </c>
      <c r="I266" s="96" t="s">
        <v>975</v>
      </c>
      <c r="J266" s="96" t="s">
        <v>439</v>
      </c>
      <c r="K266" s="96" t="s">
        <v>238</v>
      </c>
      <c r="L266" s="96" t="s">
        <v>597</v>
      </c>
      <c r="M266" s="96">
        <v>61.614970999999798</v>
      </c>
      <c r="N266" s="96">
        <v>-127.181613999999</v>
      </c>
      <c r="O266" s="96" t="s">
        <v>983</v>
      </c>
      <c r="P266" s="96" t="s">
        <v>491</v>
      </c>
      <c r="Q266" s="96">
        <v>2624</v>
      </c>
      <c r="R266" s="96">
        <v>4.95</v>
      </c>
      <c r="S266" s="96">
        <v>19</v>
      </c>
      <c r="T266" s="96">
        <v>4.4000000000000004</v>
      </c>
      <c r="U266" s="87">
        <f t="shared" si="9"/>
        <v>4.1091999660282816</v>
      </c>
      <c r="V266" s="88">
        <f t="shared" si="10"/>
        <v>3.1101629621979705</v>
      </c>
      <c r="W266" s="1"/>
    </row>
    <row r="267" spans="8:23" ht="11.25" x14ac:dyDescent="0.2">
      <c r="H267" s="96" t="s">
        <v>152</v>
      </c>
      <c r="I267" s="96" t="s">
        <v>975</v>
      </c>
      <c r="J267" s="96" t="s">
        <v>996</v>
      </c>
      <c r="K267" s="96" t="s">
        <v>153</v>
      </c>
      <c r="L267" s="96" t="s">
        <v>154</v>
      </c>
      <c r="M267" s="96">
        <v>61.5434389999999</v>
      </c>
      <c r="N267" s="96">
        <v>-127.237656999999</v>
      </c>
      <c r="O267" s="96" t="s">
        <v>983</v>
      </c>
      <c r="P267" s="96" t="s">
        <v>491</v>
      </c>
      <c r="Q267" s="96">
        <v>2624</v>
      </c>
      <c r="R267" s="96">
        <v>4.2699999999999996</v>
      </c>
      <c r="S267" s="96">
        <v>26</v>
      </c>
      <c r="T267" s="96">
        <v>5.2</v>
      </c>
      <c r="U267" s="87">
        <f t="shared" si="9"/>
        <v>3.5447038090789413</v>
      </c>
      <c r="V267" s="88">
        <f t="shared" si="10"/>
        <v>3.9112935115525933</v>
      </c>
      <c r="W267" s="1"/>
    </row>
    <row r="268" spans="8:23" ht="11.25" x14ac:dyDescent="0.2">
      <c r="H268" s="96" t="s">
        <v>594</v>
      </c>
      <c r="I268" s="96" t="s">
        <v>975</v>
      </c>
      <c r="J268" s="96" t="s">
        <v>439</v>
      </c>
      <c r="K268" s="96" t="s">
        <v>153</v>
      </c>
      <c r="L268" s="96" t="s">
        <v>595</v>
      </c>
      <c r="M268" s="96">
        <v>61.3705479999999</v>
      </c>
      <c r="N268" s="96">
        <v>-127.23918</v>
      </c>
      <c r="O268" s="96" t="s">
        <v>983</v>
      </c>
      <c r="P268" s="96" t="s">
        <v>491</v>
      </c>
      <c r="Q268" s="96">
        <v>2624</v>
      </c>
      <c r="R268" s="96">
        <v>5.26</v>
      </c>
      <c r="S268" s="96">
        <v>34</v>
      </c>
      <c r="T268" s="96">
        <v>5.6</v>
      </c>
      <c r="U268" s="87">
        <f t="shared" si="9"/>
        <v>4.3665438022845979</v>
      </c>
      <c r="V268" s="88">
        <f t="shared" si="10"/>
        <v>4.796943639992187</v>
      </c>
      <c r="W268" s="1"/>
    </row>
    <row r="269" spans="8:23" ht="11.25" x14ac:dyDescent="0.2">
      <c r="H269" s="96" t="s">
        <v>149</v>
      </c>
      <c r="I269" s="96" t="s">
        <v>975</v>
      </c>
      <c r="J269" s="96" t="s">
        <v>996</v>
      </c>
      <c r="K269" s="96" t="s">
        <v>150</v>
      </c>
      <c r="L269" s="96" t="s">
        <v>151</v>
      </c>
      <c r="M269" s="96">
        <v>61.392727999999799</v>
      </c>
      <c r="N269" s="96">
        <v>-127.341275999998</v>
      </c>
      <c r="O269" s="96" t="s">
        <v>983</v>
      </c>
      <c r="P269" s="96" t="s">
        <v>491</v>
      </c>
      <c r="Q269" s="96">
        <v>2624</v>
      </c>
      <c r="R269" s="96">
        <v>4.45</v>
      </c>
      <c r="S269" s="96">
        <v>28</v>
      </c>
      <c r="T269" s="96">
        <v>6</v>
      </c>
      <c r="U269" s="87">
        <f t="shared" si="9"/>
        <v>3.6941292623890609</v>
      </c>
      <c r="V269" s="88">
        <f t="shared" si="10"/>
        <v>4.3038053167234276</v>
      </c>
      <c r="W269" s="1"/>
    </row>
    <row r="270" spans="8:23" ht="11.25" x14ac:dyDescent="0.2">
      <c r="H270" s="96" t="s">
        <v>293</v>
      </c>
      <c r="I270" s="96" t="s">
        <v>975</v>
      </c>
      <c r="J270" s="96" t="s">
        <v>979</v>
      </c>
      <c r="K270" s="96" t="s">
        <v>294</v>
      </c>
      <c r="L270" s="96" t="s">
        <v>295</v>
      </c>
      <c r="M270" s="96">
        <v>62.380344000000001</v>
      </c>
      <c r="N270" s="96">
        <v>-128.646616999998</v>
      </c>
      <c r="O270" s="96" t="s">
        <v>983</v>
      </c>
      <c r="P270" s="96" t="s">
        <v>491</v>
      </c>
      <c r="Q270" s="96">
        <v>2624</v>
      </c>
      <c r="R270" s="96">
        <v>4.62</v>
      </c>
      <c r="S270" s="96">
        <v>30</v>
      </c>
      <c r="T270" s="96">
        <v>4.8</v>
      </c>
      <c r="U270" s="86">
        <f t="shared" si="9"/>
        <v>3.8352533016263961</v>
      </c>
      <c r="V270" s="44">
        <f t="shared" si="10"/>
        <v>4.1961498793847731</v>
      </c>
      <c r="W270" s="1"/>
    </row>
    <row r="271" spans="8:23" ht="11.25" x14ac:dyDescent="0.2">
      <c r="H271" s="96" t="s">
        <v>237</v>
      </c>
      <c r="I271" s="96" t="s">
        <v>975</v>
      </c>
      <c r="J271" s="96" t="s">
        <v>996</v>
      </c>
      <c r="K271" s="96" t="s">
        <v>238</v>
      </c>
      <c r="L271" s="96" t="s">
        <v>239</v>
      </c>
      <c r="M271" s="96">
        <v>61.736061999999798</v>
      </c>
      <c r="N271" s="96">
        <v>-127.355065999998</v>
      </c>
      <c r="O271" s="96" t="s">
        <v>983</v>
      </c>
      <c r="P271" s="96" t="s">
        <v>491</v>
      </c>
      <c r="Q271" s="96">
        <v>2624</v>
      </c>
      <c r="R271" s="96">
        <v>6.22</v>
      </c>
      <c r="S271" s="96">
        <v>18</v>
      </c>
      <c r="T271" s="96">
        <v>13.6999999999999</v>
      </c>
      <c r="U271" s="87">
        <f t="shared" si="9"/>
        <v>5.1634795532719009</v>
      </c>
      <c r="V271" s="88">
        <f t="shared" si="10"/>
        <v>5.4128530009032838</v>
      </c>
      <c r="W271" s="1"/>
    </row>
    <row r="272" spans="8:23" ht="11.25" x14ac:dyDescent="0.2">
      <c r="H272" s="96" t="s">
        <v>173</v>
      </c>
      <c r="I272" s="96" t="s">
        <v>975</v>
      </c>
      <c r="J272" s="96" t="s">
        <v>996</v>
      </c>
      <c r="K272" s="96" t="s">
        <v>1038</v>
      </c>
      <c r="L272" s="96" t="s">
        <v>172</v>
      </c>
      <c r="M272" s="96">
        <v>61.611277000000001</v>
      </c>
      <c r="N272" s="96">
        <v>-127.65878600000001</v>
      </c>
      <c r="O272" s="96" t="s">
        <v>983</v>
      </c>
      <c r="P272" s="96" t="s">
        <v>2500</v>
      </c>
      <c r="Q272" s="96">
        <v>2751</v>
      </c>
      <c r="R272" s="96">
        <v>2.71</v>
      </c>
      <c r="S272" s="96">
        <v>13</v>
      </c>
      <c r="T272" s="96">
        <v>3.4</v>
      </c>
      <c r="U272" s="86">
        <f t="shared" si="9"/>
        <v>2.2496832137245741</v>
      </c>
      <c r="V272" s="44">
        <f t="shared" si="10"/>
        <v>2.2934313701364819</v>
      </c>
      <c r="W272" s="1"/>
    </row>
    <row r="273" spans="8:23" ht="11.25" x14ac:dyDescent="0.2">
      <c r="H273" s="96" t="s">
        <v>171</v>
      </c>
      <c r="I273" s="96" t="s">
        <v>975</v>
      </c>
      <c r="J273" s="96" t="s">
        <v>996</v>
      </c>
      <c r="K273" s="96" t="s">
        <v>1038</v>
      </c>
      <c r="L273" s="96" t="s">
        <v>172</v>
      </c>
      <c r="M273" s="96">
        <v>61.610677000000003</v>
      </c>
      <c r="N273" s="96">
        <v>-127.658038</v>
      </c>
      <c r="O273" s="96" t="s">
        <v>983</v>
      </c>
      <c r="P273" s="96" t="s">
        <v>2500</v>
      </c>
      <c r="Q273" s="96">
        <v>2751</v>
      </c>
      <c r="R273" s="96">
        <v>3.08</v>
      </c>
      <c r="S273" s="96">
        <v>14</v>
      </c>
      <c r="T273" s="96">
        <v>3.6</v>
      </c>
      <c r="U273" s="87">
        <f t="shared" si="9"/>
        <v>2.5568355344175973</v>
      </c>
      <c r="V273" s="88">
        <f t="shared" si="10"/>
        <v>2.4631765966126804</v>
      </c>
      <c r="W273" s="1"/>
    </row>
    <row r="274" spans="8:23" ht="11.25" x14ac:dyDescent="0.2">
      <c r="H274" s="96" t="s">
        <v>253</v>
      </c>
      <c r="I274" s="96" t="s">
        <v>975</v>
      </c>
      <c r="J274" s="96" t="s">
        <v>979</v>
      </c>
      <c r="K274" s="96" t="s">
        <v>254</v>
      </c>
      <c r="L274" s="96" t="s">
        <v>255</v>
      </c>
      <c r="M274" s="96">
        <v>62.003494000000003</v>
      </c>
      <c r="N274" s="96">
        <v>-128.16613000000001</v>
      </c>
      <c r="O274" s="96" t="s">
        <v>983</v>
      </c>
      <c r="P274" s="96" t="s">
        <v>491</v>
      </c>
      <c r="Q274" s="96">
        <v>2624</v>
      </c>
      <c r="R274" s="96">
        <v>6.21</v>
      </c>
      <c r="S274" s="96">
        <v>24</v>
      </c>
      <c r="T274" s="96">
        <v>7.1</v>
      </c>
      <c r="U274" s="86">
        <f t="shared" si="9"/>
        <v>5.1551781391991165</v>
      </c>
      <c r="V274" s="44">
        <f t="shared" si="10"/>
        <v>4.3114748783938168</v>
      </c>
      <c r="W274" s="1"/>
    </row>
    <row r="275" spans="8:23" ht="11.25" x14ac:dyDescent="0.2">
      <c r="H275" s="96" t="s">
        <v>250</v>
      </c>
      <c r="I275" s="96" t="s">
        <v>975</v>
      </c>
      <c r="J275" s="96" t="s">
        <v>979</v>
      </c>
      <c r="K275" s="96" t="s">
        <v>251</v>
      </c>
      <c r="L275" s="96" t="s">
        <v>252</v>
      </c>
      <c r="M275" s="96">
        <v>61.9641799999998</v>
      </c>
      <c r="N275" s="96">
        <v>-128.24768900000001</v>
      </c>
      <c r="O275" s="96" t="s">
        <v>983</v>
      </c>
      <c r="P275" s="96" t="s">
        <v>491</v>
      </c>
      <c r="Q275" s="96">
        <v>2624</v>
      </c>
      <c r="R275" s="96">
        <v>4.3099999999999996</v>
      </c>
      <c r="S275" s="96">
        <v>20</v>
      </c>
      <c r="T275" s="96">
        <v>8.9</v>
      </c>
      <c r="U275" s="87">
        <f t="shared" si="9"/>
        <v>3.5779094653700789</v>
      </c>
      <c r="V275" s="88">
        <f t="shared" si="10"/>
        <v>4.2899106415905566</v>
      </c>
      <c r="W275" s="1"/>
    </row>
    <row r="276" spans="8:23" ht="11.25" x14ac:dyDescent="0.2">
      <c r="H276" s="96" t="s">
        <v>387</v>
      </c>
      <c r="I276" s="96" t="s">
        <v>975</v>
      </c>
      <c r="J276" s="96" t="s">
        <v>977</v>
      </c>
      <c r="K276" s="96" t="s">
        <v>388</v>
      </c>
      <c r="L276" s="96" t="s">
        <v>389</v>
      </c>
      <c r="M276" s="96">
        <v>62.773933</v>
      </c>
      <c r="N276" s="96">
        <v>-128.64432400000001</v>
      </c>
      <c r="O276" s="96" t="s">
        <v>983</v>
      </c>
      <c r="P276" s="96" t="s">
        <v>491</v>
      </c>
      <c r="Q276" s="96">
        <v>2624</v>
      </c>
      <c r="R276" s="96">
        <v>3.79</v>
      </c>
      <c r="S276" s="96">
        <v>24</v>
      </c>
      <c r="T276" s="96">
        <v>7.4</v>
      </c>
      <c r="U276" s="86">
        <f t="shared" si="9"/>
        <v>3.1462359335852903</v>
      </c>
      <c r="V276" s="44">
        <f t="shared" si="10"/>
        <v>4.2514668310970318</v>
      </c>
      <c r="W276" s="1"/>
    </row>
    <row r="277" spans="8:23" ht="11.25" x14ac:dyDescent="0.2">
      <c r="H277" s="96" t="s">
        <v>384</v>
      </c>
      <c r="I277" s="96" t="s">
        <v>975</v>
      </c>
      <c r="J277" s="96" t="s">
        <v>977</v>
      </c>
      <c r="K277" s="96" t="s">
        <v>385</v>
      </c>
      <c r="L277" s="96" t="s">
        <v>386</v>
      </c>
      <c r="M277" s="96">
        <v>62.6869429999999</v>
      </c>
      <c r="N277" s="96">
        <v>-128.628062</v>
      </c>
      <c r="O277" s="96" t="s">
        <v>983</v>
      </c>
      <c r="P277" s="96" t="s">
        <v>2499</v>
      </c>
      <c r="Q277" s="96">
        <v>2677</v>
      </c>
      <c r="R277" s="96">
        <v>3.4</v>
      </c>
      <c r="S277" s="96">
        <v>18</v>
      </c>
      <c r="T277" s="96">
        <v>5.4</v>
      </c>
      <c r="U277" s="87">
        <f t="shared" si="9"/>
        <v>2.8224807847466979</v>
      </c>
      <c r="V277" s="88">
        <f t="shared" si="10"/>
        <v>3.2464929551556332</v>
      </c>
      <c r="W277" s="1"/>
    </row>
    <row r="278" spans="8:23" ht="11.25" x14ac:dyDescent="0.2">
      <c r="H278" s="96" t="s">
        <v>381</v>
      </c>
      <c r="I278" s="96" t="s">
        <v>975</v>
      </c>
      <c r="J278" s="96" t="s">
        <v>979</v>
      </c>
      <c r="K278" s="96" t="s">
        <v>382</v>
      </c>
      <c r="L278" s="96" t="s">
        <v>383</v>
      </c>
      <c r="M278" s="96">
        <v>62.762428</v>
      </c>
      <c r="N278" s="96">
        <v>-129.09901400000001</v>
      </c>
      <c r="O278" s="96" t="s">
        <v>983</v>
      </c>
      <c r="P278" s="96" t="s">
        <v>491</v>
      </c>
      <c r="Q278" s="96">
        <v>2624</v>
      </c>
      <c r="R278" s="96">
        <v>4.63</v>
      </c>
      <c r="S278" s="96">
        <v>6</v>
      </c>
      <c r="T278" s="96">
        <v>3.4</v>
      </c>
      <c r="U278" s="87">
        <f t="shared" si="9"/>
        <v>3.8435547156991801</v>
      </c>
      <c r="V278" s="88">
        <f t="shared" si="10"/>
        <v>1.6554160018942632</v>
      </c>
      <c r="W278" s="1"/>
    </row>
    <row r="279" spans="8:23" ht="11.25" x14ac:dyDescent="0.2">
      <c r="H279" s="96" t="s">
        <v>378</v>
      </c>
      <c r="I279" s="96" t="s">
        <v>975</v>
      </c>
      <c r="J279" s="96" t="s">
        <v>977</v>
      </c>
      <c r="K279" s="96" t="s">
        <v>379</v>
      </c>
      <c r="L279" s="96" t="s">
        <v>380</v>
      </c>
      <c r="M279" s="96">
        <v>62.552565000000001</v>
      </c>
      <c r="N279" s="96">
        <v>-128.60836900000001</v>
      </c>
      <c r="O279" s="96" t="s">
        <v>983</v>
      </c>
      <c r="P279" s="96" t="s">
        <v>491</v>
      </c>
      <c r="Q279" s="96">
        <v>2624</v>
      </c>
      <c r="R279" s="96">
        <v>4.74</v>
      </c>
      <c r="S279" s="96">
        <v>37</v>
      </c>
      <c r="T279" s="96">
        <v>7.9</v>
      </c>
      <c r="U279" s="87">
        <f t="shared" si="9"/>
        <v>3.9348702704998089</v>
      </c>
      <c r="V279" s="88">
        <f t="shared" si="10"/>
        <v>5.6164428694986626</v>
      </c>
      <c r="W279" s="1"/>
    </row>
    <row r="280" spans="8:23" ht="11.25" x14ac:dyDescent="0.2">
      <c r="H280" s="96" t="s">
        <v>413</v>
      </c>
      <c r="I280" s="96" t="s">
        <v>975</v>
      </c>
      <c r="J280" s="96" t="s">
        <v>977</v>
      </c>
      <c r="K280" s="96" t="s">
        <v>414</v>
      </c>
      <c r="L280" s="96" t="s">
        <v>415</v>
      </c>
      <c r="M280" s="96">
        <v>62.552599999999799</v>
      </c>
      <c r="N280" s="96">
        <v>-128.608399999998</v>
      </c>
      <c r="O280" s="96" t="s">
        <v>983</v>
      </c>
      <c r="P280" s="96" t="s">
        <v>89</v>
      </c>
      <c r="Q280" s="96">
        <v>2950</v>
      </c>
      <c r="R280" s="96">
        <v>2.89</v>
      </c>
      <c r="S280" s="96">
        <v>16</v>
      </c>
      <c r="T280" s="96">
        <v>5.7</v>
      </c>
      <c r="U280" s="87">
        <f t="shared" si="9"/>
        <v>2.3991086670346937</v>
      </c>
      <c r="V280" s="88">
        <f t="shared" si="10"/>
        <v>3.4245286865344604</v>
      </c>
      <c r="W280" s="1"/>
    </row>
    <row r="281" spans="8:23" ht="11.25" x14ac:dyDescent="0.2">
      <c r="H281" s="96" t="s">
        <v>290</v>
      </c>
      <c r="I281" s="96" t="s">
        <v>975</v>
      </c>
      <c r="J281" s="96" t="s">
        <v>979</v>
      </c>
      <c r="K281" s="96" t="s">
        <v>291</v>
      </c>
      <c r="L281" s="96" t="s">
        <v>292</v>
      </c>
      <c r="M281" s="96">
        <v>62.369166</v>
      </c>
      <c r="N281" s="96">
        <v>-128.54930300000001</v>
      </c>
      <c r="O281" s="96" t="s">
        <v>983</v>
      </c>
      <c r="P281" s="96" t="s">
        <v>491</v>
      </c>
      <c r="Q281" s="96">
        <v>2624</v>
      </c>
      <c r="R281" s="96">
        <v>4.7699999999999996</v>
      </c>
      <c r="S281" s="96">
        <v>25</v>
      </c>
      <c r="T281" s="96">
        <v>10.4</v>
      </c>
      <c r="U281" s="87">
        <f t="shared" si="9"/>
        <v>3.9597745127181616</v>
      </c>
      <c r="V281" s="88">
        <f t="shared" si="10"/>
        <v>5.1468453970271346</v>
      </c>
      <c r="W281" s="1"/>
    </row>
    <row r="282" spans="8:23" ht="11.25" x14ac:dyDescent="0.2">
      <c r="H282" s="96" t="s">
        <v>204</v>
      </c>
      <c r="I282" s="96" t="s">
        <v>975</v>
      </c>
      <c r="J282" s="96" t="s">
        <v>996</v>
      </c>
      <c r="K282" s="96" t="s">
        <v>200</v>
      </c>
      <c r="L282" s="96" t="s">
        <v>205</v>
      </c>
      <c r="M282" s="96">
        <v>60.7961969999999</v>
      </c>
      <c r="N282" s="96">
        <v>-126.079654</v>
      </c>
      <c r="O282" s="96" t="s">
        <v>983</v>
      </c>
      <c r="P282" s="96" t="s">
        <v>2499</v>
      </c>
      <c r="Q282" s="96">
        <v>2677</v>
      </c>
      <c r="R282" s="96">
        <v>2.17</v>
      </c>
      <c r="S282" s="96">
        <v>9</v>
      </c>
      <c r="T282" s="96">
        <v>2.2999999999999998</v>
      </c>
      <c r="U282" s="87">
        <f t="shared" si="9"/>
        <v>1.8014068537942161</v>
      </c>
      <c r="V282" s="88">
        <f t="shared" si="10"/>
        <v>1.5480448933787423</v>
      </c>
      <c r="W282" s="1"/>
    </row>
    <row r="283" spans="8:23" ht="11.25" x14ac:dyDescent="0.2">
      <c r="H283" s="96" t="s">
        <v>202</v>
      </c>
      <c r="I283" s="96" t="s">
        <v>975</v>
      </c>
      <c r="J283" s="96" t="s">
        <v>996</v>
      </c>
      <c r="K283" s="96" t="s">
        <v>194</v>
      </c>
      <c r="L283" s="96" t="s">
        <v>203</v>
      </c>
      <c r="M283" s="96">
        <v>60.871696</v>
      </c>
      <c r="N283" s="96">
        <v>-126.292125999999</v>
      </c>
      <c r="O283" s="96" t="s">
        <v>983</v>
      </c>
      <c r="P283" s="96" t="s">
        <v>2499</v>
      </c>
      <c r="Q283" s="96">
        <v>2677</v>
      </c>
      <c r="R283" s="96">
        <v>2.2400000000000002</v>
      </c>
      <c r="S283" s="96">
        <v>10</v>
      </c>
      <c r="T283" s="96">
        <v>2.4</v>
      </c>
      <c r="U283" s="86">
        <f t="shared" si="9"/>
        <v>1.8595167523037073</v>
      </c>
      <c r="V283" s="44">
        <f t="shared" si="10"/>
        <v>1.6706718744554758</v>
      </c>
      <c r="W283" s="1"/>
    </row>
    <row r="284" spans="8:23" ht="11.25" x14ac:dyDescent="0.2">
      <c r="H284" s="96" t="s">
        <v>274</v>
      </c>
      <c r="I284" s="96" t="s">
        <v>975</v>
      </c>
      <c r="J284" s="96" t="s">
        <v>979</v>
      </c>
      <c r="K284" s="96" t="s">
        <v>275</v>
      </c>
      <c r="L284" s="96" t="s">
        <v>276</v>
      </c>
      <c r="M284" s="96">
        <v>61.9733489999998</v>
      </c>
      <c r="N284" s="96">
        <v>-128.276240999999</v>
      </c>
      <c r="O284" s="96" t="s">
        <v>974</v>
      </c>
      <c r="P284" s="96" t="s">
        <v>491</v>
      </c>
      <c r="Q284" s="96">
        <v>2624</v>
      </c>
      <c r="R284" s="96">
        <v>4.3499999999999996</v>
      </c>
      <c r="S284" s="96">
        <v>17.3</v>
      </c>
      <c r="T284" s="96">
        <v>2.2999999999999998</v>
      </c>
      <c r="U284" s="87">
        <f t="shared" si="9"/>
        <v>3.6111151216612165</v>
      </c>
      <c r="V284" s="88">
        <f t="shared" si="10"/>
        <v>2.3968784916285193</v>
      </c>
      <c r="W284" s="1"/>
    </row>
    <row r="285" spans="8:23" ht="11.25" x14ac:dyDescent="0.2">
      <c r="H285" s="96" t="s">
        <v>271</v>
      </c>
      <c r="I285" s="96" t="s">
        <v>975</v>
      </c>
      <c r="J285" s="96" t="s">
        <v>979</v>
      </c>
      <c r="K285" s="96" t="s">
        <v>272</v>
      </c>
      <c r="L285" s="96" t="s">
        <v>273</v>
      </c>
      <c r="M285" s="96">
        <v>61.946896000000002</v>
      </c>
      <c r="N285" s="96">
        <v>-128.21342300000001</v>
      </c>
      <c r="O285" s="96" t="s">
        <v>974</v>
      </c>
      <c r="P285" s="96" t="s">
        <v>491</v>
      </c>
      <c r="Q285" s="96">
        <v>2624</v>
      </c>
      <c r="R285" s="96">
        <v>4.58</v>
      </c>
      <c r="S285" s="96">
        <v>18</v>
      </c>
      <c r="T285" s="96">
        <v>4.2</v>
      </c>
      <c r="U285" s="86">
        <f t="shared" si="9"/>
        <v>3.8020476453352581</v>
      </c>
      <c r="V285" s="44">
        <f t="shared" si="10"/>
        <v>2.9482540293468089</v>
      </c>
      <c r="W285" s="1"/>
    </row>
    <row r="286" spans="8:23" ht="11.25" x14ac:dyDescent="0.2">
      <c r="H286" s="96" t="s">
        <v>268</v>
      </c>
      <c r="I286" s="96" t="s">
        <v>975</v>
      </c>
      <c r="J286" s="96" t="s">
        <v>979</v>
      </c>
      <c r="K286" s="96" t="s">
        <v>269</v>
      </c>
      <c r="L286" s="96" t="s">
        <v>270</v>
      </c>
      <c r="M286" s="96">
        <v>61.968074000000001</v>
      </c>
      <c r="N286" s="96">
        <v>-128.25712200000001</v>
      </c>
      <c r="O286" s="96" t="s">
        <v>974</v>
      </c>
      <c r="P286" s="96" t="s">
        <v>491</v>
      </c>
      <c r="Q286" s="96">
        <v>2624</v>
      </c>
      <c r="R286" s="96">
        <v>3.2429999999999999</v>
      </c>
      <c r="S286" s="96">
        <v>15.4</v>
      </c>
      <c r="T286" s="96">
        <v>4</v>
      </c>
      <c r="U286" s="87">
        <f t="shared" si="9"/>
        <v>2.6921485838039829</v>
      </c>
      <c r="V286" s="88">
        <f t="shared" si="10"/>
        <v>2.5863167458278826</v>
      </c>
      <c r="W286" s="1"/>
    </row>
    <row r="287" spans="8:23" ht="11.25" x14ac:dyDescent="0.2">
      <c r="H287" s="96" t="s">
        <v>739</v>
      </c>
      <c r="I287" s="96" t="s">
        <v>975</v>
      </c>
      <c r="J287" s="96" t="s">
        <v>676</v>
      </c>
      <c r="K287" s="96" t="s">
        <v>684</v>
      </c>
      <c r="L287" s="96" t="s">
        <v>704</v>
      </c>
      <c r="M287" s="96">
        <v>60.689214</v>
      </c>
      <c r="N287" s="96">
        <v>-132.42371700000001</v>
      </c>
      <c r="O287" s="96" t="s">
        <v>983</v>
      </c>
      <c r="P287" s="96" t="s">
        <v>491</v>
      </c>
      <c r="Q287" s="96">
        <v>2624</v>
      </c>
      <c r="R287" s="96">
        <v>5.3</v>
      </c>
      <c r="S287" s="96">
        <v>47.299999999999798</v>
      </c>
      <c r="U287" s="86">
        <f t="shared" si="9"/>
        <v>4.3997494585757355</v>
      </c>
      <c r="V287" s="44">
        <f t="shared" si="10"/>
        <v>4.6147594900301314</v>
      </c>
      <c r="W287" s="1"/>
    </row>
    <row r="288" spans="8:23" ht="11.25" x14ac:dyDescent="0.2">
      <c r="H288" s="96" t="s">
        <v>738</v>
      </c>
      <c r="I288" s="96" t="s">
        <v>975</v>
      </c>
      <c r="J288" s="96" t="s">
        <v>676</v>
      </c>
      <c r="K288" s="96" t="s">
        <v>684</v>
      </c>
      <c r="L288" s="96" t="s">
        <v>704</v>
      </c>
      <c r="M288" s="96">
        <v>60.689214</v>
      </c>
      <c r="N288" s="96">
        <v>-132.42371700000001</v>
      </c>
      <c r="O288" s="96" t="s">
        <v>983</v>
      </c>
      <c r="P288" s="96" t="s">
        <v>491</v>
      </c>
      <c r="Q288" s="96">
        <v>2624</v>
      </c>
      <c r="R288" s="96">
        <v>5.24</v>
      </c>
      <c r="S288" s="96">
        <v>45.1</v>
      </c>
      <c r="U288" s="86">
        <f t="shared" si="9"/>
        <v>4.3499409741390291</v>
      </c>
      <c r="V288" s="44">
        <f t="shared" si="10"/>
        <v>4.4105201949732056</v>
      </c>
      <c r="W288" s="1"/>
    </row>
    <row r="289" spans="8:23" ht="11.25" x14ac:dyDescent="0.2">
      <c r="H289" s="96" t="s">
        <v>737</v>
      </c>
      <c r="I289" s="96" t="s">
        <v>975</v>
      </c>
      <c r="J289" s="96" t="s">
        <v>676</v>
      </c>
      <c r="K289" s="96" t="s">
        <v>701</v>
      </c>
      <c r="L289" s="96" t="s">
        <v>704</v>
      </c>
      <c r="M289" s="96">
        <v>60.689214</v>
      </c>
      <c r="N289" s="96">
        <v>-132.42371700000001</v>
      </c>
      <c r="O289" s="96" t="s">
        <v>983</v>
      </c>
      <c r="P289" s="96" t="s">
        <v>491</v>
      </c>
      <c r="Q289" s="96">
        <v>2624</v>
      </c>
      <c r="R289" s="96">
        <v>5.25</v>
      </c>
      <c r="U289" s="87">
        <f t="shared" si="9"/>
        <v>4.3582423882118135</v>
      </c>
      <c r="V289" s="88">
        <f t="shared" si="10"/>
        <v>0.29276231748269571</v>
      </c>
      <c r="W289" s="1"/>
    </row>
    <row r="290" spans="8:23" ht="11.25" x14ac:dyDescent="0.2">
      <c r="H290" s="96" t="s">
        <v>736</v>
      </c>
      <c r="I290" s="96" t="s">
        <v>975</v>
      </c>
      <c r="J290" s="96" t="s">
        <v>676</v>
      </c>
      <c r="K290" s="96" t="s">
        <v>703</v>
      </c>
      <c r="L290" s="96" t="s">
        <v>704</v>
      </c>
      <c r="M290" s="96">
        <v>60.689214</v>
      </c>
      <c r="N290" s="96">
        <v>-132.42371700000001</v>
      </c>
      <c r="O290" s="96" t="s">
        <v>983</v>
      </c>
      <c r="P290" s="96" t="s">
        <v>491</v>
      </c>
      <c r="Q290" s="96">
        <v>2624</v>
      </c>
      <c r="S290" s="96">
        <v>43</v>
      </c>
      <c r="T290" s="96">
        <v>9.35</v>
      </c>
      <c r="U290" s="86">
        <f t="shared" si="9"/>
        <v>0</v>
      </c>
      <c r="V290" s="44">
        <f t="shared" si="10"/>
        <v>6.2622284800000001</v>
      </c>
      <c r="W290" s="1"/>
    </row>
    <row r="291" spans="8:23" ht="11.25" x14ac:dyDescent="0.2">
      <c r="H291" s="96" t="s">
        <v>866</v>
      </c>
      <c r="I291" s="96" t="s">
        <v>975</v>
      </c>
      <c r="J291" s="96" t="s">
        <v>891</v>
      </c>
      <c r="K291" s="96" t="s">
        <v>867</v>
      </c>
      <c r="L291" s="96" t="s">
        <v>868</v>
      </c>
      <c r="M291" s="96">
        <v>61.29271</v>
      </c>
      <c r="N291" s="96">
        <v>-136.92348100000001</v>
      </c>
      <c r="O291" s="96" t="s">
        <v>983</v>
      </c>
      <c r="P291" s="96" t="s">
        <v>2500</v>
      </c>
      <c r="Q291" s="96">
        <v>2751</v>
      </c>
      <c r="R291" s="96">
        <v>2.68</v>
      </c>
      <c r="S291" s="96">
        <v>6.56</v>
      </c>
      <c r="T291" s="96">
        <v>2.95</v>
      </c>
      <c r="U291" s="86">
        <f t="shared" si="9"/>
        <v>2.2247789715062209</v>
      </c>
      <c r="V291" s="44">
        <f t="shared" si="10"/>
        <v>1.5572925219357088</v>
      </c>
      <c r="W291" s="1"/>
    </row>
    <row r="292" spans="8:23" ht="11.25" x14ac:dyDescent="0.2">
      <c r="H292" s="96" t="s">
        <v>26</v>
      </c>
      <c r="I292" s="96" t="s">
        <v>975</v>
      </c>
      <c r="J292" s="96" t="s">
        <v>94</v>
      </c>
      <c r="K292" s="96" t="s">
        <v>15</v>
      </c>
      <c r="L292" s="96" t="s">
        <v>16</v>
      </c>
      <c r="M292" s="96">
        <v>61.237931000000003</v>
      </c>
      <c r="N292" s="96">
        <v>-130.622257999998</v>
      </c>
      <c r="O292" s="96" t="s">
        <v>974</v>
      </c>
      <c r="P292" s="96" t="s">
        <v>491</v>
      </c>
      <c r="Q292" s="96">
        <v>2624</v>
      </c>
      <c r="R292" s="96">
        <v>4.28</v>
      </c>
      <c r="S292" s="96">
        <v>14</v>
      </c>
      <c r="T292" s="96">
        <v>13.1</v>
      </c>
      <c r="U292" s="87">
        <f t="shared" si="9"/>
        <v>3.5530052231517262</v>
      </c>
      <c r="V292" s="88">
        <f t="shared" si="10"/>
        <v>4.7895266740620839</v>
      </c>
      <c r="W292" s="1"/>
    </row>
    <row r="293" spans="8:23" ht="11.25" x14ac:dyDescent="0.2">
      <c r="H293" s="96" t="s">
        <v>24</v>
      </c>
      <c r="I293" s="96" t="s">
        <v>975</v>
      </c>
      <c r="J293" s="96" t="s">
        <v>94</v>
      </c>
      <c r="K293" s="96" t="s">
        <v>15</v>
      </c>
      <c r="L293" s="96" t="s">
        <v>16</v>
      </c>
      <c r="M293" s="96">
        <v>61.281872</v>
      </c>
      <c r="N293" s="96">
        <v>-130.683990999998</v>
      </c>
      <c r="O293" s="96" t="s">
        <v>974</v>
      </c>
      <c r="P293" s="96" t="s">
        <v>491</v>
      </c>
      <c r="Q293" s="96">
        <v>2624</v>
      </c>
      <c r="R293" s="96">
        <v>4.71</v>
      </c>
      <c r="S293" s="96">
        <v>26</v>
      </c>
      <c r="T293" s="96">
        <v>7.8</v>
      </c>
      <c r="U293" s="87">
        <f t="shared" si="9"/>
        <v>3.9099660282814557</v>
      </c>
      <c r="V293" s="88">
        <f t="shared" si="10"/>
        <v>4.585322261970191</v>
      </c>
      <c r="W293" s="1"/>
    </row>
    <row r="294" spans="8:23" ht="11.25" x14ac:dyDescent="0.2">
      <c r="H294" s="96" t="s">
        <v>21</v>
      </c>
      <c r="I294" s="96" t="s">
        <v>975</v>
      </c>
      <c r="J294" s="96" t="s">
        <v>94</v>
      </c>
      <c r="K294" s="96" t="s">
        <v>15</v>
      </c>
      <c r="L294" s="96" t="s">
        <v>16</v>
      </c>
      <c r="M294" s="96">
        <v>61.270960000000002</v>
      </c>
      <c r="N294" s="96">
        <v>-130.585205</v>
      </c>
      <c r="O294" s="96" t="s">
        <v>974</v>
      </c>
      <c r="P294" s="96" t="s">
        <v>491</v>
      </c>
      <c r="Q294" s="96">
        <v>2624</v>
      </c>
      <c r="R294" s="96">
        <v>4.87</v>
      </c>
      <c r="S294" s="96">
        <v>23</v>
      </c>
      <c r="T294" s="96">
        <v>4.5</v>
      </c>
      <c r="U294" s="87">
        <f t="shared" si="9"/>
        <v>4.0427886534460065</v>
      </c>
      <c r="V294" s="88">
        <f t="shared" si="10"/>
        <v>3.4959431021220437</v>
      </c>
      <c r="W294" s="1"/>
    </row>
    <row r="295" spans="8:23" ht="11.25" x14ac:dyDescent="0.2">
      <c r="H295" s="96" t="s">
        <v>1053</v>
      </c>
      <c r="I295" s="96" t="s">
        <v>975</v>
      </c>
      <c r="J295" s="96" t="s">
        <v>996</v>
      </c>
      <c r="K295" s="96" t="s">
        <v>1054</v>
      </c>
      <c r="L295" s="96" t="s">
        <v>1055</v>
      </c>
      <c r="M295" s="96">
        <v>60.459403000000002</v>
      </c>
      <c r="N295" s="96">
        <v>-126.70413600000001</v>
      </c>
      <c r="O295" s="96" t="s">
        <v>983</v>
      </c>
      <c r="P295" s="96" t="s">
        <v>2499</v>
      </c>
      <c r="Q295" s="96">
        <v>2677</v>
      </c>
      <c r="R295" s="96">
        <v>2.56</v>
      </c>
      <c r="S295" s="96">
        <v>8.08</v>
      </c>
      <c r="T295" s="96">
        <v>2.4300000000000002</v>
      </c>
      <c r="U295" s="87">
        <f t="shared" si="9"/>
        <v>2.1251620026328082</v>
      </c>
      <c r="V295" s="88">
        <f t="shared" si="10"/>
        <v>1.5176559422348297</v>
      </c>
      <c r="W295" s="1"/>
    </row>
    <row r="296" spans="8:23" ht="11.25" x14ac:dyDescent="0.2">
      <c r="H296" s="96" t="s">
        <v>734</v>
      </c>
      <c r="I296" s="96" t="s">
        <v>975</v>
      </c>
      <c r="J296" s="96" t="s">
        <v>1035</v>
      </c>
      <c r="K296" s="96" t="s">
        <v>605</v>
      </c>
      <c r="L296" s="96" t="s">
        <v>735</v>
      </c>
      <c r="M296" s="96">
        <v>60.994332999999799</v>
      </c>
      <c r="N296" s="96">
        <v>-133.025971999999</v>
      </c>
      <c r="O296" s="96" t="s">
        <v>983</v>
      </c>
      <c r="P296" s="96" t="s">
        <v>491</v>
      </c>
      <c r="Q296" s="96">
        <v>2624</v>
      </c>
      <c r="R296" s="96">
        <v>2.8780589999999999</v>
      </c>
      <c r="S296" s="96">
        <v>2.5226579999999998</v>
      </c>
      <c r="T296" s="96">
        <v>0.96252700000000002</v>
      </c>
      <c r="U296" s="86">
        <f t="shared" si="9"/>
        <v>2.3891959484903817</v>
      </c>
      <c r="V296" s="44">
        <f t="shared" si="10"/>
        <v>0.63129368885347237</v>
      </c>
      <c r="W296" s="1"/>
    </row>
    <row r="297" spans="8:23" ht="11.25" x14ac:dyDescent="0.2">
      <c r="H297" s="96" t="s">
        <v>649</v>
      </c>
      <c r="I297" s="96" t="s">
        <v>975</v>
      </c>
      <c r="J297" s="96" t="s">
        <v>1035</v>
      </c>
      <c r="K297" s="96" t="s">
        <v>605</v>
      </c>
      <c r="L297" s="96" t="s">
        <v>584</v>
      </c>
      <c r="M297" s="96">
        <v>61.093417000000002</v>
      </c>
      <c r="N297" s="96">
        <v>-133.08672200000001</v>
      </c>
      <c r="O297" s="96" t="s">
        <v>983</v>
      </c>
      <c r="P297" s="96" t="s">
        <v>491</v>
      </c>
      <c r="Q297" s="96">
        <v>2624</v>
      </c>
      <c r="R297" s="96">
        <v>4.9242689999999998</v>
      </c>
      <c r="S297" s="96">
        <v>30.579999999999799</v>
      </c>
      <c r="T297" s="96">
        <v>3.62</v>
      </c>
      <c r="U297" s="86">
        <f t="shared" si="9"/>
        <v>4.0878395974775996</v>
      </c>
      <c r="V297" s="44">
        <f t="shared" si="10"/>
        <v>3.9713103642567811</v>
      </c>
      <c r="W297" s="1"/>
    </row>
    <row r="298" spans="8:23" ht="11.25" x14ac:dyDescent="0.2">
      <c r="H298" s="96" t="s">
        <v>604</v>
      </c>
      <c r="I298" s="96" t="s">
        <v>975</v>
      </c>
      <c r="J298" s="96" t="s">
        <v>1035</v>
      </c>
      <c r="K298" s="96" t="s">
        <v>605</v>
      </c>
      <c r="L298" s="96" t="s">
        <v>606</v>
      </c>
      <c r="M298" s="96">
        <v>61.083416999999798</v>
      </c>
      <c r="N298" s="96">
        <v>-133.08838900000001</v>
      </c>
      <c r="O298" s="96" t="s">
        <v>983</v>
      </c>
      <c r="P298" s="96" t="s">
        <v>2499</v>
      </c>
      <c r="Q298" s="96">
        <v>2677</v>
      </c>
      <c r="R298" s="96">
        <v>4.2896029999999996</v>
      </c>
      <c r="S298" s="96">
        <v>19.4499999999999</v>
      </c>
      <c r="T298" s="96">
        <v>6</v>
      </c>
      <c r="U298" s="87">
        <f t="shared" si="9"/>
        <v>3.5609770710858206</v>
      </c>
      <c r="V298" s="88">
        <f t="shared" si="10"/>
        <v>3.5850946518539875</v>
      </c>
      <c r="W298" s="1"/>
    </row>
    <row r="299" spans="8:23" ht="11.25" x14ac:dyDescent="0.2">
      <c r="H299" s="96" t="s">
        <v>647</v>
      </c>
      <c r="I299" s="96" t="s">
        <v>975</v>
      </c>
      <c r="J299" s="96" t="s">
        <v>1035</v>
      </c>
      <c r="K299" s="96" t="s">
        <v>641</v>
      </c>
      <c r="L299" s="96" t="s">
        <v>648</v>
      </c>
      <c r="M299" s="96">
        <v>61.719028000000002</v>
      </c>
      <c r="N299" s="96">
        <v>-133.304027999998</v>
      </c>
      <c r="O299" s="96" t="s">
        <v>983</v>
      </c>
      <c r="P299" s="96" t="s">
        <v>491</v>
      </c>
      <c r="Q299" s="96">
        <v>2624</v>
      </c>
      <c r="R299" s="96">
        <v>6.1608850000000004</v>
      </c>
      <c r="S299" s="96">
        <v>16.4546449999999</v>
      </c>
      <c r="T299" s="96">
        <v>6.1081329999999996</v>
      </c>
      <c r="U299" s="87">
        <f t="shared" si="9"/>
        <v>5.1144057439806359</v>
      </c>
      <c r="V299" s="88">
        <f t="shared" si="10"/>
        <v>3.3719572787508438</v>
      </c>
      <c r="W299" s="1"/>
    </row>
    <row r="300" spans="8:23" ht="11.25" x14ac:dyDescent="0.2">
      <c r="H300" s="96" t="s">
        <v>645</v>
      </c>
      <c r="I300" s="96" t="s">
        <v>975</v>
      </c>
      <c r="J300" s="96" t="s">
        <v>1035</v>
      </c>
      <c r="K300" s="96" t="s">
        <v>639</v>
      </c>
      <c r="L300" s="96" t="s">
        <v>646</v>
      </c>
      <c r="M300" s="96">
        <v>61.6121109999998</v>
      </c>
      <c r="N300" s="96">
        <v>-133.456638999999</v>
      </c>
      <c r="O300" s="96" t="s">
        <v>983</v>
      </c>
      <c r="P300" s="96" t="s">
        <v>491</v>
      </c>
      <c r="Q300" s="96">
        <v>2624</v>
      </c>
      <c r="R300" s="96">
        <v>3.2462939999999998</v>
      </c>
      <c r="S300" s="96">
        <v>29.848875</v>
      </c>
      <c r="T300" s="96">
        <v>3.4310559999999999</v>
      </c>
      <c r="U300" s="87">
        <f t="shared" si="9"/>
        <v>2.694883069599558</v>
      </c>
      <c r="V300" s="88">
        <f t="shared" si="10"/>
        <v>3.7637774015393086</v>
      </c>
      <c r="W300" s="1"/>
    </row>
    <row r="301" spans="8:23" ht="11.25" x14ac:dyDescent="0.2">
      <c r="H301" s="96" t="s">
        <v>643</v>
      </c>
      <c r="I301" s="96" t="s">
        <v>975</v>
      </c>
      <c r="J301" s="96" t="s">
        <v>1035</v>
      </c>
      <c r="K301" s="96" t="s">
        <v>641</v>
      </c>
      <c r="L301" s="96" t="s">
        <v>644</v>
      </c>
      <c r="M301" s="96">
        <v>61.65025</v>
      </c>
      <c r="N301" s="96">
        <v>-133.471361</v>
      </c>
      <c r="O301" s="96" t="s">
        <v>983</v>
      </c>
      <c r="P301" s="96" t="s">
        <v>491</v>
      </c>
      <c r="Q301" s="96">
        <v>2624</v>
      </c>
      <c r="R301" s="96">
        <v>5.3806159999999998</v>
      </c>
      <c r="S301" s="96">
        <v>7.8730289999999998</v>
      </c>
      <c r="T301" s="96">
        <v>4.9297769999999996</v>
      </c>
      <c r="U301" s="87">
        <f t="shared" si="9"/>
        <v>4.4666721382648937</v>
      </c>
      <c r="V301" s="88">
        <f t="shared" si="10"/>
        <v>2.2504551961550612</v>
      </c>
      <c r="W301" s="1"/>
    </row>
    <row r="302" spans="8:23" ht="11.25" x14ac:dyDescent="0.2">
      <c r="H302" s="96" t="s">
        <v>640</v>
      </c>
      <c r="I302" s="96" t="s">
        <v>975</v>
      </c>
      <c r="J302" s="96" t="s">
        <v>1035</v>
      </c>
      <c r="K302" s="96" t="s">
        <v>641</v>
      </c>
      <c r="L302" s="96" t="s">
        <v>642</v>
      </c>
      <c r="M302" s="96">
        <v>61.762943999999798</v>
      </c>
      <c r="N302" s="96">
        <v>-133.61108300000001</v>
      </c>
      <c r="O302" s="96" t="s">
        <v>983</v>
      </c>
      <c r="P302" s="96" t="s">
        <v>491</v>
      </c>
      <c r="Q302" s="96">
        <v>2624</v>
      </c>
      <c r="R302" s="96">
        <v>5.8343639999999999</v>
      </c>
      <c r="S302" s="96">
        <v>17.440000000000001</v>
      </c>
      <c r="T302" s="96">
        <v>3.8</v>
      </c>
      <c r="U302" s="87">
        <f t="shared" si="9"/>
        <v>4.8433471415346716</v>
      </c>
      <c r="V302" s="88">
        <f t="shared" si="10"/>
        <v>2.8671442662243067</v>
      </c>
      <c r="W302" s="1"/>
    </row>
    <row r="303" spans="8:23" ht="11.25" x14ac:dyDescent="0.2">
      <c r="H303" s="96" t="s">
        <v>638</v>
      </c>
      <c r="I303" s="96" t="s">
        <v>975</v>
      </c>
      <c r="J303" s="96" t="s">
        <v>1035</v>
      </c>
      <c r="K303" s="96" t="s">
        <v>639</v>
      </c>
      <c r="L303" s="96" t="s">
        <v>584</v>
      </c>
      <c r="M303" s="96">
        <v>61.555805999999798</v>
      </c>
      <c r="N303" s="96">
        <v>-133.070416999998</v>
      </c>
      <c r="O303" s="96" t="s">
        <v>983</v>
      </c>
      <c r="P303" s="96" t="s">
        <v>491</v>
      </c>
      <c r="Q303" s="96">
        <v>2624</v>
      </c>
      <c r="R303" s="96">
        <v>3.5438139999999998</v>
      </c>
      <c r="S303" s="96">
        <v>14.206485000000001</v>
      </c>
      <c r="T303" s="96">
        <v>2.5702820000000002</v>
      </c>
      <c r="U303" s="87">
        <f t="shared" si="9"/>
        <v>2.9418667410930399</v>
      </c>
      <c r="V303" s="88">
        <f t="shared" si="10"/>
        <v>2.136954933238481</v>
      </c>
      <c r="W303" s="1"/>
    </row>
    <row r="304" spans="8:23" ht="11.25" x14ac:dyDescent="0.2">
      <c r="H304" s="96" t="s">
        <v>587</v>
      </c>
      <c r="I304" s="96" t="s">
        <v>975</v>
      </c>
      <c r="J304" s="96" t="s">
        <v>439</v>
      </c>
      <c r="K304" s="96" t="s">
        <v>1056</v>
      </c>
      <c r="L304" s="96" t="s">
        <v>584</v>
      </c>
      <c r="M304" s="96">
        <v>63.458333000000003</v>
      </c>
      <c r="N304" s="96">
        <v>-130.19194400000001</v>
      </c>
      <c r="O304" s="96" t="s">
        <v>983</v>
      </c>
      <c r="P304" s="96" t="s">
        <v>491</v>
      </c>
      <c r="Q304" s="96">
        <v>2624</v>
      </c>
      <c r="R304" s="96">
        <v>4.1802650000000003</v>
      </c>
      <c r="S304" s="96">
        <v>15.901024</v>
      </c>
      <c r="T304" s="96">
        <v>2.7069399999999999</v>
      </c>
      <c r="U304" s="87">
        <f t="shared" si="9"/>
        <v>3.4702110698968109</v>
      </c>
      <c r="V304" s="88">
        <f t="shared" si="10"/>
        <v>2.3613211385704767</v>
      </c>
      <c r="W304" s="1"/>
    </row>
    <row r="305" spans="8:23" ht="11.25" x14ac:dyDescent="0.2">
      <c r="H305" s="96" t="s">
        <v>376</v>
      </c>
      <c r="I305" s="96" t="s">
        <v>975</v>
      </c>
      <c r="J305" s="96" t="s">
        <v>977</v>
      </c>
      <c r="K305" s="96" t="s">
        <v>374</v>
      </c>
      <c r="L305" s="96" t="s">
        <v>377</v>
      </c>
      <c r="M305" s="96">
        <v>63.4995049999999</v>
      </c>
      <c r="N305" s="96">
        <v>-130.41917900000001</v>
      </c>
      <c r="O305" s="96" t="s">
        <v>974</v>
      </c>
      <c r="P305" s="96" t="s">
        <v>491</v>
      </c>
      <c r="Q305" s="96">
        <v>2624</v>
      </c>
      <c r="R305" s="96">
        <v>5.3034530000000002</v>
      </c>
      <c r="S305" s="96">
        <v>33.331235999999798</v>
      </c>
      <c r="T305" s="96">
        <v>23.081467</v>
      </c>
      <c r="U305" s="86">
        <f t="shared" si="9"/>
        <v>4.4026159368550681</v>
      </c>
      <c r="V305" s="44">
        <f t="shared" si="10"/>
        <v>9.1052528132174597</v>
      </c>
      <c r="W305" s="1"/>
    </row>
    <row r="306" spans="8:23" ht="11.25" x14ac:dyDescent="0.2">
      <c r="H306" s="96" t="s">
        <v>373</v>
      </c>
      <c r="I306" s="96" t="s">
        <v>975</v>
      </c>
      <c r="J306" s="96" t="s">
        <v>977</v>
      </c>
      <c r="K306" s="96" t="s">
        <v>374</v>
      </c>
      <c r="L306" s="96" t="s">
        <v>375</v>
      </c>
      <c r="M306" s="96">
        <v>63.456000000000003</v>
      </c>
      <c r="N306" s="96">
        <v>-130.32008300000001</v>
      </c>
      <c r="O306" s="96" t="s">
        <v>983</v>
      </c>
      <c r="P306" s="96" t="s">
        <v>491</v>
      </c>
      <c r="Q306" s="96">
        <v>2624</v>
      </c>
      <c r="R306" s="96">
        <v>6.1013799999999998</v>
      </c>
      <c r="S306" s="96">
        <v>32.208832000000001</v>
      </c>
      <c r="T306" s="96">
        <v>7.5046970000000002</v>
      </c>
      <c r="U306" s="86">
        <f t="shared" si="9"/>
        <v>5.0650081795405324</v>
      </c>
      <c r="V306" s="44">
        <f t="shared" si="10"/>
        <v>5.1561041544477275</v>
      </c>
      <c r="W306" s="1"/>
    </row>
    <row r="307" spans="8:23" ht="11.25" x14ac:dyDescent="0.2">
      <c r="H307" s="96" t="s">
        <v>585</v>
      </c>
      <c r="I307" s="96" t="s">
        <v>975</v>
      </c>
      <c r="J307" s="96" t="s">
        <v>439</v>
      </c>
      <c r="K307" s="96" t="s">
        <v>586</v>
      </c>
      <c r="L307" s="96" t="s">
        <v>569</v>
      </c>
      <c r="M307" s="96">
        <v>63.083333000000003</v>
      </c>
      <c r="N307" s="96">
        <v>-129.849999999999</v>
      </c>
      <c r="O307" s="96" t="s">
        <v>983</v>
      </c>
      <c r="P307" s="96" t="s">
        <v>491</v>
      </c>
      <c r="Q307" s="96">
        <v>2624</v>
      </c>
      <c r="R307" s="96">
        <v>5.2670500000000002</v>
      </c>
      <c r="S307" s="96">
        <v>34.590000000000003</v>
      </c>
      <c r="T307" s="96">
        <v>8.82</v>
      </c>
      <c r="U307" s="86">
        <f t="shared" si="9"/>
        <v>4.3723962992059109</v>
      </c>
      <c r="V307" s="44">
        <f t="shared" si="10"/>
        <v>5.6555842019613785</v>
      </c>
      <c r="W307" s="1"/>
    </row>
    <row r="308" spans="8:23" ht="11.25" x14ac:dyDescent="0.2">
      <c r="H308" s="96" t="s">
        <v>582</v>
      </c>
      <c r="I308" s="96" t="s">
        <v>975</v>
      </c>
      <c r="J308" s="96" t="s">
        <v>439</v>
      </c>
      <c r="K308" s="96" t="s">
        <v>583</v>
      </c>
      <c r="L308" s="96" t="s">
        <v>584</v>
      </c>
      <c r="M308" s="96">
        <v>63.0333329999998</v>
      </c>
      <c r="N308" s="96">
        <v>-129.916666999998</v>
      </c>
      <c r="O308" s="96" t="s">
        <v>983</v>
      </c>
      <c r="P308" s="96" t="s">
        <v>491</v>
      </c>
      <c r="Q308" s="96">
        <v>2624</v>
      </c>
      <c r="R308" s="96">
        <v>4.6795749999999998</v>
      </c>
      <c r="S308" s="96">
        <v>17.8</v>
      </c>
      <c r="T308" s="96">
        <v>5.82</v>
      </c>
      <c r="U308" s="86">
        <f t="shared" si="9"/>
        <v>3.8847089759650086</v>
      </c>
      <c r="V308" s="44">
        <f t="shared" si="10"/>
        <v>3.3402274906350642</v>
      </c>
      <c r="W308" s="1"/>
    </row>
    <row r="309" spans="8:23" ht="11.25" x14ac:dyDescent="0.2">
      <c r="H309" s="96" t="s">
        <v>567</v>
      </c>
      <c r="I309" s="96" t="s">
        <v>975</v>
      </c>
      <c r="J309" s="96" t="s">
        <v>439</v>
      </c>
      <c r="K309" s="96" t="s">
        <v>568</v>
      </c>
      <c r="L309" s="96" t="s">
        <v>569</v>
      </c>
      <c r="M309" s="96">
        <v>63.433332999999799</v>
      </c>
      <c r="N309" s="96">
        <v>-129.849999999999</v>
      </c>
      <c r="O309" s="96" t="s">
        <v>983</v>
      </c>
      <c r="P309" s="96" t="s">
        <v>491</v>
      </c>
      <c r="Q309" s="96">
        <v>2624</v>
      </c>
      <c r="R309" s="96">
        <v>4.427289</v>
      </c>
      <c r="S309" s="96">
        <v>24.3</v>
      </c>
      <c r="T309" s="96">
        <v>5.36</v>
      </c>
      <c r="U309" s="86">
        <f t="shared" si="9"/>
        <v>3.6752759208883603</v>
      </c>
      <c r="V309" s="44">
        <f t="shared" si="10"/>
        <v>3.8047975428201233</v>
      </c>
      <c r="W309" s="1"/>
    </row>
    <row r="310" spans="8:23" ht="11.25" x14ac:dyDescent="0.2">
      <c r="H310" s="96" t="s">
        <v>580</v>
      </c>
      <c r="I310" s="96" t="s">
        <v>975</v>
      </c>
      <c r="J310" s="96" t="s">
        <v>439</v>
      </c>
      <c r="K310" s="96" t="s">
        <v>1057</v>
      </c>
      <c r="L310" s="96" t="s">
        <v>581</v>
      </c>
      <c r="M310" s="96">
        <v>63.35</v>
      </c>
      <c r="N310" s="96">
        <v>-130.05000000000001</v>
      </c>
      <c r="O310" s="96" t="s">
        <v>983</v>
      </c>
      <c r="P310" s="96" t="s">
        <v>2499</v>
      </c>
      <c r="Q310" s="96">
        <v>2677</v>
      </c>
      <c r="R310" s="96">
        <v>3.8611599999999999</v>
      </c>
      <c r="S310" s="96">
        <v>11.0299999999999</v>
      </c>
      <c r="T310" s="96">
        <v>3.04</v>
      </c>
      <c r="U310" s="86">
        <f t="shared" si="9"/>
        <v>3.2053087961272237</v>
      </c>
      <c r="V310" s="44">
        <f t="shared" si="10"/>
        <v>2.0219592621691449</v>
      </c>
      <c r="W310" s="1"/>
    </row>
    <row r="311" spans="8:23" ht="11.25" x14ac:dyDescent="0.2">
      <c r="H311" s="96" t="s">
        <v>124</v>
      </c>
      <c r="I311" s="96" t="s">
        <v>975</v>
      </c>
      <c r="J311" s="96" t="s">
        <v>996</v>
      </c>
      <c r="K311" s="96" t="s">
        <v>99</v>
      </c>
      <c r="L311" s="96" t="s">
        <v>1058</v>
      </c>
      <c r="M311" s="96">
        <v>62.1367219999998</v>
      </c>
      <c r="N311" s="96">
        <v>-131.863555999998</v>
      </c>
      <c r="O311" s="96" t="s">
        <v>983</v>
      </c>
      <c r="P311" s="96" t="s">
        <v>2499</v>
      </c>
      <c r="Q311" s="96">
        <v>2677</v>
      </c>
      <c r="R311" s="96">
        <v>4.7905639999999998</v>
      </c>
      <c r="S311" s="96">
        <v>21.035879000000001</v>
      </c>
      <c r="T311" s="96">
        <v>5.8469709999999999</v>
      </c>
      <c r="U311" s="86">
        <f t="shared" si="9"/>
        <v>3.9768455406174357</v>
      </c>
      <c r="V311" s="44">
        <f t="shared" si="10"/>
        <v>3.722334968539962</v>
      </c>
      <c r="W311" s="1"/>
    </row>
    <row r="312" spans="8:23" ht="11.25" x14ac:dyDescent="0.2">
      <c r="H312" s="96" t="s">
        <v>122</v>
      </c>
      <c r="I312" s="96" t="s">
        <v>975</v>
      </c>
      <c r="J312" s="96" t="s">
        <v>996</v>
      </c>
      <c r="K312" s="96" t="s">
        <v>99</v>
      </c>
      <c r="L312" s="96" t="s">
        <v>123</v>
      </c>
      <c r="M312" s="96">
        <v>62.170250000000003</v>
      </c>
      <c r="N312" s="96">
        <v>-132.180361</v>
      </c>
      <c r="O312" s="96" t="s">
        <v>983</v>
      </c>
      <c r="P312" s="96" t="s">
        <v>491</v>
      </c>
      <c r="Q312" s="96">
        <v>2624</v>
      </c>
      <c r="R312" s="96">
        <v>3.4537079999999998</v>
      </c>
      <c r="S312" s="96">
        <v>13.997501</v>
      </c>
      <c r="T312" s="96">
        <v>2.7133780000000001</v>
      </c>
      <c r="U312" s="86">
        <f t="shared" si="9"/>
        <v>2.8670660194488087</v>
      </c>
      <c r="V312" s="44">
        <f t="shared" si="10"/>
        <v>2.1485928915464623</v>
      </c>
      <c r="W312" s="1"/>
    </row>
    <row r="313" spans="8:23" ht="11.25" x14ac:dyDescent="0.2">
      <c r="H313" s="96" t="s">
        <v>121</v>
      </c>
      <c r="I313" s="96" t="s">
        <v>975</v>
      </c>
      <c r="J313" s="96" t="s">
        <v>996</v>
      </c>
      <c r="K313" s="96" t="s">
        <v>99</v>
      </c>
      <c r="L313" s="96" t="s">
        <v>1059</v>
      </c>
      <c r="M313" s="96">
        <v>62.105666999999798</v>
      </c>
      <c r="N313" s="96">
        <v>-131.908693999999</v>
      </c>
      <c r="O313" s="96" t="s">
        <v>983</v>
      </c>
      <c r="P313" s="96" t="s">
        <v>491</v>
      </c>
      <c r="Q313" s="96">
        <v>2624</v>
      </c>
      <c r="R313" s="96">
        <v>3.2563710000000001</v>
      </c>
      <c r="S313" s="96">
        <v>14.260453</v>
      </c>
      <c r="T313" s="96">
        <v>1.863294</v>
      </c>
      <c r="U313" s="86">
        <f t="shared" si="9"/>
        <v>2.703248404560703</v>
      </c>
      <c r="V313" s="44">
        <f t="shared" si="10"/>
        <v>1.9492449924241229</v>
      </c>
      <c r="W313" s="1"/>
    </row>
    <row r="314" spans="8:23" ht="11.25" x14ac:dyDescent="0.2">
      <c r="H314" s="96" t="s">
        <v>119</v>
      </c>
      <c r="I314" s="96" t="s">
        <v>975</v>
      </c>
      <c r="J314" s="96" t="s">
        <v>996</v>
      </c>
      <c r="K314" s="96" t="s">
        <v>99</v>
      </c>
      <c r="L314" s="96" t="s">
        <v>120</v>
      </c>
      <c r="M314" s="96">
        <v>62.234684000000001</v>
      </c>
      <c r="N314" s="96">
        <v>-132.087619999998</v>
      </c>
      <c r="O314" s="96" t="s">
        <v>983</v>
      </c>
      <c r="P314" s="96" t="s">
        <v>491</v>
      </c>
      <c r="Q314" s="96">
        <v>2624</v>
      </c>
      <c r="R314" s="96">
        <v>3.33</v>
      </c>
      <c r="S314" s="96">
        <v>14</v>
      </c>
      <c r="T314" s="96">
        <v>2.9</v>
      </c>
      <c r="U314" s="86">
        <f t="shared" si="9"/>
        <v>2.7643708862372076</v>
      </c>
      <c r="V314" s="44">
        <f t="shared" si="10"/>
        <v>2.1885416756604528</v>
      </c>
      <c r="W314" s="1"/>
    </row>
    <row r="315" spans="8:23" ht="11.25" x14ac:dyDescent="0.2">
      <c r="H315" s="96" t="s">
        <v>411</v>
      </c>
      <c r="I315" s="96" t="s">
        <v>975</v>
      </c>
      <c r="J315" s="96" t="s">
        <v>977</v>
      </c>
      <c r="K315" s="96" t="s">
        <v>412</v>
      </c>
      <c r="L315" s="96" t="s">
        <v>104</v>
      </c>
      <c r="M315" s="96">
        <v>62.9037989999999</v>
      </c>
      <c r="N315" s="96">
        <v>-130.372827</v>
      </c>
      <c r="O315" s="96" t="s">
        <v>983</v>
      </c>
      <c r="P315" s="96" t="s">
        <v>491</v>
      </c>
      <c r="Q315" s="96">
        <v>2624</v>
      </c>
      <c r="R315" s="96">
        <v>4.57</v>
      </c>
      <c r="S315" s="96">
        <v>21</v>
      </c>
      <c r="T315" s="96">
        <v>4.7</v>
      </c>
      <c r="U315" s="86">
        <f t="shared" si="9"/>
        <v>3.7937462312624741</v>
      </c>
      <c r="V315" s="44">
        <f t="shared" si="10"/>
        <v>3.3465443868373184</v>
      </c>
      <c r="W315" s="1"/>
    </row>
    <row r="316" spans="8:23" ht="11.25" x14ac:dyDescent="0.2">
      <c r="H316" s="96" t="s">
        <v>118</v>
      </c>
      <c r="I316" s="96" t="s">
        <v>975</v>
      </c>
      <c r="J316" s="96" t="s">
        <v>996</v>
      </c>
      <c r="K316" s="96" t="s">
        <v>106</v>
      </c>
      <c r="L316" s="96" t="s">
        <v>104</v>
      </c>
      <c r="M316" s="96">
        <v>62.083185</v>
      </c>
      <c r="N316" s="96">
        <v>-132.242964</v>
      </c>
      <c r="O316" s="96" t="s">
        <v>983</v>
      </c>
      <c r="P316" s="96" t="s">
        <v>491</v>
      </c>
      <c r="Q316" s="96">
        <v>2624</v>
      </c>
      <c r="R316" s="96">
        <v>4</v>
      </c>
      <c r="S316" s="96">
        <v>33</v>
      </c>
      <c r="T316" s="96">
        <v>10</v>
      </c>
      <c r="U316" s="86">
        <f t="shared" si="9"/>
        <v>3.3205656291137626</v>
      </c>
      <c r="V316" s="44">
        <f t="shared" si="10"/>
        <v>5.7345066037963406</v>
      </c>
      <c r="W316" s="1"/>
    </row>
    <row r="317" spans="8:23" ht="11.25" x14ac:dyDescent="0.2">
      <c r="H317" s="96" t="s">
        <v>117</v>
      </c>
      <c r="I317" s="96" t="s">
        <v>975</v>
      </c>
      <c r="J317" s="96" t="s">
        <v>996</v>
      </c>
      <c r="K317" s="96" t="s">
        <v>106</v>
      </c>
      <c r="L317" s="96" t="s">
        <v>108</v>
      </c>
      <c r="M317" s="96">
        <v>62.128591999999799</v>
      </c>
      <c r="N317" s="96">
        <v>-132.659920999999</v>
      </c>
      <c r="O317" s="96" t="s">
        <v>983</v>
      </c>
      <c r="P317" s="96" t="s">
        <v>491</v>
      </c>
      <c r="Q317" s="96">
        <v>2624</v>
      </c>
      <c r="R317" s="96">
        <v>3.86</v>
      </c>
      <c r="S317" s="96">
        <v>23</v>
      </c>
      <c r="T317" s="96">
        <v>4.0999999999999996</v>
      </c>
      <c r="U317" s="86">
        <f t="shared" si="9"/>
        <v>3.2043458320947806</v>
      </c>
      <c r="V317" s="44">
        <f t="shared" si="10"/>
        <v>3.3396992886634678</v>
      </c>
      <c r="W317" s="1"/>
    </row>
    <row r="318" spans="8:23" ht="11.25" x14ac:dyDescent="0.2">
      <c r="H318" s="96" t="s">
        <v>115</v>
      </c>
      <c r="I318" s="96" t="s">
        <v>975</v>
      </c>
      <c r="J318" s="96" t="s">
        <v>996</v>
      </c>
      <c r="K318" s="96" t="s">
        <v>1061</v>
      </c>
      <c r="L318" s="96" t="s">
        <v>116</v>
      </c>
      <c r="M318" s="96">
        <v>62.848475999999799</v>
      </c>
      <c r="N318" s="96">
        <v>-131.63153700000001</v>
      </c>
      <c r="O318" s="96" t="s">
        <v>983</v>
      </c>
      <c r="P318" s="96" t="s">
        <v>2500</v>
      </c>
      <c r="Q318" s="96">
        <v>2751</v>
      </c>
      <c r="R318" s="96">
        <v>3.44</v>
      </c>
      <c r="S318" s="96">
        <v>19</v>
      </c>
      <c r="T318" s="96">
        <v>2.7</v>
      </c>
      <c r="U318" s="86">
        <f t="shared" si="9"/>
        <v>2.855686441037836</v>
      </c>
      <c r="V318" s="44">
        <f t="shared" si="10"/>
        <v>2.7271916710219544</v>
      </c>
      <c r="W318" s="1"/>
    </row>
    <row r="319" spans="8:23" ht="11.25" x14ac:dyDescent="0.2">
      <c r="H319" s="96" t="s">
        <v>113</v>
      </c>
      <c r="I319" s="96" t="s">
        <v>975</v>
      </c>
      <c r="J319" s="96" t="s">
        <v>996</v>
      </c>
      <c r="L319" s="96" t="s">
        <v>114</v>
      </c>
      <c r="M319" s="96">
        <v>62.058048999999798</v>
      </c>
      <c r="N319" s="96">
        <v>-131.348545</v>
      </c>
      <c r="O319" s="96" t="s">
        <v>983</v>
      </c>
      <c r="P319" s="96" t="s">
        <v>491</v>
      </c>
      <c r="Q319" s="96">
        <v>2624</v>
      </c>
      <c r="R319" s="96">
        <v>4.2699999999999996</v>
      </c>
      <c r="S319" s="96">
        <v>20</v>
      </c>
      <c r="T319" s="96">
        <v>3.6</v>
      </c>
      <c r="U319" s="86">
        <f t="shared" si="9"/>
        <v>3.5447038090789413</v>
      </c>
      <c r="V319" s="44">
        <f t="shared" si="10"/>
        <v>2.9637146315525924</v>
      </c>
      <c r="W319" s="1"/>
    </row>
    <row r="320" spans="8:23" ht="11.25" x14ac:dyDescent="0.2">
      <c r="H320" s="96" t="s">
        <v>111</v>
      </c>
      <c r="I320" s="96" t="s">
        <v>975</v>
      </c>
      <c r="J320" s="96" t="s">
        <v>996</v>
      </c>
      <c r="L320" s="96" t="s">
        <v>112</v>
      </c>
      <c r="M320" s="96">
        <v>62.066709000000003</v>
      </c>
      <c r="N320" s="96">
        <v>-131.327676999998</v>
      </c>
      <c r="O320" s="96" t="s">
        <v>983</v>
      </c>
      <c r="P320" s="96" t="s">
        <v>2499</v>
      </c>
      <c r="Q320" s="96">
        <v>2677</v>
      </c>
      <c r="R320" s="96">
        <v>3.83</v>
      </c>
      <c r="S320" s="96">
        <v>35</v>
      </c>
      <c r="T320" s="96">
        <v>5.6</v>
      </c>
      <c r="U320" s="86">
        <f t="shared" si="9"/>
        <v>3.1794415898764279</v>
      </c>
      <c r="V320" s="44">
        <f t="shared" si="10"/>
        <v>4.9056391874841401</v>
      </c>
      <c r="W320" s="1"/>
    </row>
    <row r="321" spans="8:23" ht="11.25" x14ac:dyDescent="0.2">
      <c r="H321" s="96" t="s">
        <v>109</v>
      </c>
      <c r="I321" s="96" t="s">
        <v>975</v>
      </c>
      <c r="J321" s="96" t="s">
        <v>996</v>
      </c>
      <c r="L321" s="96" t="s">
        <v>110</v>
      </c>
      <c r="M321" s="96">
        <v>62.167648999999798</v>
      </c>
      <c r="N321" s="96">
        <v>-131.840631999999</v>
      </c>
      <c r="O321" s="96" t="s">
        <v>983</v>
      </c>
      <c r="P321" s="96" t="s">
        <v>2500</v>
      </c>
      <c r="Q321" s="96">
        <v>2751</v>
      </c>
      <c r="R321" s="96">
        <v>2.68</v>
      </c>
      <c r="S321" s="96">
        <v>11</v>
      </c>
      <c r="T321" s="96">
        <v>3.7</v>
      </c>
      <c r="U321" s="86">
        <f t="shared" si="9"/>
        <v>2.2247789715062209</v>
      </c>
      <c r="V321" s="44">
        <f t="shared" si="10"/>
        <v>2.1787764339357087</v>
      </c>
      <c r="W321" s="1"/>
    </row>
    <row r="322" spans="8:23" ht="11.25" x14ac:dyDescent="0.2">
      <c r="H322" s="96" t="s">
        <v>107</v>
      </c>
      <c r="I322" s="96" t="s">
        <v>975</v>
      </c>
      <c r="J322" s="96" t="s">
        <v>996</v>
      </c>
      <c r="L322" s="96" t="s">
        <v>108</v>
      </c>
      <c r="M322" s="96">
        <v>62.551465</v>
      </c>
      <c r="N322" s="96">
        <v>-132.383086999998</v>
      </c>
      <c r="O322" s="96" t="s">
        <v>983</v>
      </c>
      <c r="P322" s="96" t="s">
        <v>491</v>
      </c>
      <c r="Q322" s="96">
        <v>2624</v>
      </c>
      <c r="R322" s="96">
        <v>3.04</v>
      </c>
      <c r="S322" s="96">
        <v>13</v>
      </c>
      <c r="T322" s="96">
        <v>2.2000000000000002</v>
      </c>
      <c r="U322" s="86">
        <f t="shared" si="9"/>
        <v>2.5236298781264597</v>
      </c>
      <c r="V322" s="44">
        <f t="shared" si="10"/>
        <v>1.9061914828852182</v>
      </c>
      <c r="W322" s="1"/>
    </row>
    <row r="323" spans="8:23" ht="11.25" x14ac:dyDescent="0.2">
      <c r="H323" s="96" t="s">
        <v>408</v>
      </c>
      <c r="I323" s="96" t="s">
        <v>975</v>
      </c>
      <c r="J323" s="96" t="s">
        <v>977</v>
      </c>
      <c r="K323" s="96" t="s">
        <v>409</v>
      </c>
      <c r="L323" s="96" t="s">
        <v>410</v>
      </c>
      <c r="M323" s="96">
        <v>63.136237000000001</v>
      </c>
      <c r="N323" s="96">
        <v>-130.158043999998</v>
      </c>
      <c r="O323" s="96" t="s">
        <v>983</v>
      </c>
      <c r="P323" s="96" t="s">
        <v>2499</v>
      </c>
      <c r="Q323" s="96">
        <v>2677</v>
      </c>
      <c r="R323" s="96">
        <v>4.24</v>
      </c>
      <c r="S323" s="96">
        <v>17</v>
      </c>
      <c r="T323" s="96">
        <v>2.9</v>
      </c>
      <c r="U323" s="87">
        <f t="shared" si="9"/>
        <v>3.5197995668605886</v>
      </c>
      <c r="V323" s="88">
        <f t="shared" si="10"/>
        <v>2.5639954480764366</v>
      </c>
      <c r="W323" s="1"/>
    </row>
    <row r="324" spans="8:23" ht="11.25" x14ac:dyDescent="0.2">
      <c r="H324" s="96" t="s">
        <v>105</v>
      </c>
      <c r="I324" s="96" t="s">
        <v>975</v>
      </c>
      <c r="J324" s="96" t="s">
        <v>996</v>
      </c>
      <c r="K324" s="96" t="s">
        <v>106</v>
      </c>
      <c r="L324" s="96" t="s">
        <v>97</v>
      </c>
      <c r="M324" s="96">
        <v>62.3298899999998</v>
      </c>
      <c r="N324" s="96">
        <v>-132.525024</v>
      </c>
      <c r="O324" s="96" t="s">
        <v>983</v>
      </c>
      <c r="P324" s="96" t="s">
        <v>491</v>
      </c>
      <c r="Q324" s="96">
        <v>2624</v>
      </c>
      <c r="R324" s="96">
        <v>3.88</v>
      </c>
      <c r="S324" s="96">
        <v>17</v>
      </c>
      <c r="T324" s="96">
        <v>2.8</v>
      </c>
      <c r="U324" s="87">
        <f t="shared" si="9"/>
        <v>3.2209486602403499</v>
      </c>
      <c r="V324" s="88">
        <f t="shared" si="10"/>
        <v>2.4681771336824494</v>
      </c>
      <c r="W324" s="1"/>
    </row>
    <row r="325" spans="8:23" ht="11.25" x14ac:dyDescent="0.2">
      <c r="H325" s="96" t="s">
        <v>103</v>
      </c>
      <c r="I325" s="96" t="s">
        <v>975</v>
      </c>
      <c r="J325" s="96" t="s">
        <v>996</v>
      </c>
      <c r="L325" s="96" t="s">
        <v>104</v>
      </c>
      <c r="M325" s="96">
        <v>62.169476000000003</v>
      </c>
      <c r="N325" s="96">
        <v>-131.83475100000001</v>
      </c>
      <c r="O325" s="96" t="s">
        <v>983</v>
      </c>
      <c r="P325" s="96" t="s">
        <v>491</v>
      </c>
      <c r="Q325" s="96">
        <v>2624</v>
      </c>
      <c r="R325" s="96">
        <v>3.46</v>
      </c>
      <c r="S325" s="96">
        <v>18</v>
      </c>
      <c r="T325" s="96">
        <v>4.9000000000000004</v>
      </c>
      <c r="U325" s="87">
        <f t="shared" si="9"/>
        <v>2.8722892691834048</v>
      </c>
      <c r="V325" s="88">
        <f t="shared" si="10"/>
        <v>3.0606614282838343</v>
      </c>
      <c r="W325" s="1"/>
    </row>
    <row r="326" spans="8:23" ht="11.25" x14ac:dyDescent="0.2">
      <c r="H326" s="96" t="s">
        <v>101</v>
      </c>
      <c r="I326" s="96" t="s">
        <v>975</v>
      </c>
      <c r="J326" s="96" t="s">
        <v>996</v>
      </c>
      <c r="L326" s="96" t="s">
        <v>102</v>
      </c>
      <c r="M326" s="96">
        <v>62.1339639999998</v>
      </c>
      <c r="N326" s="96">
        <v>-131.86885000000001</v>
      </c>
      <c r="O326" s="96" t="s">
        <v>983</v>
      </c>
      <c r="P326" s="96" t="s">
        <v>491</v>
      </c>
      <c r="Q326" s="96">
        <v>2624</v>
      </c>
      <c r="R326" s="96">
        <v>8.39</v>
      </c>
      <c r="S326" s="96">
        <v>21</v>
      </c>
      <c r="T326" s="96">
        <v>14</v>
      </c>
      <c r="U326" s="86">
        <f t="shared" ref="U326:U331" si="11">$C$24*R326</f>
        <v>6.9648864070661176</v>
      </c>
      <c r="V326" s="44">
        <f t="shared" si="10"/>
        <v>5.8827484654628233</v>
      </c>
      <c r="W326" s="1"/>
    </row>
    <row r="327" spans="8:23" ht="11.25" x14ac:dyDescent="0.2">
      <c r="H327" s="96" t="s">
        <v>98</v>
      </c>
      <c r="I327" s="96" t="s">
        <v>975</v>
      </c>
      <c r="J327" s="96" t="s">
        <v>996</v>
      </c>
      <c r="K327" s="96" t="s">
        <v>99</v>
      </c>
      <c r="L327" s="96" t="s">
        <v>100</v>
      </c>
      <c r="M327" s="96">
        <v>62.546975000000003</v>
      </c>
      <c r="N327" s="96">
        <v>-132.155374999998</v>
      </c>
      <c r="O327" s="96" t="s">
        <v>983</v>
      </c>
      <c r="P327" s="96" t="s">
        <v>491</v>
      </c>
      <c r="Q327" s="96">
        <v>2624</v>
      </c>
      <c r="R327" s="96">
        <v>3.07</v>
      </c>
      <c r="S327" s="96">
        <v>15</v>
      </c>
      <c r="T327" s="96">
        <v>2.7</v>
      </c>
      <c r="U327" s="86">
        <f t="shared" si="11"/>
        <v>2.5485341203448129</v>
      </c>
      <c r="V327" s="44">
        <f t="shared" si="10"/>
        <v>2.2153972104136908</v>
      </c>
      <c r="W327" s="1"/>
    </row>
    <row r="328" spans="8:23" ht="11.25" x14ac:dyDescent="0.2">
      <c r="H328" s="96" t="s">
        <v>96</v>
      </c>
      <c r="I328" s="96" t="s">
        <v>975</v>
      </c>
      <c r="J328" s="96" t="s">
        <v>996</v>
      </c>
      <c r="L328" s="96" t="s">
        <v>97</v>
      </c>
      <c r="M328" s="96">
        <v>62.2216969999998</v>
      </c>
      <c r="N328" s="96">
        <v>-131.863709</v>
      </c>
      <c r="O328" s="96" t="s">
        <v>983</v>
      </c>
      <c r="P328" s="96" t="s">
        <v>491</v>
      </c>
      <c r="Q328" s="96">
        <v>2624</v>
      </c>
      <c r="R328" s="96">
        <v>4.29</v>
      </c>
      <c r="S328" s="96">
        <v>19</v>
      </c>
      <c r="T328" s="96">
        <v>2.2999999999999998</v>
      </c>
      <c r="U328" s="87">
        <f t="shared" si="11"/>
        <v>3.5613066372245106</v>
      </c>
      <c r="V328" s="88">
        <f t="shared" ref="V328:V329" si="12">$B$8*Q328*((9.52*T328)+(2.56*U328)+(3.48*S328))</f>
        <v>2.5487684765715746</v>
      </c>
      <c r="W328" s="1"/>
    </row>
    <row r="329" spans="8:23" ht="11.25" x14ac:dyDescent="0.2">
      <c r="H329" s="96" t="s">
        <v>495</v>
      </c>
      <c r="I329" s="96" t="s">
        <v>975</v>
      </c>
      <c r="J329" s="96" t="s">
        <v>439</v>
      </c>
      <c r="K329" s="96" t="s">
        <v>490</v>
      </c>
      <c r="L329" s="96" t="s">
        <v>91</v>
      </c>
      <c r="M329" s="96">
        <v>63.563091999999799</v>
      </c>
      <c r="N329" s="96">
        <v>-131.222557999998</v>
      </c>
      <c r="O329" s="96" t="s">
        <v>974</v>
      </c>
      <c r="P329" s="96" t="s">
        <v>2499</v>
      </c>
      <c r="Q329" s="96">
        <v>2677</v>
      </c>
      <c r="R329" s="96">
        <v>3.32</v>
      </c>
      <c r="S329" s="96">
        <v>18</v>
      </c>
      <c r="T329" s="96">
        <v>5.8</v>
      </c>
      <c r="U329" s="87">
        <f t="shared" si="11"/>
        <v>2.7560694721644228</v>
      </c>
      <c r="V329" s="88">
        <f t="shared" si="12"/>
        <v>3.3438818682107949</v>
      </c>
      <c r="W329" s="1"/>
    </row>
    <row r="330" spans="8:23" ht="11.25" x14ac:dyDescent="0.2">
      <c r="H330" s="96" t="s">
        <v>494</v>
      </c>
      <c r="I330" s="96" t="s">
        <v>975</v>
      </c>
      <c r="J330" s="96" t="s">
        <v>439</v>
      </c>
      <c r="K330" s="96" t="s">
        <v>490</v>
      </c>
      <c r="L330" s="96" t="s">
        <v>91</v>
      </c>
      <c r="M330" s="96">
        <v>63.581277999999799</v>
      </c>
      <c r="N330" s="96">
        <v>-131.236122999998</v>
      </c>
      <c r="O330" s="96" t="s">
        <v>974</v>
      </c>
      <c r="P330" s="96" t="s">
        <v>2499</v>
      </c>
      <c r="Q330" s="96">
        <v>2677</v>
      </c>
      <c r="R330" s="96">
        <v>3.47</v>
      </c>
      <c r="S330" s="96">
        <v>18</v>
      </c>
      <c r="T330" s="96">
        <v>6.3</v>
      </c>
      <c r="U330" s="87">
        <f t="shared" si="11"/>
        <v>2.8805906832561892</v>
      </c>
      <c r="V330" s="88">
        <f>$B$8*Q330*((9.52*T330)+(2.56*U330)+(3.48*S330))</f>
        <v>3.4798406562323665</v>
      </c>
      <c r="W330" s="1"/>
    </row>
    <row r="331" spans="8:23" ht="11.25" x14ac:dyDescent="0.2">
      <c r="H331" s="96" t="s">
        <v>493</v>
      </c>
      <c r="I331" s="96" t="s">
        <v>975</v>
      </c>
      <c r="J331" s="96" t="s">
        <v>439</v>
      </c>
      <c r="K331" s="96" t="s">
        <v>490</v>
      </c>
      <c r="L331" s="96" t="s">
        <v>91</v>
      </c>
      <c r="M331" s="96">
        <v>63.578301000000003</v>
      </c>
      <c r="N331" s="96">
        <v>-131.26016100000001</v>
      </c>
      <c r="O331" s="96" t="s">
        <v>974</v>
      </c>
      <c r="P331" s="96" t="s">
        <v>2499</v>
      </c>
      <c r="Q331" s="96">
        <v>2677</v>
      </c>
      <c r="R331" s="96">
        <v>9.34</v>
      </c>
      <c r="S331" s="96">
        <v>13</v>
      </c>
      <c r="T331" s="96">
        <v>4.5999999999999996</v>
      </c>
      <c r="U331" s="87">
        <f t="shared" si="11"/>
        <v>7.7535207439806353</v>
      </c>
      <c r="V331" s="88">
        <f>$B$8*Q331*((9.52*T331)+(2.56*U331)+(3.48*S331))</f>
        <v>2.9147447208098858</v>
      </c>
      <c r="W331" s="1"/>
    </row>
    <row r="332" spans="8:23" ht="11.25" x14ac:dyDescent="0.2">
      <c r="H332" s="96" t="s">
        <v>492</v>
      </c>
      <c r="I332" s="96" t="s">
        <v>975</v>
      </c>
      <c r="J332" s="96" t="s">
        <v>439</v>
      </c>
      <c r="K332" s="96" t="s">
        <v>490</v>
      </c>
      <c r="L332" s="96" t="s">
        <v>91</v>
      </c>
      <c r="M332" s="96">
        <v>63.573194999999799</v>
      </c>
      <c r="N332" s="96">
        <v>-131.285675999999</v>
      </c>
      <c r="O332" s="96" t="s">
        <v>974</v>
      </c>
      <c r="P332" s="96" t="s">
        <v>2499</v>
      </c>
      <c r="Q332" s="96">
        <v>2677</v>
      </c>
      <c r="R332" s="96">
        <v>3.22</v>
      </c>
      <c r="S332" s="96">
        <v>13</v>
      </c>
      <c r="T332" s="96">
        <v>4</v>
      </c>
      <c r="U332" s="89">
        <f t="shared" ref="U332:U395" si="13">R332*$C$24</f>
        <v>2.6730553314365793</v>
      </c>
      <c r="V332" s="44">
        <f t="shared" ref="V332:V363" si="14">$B$8*Q332*((9.52*T332)+(2.56*U332)+(3.48*S332))</f>
        <v>2.4136640895297465</v>
      </c>
      <c r="W332" s="1"/>
    </row>
    <row r="333" spans="8:23" ht="11.25" x14ac:dyDescent="0.2">
      <c r="H333" s="96" t="s">
        <v>489</v>
      </c>
      <c r="I333" s="96" t="s">
        <v>975</v>
      </c>
      <c r="J333" s="96" t="s">
        <v>439</v>
      </c>
      <c r="K333" s="96" t="s">
        <v>490</v>
      </c>
      <c r="L333" s="96" t="s">
        <v>91</v>
      </c>
      <c r="M333" s="96">
        <v>63.592315999999798</v>
      </c>
      <c r="N333" s="96">
        <v>-131.283460999998</v>
      </c>
      <c r="O333" s="96" t="s">
        <v>974</v>
      </c>
      <c r="P333" s="96" t="s">
        <v>2499</v>
      </c>
      <c r="Q333" s="96">
        <v>2677</v>
      </c>
      <c r="R333" s="96">
        <v>3.3</v>
      </c>
      <c r="S333" s="96">
        <v>14</v>
      </c>
      <c r="T333" s="96">
        <v>3.8</v>
      </c>
      <c r="U333" s="89">
        <f t="shared" si="13"/>
        <v>2.739466644018854</v>
      </c>
      <c r="V333" s="44">
        <f t="shared" si="14"/>
        <v>2.4604048564745851</v>
      </c>
      <c r="W333" s="1"/>
    </row>
    <row r="334" spans="8:23" ht="11.25" x14ac:dyDescent="0.2">
      <c r="H334" s="96" t="s">
        <v>486</v>
      </c>
      <c r="I334" s="96" t="s">
        <v>975</v>
      </c>
      <c r="J334" s="96" t="s">
        <v>439</v>
      </c>
      <c r="K334" s="96" t="s">
        <v>487</v>
      </c>
      <c r="L334" s="96" t="s">
        <v>488</v>
      </c>
      <c r="M334" s="96">
        <v>63.588465999999798</v>
      </c>
      <c r="N334" s="96">
        <v>-131.33146300000001</v>
      </c>
      <c r="O334" s="96" t="s">
        <v>974</v>
      </c>
      <c r="P334" s="96" t="s">
        <v>491</v>
      </c>
      <c r="Q334" s="96">
        <v>2624</v>
      </c>
      <c r="R334" s="96">
        <v>2.96</v>
      </c>
      <c r="S334" s="96">
        <v>11.52</v>
      </c>
      <c r="T334" s="96">
        <v>3.24</v>
      </c>
      <c r="U334" s="89">
        <f t="shared" si="13"/>
        <v>2.4572185655441845</v>
      </c>
      <c r="V334" s="44">
        <f t="shared" si="14"/>
        <v>2.0263808388092914</v>
      </c>
      <c r="W334" s="1"/>
    </row>
    <row r="335" spans="8:23" ht="11.25" x14ac:dyDescent="0.2">
      <c r="H335" s="96" t="s">
        <v>19</v>
      </c>
      <c r="I335" s="96" t="s">
        <v>975</v>
      </c>
      <c r="J335" s="96" t="s">
        <v>94</v>
      </c>
      <c r="K335" s="96" t="s">
        <v>15</v>
      </c>
      <c r="L335" s="96" t="s">
        <v>16</v>
      </c>
      <c r="M335" s="96">
        <v>61.276578999999799</v>
      </c>
      <c r="N335" s="96">
        <v>-130.563819999998</v>
      </c>
      <c r="O335" s="96" t="s">
        <v>974</v>
      </c>
      <c r="P335" s="96" t="s">
        <v>491</v>
      </c>
      <c r="Q335" s="96">
        <v>2624</v>
      </c>
      <c r="R335" s="96">
        <v>4.37</v>
      </c>
      <c r="S335" s="96">
        <v>17</v>
      </c>
      <c r="T335" s="96">
        <v>12</v>
      </c>
      <c r="U335" s="89">
        <f t="shared" si="13"/>
        <v>3.6277179498067857</v>
      </c>
      <c r="V335" s="44">
        <f t="shared" si="14"/>
        <v>4.7937057766475011</v>
      </c>
      <c r="W335" s="1"/>
    </row>
    <row r="336" spans="8:23" ht="11.25" customHeight="1" x14ac:dyDescent="0.2">
      <c r="H336" s="96" t="s">
        <v>760</v>
      </c>
      <c r="I336" s="96" t="s">
        <v>975</v>
      </c>
      <c r="J336" s="96" t="s">
        <v>753</v>
      </c>
      <c r="K336" s="96" t="s">
        <v>754</v>
      </c>
      <c r="L336" s="96" t="s">
        <v>708</v>
      </c>
      <c r="M336" s="96">
        <v>60.575695000000003</v>
      </c>
      <c r="N336" s="96">
        <v>-130.330895999999</v>
      </c>
      <c r="O336" s="96" t="s">
        <v>974</v>
      </c>
      <c r="P336" s="96" t="s">
        <v>2499</v>
      </c>
      <c r="Q336" s="96">
        <v>2677</v>
      </c>
      <c r="R336" s="96">
        <v>4.8899999999999997</v>
      </c>
      <c r="S336" s="96">
        <v>33</v>
      </c>
      <c r="T336" s="96">
        <v>8.4</v>
      </c>
      <c r="U336" s="89">
        <f t="shared" si="13"/>
        <v>4.0593914815915744</v>
      </c>
      <c r="V336" s="44">
        <f t="shared" si="14"/>
        <v>5.4932051295032487</v>
      </c>
      <c r="W336" s="1"/>
    </row>
    <row r="337" spans="8:23" ht="11.25" x14ac:dyDescent="0.2">
      <c r="H337" s="96" t="s">
        <v>759</v>
      </c>
      <c r="I337" s="96" t="s">
        <v>975</v>
      </c>
      <c r="J337" s="96" t="s">
        <v>753</v>
      </c>
      <c r="K337" s="96" t="s">
        <v>754</v>
      </c>
      <c r="L337" s="96" t="s">
        <v>708</v>
      </c>
      <c r="M337" s="96">
        <v>60.588053000000002</v>
      </c>
      <c r="N337" s="96">
        <v>-130.38748100000001</v>
      </c>
      <c r="O337" s="96" t="s">
        <v>974</v>
      </c>
      <c r="P337" s="96" t="s">
        <v>2499</v>
      </c>
      <c r="Q337" s="96">
        <v>2677</v>
      </c>
      <c r="R337" s="96">
        <v>4.8899999999999997</v>
      </c>
      <c r="S337" s="96">
        <v>40</v>
      </c>
      <c r="T337" s="96">
        <v>649</v>
      </c>
      <c r="U337" s="89">
        <f t="shared" si="13"/>
        <v>4.0593914815915744</v>
      </c>
      <c r="V337" s="44">
        <f t="shared" si="14"/>
        <v>169.40248856950325</v>
      </c>
      <c r="W337" s="1"/>
    </row>
    <row r="338" spans="8:23" ht="11.25" x14ac:dyDescent="0.2">
      <c r="H338" s="96" t="s">
        <v>758</v>
      </c>
      <c r="I338" s="96" t="s">
        <v>975</v>
      </c>
      <c r="J338" s="96" t="s">
        <v>753</v>
      </c>
      <c r="K338" s="96" t="s">
        <v>754</v>
      </c>
      <c r="L338" s="96" t="s">
        <v>706</v>
      </c>
      <c r="M338" s="96">
        <v>60.605817000000002</v>
      </c>
      <c r="N338" s="96">
        <v>-130.34230400000001</v>
      </c>
      <c r="O338" s="96" t="s">
        <v>974</v>
      </c>
      <c r="P338" s="96" t="s">
        <v>2499</v>
      </c>
      <c r="Q338" s="96">
        <v>2677</v>
      </c>
      <c r="R338" s="96">
        <v>5.1100000000000003</v>
      </c>
      <c r="S338" s="96">
        <v>38</v>
      </c>
      <c r="T338" s="96">
        <v>5.7</v>
      </c>
      <c r="U338" s="89">
        <f t="shared" si="13"/>
        <v>4.242022591192832</v>
      </c>
      <c r="V338" s="44">
        <f t="shared" si="14"/>
        <v>5.2834229786015552</v>
      </c>
      <c r="W338" s="1"/>
    </row>
    <row r="339" spans="8:23" ht="11.25" x14ac:dyDescent="0.2">
      <c r="H339" s="96" t="s">
        <v>757</v>
      </c>
      <c r="I339" s="96" t="s">
        <v>975</v>
      </c>
      <c r="J339" s="96" t="s">
        <v>753</v>
      </c>
      <c r="K339" s="96" t="s">
        <v>754</v>
      </c>
      <c r="L339" s="96" t="s">
        <v>708</v>
      </c>
      <c r="M339" s="96">
        <v>60.620499000000002</v>
      </c>
      <c r="N339" s="96">
        <v>-130.30695800000001</v>
      </c>
      <c r="O339" s="96" t="s">
        <v>974</v>
      </c>
      <c r="P339" s="96" t="s">
        <v>2499</v>
      </c>
      <c r="Q339" s="96">
        <v>2677</v>
      </c>
      <c r="R339" s="96">
        <v>8.0299999999999905</v>
      </c>
      <c r="S339" s="96">
        <v>66</v>
      </c>
      <c r="T339" s="96">
        <v>61.5</v>
      </c>
      <c r="U339" s="89">
        <f t="shared" si="13"/>
        <v>6.6660355004458705</v>
      </c>
      <c r="V339" s="44">
        <f t="shared" si="14"/>
        <v>22.278664612088157</v>
      </c>
      <c r="W339" s="1"/>
    </row>
    <row r="340" spans="8:23" ht="11.25" x14ac:dyDescent="0.2">
      <c r="H340" s="96" t="s">
        <v>756</v>
      </c>
      <c r="I340" s="96" t="s">
        <v>975</v>
      </c>
      <c r="J340" s="96" t="s">
        <v>753</v>
      </c>
      <c r="K340" s="96" t="s">
        <v>754</v>
      </c>
      <c r="L340" s="96" t="s">
        <v>706</v>
      </c>
      <c r="M340" s="96">
        <v>60.659937999999798</v>
      </c>
      <c r="N340" s="96">
        <v>-130.297982999998</v>
      </c>
      <c r="O340" s="96" t="s">
        <v>974</v>
      </c>
      <c r="P340" s="96" t="s">
        <v>2499</v>
      </c>
      <c r="Q340" s="96">
        <v>2677</v>
      </c>
      <c r="R340" s="96">
        <v>5.16</v>
      </c>
      <c r="S340" s="96">
        <v>17</v>
      </c>
      <c r="T340" s="96">
        <v>50.6</v>
      </c>
      <c r="U340" s="89">
        <f t="shared" si="13"/>
        <v>4.283529661556754</v>
      </c>
      <c r="V340" s="44">
        <f t="shared" si="14"/>
        <v>14.772698867942081</v>
      </c>
      <c r="W340" s="1"/>
    </row>
    <row r="341" spans="8:23" ht="11.25" x14ac:dyDescent="0.2">
      <c r="H341" s="96" t="s">
        <v>755</v>
      </c>
      <c r="I341" s="96" t="s">
        <v>975</v>
      </c>
      <c r="J341" s="96" t="s">
        <v>753</v>
      </c>
      <c r="K341" s="96" t="s">
        <v>754</v>
      </c>
      <c r="L341" s="96" t="s">
        <v>706</v>
      </c>
      <c r="M341" s="96">
        <v>60.618706000000003</v>
      </c>
      <c r="N341" s="96">
        <v>-130.31777600000001</v>
      </c>
      <c r="O341" s="96" t="s">
        <v>974</v>
      </c>
      <c r="P341" s="96" t="s">
        <v>2499</v>
      </c>
      <c r="Q341" s="96">
        <v>2677</v>
      </c>
      <c r="R341" s="96">
        <v>4.37</v>
      </c>
      <c r="S341" s="96">
        <v>42</v>
      </c>
      <c r="T341" s="96">
        <v>21.6999999999999</v>
      </c>
      <c r="U341" s="89">
        <f t="shared" si="13"/>
        <v>3.6277179498067857</v>
      </c>
      <c r="V341" s="44">
        <f t="shared" si="14"/>
        <v>9.6915687443617742</v>
      </c>
      <c r="W341" s="1"/>
    </row>
    <row r="342" spans="8:23" ht="11.25" x14ac:dyDescent="0.2">
      <c r="H342" s="96" t="s">
        <v>773</v>
      </c>
      <c r="I342" s="96" t="s">
        <v>975</v>
      </c>
      <c r="J342" s="96" t="s">
        <v>753</v>
      </c>
      <c r="K342" s="96" t="s">
        <v>754</v>
      </c>
      <c r="L342" s="96" t="s">
        <v>774</v>
      </c>
      <c r="M342" s="96">
        <v>60.581964999999798</v>
      </c>
      <c r="N342" s="96">
        <v>-130.12133800000001</v>
      </c>
      <c r="O342" s="96" t="s">
        <v>974</v>
      </c>
      <c r="P342" s="96" t="s">
        <v>2498</v>
      </c>
      <c r="Q342" s="96">
        <v>2764</v>
      </c>
      <c r="R342" s="96">
        <v>2.12</v>
      </c>
      <c r="S342" s="96">
        <v>17</v>
      </c>
      <c r="T342" s="96">
        <v>9.3000000000000007</v>
      </c>
      <c r="U342" s="89">
        <f t="shared" si="13"/>
        <v>1.7598997834302943</v>
      </c>
      <c r="V342" s="44">
        <f t="shared" si="14"/>
        <v>4.2068451328358742</v>
      </c>
      <c r="W342" s="1"/>
    </row>
    <row r="343" spans="8:23" ht="11.25" x14ac:dyDescent="0.2">
      <c r="H343" s="96" t="s">
        <v>752</v>
      </c>
      <c r="I343" s="96" t="s">
        <v>975</v>
      </c>
      <c r="J343" s="96" t="s">
        <v>753</v>
      </c>
      <c r="K343" s="96" t="s">
        <v>754</v>
      </c>
      <c r="L343" s="96" t="s">
        <v>706</v>
      </c>
      <c r="M343" s="96">
        <v>60.586042999999798</v>
      </c>
      <c r="N343" s="96">
        <v>-130.454981</v>
      </c>
      <c r="O343" s="96" t="s">
        <v>974</v>
      </c>
      <c r="P343" s="96" t="s">
        <v>2499</v>
      </c>
      <c r="Q343" s="96">
        <v>2677</v>
      </c>
      <c r="R343" s="96">
        <v>5.04</v>
      </c>
      <c r="S343" s="96">
        <v>39</v>
      </c>
      <c r="T343" s="96">
        <v>6.7</v>
      </c>
      <c r="U343" s="89">
        <f t="shared" si="13"/>
        <v>4.1839126926833412</v>
      </c>
      <c r="V343" s="44">
        <f t="shared" si="14"/>
        <v>5.627450637524821</v>
      </c>
      <c r="W343" s="1"/>
    </row>
    <row r="344" spans="8:23" ht="11.25" x14ac:dyDescent="0.2">
      <c r="H344" s="96" t="s">
        <v>14</v>
      </c>
      <c r="I344" s="96" t="s">
        <v>975</v>
      </c>
      <c r="J344" s="96" t="s">
        <v>94</v>
      </c>
      <c r="K344" s="96" t="s">
        <v>15</v>
      </c>
      <c r="L344" s="96" t="s">
        <v>16</v>
      </c>
      <c r="M344" s="96">
        <v>61.265898999999798</v>
      </c>
      <c r="N344" s="96">
        <v>-130.41917900000001</v>
      </c>
      <c r="O344" s="96" t="s">
        <v>974</v>
      </c>
      <c r="P344" s="96" t="s">
        <v>491</v>
      </c>
      <c r="Q344" s="96">
        <v>2624</v>
      </c>
      <c r="R344" s="96">
        <v>5.27</v>
      </c>
      <c r="S344" s="96">
        <v>24</v>
      </c>
      <c r="T344" s="96">
        <v>6</v>
      </c>
      <c r="U344" s="89">
        <f t="shared" si="13"/>
        <v>4.3748452163573823</v>
      </c>
      <c r="V344" s="44">
        <f t="shared" si="14"/>
        <v>3.9842712025016773</v>
      </c>
      <c r="W344" s="1"/>
    </row>
    <row r="345" spans="8:23" ht="11.25" x14ac:dyDescent="0.2">
      <c r="H345" s="96" t="s">
        <v>370</v>
      </c>
      <c r="I345" s="96" t="s">
        <v>975</v>
      </c>
      <c r="J345" s="96" t="s">
        <v>977</v>
      </c>
      <c r="K345" s="96" t="s">
        <v>371</v>
      </c>
      <c r="L345" s="96" t="s">
        <v>372</v>
      </c>
      <c r="M345" s="96">
        <v>63.214320000000001</v>
      </c>
      <c r="N345" s="96">
        <v>-129.864669999998</v>
      </c>
      <c r="O345" s="96" t="s">
        <v>983</v>
      </c>
      <c r="P345" s="96" t="s">
        <v>491</v>
      </c>
      <c r="Q345" s="96">
        <v>2624</v>
      </c>
      <c r="R345" s="96">
        <v>5.38</v>
      </c>
      <c r="S345" s="96">
        <v>43</v>
      </c>
      <c r="T345" s="96">
        <v>7.66</v>
      </c>
      <c r="U345" s="89">
        <f t="shared" si="13"/>
        <v>4.4661607711580107</v>
      </c>
      <c r="V345" s="44">
        <f t="shared" si="14"/>
        <v>6.1400700381060762</v>
      </c>
      <c r="W345" s="1"/>
    </row>
    <row r="346" spans="8:23" ht="11.25" x14ac:dyDescent="0.2">
      <c r="H346" s="96" t="s">
        <v>367</v>
      </c>
      <c r="I346" s="96" t="s">
        <v>975</v>
      </c>
      <c r="J346" s="96" t="s">
        <v>439</v>
      </c>
      <c r="K346" s="96" t="s">
        <v>368</v>
      </c>
      <c r="L346" s="96" t="s">
        <v>369</v>
      </c>
      <c r="M346" s="96">
        <v>63.126185</v>
      </c>
      <c r="N346" s="96">
        <v>-129.85556700000001</v>
      </c>
      <c r="O346" s="96" t="s">
        <v>983</v>
      </c>
      <c r="P346" s="96" t="s">
        <v>491</v>
      </c>
      <c r="Q346" s="96">
        <v>2624</v>
      </c>
      <c r="R346" s="96">
        <v>5.23</v>
      </c>
      <c r="S346" s="96">
        <v>39.8999999999998</v>
      </c>
      <c r="T346" s="96">
        <v>6.4</v>
      </c>
      <c r="U346" s="89">
        <f t="shared" si="13"/>
        <v>4.3416395600662447</v>
      </c>
      <c r="V346" s="44">
        <f t="shared" si="14"/>
        <v>5.5338742324636963</v>
      </c>
      <c r="W346" s="1"/>
    </row>
    <row r="347" spans="8:23" ht="11.25" x14ac:dyDescent="0.2">
      <c r="H347" s="96" t="s">
        <v>577</v>
      </c>
      <c r="I347" s="96" t="s">
        <v>975</v>
      </c>
      <c r="J347" s="96" t="s">
        <v>439</v>
      </c>
      <c r="K347" s="96" t="s">
        <v>578</v>
      </c>
      <c r="L347" s="96" t="s">
        <v>579</v>
      </c>
      <c r="M347" s="96">
        <v>63.047401000000001</v>
      </c>
      <c r="N347" s="96">
        <v>-129.969998</v>
      </c>
      <c r="O347" s="96" t="s">
        <v>983</v>
      </c>
      <c r="P347" s="96" t="s">
        <v>491</v>
      </c>
      <c r="Q347" s="96">
        <v>2624</v>
      </c>
      <c r="R347" s="96">
        <v>4.32</v>
      </c>
      <c r="S347" s="96">
        <v>20.6</v>
      </c>
      <c r="T347" s="96">
        <v>5.16</v>
      </c>
      <c r="U347" s="89">
        <f t="shared" si="13"/>
        <v>3.5862108794428638</v>
      </c>
      <c r="V347" s="44">
        <f t="shared" si="14"/>
        <v>3.4109874521000467</v>
      </c>
      <c r="W347" s="1"/>
    </row>
    <row r="348" spans="8:23" ht="11.25" x14ac:dyDescent="0.2">
      <c r="H348" s="96" t="s">
        <v>364</v>
      </c>
      <c r="I348" s="96" t="s">
        <v>975</v>
      </c>
      <c r="J348" s="96" t="s">
        <v>977</v>
      </c>
      <c r="K348" s="96" t="s">
        <v>365</v>
      </c>
      <c r="L348" s="96" t="s">
        <v>366</v>
      </c>
      <c r="M348" s="96">
        <v>63.026705</v>
      </c>
      <c r="N348" s="96">
        <v>-129.58168000000001</v>
      </c>
      <c r="O348" s="96" t="s">
        <v>983</v>
      </c>
      <c r="P348" s="96" t="s">
        <v>491</v>
      </c>
      <c r="Q348" s="96">
        <v>2624</v>
      </c>
      <c r="R348" s="96">
        <v>5.8</v>
      </c>
      <c r="S348" s="96">
        <v>52</v>
      </c>
      <c r="T348" s="96">
        <v>14.4</v>
      </c>
      <c r="U348" s="89">
        <f t="shared" si="13"/>
        <v>4.8148201622149553</v>
      </c>
      <c r="V348" s="44">
        <f t="shared" si="14"/>
        <v>8.6690121755046938</v>
      </c>
      <c r="W348" s="1"/>
    </row>
    <row r="349" spans="8:23" ht="11.25" x14ac:dyDescent="0.2">
      <c r="H349" s="96" t="s">
        <v>361</v>
      </c>
      <c r="I349" s="96" t="s">
        <v>975</v>
      </c>
      <c r="J349" s="96" t="s">
        <v>977</v>
      </c>
      <c r="K349" s="96" t="s">
        <v>362</v>
      </c>
      <c r="L349" s="96" t="s">
        <v>363</v>
      </c>
      <c r="M349" s="96">
        <v>63.006003</v>
      </c>
      <c r="N349" s="96">
        <v>-129.423061999998</v>
      </c>
      <c r="O349" s="96" t="s">
        <v>983</v>
      </c>
      <c r="P349" s="96" t="s">
        <v>491</v>
      </c>
      <c r="Q349" s="96">
        <v>2624</v>
      </c>
      <c r="R349" s="96">
        <v>5.91</v>
      </c>
      <c r="S349" s="96">
        <v>55.799999999999798</v>
      </c>
      <c r="T349" s="96">
        <v>10.1</v>
      </c>
      <c r="U349" s="89">
        <f t="shared" si="13"/>
        <v>4.9061357170155846</v>
      </c>
      <c r="V349" s="44">
        <f t="shared" si="14"/>
        <v>7.9479833631090742</v>
      </c>
      <c r="W349" s="1"/>
    </row>
    <row r="350" spans="8:23" s="45" customFormat="1" ht="11.25" x14ac:dyDescent="0.2">
      <c r="H350" s="96" t="s">
        <v>358</v>
      </c>
      <c r="I350" s="96" t="s">
        <v>975</v>
      </c>
      <c r="J350" s="96" t="s">
        <v>977</v>
      </c>
      <c r="K350" s="96" t="s">
        <v>359</v>
      </c>
      <c r="L350" s="96" t="s">
        <v>360</v>
      </c>
      <c r="M350" s="96">
        <v>63.082231999999799</v>
      </c>
      <c r="N350" s="96">
        <v>-129.36475200000001</v>
      </c>
      <c r="O350" s="96" t="s">
        <v>983</v>
      </c>
      <c r="P350" s="96" t="s">
        <v>2499</v>
      </c>
      <c r="Q350" s="96">
        <v>2677</v>
      </c>
      <c r="R350" s="96">
        <v>3.21</v>
      </c>
      <c r="S350" s="96">
        <v>15.4499999999999</v>
      </c>
      <c r="T350" s="96">
        <v>2.02</v>
      </c>
      <c r="U350" s="89">
        <f t="shared" si="13"/>
        <v>2.6647539173637944</v>
      </c>
      <c r="V350" s="44">
        <f t="shared" si="14"/>
        <v>2.1367324116616326</v>
      </c>
    </row>
    <row r="351" spans="8:23" s="45" customFormat="1" ht="11.25" x14ac:dyDescent="0.2">
      <c r="H351" s="96" t="s">
        <v>562</v>
      </c>
      <c r="I351" s="96" t="s">
        <v>975</v>
      </c>
      <c r="J351" s="96" t="s">
        <v>439</v>
      </c>
      <c r="K351" s="96" t="s">
        <v>563</v>
      </c>
      <c r="L351" s="96" t="s">
        <v>239</v>
      </c>
      <c r="M351" s="96">
        <v>63.049320000000002</v>
      </c>
      <c r="N351" s="96">
        <v>-129.394081999999</v>
      </c>
      <c r="O351" s="96" t="s">
        <v>983</v>
      </c>
      <c r="P351" s="96" t="s">
        <v>491</v>
      </c>
      <c r="Q351" s="96">
        <v>2624</v>
      </c>
      <c r="R351" s="96">
        <v>5.46</v>
      </c>
      <c r="S351" s="96">
        <v>30.1999999999999</v>
      </c>
      <c r="T351" s="96">
        <v>4.9000000000000004</v>
      </c>
      <c r="U351" s="90">
        <f t="shared" si="13"/>
        <v>4.5325720837402859</v>
      </c>
      <c r="V351" s="88">
        <f t="shared" si="14"/>
        <v>4.2862353701819949</v>
      </c>
    </row>
    <row r="352" spans="8:23" s="45" customFormat="1" ht="11.25" x14ac:dyDescent="0.2">
      <c r="H352" s="96" t="s">
        <v>560</v>
      </c>
      <c r="I352" s="96" t="s">
        <v>975</v>
      </c>
      <c r="J352" s="96" t="s">
        <v>439</v>
      </c>
      <c r="K352" s="96" t="s">
        <v>2501</v>
      </c>
      <c r="L352" s="96" t="s">
        <v>561</v>
      </c>
      <c r="M352" s="96">
        <v>63.373918000000003</v>
      </c>
      <c r="N352" s="96">
        <v>-129.902696999998</v>
      </c>
      <c r="O352" s="96" t="s">
        <v>983</v>
      </c>
      <c r="P352" s="96" t="s">
        <v>491</v>
      </c>
      <c r="Q352" s="96">
        <v>2624</v>
      </c>
      <c r="R352" s="96">
        <v>4.76</v>
      </c>
      <c r="S352" s="96">
        <v>24.3999999999998</v>
      </c>
      <c r="T352" s="96">
        <v>7.34</v>
      </c>
      <c r="U352" s="89">
        <f t="shared" si="13"/>
        <v>3.9514730986453772</v>
      </c>
      <c r="V352" s="44">
        <f t="shared" si="14"/>
        <v>4.3270959465176251</v>
      </c>
    </row>
    <row r="353" spans="8:23" ht="11.25" x14ac:dyDescent="0.2">
      <c r="H353" s="96" t="s">
        <v>325</v>
      </c>
      <c r="I353" s="96" t="s">
        <v>975</v>
      </c>
      <c r="J353" s="96" t="s">
        <v>977</v>
      </c>
      <c r="K353" s="96" t="s">
        <v>307</v>
      </c>
      <c r="L353" s="96" t="s">
        <v>308</v>
      </c>
      <c r="M353" s="96">
        <v>63.882995000000001</v>
      </c>
      <c r="N353" s="96">
        <v>-137.05487600000001</v>
      </c>
      <c r="O353" s="96" t="s">
        <v>974</v>
      </c>
      <c r="P353" s="96" t="s">
        <v>2499</v>
      </c>
      <c r="Q353" s="96">
        <v>2677</v>
      </c>
      <c r="R353" s="96">
        <v>3.33</v>
      </c>
      <c r="S353" s="96">
        <v>17.989999999999799</v>
      </c>
      <c r="T353" s="96">
        <v>6.65</v>
      </c>
      <c r="U353" s="89">
        <f t="shared" si="13"/>
        <v>2.7643708862372076</v>
      </c>
      <c r="V353" s="44">
        <f t="shared" si="14"/>
        <v>3.5601420180788814</v>
      </c>
      <c r="W353" s="1"/>
    </row>
    <row r="354" spans="8:23" ht="11.25" x14ac:dyDescent="0.2">
      <c r="H354" s="96" t="s">
        <v>323</v>
      </c>
      <c r="I354" s="96" t="s">
        <v>975</v>
      </c>
      <c r="J354" s="96" t="s">
        <v>977</v>
      </c>
      <c r="K354" s="96" t="s">
        <v>307</v>
      </c>
      <c r="L354" s="96" t="s">
        <v>324</v>
      </c>
      <c r="M354" s="96">
        <v>63.881089000000003</v>
      </c>
      <c r="N354" s="96">
        <v>-137.043175999998</v>
      </c>
      <c r="O354" s="96" t="s">
        <v>974</v>
      </c>
      <c r="P354" s="96" t="s">
        <v>491</v>
      </c>
      <c r="Q354" s="96">
        <v>2624</v>
      </c>
      <c r="R354" s="96">
        <v>3.94</v>
      </c>
      <c r="S354" s="96">
        <v>17.829999999999799</v>
      </c>
      <c r="T354" s="96">
        <v>7.87</v>
      </c>
      <c r="U354" s="89">
        <f t="shared" si="13"/>
        <v>3.2707571446770562</v>
      </c>
      <c r="V354" s="44">
        <f t="shared" si="14"/>
        <v>3.8138249407393765</v>
      </c>
      <c r="W354" s="1"/>
    </row>
    <row r="355" spans="8:23" ht="11.25" x14ac:dyDescent="0.2">
      <c r="H355" s="96" t="s">
        <v>353</v>
      </c>
      <c r="I355" s="96" t="s">
        <v>975</v>
      </c>
      <c r="J355" s="96" t="s">
        <v>977</v>
      </c>
      <c r="K355" s="96" t="s">
        <v>307</v>
      </c>
      <c r="L355" s="96" t="s">
        <v>354</v>
      </c>
      <c r="M355" s="96">
        <v>63.878405000000001</v>
      </c>
      <c r="N355" s="96">
        <v>-137.03515400000001</v>
      </c>
      <c r="O355" s="96" t="s">
        <v>974</v>
      </c>
      <c r="P355" s="96" t="s">
        <v>2500</v>
      </c>
      <c r="Q355" s="96">
        <v>2751</v>
      </c>
      <c r="R355" s="96">
        <v>3.51</v>
      </c>
      <c r="S355" s="96">
        <v>17.0599999999998</v>
      </c>
      <c r="T355" s="96">
        <v>4.3099999999999996</v>
      </c>
      <c r="U355" s="89">
        <f t="shared" si="13"/>
        <v>2.9137963395473263</v>
      </c>
      <c r="V355" s="44">
        <f t="shared" si="14"/>
        <v>2.9672098554904052</v>
      </c>
      <c r="W355" s="1"/>
    </row>
    <row r="356" spans="8:23" ht="11.25" x14ac:dyDescent="0.2">
      <c r="H356" s="96" t="s">
        <v>322</v>
      </c>
      <c r="I356" s="96" t="s">
        <v>975</v>
      </c>
      <c r="J356" s="96" t="s">
        <v>977</v>
      </c>
      <c r="K356" s="96" t="s">
        <v>307</v>
      </c>
      <c r="L356" s="96" t="s">
        <v>321</v>
      </c>
      <c r="M356" s="96">
        <v>63.867694</v>
      </c>
      <c r="N356" s="96">
        <v>-137.063753999998</v>
      </c>
      <c r="O356" s="96" t="s">
        <v>974</v>
      </c>
      <c r="P356" s="96" t="s">
        <v>2499</v>
      </c>
      <c r="Q356" s="96">
        <v>2677</v>
      </c>
      <c r="R356" s="96">
        <v>5.3</v>
      </c>
      <c r="S356" s="96">
        <v>16.170000000000002</v>
      </c>
      <c r="T356" s="96">
        <v>9.3599999999999905</v>
      </c>
      <c r="U356" s="89">
        <f t="shared" si="13"/>
        <v>4.3997494585757355</v>
      </c>
      <c r="V356" s="44">
        <f t="shared" si="14"/>
        <v>4.1933105860955431</v>
      </c>
      <c r="W356" s="1"/>
    </row>
    <row r="357" spans="8:23" ht="11.25" x14ac:dyDescent="0.2">
      <c r="H357" s="96" t="s">
        <v>351</v>
      </c>
      <c r="I357" s="96" t="s">
        <v>975</v>
      </c>
      <c r="J357" s="96" t="s">
        <v>977</v>
      </c>
      <c r="K357" s="96" t="s">
        <v>307</v>
      </c>
      <c r="L357" s="96" t="s">
        <v>89</v>
      </c>
      <c r="M357" s="96">
        <v>63.866567000000003</v>
      </c>
      <c r="N357" s="96">
        <v>-137.66138000000001</v>
      </c>
      <c r="O357" s="96" t="s">
        <v>974</v>
      </c>
      <c r="P357" s="96" t="s">
        <v>89</v>
      </c>
      <c r="Q357" s="96">
        <v>2950</v>
      </c>
      <c r="R357" s="96">
        <v>4.9800000000000004</v>
      </c>
      <c r="S357" s="96">
        <v>14.3699999999999</v>
      </c>
      <c r="T357" s="96">
        <v>5.38</v>
      </c>
      <c r="U357" s="89">
        <f t="shared" si="13"/>
        <v>4.1341042082466348</v>
      </c>
      <c r="V357" s="44">
        <f t="shared" si="14"/>
        <v>3.2983509498067751</v>
      </c>
      <c r="W357" s="1"/>
    </row>
    <row r="358" spans="8:23" ht="11.25" x14ac:dyDescent="0.2">
      <c r="H358" s="96" t="s">
        <v>320</v>
      </c>
      <c r="I358" s="96" t="s">
        <v>975</v>
      </c>
      <c r="J358" s="96" t="s">
        <v>977</v>
      </c>
      <c r="K358" s="96" t="s">
        <v>307</v>
      </c>
      <c r="L358" s="96" t="s">
        <v>321</v>
      </c>
      <c r="M358" s="96">
        <v>63.869664</v>
      </c>
      <c r="N358" s="96">
        <v>-137.073390999998</v>
      </c>
      <c r="O358" s="96" t="s">
        <v>974</v>
      </c>
      <c r="P358" s="96" t="s">
        <v>2499</v>
      </c>
      <c r="Q358" s="96">
        <v>2677</v>
      </c>
      <c r="R358" s="96">
        <v>5.43</v>
      </c>
      <c r="S358" s="96">
        <v>19.6999999999999</v>
      </c>
      <c r="T358" s="96">
        <v>4.34</v>
      </c>
      <c r="U358" s="89">
        <f t="shared" si="13"/>
        <v>4.5076678415219327</v>
      </c>
      <c r="V358" s="44">
        <f t="shared" si="14"/>
        <v>3.2502107423808986</v>
      </c>
      <c r="W358" s="1"/>
    </row>
    <row r="359" spans="8:23" ht="11.25" x14ac:dyDescent="0.2">
      <c r="H359" s="96" t="s">
        <v>319</v>
      </c>
      <c r="I359" s="96" t="s">
        <v>975</v>
      </c>
      <c r="J359" s="96" t="s">
        <v>977</v>
      </c>
      <c r="K359" s="96" t="s">
        <v>307</v>
      </c>
      <c r="L359" s="96" t="s">
        <v>318</v>
      </c>
      <c r="M359" s="96">
        <v>63.830241000000001</v>
      </c>
      <c r="N359" s="96">
        <v>-137.06795600000001</v>
      </c>
      <c r="O359" s="96" t="s">
        <v>974</v>
      </c>
      <c r="P359" s="96" t="s">
        <v>2499</v>
      </c>
      <c r="Q359" s="96">
        <v>2677</v>
      </c>
      <c r="R359" s="96">
        <v>5.27</v>
      </c>
      <c r="S359" s="96">
        <v>14.68</v>
      </c>
      <c r="T359" s="96">
        <v>8.7899999999999903</v>
      </c>
      <c r="U359" s="89">
        <f t="shared" si="13"/>
        <v>4.3748452163573823</v>
      </c>
      <c r="V359" s="44">
        <f t="shared" si="14"/>
        <v>3.9075313364912283</v>
      </c>
      <c r="W359" s="1"/>
    </row>
    <row r="360" spans="8:23" ht="11.25" x14ac:dyDescent="0.2">
      <c r="H360" s="96" t="s">
        <v>317</v>
      </c>
      <c r="I360" s="96" t="s">
        <v>975</v>
      </c>
      <c r="J360" s="96" t="s">
        <v>977</v>
      </c>
      <c r="K360" s="96" t="s">
        <v>307</v>
      </c>
      <c r="L360" s="96" t="s">
        <v>318</v>
      </c>
      <c r="M360" s="96">
        <v>63.833151999999799</v>
      </c>
      <c r="N360" s="96">
        <v>-137.062232999998</v>
      </c>
      <c r="O360" s="96" t="s">
        <v>974</v>
      </c>
      <c r="P360" s="96" t="s">
        <v>2499</v>
      </c>
      <c r="Q360" s="96">
        <v>2677</v>
      </c>
      <c r="R360" s="96">
        <v>4.8099999999999996</v>
      </c>
      <c r="S360" s="96">
        <v>10.65</v>
      </c>
      <c r="T360" s="96">
        <v>5.21</v>
      </c>
      <c r="U360" s="89">
        <f t="shared" si="13"/>
        <v>3.9929801690092992</v>
      </c>
      <c r="V360" s="44">
        <f t="shared" si="14"/>
        <v>2.5935640465584102</v>
      </c>
      <c r="W360" s="1"/>
    </row>
    <row r="361" spans="8:23" ht="11.25" x14ac:dyDescent="0.2">
      <c r="H361" s="96" t="s">
        <v>316</v>
      </c>
      <c r="I361" s="96" t="s">
        <v>975</v>
      </c>
      <c r="J361" s="96" t="s">
        <v>977</v>
      </c>
      <c r="K361" s="96" t="s">
        <v>307</v>
      </c>
      <c r="L361" s="96" t="s">
        <v>315</v>
      </c>
      <c r="M361" s="96">
        <v>63.843048000000003</v>
      </c>
      <c r="N361" s="96">
        <v>-137.065921</v>
      </c>
      <c r="O361" s="96" t="s">
        <v>974</v>
      </c>
      <c r="P361" s="96" t="s">
        <v>2499</v>
      </c>
      <c r="Q361" s="96">
        <v>2677</v>
      </c>
      <c r="R361" s="96">
        <v>4.99</v>
      </c>
      <c r="S361" s="96">
        <v>13.8</v>
      </c>
      <c r="T361" s="96">
        <v>10.17</v>
      </c>
      <c r="U361" s="89">
        <f t="shared" si="13"/>
        <v>4.1424056223194192</v>
      </c>
      <c r="V361" s="44">
        <f t="shared" si="14"/>
        <v>4.1613150761842972</v>
      </c>
      <c r="W361" s="1"/>
    </row>
    <row r="362" spans="8:23" ht="11.25" x14ac:dyDescent="0.2">
      <c r="H362" s="96" t="s">
        <v>314</v>
      </c>
      <c r="I362" s="96" t="s">
        <v>975</v>
      </c>
      <c r="J362" s="96" t="s">
        <v>977</v>
      </c>
      <c r="K362" s="96" t="s">
        <v>307</v>
      </c>
      <c r="L362" s="96" t="s">
        <v>315</v>
      </c>
      <c r="M362" s="96">
        <v>63.840299000000002</v>
      </c>
      <c r="N362" s="96">
        <v>-137.06650400000001</v>
      </c>
      <c r="O362" s="96" t="s">
        <v>974</v>
      </c>
      <c r="P362" s="96" t="s">
        <v>2499</v>
      </c>
      <c r="Q362" s="96">
        <v>2677</v>
      </c>
      <c r="R362" s="96">
        <v>3.76</v>
      </c>
      <c r="S362" s="96">
        <v>11.27</v>
      </c>
      <c r="T362" s="96">
        <v>11.68</v>
      </c>
      <c r="U362" s="89">
        <f t="shared" si="13"/>
        <v>3.1213316913669367</v>
      </c>
      <c r="V362" s="44">
        <f t="shared" si="14"/>
        <v>4.240469970407406</v>
      </c>
      <c r="W362" s="1"/>
    </row>
    <row r="363" spans="8:23" ht="11.25" x14ac:dyDescent="0.2">
      <c r="H363" s="96" t="s">
        <v>314</v>
      </c>
      <c r="I363" s="96" t="s">
        <v>975</v>
      </c>
      <c r="J363" s="96" t="s">
        <v>977</v>
      </c>
      <c r="K363" s="96" t="s">
        <v>307</v>
      </c>
      <c r="L363" s="96" t="s">
        <v>315</v>
      </c>
      <c r="M363" s="96">
        <v>63.831625000000003</v>
      </c>
      <c r="N363" s="96">
        <v>-137.081617999998</v>
      </c>
      <c r="O363" s="96" t="s">
        <v>974</v>
      </c>
      <c r="P363" s="96" t="s">
        <v>2499</v>
      </c>
      <c r="Q363" s="96">
        <v>2677</v>
      </c>
      <c r="R363" s="96">
        <v>4.07</v>
      </c>
      <c r="S363" s="96">
        <v>10.1199999999999</v>
      </c>
      <c r="T363" s="96">
        <v>12.46</v>
      </c>
      <c r="U363" s="89">
        <f t="shared" si="13"/>
        <v>3.3786755276232538</v>
      </c>
      <c r="V363" s="44">
        <f t="shared" si="14"/>
        <v>4.3497558243186454</v>
      </c>
      <c r="W363" s="1"/>
    </row>
    <row r="364" spans="8:23" ht="11.25" x14ac:dyDescent="0.2">
      <c r="H364" s="96" t="s">
        <v>312</v>
      </c>
      <c r="I364" s="96" t="s">
        <v>975</v>
      </c>
      <c r="J364" s="96" t="s">
        <v>977</v>
      </c>
      <c r="K364" s="96" t="s">
        <v>307</v>
      </c>
      <c r="L364" s="96" t="s">
        <v>313</v>
      </c>
      <c r="M364" s="96">
        <v>63.850321000000001</v>
      </c>
      <c r="N364" s="96">
        <v>-137.080556</v>
      </c>
      <c r="O364" s="96" t="s">
        <v>974</v>
      </c>
      <c r="P364" s="96" t="s">
        <v>2499</v>
      </c>
      <c r="Q364" s="96">
        <v>2677</v>
      </c>
      <c r="R364" s="96">
        <v>5.21</v>
      </c>
      <c r="S364" s="96">
        <v>17.239999999999799</v>
      </c>
      <c r="T364" s="96">
        <v>6.74</v>
      </c>
      <c r="U364" s="89">
        <f t="shared" si="13"/>
        <v>4.3250367319206759</v>
      </c>
      <c r="V364" s="44">
        <f t="shared" ref="V364:V395" si="15">$B$8*Q364*((9.52*T364)+(2.56*U364)+(3.48*S364))</f>
        <v>3.6201631572825841</v>
      </c>
      <c r="W364" s="1"/>
    </row>
    <row r="365" spans="8:23" ht="11.25" x14ac:dyDescent="0.2">
      <c r="H365" s="96" t="s">
        <v>311</v>
      </c>
      <c r="I365" s="96" t="s">
        <v>975</v>
      </c>
      <c r="J365" s="96" t="s">
        <v>977</v>
      </c>
      <c r="K365" s="96" t="s">
        <v>307</v>
      </c>
      <c r="L365" s="96" t="s">
        <v>310</v>
      </c>
      <c r="M365" s="96">
        <v>63.880184999999798</v>
      </c>
      <c r="N365" s="96">
        <v>-137.10510500000001</v>
      </c>
      <c r="O365" s="96" t="s">
        <v>974</v>
      </c>
      <c r="P365" s="96" t="s">
        <v>491</v>
      </c>
      <c r="Q365" s="96">
        <v>2624</v>
      </c>
      <c r="R365" s="96">
        <v>4.47</v>
      </c>
      <c r="S365" s="96">
        <v>17.87</v>
      </c>
      <c r="T365" s="96">
        <v>7.33</v>
      </c>
      <c r="U365" s="89">
        <f t="shared" si="13"/>
        <v>3.7107320905346297</v>
      </c>
      <c r="V365" s="44">
        <f t="shared" si="15"/>
        <v>3.7121380097424099</v>
      </c>
      <c r="W365" s="1"/>
    </row>
    <row r="366" spans="8:23" ht="11.25" x14ac:dyDescent="0.2">
      <c r="H366" s="96" t="s">
        <v>309</v>
      </c>
      <c r="I366" s="96" t="s">
        <v>975</v>
      </c>
      <c r="J366" s="96" t="s">
        <v>977</v>
      </c>
      <c r="K366" s="96" t="s">
        <v>307</v>
      </c>
      <c r="L366" s="96" t="s">
        <v>310</v>
      </c>
      <c r="M366" s="96">
        <v>63.887895</v>
      </c>
      <c r="N366" s="96">
        <v>-137.102981999999</v>
      </c>
      <c r="O366" s="96" t="s">
        <v>974</v>
      </c>
      <c r="P366" s="96" t="s">
        <v>491</v>
      </c>
      <c r="Q366" s="96">
        <v>2624</v>
      </c>
      <c r="R366" s="96">
        <v>4.66</v>
      </c>
      <c r="S366" s="96">
        <v>16.02</v>
      </c>
      <c r="T366" s="96">
        <v>8.5500000000000007</v>
      </c>
      <c r="U366" s="89">
        <f t="shared" si="13"/>
        <v>3.8684589579175337</v>
      </c>
      <c r="V366" s="44">
        <f t="shared" si="15"/>
        <v>3.8585619534227367</v>
      </c>
      <c r="W366" s="1"/>
    </row>
    <row r="367" spans="8:23" ht="11.25" x14ac:dyDescent="0.2">
      <c r="H367" s="96" t="s">
        <v>306</v>
      </c>
      <c r="I367" s="96" t="s">
        <v>975</v>
      </c>
      <c r="J367" s="96" t="s">
        <v>977</v>
      </c>
      <c r="K367" s="96" t="s">
        <v>307</v>
      </c>
      <c r="L367" s="96" t="s">
        <v>308</v>
      </c>
      <c r="M367" s="96">
        <v>63.885063000000002</v>
      </c>
      <c r="N367" s="96">
        <v>-137.06142700000001</v>
      </c>
      <c r="O367" s="96" t="s">
        <v>974</v>
      </c>
      <c r="P367" s="96" t="s">
        <v>2499</v>
      </c>
      <c r="Q367" s="96">
        <v>2677</v>
      </c>
      <c r="R367" s="96">
        <v>2.2599999999999998</v>
      </c>
      <c r="S367" s="96">
        <v>10.89</v>
      </c>
      <c r="T367" s="96">
        <v>5.12</v>
      </c>
      <c r="U367" s="89">
        <f t="shared" si="13"/>
        <v>1.8761195804492756</v>
      </c>
      <c r="V367" s="44">
        <f t="shared" si="15"/>
        <v>2.4479148181916854</v>
      </c>
      <c r="W367" s="1"/>
    </row>
    <row r="368" spans="8:23" ht="11.25" x14ac:dyDescent="0.2">
      <c r="H368" s="96" t="s">
        <v>631</v>
      </c>
      <c r="I368" s="96" t="s">
        <v>975</v>
      </c>
      <c r="J368" s="96" t="s">
        <v>1035</v>
      </c>
      <c r="K368" s="96" t="s">
        <v>602</v>
      </c>
      <c r="L368" s="96" t="s">
        <v>16</v>
      </c>
      <c r="M368" s="96">
        <v>60.023176999999798</v>
      </c>
      <c r="N368" s="96">
        <v>-130.517667999998</v>
      </c>
      <c r="O368" s="96" t="s">
        <v>974</v>
      </c>
      <c r="P368" s="96" t="s">
        <v>491</v>
      </c>
      <c r="Q368" s="96">
        <v>2624</v>
      </c>
      <c r="R368" s="96">
        <v>4.74</v>
      </c>
      <c r="S368" s="96">
        <v>24.1</v>
      </c>
      <c r="T368" s="96">
        <v>3.9</v>
      </c>
      <c r="U368" s="89">
        <f t="shared" si="13"/>
        <v>3.9348702704998089</v>
      </c>
      <c r="V368" s="44">
        <f t="shared" si="15"/>
        <v>3.4392575894986623</v>
      </c>
      <c r="W368" s="1"/>
    </row>
    <row r="369" spans="8:23" ht="11.25" x14ac:dyDescent="0.2">
      <c r="H369" s="96" t="s">
        <v>630</v>
      </c>
      <c r="I369" s="96" t="s">
        <v>975</v>
      </c>
      <c r="J369" s="96" t="s">
        <v>1035</v>
      </c>
      <c r="K369" s="96" t="s">
        <v>602</v>
      </c>
      <c r="L369" s="96" t="s">
        <v>16</v>
      </c>
      <c r="M369" s="96">
        <v>60.021414</v>
      </c>
      <c r="N369" s="96">
        <v>-130.40844100000001</v>
      </c>
      <c r="O369" s="96" t="s">
        <v>974</v>
      </c>
      <c r="P369" s="96" t="s">
        <v>491</v>
      </c>
      <c r="Q369" s="96">
        <v>2624</v>
      </c>
      <c r="R369" s="96">
        <v>4.1900000000000004</v>
      </c>
      <c r="S369" s="96">
        <v>16.100000000000001</v>
      </c>
      <c r="T369" s="96">
        <v>5.6</v>
      </c>
      <c r="U369" s="89">
        <f t="shared" si="13"/>
        <v>3.4782924964966666</v>
      </c>
      <c r="V369" s="44">
        <f t="shared" si="15"/>
        <v>3.102733811476666</v>
      </c>
      <c r="W369" s="1"/>
    </row>
    <row r="370" spans="8:23" ht="11.25" x14ac:dyDescent="0.2">
      <c r="H370" s="118" t="s">
        <v>93</v>
      </c>
      <c r="I370" s="118" t="s">
        <v>975</v>
      </c>
      <c r="J370" s="118" t="s">
        <v>996</v>
      </c>
      <c r="K370" s="118" t="s">
        <v>94</v>
      </c>
      <c r="L370" s="118" t="s">
        <v>95</v>
      </c>
      <c r="M370" s="118">
        <v>62.4675119999999</v>
      </c>
      <c r="N370" s="118">
        <v>-133.855558</v>
      </c>
      <c r="O370" s="118" t="s">
        <v>983</v>
      </c>
      <c r="P370" s="118" t="s">
        <v>2498</v>
      </c>
      <c r="Q370" s="118">
        <v>2764</v>
      </c>
      <c r="R370" s="118">
        <v>4.13</v>
      </c>
      <c r="S370" s="118"/>
      <c r="T370" s="118"/>
      <c r="U370" s="119">
        <f t="shared" si="13"/>
        <v>3.4284840120599598</v>
      </c>
      <c r="V370" s="120">
        <f t="shared" si="15"/>
        <v>0.24259404311894348</v>
      </c>
      <c r="W370" s="1"/>
    </row>
    <row r="371" spans="8:23" ht="11.25" x14ac:dyDescent="0.2">
      <c r="H371" s="118" t="s">
        <v>125</v>
      </c>
      <c r="I371" s="118" t="s">
        <v>975</v>
      </c>
      <c r="J371" s="118" t="s">
        <v>996</v>
      </c>
      <c r="K371" s="118" t="s">
        <v>106</v>
      </c>
      <c r="L371" s="118" t="s">
        <v>1095</v>
      </c>
      <c r="M371" s="118">
        <v>62.118333</v>
      </c>
      <c r="N371" s="118">
        <v>-132.261666999998</v>
      </c>
      <c r="O371" s="118" t="s">
        <v>983</v>
      </c>
      <c r="P371" s="118" t="s">
        <v>2499</v>
      </c>
      <c r="Q371" s="118">
        <v>2677</v>
      </c>
      <c r="R371" s="118">
        <v>3.79</v>
      </c>
      <c r="S371" s="118"/>
      <c r="T371" s="118"/>
      <c r="U371" s="119">
        <f t="shared" si="13"/>
        <v>3.1462359335852903</v>
      </c>
      <c r="V371" s="120">
        <f t="shared" si="15"/>
        <v>0.21561532401172026</v>
      </c>
      <c r="W371" s="1"/>
    </row>
    <row r="372" spans="8:23" ht="11.25" x14ac:dyDescent="0.2">
      <c r="H372" s="96" t="s">
        <v>787</v>
      </c>
      <c r="I372" s="96" t="s">
        <v>975</v>
      </c>
      <c r="J372" s="96" t="s">
        <v>94</v>
      </c>
      <c r="K372" s="96" t="s">
        <v>15</v>
      </c>
      <c r="L372" s="96" t="s">
        <v>704</v>
      </c>
      <c r="M372" s="96">
        <v>61.242946000000003</v>
      </c>
      <c r="N372" s="96">
        <v>-130.522054999999</v>
      </c>
      <c r="O372" s="96" t="s">
        <v>974</v>
      </c>
      <c r="P372" s="96" t="s">
        <v>491</v>
      </c>
      <c r="Q372" s="96">
        <v>2624</v>
      </c>
      <c r="R372" s="96">
        <v>3.86</v>
      </c>
      <c r="S372" s="96">
        <v>15</v>
      </c>
      <c r="T372" s="96">
        <v>3.2</v>
      </c>
      <c r="U372" s="89">
        <f t="shared" si="13"/>
        <v>3.2043458320947806</v>
      </c>
      <c r="V372" s="44">
        <f t="shared" si="15"/>
        <v>2.3843533686634677</v>
      </c>
      <c r="W372" s="1"/>
    </row>
    <row r="373" spans="8:23" ht="11.25" x14ac:dyDescent="0.2">
      <c r="H373" s="96" t="s">
        <v>733</v>
      </c>
      <c r="I373" s="96" t="s">
        <v>975</v>
      </c>
      <c r="J373" s="96" t="s">
        <v>676</v>
      </c>
      <c r="K373" s="96" t="s">
        <v>684</v>
      </c>
      <c r="L373" s="96" t="s">
        <v>91</v>
      </c>
      <c r="M373" s="96">
        <v>62.194136999999799</v>
      </c>
      <c r="N373" s="96">
        <v>-134.887317999998</v>
      </c>
      <c r="O373" s="96" t="s">
        <v>983</v>
      </c>
      <c r="P373" s="96" t="s">
        <v>2499</v>
      </c>
      <c r="Q373" s="96">
        <v>2677</v>
      </c>
      <c r="R373" s="96">
        <v>4.58</v>
      </c>
      <c r="S373" s="96">
        <v>28.64921</v>
      </c>
      <c r="T373" s="96">
        <v>7.129543</v>
      </c>
      <c r="U373" s="89">
        <f t="shared" si="13"/>
        <v>3.8020476453352581</v>
      </c>
      <c r="V373" s="44">
        <f t="shared" si="15"/>
        <v>4.7464747168752002</v>
      </c>
      <c r="W373" s="1"/>
    </row>
    <row r="374" spans="8:23" ht="11.25" x14ac:dyDescent="0.2">
      <c r="H374" s="96" t="s">
        <v>732</v>
      </c>
      <c r="I374" s="96" t="s">
        <v>975</v>
      </c>
      <c r="J374" s="96" t="s">
        <v>676</v>
      </c>
      <c r="K374" s="96" t="s">
        <v>684</v>
      </c>
      <c r="L374" s="96" t="s">
        <v>91</v>
      </c>
      <c r="M374" s="96">
        <v>62.194136999999799</v>
      </c>
      <c r="N374" s="96">
        <v>-134.887317999998</v>
      </c>
      <c r="O374" s="96" t="s">
        <v>983</v>
      </c>
      <c r="P374" s="96" t="s">
        <v>2499</v>
      </c>
      <c r="Q374" s="96">
        <v>2677</v>
      </c>
      <c r="R374" s="96">
        <v>4.42</v>
      </c>
      <c r="S374" s="96">
        <v>28.973457</v>
      </c>
      <c r="T374" s="96">
        <v>7.3443240000000003</v>
      </c>
      <c r="U374" s="89">
        <f t="shared" si="13"/>
        <v>3.6692250201707077</v>
      </c>
      <c r="V374" s="44">
        <f t="shared" si="15"/>
        <v>4.8223159675691232</v>
      </c>
      <c r="W374" s="1"/>
    </row>
    <row r="375" spans="8:23" ht="11.25" x14ac:dyDescent="0.2">
      <c r="H375" s="96" t="s">
        <v>303</v>
      </c>
      <c r="I375" s="96" t="s">
        <v>975</v>
      </c>
      <c r="J375" s="96" t="s">
        <v>977</v>
      </c>
      <c r="K375" s="96" t="s">
        <v>304</v>
      </c>
      <c r="L375" s="96" t="s">
        <v>305</v>
      </c>
      <c r="M375" s="96">
        <v>63.677191000000001</v>
      </c>
      <c r="N375" s="96">
        <v>-136.36844400000001</v>
      </c>
      <c r="O375" s="96" t="s">
        <v>974</v>
      </c>
      <c r="P375" s="96" t="s">
        <v>491</v>
      </c>
      <c r="Q375" s="96">
        <v>2624</v>
      </c>
      <c r="R375" s="96">
        <v>4.47</v>
      </c>
      <c r="S375" s="96">
        <v>20</v>
      </c>
      <c r="T375" s="96">
        <v>16.5</v>
      </c>
      <c r="U375" s="89">
        <f t="shared" si="13"/>
        <v>3.7107320905346297</v>
      </c>
      <c r="V375" s="44">
        <f t="shared" si="15"/>
        <v>6.1973494017424091</v>
      </c>
      <c r="W375" s="1"/>
    </row>
    <row r="376" spans="8:23" ht="11.25" x14ac:dyDescent="0.2">
      <c r="H376" s="118" t="s">
        <v>288</v>
      </c>
      <c r="I376" s="118" t="s">
        <v>975</v>
      </c>
      <c r="J376" s="118" t="s">
        <v>979</v>
      </c>
      <c r="K376" s="118" t="s">
        <v>289</v>
      </c>
      <c r="L376" s="118" t="s">
        <v>279</v>
      </c>
      <c r="M376" s="118">
        <v>62.345036</v>
      </c>
      <c r="N376" s="118">
        <v>-128.510406999998</v>
      </c>
      <c r="O376" s="118" t="s">
        <v>983</v>
      </c>
      <c r="P376" s="118" t="s">
        <v>491</v>
      </c>
      <c r="Q376" s="118">
        <v>2624</v>
      </c>
      <c r="R376" s="118">
        <v>4.6500000000000004</v>
      </c>
      <c r="S376" s="118">
        <v>23</v>
      </c>
      <c r="T376" s="118"/>
      <c r="U376" s="119">
        <f t="shared" si="13"/>
        <v>3.8601575438447493</v>
      </c>
      <c r="V376" s="120">
        <f t="shared" si="15"/>
        <v>2.3595533669132451</v>
      </c>
      <c r="W376" s="1"/>
    </row>
    <row r="377" spans="8:23" ht="11.25" x14ac:dyDescent="0.2">
      <c r="H377" s="118" t="s">
        <v>199</v>
      </c>
      <c r="I377" s="118" t="s">
        <v>975</v>
      </c>
      <c r="J377" s="118" t="s">
        <v>996</v>
      </c>
      <c r="K377" s="118" t="s">
        <v>200</v>
      </c>
      <c r="L377" s="118" t="s">
        <v>201</v>
      </c>
      <c r="M377" s="118">
        <v>60.799489000000001</v>
      </c>
      <c r="N377" s="118">
        <v>-126.077364</v>
      </c>
      <c r="O377" s="118" t="s">
        <v>983</v>
      </c>
      <c r="P377" s="118" t="s">
        <v>2500</v>
      </c>
      <c r="Q377" s="118">
        <v>2751</v>
      </c>
      <c r="R377" s="118">
        <v>2.4500000000000002</v>
      </c>
      <c r="S377" s="118">
        <v>9</v>
      </c>
      <c r="T377" s="118"/>
      <c r="U377" s="119">
        <f t="shared" si="13"/>
        <v>2.0338464478321798</v>
      </c>
      <c r="V377" s="120">
        <f t="shared" si="15"/>
        <v>1.0048480563964501</v>
      </c>
      <c r="W377" s="1"/>
    </row>
    <row r="378" spans="8:23" ht="11.25" x14ac:dyDescent="0.2">
      <c r="H378" s="118" t="s">
        <v>592</v>
      </c>
      <c r="I378" s="118" t="s">
        <v>975</v>
      </c>
      <c r="J378" s="118" t="s">
        <v>439</v>
      </c>
      <c r="K378" s="118" t="s">
        <v>591</v>
      </c>
      <c r="L378" s="118" t="s">
        <v>593</v>
      </c>
      <c r="M378" s="118">
        <v>61.091082</v>
      </c>
      <c r="N378" s="118">
        <v>-126.548390999999</v>
      </c>
      <c r="O378" s="118" t="s">
        <v>983</v>
      </c>
      <c r="P378" s="118" t="s">
        <v>2499</v>
      </c>
      <c r="Q378" s="118">
        <v>2677</v>
      </c>
      <c r="R378" s="118">
        <v>4.09</v>
      </c>
      <c r="S378" s="118">
        <v>31</v>
      </c>
      <c r="T378" s="118"/>
      <c r="U378" s="119">
        <f t="shared" si="13"/>
        <v>3.3952783557688222</v>
      </c>
      <c r="V378" s="120">
        <f t="shared" si="15"/>
        <v>3.1206301000548642</v>
      </c>
      <c r="W378" s="1"/>
    </row>
    <row r="379" spans="8:23" ht="11.25" x14ac:dyDescent="0.2">
      <c r="H379" s="118" t="s">
        <v>590</v>
      </c>
      <c r="I379" s="118" t="s">
        <v>975</v>
      </c>
      <c r="J379" s="118" t="s">
        <v>439</v>
      </c>
      <c r="K379" s="118" t="s">
        <v>591</v>
      </c>
      <c r="L379" s="118" t="s">
        <v>279</v>
      </c>
      <c r="M379" s="118">
        <v>61.092891000000002</v>
      </c>
      <c r="N379" s="118">
        <v>-126.548383</v>
      </c>
      <c r="O379" s="118" t="s">
        <v>983</v>
      </c>
      <c r="P379" s="118" t="s">
        <v>491</v>
      </c>
      <c r="Q379" s="118">
        <v>2624</v>
      </c>
      <c r="R379" s="118">
        <v>5.07</v>
      </c>
      <c r="S379" s="118">
        <v>22</v>
      </c>
      <c r="T379" s="118"/>
      <c r="U379" s="119">
        <f t="shared" si="13"/>
        <v>4.2088169349016944</v>
      </c>
      <c r="V379" s="120">
        <f t="shared" si="15"/>
        <v>2.2916591523118606</v>
      </c>
      <c r="W379" s="1"/>
    </row>
    <row r="380" spans="8:23" ht="11.25" x14ac:dyDescent="0.2">
      <c r="H380" s="118" t="s">
        <v>196</v>
      </c>
      <c r="I380" s="118" t="s">
        <v>975</v>
      </c>
      <c r="J380" s="118" t="s">
        <v>996</v>
      </c>
      <c r="K380" s="118" t="s">
        <v>197</v>
      </c>
      <c r="L380" s="118" t="s">
        <v>198</v>
      </c>
      <c r="M380" s="118">
        <v>60.877929000000002</v>
      </c>
      <c r="N380" s="118">
        <v>-126.574022999999</v>
      </c>
      <c r="O380" s="118" t="s">
        <v>983</v>
      </c>
      <c r="P380" s="118" t="s">
        <v>2499</v>
      </c>
      <c r="Q380" s="118">
        <v>2677</v>
      </c>
      <c r="R380" s="118">
        <v>3.05</v>
      </c>
      <c r="S380" s="118">
        <v>21</v>
      </c>
      <c r="T380" s="118"/>
      <c r="U380" s="119">
        <f t="shared" si="13"/>
        <v>2.5319312921992441</v>
      </c>
      <c r="V380" s="120">
        <f t="shared" si="15"/>
        <v>2.129867889771965</v>
      </c>
      <c r="W380" s="1"/>
    </row>
    <row r="381" spans="8:23" ht="11.25" x14ac:dyDescent="0.2">
      <c r="H381" s="118" t="s">
        <v>193</v>
      </c>
      <c r="I381" s="118" t="s">
        <v>975</v>
      </c>
      <c r="J381" s="118" t="s">
        <v>996</v>
      </c>
      <c r="K381" s="118" t="s">
        <v>194</v>
      </c>
      <c r="L381" s="118" t="s">
        <v>195</v>
      </c>
      <c r="M381" s="118">
        <v>60.869968</v>
      </c>
      <c r="N381" s="118">
        <v>-126.312950999999</v>
      </c>
      <c r="O381" s="118" t="s">
        <v>983</v>
      </c>
      <c r="P381" s="118" t="s">
        <v>2500</v>
      </c>
      <c r="Q381" s="118">
        <v>2751</v>
      </c>
      <c r="R381" s="118">
        <v>2.72</v>
      </c>
      <c r="S381" s="118">
        <v>12</v>
      </c>
      <c r="T381" s="118"/>
      <c r="U381" s="119">
        <f t="shared" si="13"/>
        <v>2.2579846277973585</v>
      </c>
      <c r="V381" s="120">
        <f t="shared" si="15"/>
        <v>1.3078375222034058</v>
      </c>
      <c r="W381" s="1"/>
    </row>
    <row r="382" spans="8:23" ht="11.25" x14ac:dyDescent="0.2">
      <c r="H382" s="118" t="s">
        <v>146</v>
      </c>
      <c r="I382" s="118" t="s">
        <v>975</v>
      </c>
      <c r="J382" s="118" t="s">
        <v>996</v>
      </c>
      <c r="K382" s="118" t="s">
        <v>147</v>
      </c>
      <c r="L382" s="118" t="s">
        <v>148</v>
      </c>
      <c r="M382" s="118">
        <v>62.1083229999998</v>
      </c>
      <c r="N382" s="118">
        <v>-127.657223999999</v>
      </c>
      <c r="O382" s="118" t="s">
        <v>983</v>
      </c>
      <c r="P382" s="118" t="s">
        <v>2499</v>
      </c>
      <c r="Q382" s="118">
        <v>2677</v>
      </c>
      <c r="R382" s="118">
        <v>4.28</v>
      </c>
      <c r="S382" s="118">
        <v>33</v>
      </c>
      <c r="T382" s="118"/>
      <c r="U382" s="119">
        <f t="shared" si="13"/>
        <v>3.5530052231517262</v>
      </c>
      <c r="V382" s="120">
        <f t="shared" si="15"/>
        <v>3.3177585115488561</v>
      </c>
      <c r="W382" s="1"/>
    </row>
    <row r="383" spans="8:23" ht="11.25" x14ac:dyDescent="0.2">
      <c r="H383" s="118" t="s">
        <v>144</v>
      </c>
      <c r="I383" s="118" t="s">
        <v>975</v>
      </c>
      <c r="J383" s="118" t="s">
        <v>996</v>
      </c>
      <c r="K383" s="118" t="s">
        <v>127</v>
      </c>
      <c r="L383" s="118" t="s">
        <v>145</v>
      </c>
      <c r="M383" s="118">
        <v>62.193254000000003</v>
      </c>
      <c r="N383" s="118">
        <v>-127.66125700000001</v>
      </c>
      <c r="O383" s="118" t="s">
        <v>983</v>
      </c>
      <c r="P383" s="118" t="s">
        <v>2499</v>
      </c>
      <c r="Q383" s="118">
        <v>2677</v>
      </c>
      <c r="R383" s="118">
        <v>5.04</v>
      </c>
      <c r="S383" s="118">
        <v>33</v>
      </c>
      <c r="T383" s="118"/>
      <c r="U383" s="119">
        <f t="shared" si="13"/>
        <v>4.1839126926833412</v>
      </c>
      <c r="V383" s="120">
        <f t="shared" si="15"/>
        <v>3.3609953575248208</v>
      </c>
      <c r="W383" s="1"/>
    </row>
    <row r="384" spans="8:23" ht="11.25" x14ac:dyDescent="0.2">
      <c r="H384" s="118" t="s">
        <v>234</v>
      </c>
      <c r="I384" s="118" t="s">
        <v>975</v>
      </c>
      <c r="J384" s="118" t="s">
        <v>996</v>
      </c>
      <c r="K384" s="118" t="s">
        <v>235</v>
      </c>
      <c r="L384" s="118" t="s">
        <v>236</v>
      </c>
      <c r="M384" s="118">
        <v>62.234771000000002</v>
      </c>
      <c r="N384" s="118">
        <v>-127.988429999998</v>
      </c>
      <c r="O384" s="118" t="s">
        <v>983</v>
      </c>
      <c r="P384" s="118" t="s">
        <v>491</v>
      </c>
      <c r="Q384" s="118">
        <v>2624</v>
      </c>
      <c r="R384" s="118">
        <v>5.0999999999999996</v>
      </c>
      <c r="S384" s="118">
        <v>22</v>
      </c>
      <c r="T384" s="118"/>
      <c r="U384" s="119">
        <f t="shared" si="13"/>
        <v>4.2337211771200467</v>
      </c>
      <c r="V384" s="120">
        <f t="shared" si="15"/>
        <v>2.2933320798403334</v>
      </c>
      <c r="W384" s="1"/>
    </row>
    <row r="385" spans="8:23" ht="11.25" x14ac:dyDescent="0.2">
      <c r="H385" s="118" t="s">
        <v>588</v>
      </c>
      <c r="I385" s="118" t="s">
        <v>975</v>
      </c>
      <c r="J385" s="118" t="s">
        <v>439</v>
      </c>
      <c r="K385" s="118" t="s">
        <v>589</v>
      </c>
      <c r="L385" s="118" t="s">
        <v>145</v>
      </c>
      <c r="M385" s="118">
        <v>61.309586000000003</v>
      </c>
      <c r="N385" s="118">
        <v>-126.617867</v>
      </c>
      <c r="O385" s="118" t="s">
        <v>983</v>
      </c>
      <c r="P385" s="118" t="s">
        <v>2499</v>
      </c>
      <c r="Q385" s="118">
        <v>2677</v>
      </c>
      <c r="R385" s="118">
        <v>4.24</v>
      </c>
      <c r="S385" s="118">
        <v>22</v>
      </c>
      <c r="T385" s="118"/>
      <c r="U385" s="119">
        <f t="shared" si="13"/>
        <v>3.5197995668605886</v>
      </c>
      <c r="V385" s="120">
        <f t="shared" si="15"/>
        <v>2.2907272880764364</v>
      </c>
      <c r="W385" s="1"/>
    </row>
    <row r="386" spans="8:23" ht="11.25" x14ac:dyDescent="0.2">
      <c r="H386" s="118" t="s">
        <v>2502</v>
      </c>
      <c r="I386" s="118" t="s">
        <v>975</v>
      </c>
      <c r="J386" s="118" t="s">
        <v>676</v>
      </c>
      <c r="K386" s="118" t="s">
        <v>701</v>
      </c>
      <c r="L386" s="118" t="s">
        <v>702</v>
      </c>
      <c r="M386" s="118">
        <v>60.623451000000003</v>
      </c>
      <c r="N386" s="118">
        <v>-132.37256400000001</v>
      </c>
      <c r="O386" s="118" t="s">
        <v>983</v>
      </c>
      <c r="P386" s="118" t="s">
        <v>491</v>
      </c>
      <c r="Q386" s="118">
        <v>2624</v>
      </c>
      <c r="R386" s="118">
        <v>3.66</v>
      </c>
      <c r="S386" s="118">
        <v>14.9</v>
      </c>
      <c r="T386" s="118"/>
      <c r="U386" s="119">
        <f t="shared" si="13"/>
        <v>3.0383175506390931</v>
      </c>
      <c r="V386" s="120">
        <f t="shared" si="15"/>
        <v>1.5646936384736509</v>
      </c>
      <c r="W386" s="1"/>
    </row>
    <row r="387" spans="8:23" ht="11.25" x14ac:dyDescent="0.2">
      <c r="H387" s="118" t="s">
        <v>751</v>
      </c>
      <c r="I387" s="118" t="s">
        <v>975</v>
      </c>
      <c r="J387" s="118" t="s">
        <v>676</v>
      </c>
      <c r="K387" s="118" t="s">
        <v>749</v>
      </c>
      <c r="L387" s="118" t="s">
        <v>750</v>
      </c>
      <c r="M387" s="118">
        <v>60.817436000000001</v>
      </c>
      <c r="N387" s="118">
        <v>-132.640651999998</v>
      </c>
      <c r="O387" s="118" t="s">
        <v>983</v>
      </c>
      <c r="P387" s="118" t="s">
        <v>2498</v>
      </c>
      <c r="Q387" s="118">
        <v>2764</v>
      </c>
      <c r="R387" s="118">
        <v>4.34</v>
      </c>
      <c r="S387" s="118">
        <v>7.5</v>
      </c>
      <c r="T387" s="118"/>
      <c r="U387" s="119">
        <f t="shared" si="13"/>
        <v>3.6028137075884321</v>
      </c>
      <c r="V387" s="120">
        <f t="shared" si="15"/>
        <v>0.97633333344702533</v>
      </c>
      <c r="W387" s="1"/>
    </row>
    <row r="388" spans="8:23" ht="11.25" x14ac:dyDescent="0.2">
      <c r="H388" s="118" t="s">
        <v>731</v>
      </c>
      <c r="I388" s="118" t="s">
        <v>975</v>
      </c>
      <c r="J388" s="118" t="s">
        <v>676</v>
      </c>
      <c r="K388" s="118" t="s">
        <v>703</v>
      </c>
      <c r="L388" s="118" t="s">
        <v>708</v>
      </c>
      <c r="M388" s="118">
        <v>60.671334000000002</v>
      </c>
      <c r="N388" s="118">
        <v>-132.428167999999</v>
      </c>
      <c r="O388" s="118" t="s">
        <v>983</v>
      </c>
      <c r="P388" s="118" t="s">
        <v>2499</v>
      </c>
      <c r="Q388" s="118">
        <v>2677</v>
      </c>
      <c r="R388" s="118">
        <v>4.59</v>
      </c>
      <c r="S388" s="118">
        <v>54.7</v>
      </c>
      <c r="T388" s="118"/>
      <c r="U388" s="119">
        <f t="shared" si="13"/>
        <v>3.8103490594080425</v>
      </c>
      <c r="V388" s="120">
        <f t="shared" si="15"/>
        <v>5.3569579134601062</v>
      </c>
      <c r="W388" s="1"/>
    </row>
    <row r="389" spans="8:23" ht="11.25" x14ac:dyDescent="0.2">
      <c r="H389" s="118" t="s">
        <v>730</v>
      </c>
      <c r="I389" s="118" t="s">
        <v>975</v>
      </c>
      <c r="J389" s="118" t="s">
        <v>676</v>
      </c>
      <c r="K389" s="118" t="s">
        <v>703</v>
      </c>
      <c r="L389" s="118" t="s">
        <v>708</v>
      </c>
      <c r="M389" s="118">
        <v>60.671334000000002</v>
      </c>
      <c r="N389" s="118">
        <v>-132.428167999999</v>
      </c>
      <c r="O389" s="118" t="s">
        <v>983</v>
      </c>
      <c r="P389" s="118" t="s">
        <v>2499</v>
      </c>
      <c r="Q389" s="118">
        <v>2677</v>
      </c>
      <c r="R389" s="118">
        <v>5</v>
      </c>
      <c r="S389" s="118">
        <v>58.799999999999798</v>
      </c>
      <c r="T389" s="118"/>
      <c r="U389" s="119">
        <f t="shared" si="13"/>
        <v>4.1507070363922036</v>
      </c>
      <c r="V389" s="120">
        <f t="shared" si="15"/>
        <v>5.7622374140523824</v>
      </c>
      <c r="W389" s="1"/>
    </row>
    <row r="390" spans="8:23" ht="11.25" x14ac:dyDescent="0.2">
      <c r="H390" s="118" t="s">
        <v>729</v>
      </c>
      <c r="I390" s="118" t="s">
        <v>975</v>
      </c>
      <c r="J390" s="118" t="s">
        <v>676</v>
      </c>
      <c r="K390" s="118" t="s">
        <v>703</v>
      </c>
      <c r="L390" s="118" t="s">
        <v>706</v>
      </c>
      <c r="M390" s="118">
        <v>60.668235000000003</v>
      </c>
      <c r="N390" s="118">
        <v>-132.409558</v>
      </c>
      <c r="O390" s="118" t="s">
        <v>974</v>
      </c>
      <c r="P390" s="118" t="s">
        <v>2499</v>
      </c>
      <c r="Q390" s="118">
        <v>2677</v>
      </c>
      <c r="R390" s="118"/>
      <c r="S390" s="118">
        <v>55.3999999999998</v>
      </c>
      <c r="T390" s="118">
        <v>19.5</v>
      </c>
      <c r="U390" s="119">
        <f t="shared" si="13"/>
        <v>0</v>
      </c>
      <c r="V390" s="120">
        <f t="shared" si="15"/>
        <v>10.130624639999981</v>
      </c>
      <c r="W390" s="1"/>
    </row>
    <row r="391" spans="8:23" ht="11.25" x14ac:dyDescent="0.2">
      <c r="H391" s="96" t="s">
        <v>728</v>
      </c>
      <c r="I391" s="96" t="s">
        <v>975</v>
      </c>
      <c r="J391" s="96" t="s">
        <v>676</v>
      </c>
      <c r="K391" s="96" t="s">
        <v>703</v>
      </c>
      <c r="L391" s="96" t="s">
        <v>708</v>
      </c>
      <c r="M391" s="96">
        <v>60.668235000000003</v>
      </c>
      <c r="N391" s="96">
        <v>-132.409558</v>
      </c>
      <c r="O391" s="96" t="s">
        <v>983</v>
      </c>
      <c r="P391" s="96" t="s">
        <v>2499</v>
      </c>
      <c r="Q391" s="96">
        <v>2677</v>
      </c>
      <c r="R391" s="96">
        <v>4.75</v>
      </c>
      <c r="S391" s="96">
        <v>60.299999999999798</v>
      </c>
      <c r="T391" s="96">
        <v>31.3</v>
      </c>
      <c r="U391" s="89">
        <f t="shared" si="13"/>
        <v>3.9431716845725933</v>
      </c>
      <c r="V391" s="44">
        <f t="shared" si="15"/>
        <v>13.864571687349763</v>
      </c>
      <c r="W391" s="1"/>
    </row>
    <row r="392" spans="8:23" ht="11.25" x14ac:dyDescent="0.2">
      <c r="H392" s="118" t="s">
        <v>727</v>
      </c>
      <c r="I392" s="118" t="s">
        <v>975</v>
      </c>
      <c r="J392" s="118" t="s">
        <v>676</v>
      </c>
      <c r="K392" s="118" t="s">
        <v>703</v>
      </c>
      <c r="L392" s="118" t="s">
        <v>706</v>
      </c>
      <c r="M392" s="118">
        <v>60.675362</v>
      </c>
      <c r="N392" s="118">
        <v>-132.41732500000001</v>
      </c>
      <c r="O392" s="118" t="s">
        <v>983</v>
      </c>
      <c r="P392" s="118" t="s">
        <v>2499</v>
      </c>
      <c r="Q392" s="118">
        <v>2677</v>
      </c>
      <c r="R392" s="118">
        <v>5.34</v>
      </c>
      <c r="S392" s="118">
        <v>49.7</v>
      </c>
      <c r="T392" s="118"/>
      <c r="U392" s="119">
        <f t="shared" si="13"/>
        <v>4.4329551148668731</v>
      </c>
      <c r="V392" s="120">
        <f t="shared" si="15"/>
        <v>4.9338278535679656</v>
      </c>
      <c r="W392" s="1"/>
    </row>
    <row r="393" spans="8:23" ht="11.25" x14ac:dyDescent="0.2">
      <c r="H393" s="118" t="s">
        <v>727</v>
      </c>
      <c r="I393" s="118" t="s">
        <v>975</v>
      </c>
      <c r="J393" s="118" t="s">
        <v>676</v>
      </c>
      <c r="K393" s="118" t="s">
        <v>703</v>
      </c>
      <c r="L393" s="118" t="s">
        <v>706</v>
      </c>
      <c r="M393" s="118">
        <v>60.675362</v>
      </c>
      <c r="N393" s="118">
        <v>-132.41732500000001</v>
      </c>
      <c r="O393" s="118" t="s">
        <v>983</v>
      </c>
      <c r="P393" s="118" t="s">
        <v>2499</v>
      </c>
      <c r="Q393" s="118">
        <v>2677</v>
      </c>
      <c r="R393" s="118">
        <v>5.33</v>
      </c>
      <c r="S393" s="118">
        <v>49.7</v>
      </c>
      <c r="T393" s="118"/>
      <c r="U393" s="119">
        <f t="shared" si="13"/>
        <v>4.4246537007940887</v>
      </c>
      <c r="V393" s="120">
        <f t="shared" si="15"/>
        <v>4.9332589476998612</v>
      </c>
      <c r="W393" s="1"/>
    </row>
    <row r="394" spans="8:23" ht="11.25" x14ac:dyDescent="0.2">
      <c r="H394" s="118" t="s">
        <v>727</v>
      </c>
      <c r="I394" s="118" t="s">
        <v>975</v>
      </c>
      <c r="J394" s="118" t="s">
        <v>676</v>
      </c>
      <c r="K394" s="118" t="s">
        <v>703</v>
      </c>
      <c r="L394" s="118" t="s">
        <v>706</v>
      </c>
      <c r="M394" s="118">
        <v>60.673552000000001</v>
      </c>
      <c r="N394" s="118">
        <v>-132.417371</v>
      </c>
      <c r="O394" s="118" t="s">
        <v>983</v>
      </c>
      <c r="P394" s="118" t="s">
        <v>2499</v>
      </c>
      <c r="Q394" s="118">
        <v>2677</v>
      </c>
      <c r="R394" s="118">
        <v>5.34</v>
      </c>
      <c r="S394" s="118">
        <v>51.8999999999998</v>
      </c>
      <c r="T394" s="118"/>
      <c r="U394" s="119">
        <f t="shared" si="13"/>
        <v>4.4329551148668731</v>
      </c>
      <c r="V394" s="120">
        <f t="shared" si="15"/>
        <v>5.1387789735679466</v>
      </c>
      <c r="W394" s="1"/>
    </row>
    <row r="395" spans="8:23" ht="11.25" x14ac:dyDescent="0.2">
      <c r="H395" s="118" t="s">
        <v>726</v>
      </c>
      <c r="I395" s="118" t="s">
        <v>975</v>
      </c>
      <c r="J395" s="118" t="s">
        <v>676</v>
      </c>
      <c r="K395" s="118" t="s">
        <v>703</v>
      </c>
      <c r="L395" s="118" t="s">
        <v>702</v>
      </c>
      <c r="M395" s="118">
        <v>60.6619999999999</v>
      </c>
      <c r="N395" s="118">
        <v>-132.400723999999</v>
      </c>
      <c r="O395" s="118" t="s">
        <v>983</v>
      </c>
      <c r="P395" s="118" t="s">
        <v>491</v>
      </c>
      <c r="Q395" s="118">
        <v>2624</v>
      </c>
      <c r="R395" s="118">
        <v>5.03</v>
      </c>
      <c r="S395" s="118">
        <v>4.0999999999999996</v>
      </c>
      <c r="T395" s="118"/>
      <c r="U395" s="119">
        <f t="shared" si="13"/>
        <v>4.1756112786105568</v>
      </c>
      <c r="V395" s="120">
        <f t="shared" si="15"/>
        <v>0.654886502273897</v>
      </c>
      <c r="W395" s="1"/>
    </row>
    <row r="396" spans="8:23" ht="11.25" x14ac:dyDescent="0.2">
      <c r="H396" s="118" t="s">
        <v>725</v>
      </c>
      <c r="I396" s="118" t="s">
        <v>975</v>
      </c>
      <c r="J396" s="118" t="s">
        <v>676</v>
      </c>
      <c r="K396" s="118" t="s">
        <v>703</v>
      </c>
      <c r="L396" s="118" t="s">
        <v>702</v>
      </c>
      <c r="M396" s="118">
        <v>60.660451000000002</v>
      </c>
      <c r="N396" s="118">
        <v>-132.399566999998</v>
      </c>
      <c r="O396" s="118" t="s">
        <v>983</v>
      </c>
      <c r="P396" s="118" t="s">
        <v>491</v>
      </c>
      <c r="Q396" s="118">
        <v>2624</v>
      </c>
      <c r="R396" s="118">
        <v>3.62</v>
      </c>
      <c r="S396" s="118"/>
      <c r="T396" s="118"/>
      <c r="U396" s="119">
        <f t="shared" ref="U396:U459" si="16">R396*$C$24</f>
        <v>3.0051118943479551</v>
      </c>
      <c r="V396" s="120">
        <f t="shared" ref="V396:V427" si="17">$B$8*Q396*((9.52*T396)+(2.56*U396)+(3.48*S396))</f>
        <v>0.20186658843568731</v>
      </c>
      <c r="W396" s="1"/>
    </row>
    <row r="397" spans="8:23" ht="11.25" x14ac:dyDescent="0.2">
      <c r="H397" s="118" t="s">
        <v>724</v>
      </c>
      <c r="I397" s="118" t="s">
        <v>975</v>
      </c>
      <c r="J397" s="118" t="s">
        <v>676</v>
      </c>
      <c r="K397" s="118" t="s">
        <v>703</v>
      </c>
      <c r="L397" s="118" t="s">
        <v>708</v>
      </c>
      <c r="M397" s="118">
        <v>60.671540999999799</v>
      </c>
      <c r="N397" s="118">
        <v>-132.42961700000001</v>
      </c>
      <c r="O397" s="118" t="s">
        <v>983</v>
      </c>
      <c r="P397" s="118" t="s">
        <v>2499</v>
      </c>
      <c r="Q397" s="118">
        <v>2677</v>
      </c>
      <c r="R397" s="118">
        <v>5.05</v>
      </c>
      <c r="S397" s="118">
        <v>68.2</v>
      </c>
      <c r="T397" s="118"/>
      <c r="U397" s="119">
        <f t="shared" si="16"/>
        <v>4.1922141067561256</v>
      </c>
      <c r="V397" s="120">
        <f t="shared" si="17"/>
        <v>6.6407821833929255</v>
      </c>
      <c r="W397" s="1"/>
    </row>
    <row r="398" spans="8:23" ht="11.25" x14ac:dyDescent="0.2">
      <c r="H398" s="118" t="s">
        <v>723</v>
      </c>
      <c r="I398" s="118" t="s">
        <v>975</v>
      </c>
      <c r="J398" s="118" t="s">
        <v>676</v>
      </c>
      <c r="K398" s="118" t="s">
        <v>703</v>
      </c>
      <c r="L398" s="118" t="s">
        <v>706</v>
      </c>
      <c r="M398" s="118">
        <v>60.674962000000001</v>
      </c>
      <c r="N398" s="118">
        <v>-132.42531500000001</v>
      </c>
      <c r="O398" s="118" t="s">
        <v>983</v>
      </c>
      <c r="P398" s="118" t="s">
        <v>2499</v>
      </c>
      <c r="Q398" s="118">
        <v>2677</v>
      </c>
      <c r="R398" s="118">
        <v>4.8600000000000003</v>
      </c>
      <c r="S398" s="118">
        <v>34</v>
      </c>
      <c r="T398" s="118"/>
      <c r="U398" s="119">
        <f t="shared" si="16"/>
        <v>4.0344872393732221</v>
      </c>
      <c r="V398" s="120">
        <f t="shared" si="17"/>
        <v>3.4439146518989339</v>
      </c>
      <c r="W398" s="1"/>
    </row>
    <row r="399" spans="8:23" ht="11.25" x14ac:dyDescent="0.2">
      <c r="H399" s="118" t="s">
        <v>722</v>
      </c>
      <c r="I399" s="118" t="s">
        <v>975</v>
      </c>
      <c r="J399" s="118" t="s">
        <v>676</v>
      </c>
      <c r="K399" s="118" t="s">
        <v>703</v>
      </c>
      <c r="L399" s="118" t="s">
        <v>706</v>
      </c>
      <c r="M399" s="118">
        <v>60.6804139999998</v>
      </c>
      <c r="N399" s="118">
        <v>-132.45674700000001</v>
      </c>
      <c r="O399" s="118" t="s">
        <v>983</v>
      </c>
      <c r="P399" s="118" t="s">
        <v>2499</v>
      </c>
      <c r="Q399" s="118">
        <v>2677</v>
      </c>
      <c r="R399" s="118">
        <v>4.76</v>
      </c>
      <c r="S399" s="118">
        <v>57.2</v>
      </c>
      <c r="T399" s="118"/>
      <c r="U399" s="119">
        <f t="shared" si="16"/>
        <v>3.9514730986453772</v>
      </c>
      <c r="V399" s="120">
        <f t="shared" si="17"/>
        <v>5.5995283132178866</v>
      </c>
      <c r="W399" s="1"/>
    </row>
    <row r="400" spans="8:23" ht="11.25" x14ac:dyDescent="0.2">
      <c r="H400" s="118" t="s">
        <v>722</v>
      </c>
      <c r="I400" s="118" t="s">
        <v>975</v>
      </c>
      <c r="J400" s="118" t="s">
        <v>676</v>
      </c>
      <c r="K400" s="118" t="s">
        <v>703</v>
      </c>
      <c r="L400" s="118" t="s">
        <v>706</v>
      </c>
      <c r="M400" s="118">
        <v>60.6804139999998</v>
      </c>
      <c r="N400" s="118">
        <v>-132.45674700000001</v>
      </c>
      <c r="O400" s="118" t="s">
        <v>983</v>
      </c>
      <c r="P400" s="118" t="s">
        <v>2499</v>
      </c>
      <c r="Q400" s="118">
        <v>2677</v>
      </c>
      <c r="R400" s="118">
        <v>4.79</v>
      </c>
      <c r="S400" s="118">
        <v>57.2</v>
      </c>
      <c r="T400" s="118"/>
      <c r="U400" s="119">
        <f t="shared" si="16"/>
        <v>3.9763773408637308</v>
      </c>
      <c r="V400" s="120">
        <f t="shared" si="17"/>
        <v>5.6012350308222016</v>
      </c>
      <c r="W400" s="1"/>
    </row>
    <row r="401" spans="8:23" ht="11.25" x14ac:dyDescent="0.2">
      <c r="H401" s="118" t="s">
        <v>721</v>
      </c>
      <c r="I401" s="118" t="s">
        <v>975</v>
      </c>
      <c r="J401" s="118" t="s">
        <v>676</v>
      </c>
      <c r="K401" s="118" t="s">
        <v>703</v>
      </c>
      <c r="L401" s="118" t="s">
        <v>708</v>
      </c>
      <c r="M401" s="118">
        <v>60.679606999999798</v>
      </c>
      <c r="N401" s="118">
        <v>-132.456810999998</v>
      </c>
      <c r="O401" s="118" t="s">
        <v>983</v>
      </c>
      <c r="P401" s="118" t="s">
        <v>2499</v>
      </c>
      <c r="Q401" s="118">
        <v>2677</v>
      </c>
      <c r="R401" s="118">
        <v>4.66</v>
      </c>
      <c r="S401" s="118">
        <v>56.6</v>
      </c>
      <c r="T401" s="118"/>
      <c r="U401" s="119">
        <f t="shared" si="16"/>
        <v>3.8684589579175337</v>
      </c>
      <c r="V401" s="120">
        <f t="shared" si="17"/>
        <v>5.5379434945368384</v>
      </c>
      <c r="W401" s="1"/>
    </row>
    <row r="402" spans="8:23" s="45" customFormat="1" ht="11.25" x14ac:dyDescent="0.2">
      <c r="H402" s="118" t="s">
        <v>720</v>
      </c>
      <c r="I402" s="118" t="s">
        <v>975</v>
      </c>
      <c r="J402" s="118" t="s">
        <v>676</v>
      </c>
      <c r="K402" s="118" t="s">
        <v>703</v>
      </c>
      <c r="L402" s="118" t="s">
        <v>706</v>
      </c>
      <c r="M402" s="118">
        <v>60.6766709999998</v>
      </c>
      <c r="N402" s="118">
        <v>-132.452745999998</v>
      </c>
      <c r="O402" s="118" t="s">
        <v>983</v>
      </c>
      <c r="P402" s="118" t="s">
        <v>2499</v>
      </c>
      <c r="Q402" s="118">
        <v>2677</v>
      </c>
      <c r="R402" s="118">
        <v>5.1100000000000003</v>
      </c>
      <c r="S402" s="118">
        <v>40.6</v>
      </c>
      <c r="T402" s="118"/>
      <c r="U402" s="119">
        <f t="shared" si="16"/>
        <v>4.242022591192832</v>
      </c>
      <c r="V402" s="120">
        <f t="shared" si="17"/>
        <v>4.0729906586015545</v>
      </c>
    </row>
    <row r="403" spans="8:23" s="45" customFormat="1" ht="11.25" x14ac:dyDescent="0.2">
      <c r="H403" s="118" t="s">
        <v>719</v>
      </c>
      <c r="I403" s="118" t="s">
        <v>975</v>
      </c>
      <c r="J403" s="118" t="s">
        <v>676</v>
      </c>
      <c r="K403" s="118" t="s">
        <v>703</v>
      </c>
      <c r="L403" s="118" t="s">
        <v>708</v>
      </c>
      <c r="M403" s="118">
        <v>60.667997</v>
      </c>
      <c r="N403" s="118">
        <v>-132.40884500000001</v>
      </c>
      <c r="O403" s="118" t="s">
        <v>983</v>
      </c>
      <c r="P403" s="118" t="s">
        <v>2499</v>
      </c>
      <c r="Q403" s="118">
        <v>2677</v>
      </c>
      <c r="R403" s="118">
        <v>4.3899999999999997</v>
      </c>
      <c r="S403" s="118">
        <v>57.8999999999998</v>
      </c>
      <c r="T403" s="118"/>
      <c r="U403" s="119">
        <f t="shared" si="16"/>
        <v>3.6443207779523541</v>
      </c>
      <c r="V403" s="120">
        <f t="shared" si="17"/>
        <v>5.6436905160979904</v>
      </c>
    </row>
    <row r="404" spans="8:23" s="45" customFormat="1" ht="11.25" x14ac:dyDescent="0.2">
      <c r="H404" s="118" t="s">
        <v>718</v>
      </c>
      <c r="I404" s="118" t="s">
        <v>975</v>
      </c>
      <c r="J404" s="118" t="s">
        <v>676</v>
      </c>
      <c r="K404" s="118" t="s">
        <v>703</v>
      </c>
      <c r="L404" s="118" t="s">
        <v>706</v>
      </c>
      <c r="M404" s="118">
        <v>60.668402999999799</v>
      </c>
      <c r="N404" s="118">
        <v>-132.406614999998</v>
      </c>
      <c r="O404" s="118" t="s">
        <v>983</v>
      </c>
      <c r="P404" s="118" t="s">
        <v>2499</v>
      </c>
      <c r="Q404" s="118">
        <v>2677</v>
      </c>
      <c r="R404" s="118">
        <v>4.8899999999999997</v>
      </c>
      <c r="S404" s="118">
        <v>44.5</v>
      </c>
      <c r="T404" s="118"/>
      <c r="U404" s="119">
        <f t="shared" si="16"/>
        <v>4.0593914815915744</v>
      </c>
      <c r="V404" s="120">
        <f t="shared" si="17"/>
        <v>4.4237971695032492</v>
      </c>
    </row>
    <row r="405" spans="8:23" s="45" customFormat="1" ht="11.25" x14ac:dyDescent="0.2">
      <c r="H405" s="118" t="s">
        <v>717</v>
      </c>
      <c r="I405" s="118" t="s">
        <v>975</v>
      </c>
      <c r="J405" s="118" t="s">
        <v>676</v>
      </c>
      <c r="K405" s="118" t="s">
        <v>703</v>
      </c>
      <c r="L405" s="118" t="s">
        <v>702</v>
      </c>
      <c r="M405" s="118">
        <v>60.662950000000002</v>
      </c>
      <c r="N405" s="118">
        <v>-132.403392999998</v>
      </c>
      <c r="O405" s="118" t="s">
        <v>983</v>
      </c>
      <c r="P405" s="118" t="s">
        <v>491</v>
      </c>
      <c r="Q405" s="118">
        <v>2624</v>
      </c>
      <c r="R405" s="118">
        <v>3.88</v>
      </c>
      <c r="S405" s="118">
        <v>24.1999999999999</v>
      </c>
      <c r="T405" s="118"/>
      <c r="U405" s="119">
        <f t="shared" si="16"/>
        <v>3.2209486602403499</v>
      </c>
      <c r="V405" s="120">
        <f t="shared" si="17"/>
        <v>2.4261931336824403</v>
      </c>
    </row>
    <row r="406" spans="8:23" s="45" customFormat="1" ht="11.25" x14ac:dyDescent="0.2">
      <c r="H406" s="118" t="s">
        <v>716</v>
      </c>
      <c r="I406" s="118" t="s">
        <v>975</v>
      </c>
      <c r="J406" s="118" t="s">
        <v>676</v>
      </c>
      <c r="K406" s="118" t="s">
        <v>703</v>
      </c>
      <c r="L406" s="118" t="s">
        <v>708</v>
      </c>
      <c r="M406" s="118">
        <v>60.666994000000003</v>
      </c>
      <c r="N406" s="118">
        <v>-132.40343300000001</v>
      </c>
      <c r="O406" s="118" t="s">
        <v>983</v>
      </c>
      <c r="P406" s="118" t="s">
        <v>2499</v>
      </c>
      <c r="Q406" s="118">
        <v>2677</v>
      </c>
      <c r="R406" s="118">
        <v>4.45</v>
      </c>
      <c r="S406" s="118">
        <v>60.3999999999998</v>
      </c>
      <c r="T406" s="118"/>
      <c r="U406" s="119">
        <f t="shared" si="16"/>
        <v>3.6941292623890609</v>
      </c>
      <c r="V406" s="120">
        <f t="shared" si="17"/>
        <v>5.8800029513066185</v>
      </c>
    </row>
    <row r="407" spans="8:23" s="45" customFormat="1" ht="11.25" x14ac:dyDescent="0.2">
      <c r="H407" s="118" t="s">
        <v>715</v>
      </c>
      <c r="I407" s="118" t="s">
        <v>975</v>
      </c>
      <c r="J407" s="118" t="s">
        <v>676</v>
      </c>
      <c r="K407" s="118" t="s">
        <v>703</v>
      </c>
      <c r="L407" s="118" t="s">
        <v>708</v>
      </c>
      <c r="M407" s="118">
        <v>60.676026999999799</v>
      </c>
      <c r="N407" s="118">
        <v>-132.406002</v>
      </c>
      <c r="O407" s="118" t="s">
        <v>983</v>
      </c>
      <c r="P407" s="118" t="s">
        <v>2499</v>
      </c>
      <c r="Q407" s="118">
        <v>2677</v>
      </c>
      <c r="R407" s="118">
        <v>4.8099999999999996</v>
      </c>
      <c r="S407" s="118">
        <v>63.299999999999798</v>
      </c>
      <c r="T407" s="118"/>
      <c r="U407" s="119">
        <f t="shared" si="16"/>
        <v>3.9929801690092992</v>
      </c>
      <c r="V407" s="120">
        <f t="shared" si="17"/>
        <v>6.1706464025583916</v>
      </c>
    </row>
    <row r="408" spans="8:23" ht="11.25" x14ac:dyDescent="0.2">
      <c r="H408" s="118" t="s">
        <v>714</v>
      </c>
      <c r="I408" s="118" t="s">
        <v>975</v>
      </c>
      <c r="J408" s="118" t="s">
        <v>676</v>
      </c>
      <c r="K408" s="118" t="s">
        <v>703</v>
      </c>
      <c r="L408" s="118" t="s">
        <v>704</v>
      </c>
      <c r="M408" s="118">
        <v>60.68159</v>
      </c>
      <c r="N408" s="118">
        <v>-132.39181600000001</v>
      </c>
      <c r="O408" s="118" t="s">
        <v>983</v>
      </c>
      <c r="P408" s="118" t="s">
        <v>491</v>
      </c>
      <c r="Q408" s="118">
        <v>2624</v>
      </c>
      <c r="R408" s="118">
        <v>5.0199999999999996</v>
      </c>
      <c r="S408" s="118">
        <v>44</v>
      </c>
      <c r="T408" s="118"/>
      <c r="U408" s="119">
        <f t="shared" si="16"/>
        <v>4.1673098645377715</v>
      </c>
      <c r="V408" s="120">
        <f t="shared" si="17"/>
        <v>4.2978053397644063</v>
      </c>
      <c r="W408" s="1"/>
    </row>
    <row r="409" spans="8:23" ht="11.25" x14ac:dyDescent="0.2">
      <c r="H409" s="118" t="s">
        <v>713</v>
      </c>
      <c r="I409" s="118" t="s">
        <v>975</v>
      </c>
      <c r="J409" s="118" t="s">
        <v>676</v>
      </c>
      <c r="K409" s="118" t="s">
        <v>703</v>
      </c>
      <c r="L409" s="118" t="s">
        <v>708</v>
      </c>
      <c r="M409" s="118">
        <v>60.685628000000001</v>
      </c>
      <c r="N409" s="118">
        <v>-132.414753999998</v>
      </c>
      <c r="O409" s="118" t="s">
        <v>983</v>
      </c>
      <c r="P409" s="118" t="s">
        <v>2499</v>
      </c>
      <c r="Q409" s="118">
        <v>2677</v>
      </c>
      <c r="R409" s="118">
        <v>5.26</v>
      </c>
      <c r="S409" s="118">
        <v>68.7</v>
      </c>
      <c r="T409" s="118"/>
      <c r="U409" s="119">
        <f t="shared" si="16"/>
        <v>4.3665438022845979</v>
      </c>
      <c r="V409" s="120">
        <f t="shared" si="17"/>
        <v>6.6993090066231273</v>
      </c>
      <c r="W409" s="1"/>
    </row>
    <row r="410" spans="8:23" ht="11.25" x14ac:dyDescent="0.2">
      <c r="H410" s="118" t="s">
        <v>712</v>
      </c>
      <c r="I410" s="118" t="s">
        <v>975</v>
      </c>
      <c r="J410" s="118" t="s">
        <v>676</v>
      </c>
      <c r="K410" s="118" t="s">
        <v>703</v>
      </c>
      <c r="L410" s="118" t="s">
        <v>704</v>
      </c>
      <c r="M410" s="118">
        <v>60.689203999999798</v>
      </c>
      <c r="N410" s="118">
        <v>-132.418497</v>
      </c>
      <c r="O410" s="118" t="s">
        <v>983</v>
      </c>
      <c r="P410" s="118" t="s">
        <v>491</v>
      </c>
      <c r="Q410" s="118">
        <v>2624</v>
      </c>
      <c r="R410" s="118">
        <v>5.55</v>
      </c>
      <c r="S410" s="118">
        <v>38.8999999999998</v>
      </c>
      <c r="T410" s="118"/>
      <c r="U410" s="119">
        <f t="shared" si="16"/>
        <v>4.6072848103953454</v>
      </c>
      <c r="V410" s="120">
        <f t="shared" si="17"/>
        <v>3.8616528727674035</v>
      </c>
      <c r="W410" s="1"/>
    </row>
    <row r="411" spans="8:23" ht="11.25" x14ac:dyDescent="0.2">
      <c r="H411" s="118" t="s">
        <v>711</v>
      </c>
      <c r="I411" s="118" t="s">
        <v>975</v>
      </c>
      <c r="J411" s="118" t="s">
        <v>676</v>
      </c>
      <c r="K411" s="118" t="s">
        <v>703</v>
      </c>
      <c r="L411" s="118" t="s">
        <v>708</v>
      </c>
      <c r="M411" s="118">
        <v>60.6910859999998</v>
      </c>
      <c r="N411" s="118">
        <v>-132.422925999998</v>
      </c>
      <c r="O411" s="118" t="s">
        <v>983</v>
      </c>
      <c r="P411" s="118" t="s">
        <v>2499</v>
      </c>
      <c r="Q411" s="118">
        <v>2677</v>
      </c>
      <c r="R411" s="118">
        <v>4.87</v>
      </c>
      <c r="S411" s="118">
        <v>64.7</v>
      </c>
      <c r="T411" s="118"/>
      <c r="U411" s="119">
        <f t="shared" si="16"/>
        <v>4.0427886534460065</v>
      </c>
      <c r="V411" s="120">
        <f t="shared" si="17"/>
        <v>6.3044832777670399</v>
      </c>
      <c r="W411" s="1"/>
    </row>
    <row r="412" spans="8:23" ht="11.25" x14ac:dyDescent="0.2">
      <c r="H412" s="118" t="s">
        <v>710</v>
      </c>
      <c r="I412" s="118" t="s">
        <v>975</v>
      </c>
      <c r="J412" s="118" t="s">
        <v>676</v>
      </c>
      <c r="K412" s="118" t="s">
        <v>703</v>
      </c>
      <c r="L412" s="118" t="s">
        <v>706</v>
      </c>
      <c r="M412" s="118">
        <v>60.695031999999799</v>
      </c>
      <c r="N412" s="118">
        <v>-132.483992999999</v>
      </c>
      <c r="O412" s="118" t="s">
        <v>983</v>
      </c>
      <c r="P412" s="118" t="s">
        <v>2499</v>
      </c>
      <c r="Q412" s="118">
        <v>2677</v>
      </c>
      <c r="R412" s="118">
        <v>4.4800000000000004</v>
      </c>
      <c r="S412" s="118">
        <v>55.5</v>
      </c>
      <c r="T412" s="118"/>
      <c r="U412" s="119">
        <f t="shared" si="16"/>
        <v>3.7190335046074146</v>
      </c>
      <c r="V412" s="120">
        <f t="shared" si="17"/>
        <v>5.4252276289109522</v>
      </c>
      <c r="W412" s="1"/>
    </row>
    <row r="413" spans="8:23" ht="11.25" x14ac:dyDescent="0.2">
      <c r="H413" s="118" t="s">
        <v>709</v>
      </c>
      <c r="I413" s="118" t="s">
        <v>975</v>
      </c>
      <c r="J413" s="118" t="s">
        <v>676</v>
      </c>
      <c r="K413" s="118" t="s">
        <v>703</v>
      </c>
      <c r="L413" s="118" t="s">
        <v>704</v>
      </c>
      <c r="M413" s="118">
        <v>60.695055000000004</v>
      </c>
      <c r="N413" s="118">
        <v>-132.461454</v>
      </c>
      <c r="O413" s="118" t="s">
        <v>983</v>
      </c>
      <c r="P413" s="118" t="s">
        <v>491</v>
      </c>
      <c r="Q413" s="118">
        <v>2624</v>
      </c>
      <c r="R413" s="118">
        <v>5.66</v>
      </c>
      <c r="S413" s="118">
        <v>49.799999999999798</v>
      </c>
      <c r="T413" s="118"/>
      <c r="U413" s="119">
        <f t="shared" si="16"/>
        <v>4.6986003651959747</v>
      </c>
      <c r="V413" s="120">
        <f t="shared" si="17"/>
        <v>4.8631226203718025</v>
      </c>
      <c r="W413" s="1"/>
    </row>
    <row r="414" spans="8:23" ht="11.25" x14ac:dyDescent="0.2">
      <c r="H414" s="96" t="s">
        <v>2503</v>
      </c>
      <c r="I414" s="96" t="s">
        <v>975</v>
      </c>
      <c r="J414" s="96" t="s">
        <v>439</v>
      </c>
      <c r="K414" s="96" t="s">
        <v>433</v>
      </c>
      <c r="L414" s="96" t="s">
        <v>437</v>
      </c>
      <c r="M414" s="96">
        <v>64.060306999999796</v>
      </c>
      <c r="N414" s="96">
        <v>-138.141445</v>
      </c>
      <c r="O414" s="96" t="s">
        <v>974</v>
      </c>
      <c r="P414" s="96" t="s">
        <v>2499</v>
      </c>
      <c r="Q414" s="96">
        <v>2677</v>
      </c>
      <c r="R414" s="96">
        <v>8.16</v>
      </c>
      <c r="S414" s="96">
        <v>63.32</v>
      </c>
      <c r="T414" s="96">
        <v>14.57</v>
      </c>
      <c r="U414" s="90">
        <f t="shared" si="16"/>
        <v>6.7739538833920756</v>
      </c>
      <c r="V414" s="44">
        <f t="shared" si="17"/>
        <v>10.076263388373521</v>
      </c>
      <c r="W414" s="1"/>
    </row>
    <row r="415" spans="8:23" ht="11.25" x14ac:dyDescent="0.2">
      <c r="H415" s="96" t="s">
        <v>2504</v>
      </c>
      <c r="I415" s="96" t="s">
        <v>975</v>
      </c>
      <c r="J415" s="96" t="s">
        <v>439</v>
      </c>
      <c r="K415" s="96" t="s">
        <v>433</v>
      </c>
      <c r="L415" s="96" t="s">
        <v>477</v>
      </c>
      <c r="M415" s="96">
        <v>64.048331000000005</v>
      </c>
      <c r="N415" s="96">
        <v>-138.129231</v>
      </c>
      <c r="O415" s="96" t="s">
        <v>974</v>
      </c>
      <c r="P415" s="96" t="s">
        <v>2498</v>
      </c>
      <c r="Q415" s="96">
        <v>2764</v>
      </c>
      <c r="R415" s="96">
        <v>1.54</v>
      </c>
      <c r="S415" s="96">
        <v>3.78</v>
      </c>
      <c r="T415" s="96">
        <v>0.85</v>
      </c>
      <c r="U415" s="90">
        <f t="shared" si="16"/>
        <v>1.2784177672087986</v>
      </c>
      <c r="V415" s="44">
        <f t="shared" si="17"/>
        <v>0.67770929173926708</v>
      </c>
      <c r="W415" s="1"/>
    </row>
    <row r="416" spans="8:23" ht="11.25" x14ac:dyDescent="0.2">
      <c r="H416" s="96" t="s">
        <v>2505</v>
      </c>
      <c r="I416" s="96" t="s">
        <v>975</v>
      </c>
      <c r="J416" s="96" t="s">
        <v>439</v>
      </c>
      <c r="K416" s="96" t="s">
        <v>433</v>
      </c>
      <c r="L416" s="96" t="s">
        <v>434</v>
      </c>
      <c r="M416" s="96">
        <v>64.036758000000006</v>
      </c>
      <c r="N416" s="96">
        <v>-138.056984</v>
      </c>
      <c r="O416" s="96" t="s">
        <v>974</v>
      </c>
      <c r="P416" s="96" t="s">
        <v>2499</v>
      </c>
      <c r="Q416" s="96">
        <v>2677</v>
      </c>
      <c r="R416" s="96">
        <v>6.67</v>
      </c>
      <c r="S416" s="96">
        <v>37.06</v>
      </c>
      <c r="T416" s="96">
        <v>6.56</v>
      </c>
      <c r="U416" s="90">
        <f t="shared" si="16"/>
        <v>5.5370431865471987</v>
      </c>
      <c r="V416" s="44">
        <f t="shared" si="17"/>
        <v>5.5037736140259037</v>
      </c>
      <c r="W416" s="1"/>
    </row>
    <row r="417" spans="8:23" ht="11.25" x14ac:dyDescent="0.2">
      <c r="H417" s="96" t="s">
        <v>2506</v>
      </c>
      <c r="I417" s="96" t="s">
        <v>975</v>
      </c>
      <c r="J417" s="96" t="s">
        <v>439</v>
      </c>
      <c r="K417" s="96" t="s">
        <v>433</v>
      </c>
      <c r="L417" s="96" t="s">
        <v>436</v>
      </c>
      <c r="M417" s="96">
        <v>64.0496669999999</v>
      </c>
      <c r="N417" s="96">
        <v>-138.07515100000001</v>
      </c>
      <c r="O417" s="96" t="s">
        <v>974</v>
      </c>
      <c r="P417" s="96" t="s">
        <v>2499</v>
      </c>
      <c r="Q417" s="96">
        <v>2677</v>
      </c>
      <c r="R417" s="96">
        <v>4.99</v>
      </c>
      <c r="S417" s="96">
        <v>15.4499999999999</v>
      </c>
      <c r="T417" s="96">
        <v>4.875</v>
      </c>
      <c r="U417" s="90">
        <f t="shared" si="16"/>
        <v>4.1424056223194192</v>
      </c>
      <c r="V417" s="44">
        <f t="shared" si="17"/>
        <v>2.9655955481842877</v>
      </c>
      <c r="W417" s="1"/>
    </row>
    <row r="418" spans="8:23" ht="11.25" x14ac:dyDescent="0.2">
      <c r="H418" s="118" t="s">
        <v>2507</v>
      </c>
      <c r="I418" s="118" t="s">
        <v>975</v>
      </c>
      <c r="J418" s="118" t="s">
        <v>676</v>
      </c>
      <c r="K418" s="118" t="s">
        <v>703</v>
      </c>
      <c r="L418" s="118" t="s">
        <v>708</v>
      </c>
      <c r="M418" s="118">
        <v>60.662531000000001</v>
      </c>
      <c r="N418" s="118">
        <v>-132.437566</v>
      </c>
      <c r="O418" s="118" t="s">
        <v>983</v>
      </c>
      <c r="P418" s="118" t="s">
        <v>2499</v>
      </c>
      <c r="Q418" s="118">
        <v>2677</v>
      </c>
      <c r="R418" s="118">
        <v>5.52</v>
      </c>
      <c r="S418" s="118">
        <v>74.900000000000006</v>
      </c>
      <c r="T418" s="118"/>
      <c r="U418" s="119">
        <f t="shared" si="16"/>
        <v>4.5823805681769922</v>
      </c>
      <c r="V418" s="120">
        <f t="shared" si="17"/>
        <v>7.2916900791938524</v>
      </c>
      <c r="W418" s="1"/>
    </row>
    <row r="419" spans="8:23" ht="11.25" x14ac:dyDescent="0.2">
      <c r="H419" s="118" t="s">
        <v>707</v>
      </c>
      <c r="I419" s="118" t="s">
        <v>975</v>
      </c>
      <c r="J419" s="118" t="s">
        <v>676</v>
      </c>
      <c r="K419" s="118" t="s">
        <v>703</v>
      </c>
      <c r="L419" s="118" t="s">
        <v>708</v>
      </c>
      <c r="M419" s="118">
        <v>60.657995999999798</v>
      </c>
      <c r="N419" s="118">
        <v>-132.435271999999</v>
      </c>
      <c r="O419" s="118" t="s">
        <v>983</v>
      </c>
      <c r="P419" s="118" t="s">
        <v>2499</v>
      </c>
      <c r="Q419" s="118">
        <v>2677</v>
      </c>
      <c r="R419" s="118">
        <v>5.48</v>
      </c>
      <c r="S419" s="118"/>
      <c r="T419" s="118"/>
      <c r="U419" s="119">
        <f t="shared" si="16"/>
        <v>4.5491749118858555</v>
      </c>
      <c r="V419" s="120">
        <f t="shared" si="17"/>
        <v>0.31176041572143193</v>
      </c>
      <c r="W419" s="1"/>
    </row>
    <row r="420" spans="8:23" ht="11.25" x14ac:dyDescent="0.2">
      <c r="H420" s="118" t="s">
        <v>707</v>
      </c>
      <c r="I420" s="118" t="s">
        <v>975</v>
      </c>
      <c r="J420" s="118" t="s">
        <v>676</v>
      </c>
      <c r="K420" s="118" t="s">
        <v>703</v>
      </c>
      <c r="L420" s="118" t="s">
        <v>704</v>
      </c>
      <c r="M420" s="118">
        <v>60.657995999999798</v>
      </c>
      <c r="N420" s="118">
        <v>-132.435271999999</v>
      </c>
      <c r="O420" s="118" t="s">
        <v>983</v>
      </c>
      <c r="P420" s="118" t="s">
        <v>491</v>
      </c>
      <c r="Q420" s="118">
        <v>2624</v>
      </c>
      <c r="R420" s="118">
        <v>5.45</v>
      </c>
      <c r="S420" s="118">
        <v>49.7</v>
      </c>
      <c r="T420" s="118"/>
      <c r="U420" s="119">
        <f t="shared" si="16"/>
        <v>4.5242706696675015</v>
      </c>
      <c r="V420" s="120">
        <f t="shared" si="17"/>
        <v>4.8422806076725129</v>
      </c>
      <c r="W420" s="1"/>
    </row>
    <row r="421" spans="8:23" ht="11.25" x14ac:dyDescent="0.2">
      <c r="H421" s="118" t="s">
        <v>705</v>
      </c>
      <c r="I421" s="118" t="s">
        <v>975</v>
      </c>
      <c r="J421" s="118" t="s">
        <v>676</v>
      </c>
      <c r="K421" s="118" t="s">
        <v>703</v>
      </c>
      <c r="L421" s="118" t="s">
        <v>706</v>
      </c>
      <c r="M421" s="118">
        <v>60.677805999999798</v>
      </c>
      <c r="N421" s="118">
        <v>-132.45658700000001</v>
      </c>
      <c r="O421" s="118" t="s">
        <v>983</v>
      </c>
      <c r="P421" s="118" t="s">
        <v>2499</v>
      </c>
      <c r="Q421" s="118">
        <v>2677</v>
      </c>
      <c r="R421" s="118">
        <v>4.88</v>
      </c>
      <c r="S421" s="118">
        <v>60</v>
      </c>
      <c r="T421" s="118"/>
      <c r="U421" s="119">
        <f t="shared" si="16"/>
        <v>4.05109006751879</v>
      </c>
      <c r="V421" s="120">
        <f t="shared" si="17"/>
        <v>5.867202063635145</v>
      </c>
      <c r="W421" s="1"/>
    </row>
    <row r="422" spans="8:23" ht="11.25" x14ac:dyDescent="0.2">
      <c r="H422" s="118" t="s">
        <v>2508</v>
      </c>
      <c r="I422" s="118" t="s">
        <v>975</v>
      </c>
      <c r="J422" s="118" t="s">
        <v>676</v>
      </c>
      <c r="K422" s="118" t="s">
        <v>703</v>
      </c>
      <c r="L422" s="118" t="s">
        <v>704</v>
      </c>
      <c r="M422" s="118">
        <v>60.694819000000003</v>
      </c>
      <c r="N422" s="118">
        <v>-132.42474200000001</v>
      </c>
      <c r="O422" s="118" t="s">
        <v>983</v>
      </c>
      <c r="P422" s="118" t="s">
        <v>491</v>
      </c>
      <c r="Q422" s="118">
        <v>2624</v>
      </c>
      <c r="R422" s="118">
        <v>4.9400000000000004</v>
      </c>
      <c r="S422" s="118">
        <v>56.799999999999798</v>
      </c>
      <c r="T422" s="118"/>
      <c r="U422" s="119">
        <f t="shared" si="16"/>
        <v>4.1008985519554972</v>
      </c>
      <c r="V422" s="120">
        <f t="shared" si="17"/>
        <v>5.4621787596884621</v>
      </c>
      <c r="W422" s="1"/>
    </row>
    <row r="423" spans="8:23" ht="11.25" x14ac:dyDescent="0.2">
      <c r="H423" s="118" t="s">
        <v>2509</v>
      </c>
      <c r="I423" s="118" t="s">
        <v>975</v>
      </c>
      <c r="J423" s="118" t="s">
        <v>676</v>
      </c>
      <c r="K423" s="118" t="s">
        <v>749</v>
      </c>
      <c r="L423" s="118" t="s">
        <v>750</v>
      </c>
      <c r="M423" s="118">
        <v>60.6738029999999</v>
      </c>
      <c r="N423" s="118">
        <v>-132.453972999998</v>
      </c>
      <c r="O423" s="118" t="s">
        <v>983</v>
      </c>
      <c r="P423" s="118" t="s">
        <v>2498</v>
      </c>
      <c r="Q423" s="118">
        <v>2764</v>
      </c>
      <c r="R423" s="118">
        <v>2.81</v>
      </c>
      <c r="S423" s="118"/>
      <c r="T423" s="118"/>
      <c r="U423" s="119">
        <f t="shared" si="16"/>
        <v>2.3326973544524181</v>
      </c>
      <c r="V423" s="120">
        <f t="shared" si="17"/>
        <v>0.16505793248528597</v>
      </c>
      <c r="W423" s="1"/>
    </row>
    <row r="424" spans="8:23" ht="11.25" x14ac:dyDescent="0.2">
      <c r="H424" s="96" t="s">
        <v>143</v>
      </c>
      <c r="I424" s="96" t="s">
        <v>975</v>
      </c>
      <c r="J424" s="96" t="s">
        <v>996</v>
      </c>
      <c r="K424" s="96" t="s">
        <v>139</v>
      </c>
      <c r="L424" s="96" t="s">
        <v>140</v>
      </c>
      <c r="M424" s="96">
        <v>61.020052</v>
      </c>
      <c r="N424" s="96">
        <v>-127.023444999999</v>
      </c>
      <c r="O424" s="96" t="s">
        <v>974</v>
      </c>
      <c r="P424" s="96" t="s">
        <v>491</v>
      </c>
      <c r="Q424" s="96">
        <v>2624</v>
      </c>
      <c r="R424" s="96">
        <v>3.65</v>
      </c>
      <c r="S424" s="96">
        <v>18.8999999999998</v>
      </c>
      <c r="T424" s="96">
        <v>7.24</v>
      </c>
      <c r="U424" s="90">
        <f t="shared" si="16"/>
        <v>3.0300161365663083</v>
      </c>
      <c r="V424" s="44">
        <f t="shared" si="17"/>
        <v>3.7379835479641419</v>
      </c>
      <c r="W424" s="1"/>
    </row>
    <row r="425" spans="8:23" ht="11.25" x14ac:dyDescent="0.2">
      <c r="H425" s="96" t="s">
        <v>141</v>
      </c>
      <c r="I425" s="96" t="s">
        <v>975</v>
      </c>
      <c r="J425" s="96" t="s">
        <v>996</v>
      </c>
      <c r="K425" s="96" t="s">
        <v>139</v>
      </c>
      <c r="L425" s="96" t="s">
        <v>142</v>
      </c>
      <c r="M425" s="96">
        <v>61.020052</v>
      </c>
      <c r="N425" s="96">
        <v>-127.023444999999</v>
      </c>
      <c r="O425" s="96" t="s">
        <v>974</v>
      </c>
      <c r="P425" s="96" t="s">
        <v>491</v>
      </c>
      <c r="Q425" s="96">
        <v>2624</v>
      </c>
      <c r="R425" s="96">
        <v>3.9</v>
      </c>
      <c r="S425" s="96">
        <v>15.9</v>
      </c>
      <c r="T425" s="96">
        <v>8.24</v>
      </c>
      <c r="U425" s="90">
        <f t="shared" si="16"/>
        <v>3.2375514883859187</v>
      </c>
      <c r="V425" s="44">
        <f t="shared" si="17"/>
        <v>3.7277838107014314</v>
      </c>
      <c r="W425" s="1"/>
    </row>
    <row r="426" spans="8:23" ht="11.25" x14ac:dyDescent="0.2">
      <c r="H426" s="118" t="s">
        <v>700</v>
      </c>
      <c r="I426" s="118" t="s">
        <v>975</v>
      </c>
      <c r="J426" s="118" t="s">
        <v>676</v>
      </c>
      <c r="K426" s="118" t="s">
        <v>701</v>
      </c>
      <c r="L426" s="118" t="s">
        <v>702</v>
      </c>
      <c r="M426" s="118">
        <v>60.626843999999799</v>
      </c>
      <c r="N426" s="118">
        <v>-132.389841999998</v>
      </c>
      <c r="O426" s="118" t="s">
        <v>983</v>
      </c>
      <c r="P426" s="118" t="s">
        <v>491</v>
      </c>
      <c r="Q426" s="118">
        <v>2624</v>
      </c>
      <c r="R426" s="118">
        <v>3.63</v>
      </c>
      <c r="S426" s="118">
        <v>21.5</v>
      </c>
      <c r="T426" s="118"/>
      <c r="U426" s="119">
        <f t="shared" si="16"/>
        <v>3.0134133084207395</v>
      </c>
      <c r="V426" s="120">
        <f t="shared" si="17"/>
        <v>2.1657010309451779</v>
      </c>
      <c r="W426" s="1"/>
    </row>
    <row r="427" spans="8:23" ht="11.25" x14ac:dyDescent="0.2">
      <c r="H427" s="118" t="s">
        <v>90</v>
      </c>
      <c r="I427" s="118" t="s">
        <v>975</v>
      </c>
      <c r="J427" s="118" t="s">
        <v>996</v>
      </c>
      <c r="K427" s="118" t="s">
        <v>91</v>
      </c>
      <c r="L427" s="118" t="s">
        <v>92</v>
      </c>
      <c r="M427" s="118">
        <v>62.224722</v>
      </c>
      <c r="N427" s="118">
        <v>-131.855832999998</v>
      </c>
      <c r="O427" s="118" t="s">
        <v>983</v>
      </c>
      <c r="P427" s="118" t="s">
        <v>491</v>
      </c>
      <c r="Q427" s="118">
        <v>2624</v>
      </c>
      <c r="R427" s="118">
        <v>4.46</v>
      </c>
      <c r="S427" s="118"/>
      <c r="T427" s="118"/>
      <c r="U427" s="119">
        <f t="shared" si="16"/>
        <v>3.7024306764618453</v>
      </c>
      <c r="V427" s="120">
        <f t="shared" si="17"/>
        <v>0.2487085592329186</v>
      </c>
      <c r="W427" s="1"/>
    </row>
    <row r="428" spans="8:23" ht="11.25" x14ac:dyDescent="0.2">
      <c r="H428" s="118" t="s">
        <v>90</v>
      </c>
      <c r="I428" s="118" t="s">
        <v>975</v>
      </c>
      <c r="J428" s="118" t="s">
        <v>996</v>
      </c>
      <c r="K428" s="118" t="s">
        <v>91</v>
      </c>
      <c r="L428" s="118" t="s">
        <v>92</v>
      </c>
      <c r="M428" s="118">
        <v>62.224722</v>
      </c>
      <c r="N428" s="118">
        <v>-131.855832999998</v>
      </c>
      <c r="O428" s="118" t="s">
        <v>983</v>
      </c>
      <c r="P428" s="118" t="s">
        <v>491</v>
      </c>
      <c r="Q428" s="118">
        <v>2624</v>
      </c>
      <c r="R428" s="118">
        <v>4.62</v>
      </c>
      <c r="S428" s="118"/>
      <c r="T428" s="118"/>
      <c r="U428" s="119">
        <f t="shared" si="16"/>
        <v>3.8352533016263961</v>
      </c>
      <c r="V428" s="120">
        <f t="shared" ref="V428:V459" si="18">$B$8*Q428*((9.52*T428)+(2.56*U428)+(3.48*S428))</f>
        <v>0.25763083938477221</v>
      </c>
      <c r="W428" s="1"/>
    </row>
    <row r="429" spans="8:23" ht="11.25" x14ac:dyDescent="0.2">
      <c r="H429" s="96" t="s">
        <v>475</v>
      </c>
      <c r="I429" s="96" t="s">
        <v>975</v>
      </c>
      <c r="J429" s="96" t="s">
        <v>439</v>
      </c>
      <c r="K429" s="96" t="s">
        <v>435</v>
      </c>
      <c r="L429" s="96" t="s">
        <v>476</v>
      </c>
      <c r="M429" s="96">
        <v>64.304585000000003</v>
      </c>
      <c r="N429" s="96">
        <v>-137.90773200000001</v>
      </c>
      <c r="O429" s="96" t="s">
        <v>974</v>
      </c>
      <c r="P429" s="96" t="s">
        <v>2498</v>
      </c>
      <c r="Q429" s="96">
        <v>2764</v>
      </c>
      <c r="R429" s="96">
        <v>6.28</v>
      </c>
      <c r="S429" s="96">
        <v>29.3999999999998</v>
      </c>
      <c r="T429" s="96">
        <v>8.9</v>
      </c>
      <c r="U429" s="90">
        <f t="shared" si="16"/>
        <v>5.2132880377086073</v>
      </c>
      <c r="V429" s="44">
        <f t="shared" si="18"/>
        <v>5.5386695202873817</v>
      </c>
      <c r="W429" s="1"/>
    </row>
    <row r="430" spans="8:23" ht="11.25" x14ac:dyDescent="0.2">
      <c r="H430" s="96" t="s">
        <v>1132</v>
      </c>
      <c r="I430" s="96" t="s">
        <v>975</v>
      </c>
      <c r="J430" s="96" t="s">
        <v>889</v>
      </c>
      <c r="K430" s="96" t="s">
        <v>1133</v>
      </c>
      <c r="L430" s="96" t="s">
        <v>302</v>
      </c>
      <c r="M430" s="96">
        <v>62.283112000000003</v>
      </c>
      <c r="N430" s="96">
        <v>-138.517385999998</v>
      </c>
      <c r="O430" s="96" t="s">
        <v>983</v>
      </c>
      <c r="P430" s="96" t="s">
        <v>2499</v>
      </c>
      <c r="Q430" s="96">
        <v>2677</v>
      </c>
      <c r="R430" s="96">
        <v>2.95</v>
      </c>
      <c r="S430" s="96">
        <v>11</v>
      </c>
      <c r="T430" s="96">
        <v>3.32</v>
      </c>
      <c r="U430" s="90">
        <f t="shared" si="16"/>
        <v>2.4489171514714001</v>
      </c>
      <c r="V430" s="44">
        <f t="shared" si="18"/>
        <v>2.0386861590909171</v>
      </c>
      <c r="W430" s="1"/>
    </row>
    <row r="431" spans="8:23" ht="11.25" x14ac:dyDescent="0.2">
      <c r="H431" s="96" t="s">
        <v>1134</v>
      </c>
      <c r="I431" s="96" t="s">
        <v>975</v>
      </c>
      <c r="J431" s="96" t="s">
        <v>889</v>
      </c>
      <c r="K431" s="96" t="s">
        <v>1135</v>
      </c>
      <c r="L431" s="96" t="s">
        <v>302</v>
      </c>
      <c r="M431" s="96">
        <v>62.312846999999799</v>
      </c>
      <c r="N431" s="96">
        <v>-138.20623000000001</v>
      </c>
      <c r="O431" s="96" t="s">
        <v>983</v>
      </c>
      <c r="P431" s="96" t="s">
        <v>2499</v>
      </c>
      <c r="Q431" s="96">
        <v>2677</v>
      </c>
      <c r="R431" s="96">
        <v>2.56</v>
      </c>
      <c r="S431" s="96">
        <v>12.3</v>
      </c>
      <c r="T431" s="96">
        <v>2.38</v>
      </c>
      <c r="U431" s="90">
        <f t="shared" si="16"/>
        <v>2.1251620026328082</v>
      </c>
      <c r="V431" s="44">
        <f t="shared" si="18"/>
        <v>1.8980469342348298</v>
      </c>
      <c r="W431" s="1"/>
    </row>
    <row r="432" spans="8:23" ht="11.25" x14ac:dyDescent="0.2">
      <c r="H432" s="96" t="s">
        <v>1136</v>
      </c>
      <c r="I432" s="96" t="s">
        <v>975</v>
      </c>
      <c r="J432" s="96" t="s">
        <v>889</v>
      </c>
      <c r="K432" s="96" t="s">
        <v>1137</v>
      </c>
      <c r="L432" s="96" t="s">
        <v>186</v>
      </c>
      <c r="M432" s="96">
        <v>62.053908999999798</v>
      </c>
      <c r="N432" s="96">
        <v>-138.245001</v>
      </c>
      <c r="O432" s="96" t="s">
        <v>983</v>
      </c>
      <c r="P432" s="96" t="s">
        <v>491</v>
      </c>
      <c r="Q432" s="96">
        <v>2624</v>
      </c>
      <c r="R432" s="96">
        <v>3.51</v>
      </c>
      <c r="S432" s="96">
        <v>30.6999999999999</v>
      </c>
      <c r="T432" s="96">
        <v>3.74</v>
      </c>
      <c r="U432" s="90">
        <f t="shared" si="16"/>
        <v>2.9137963395473263</v>
      </c>
      <c r="V432" s="44">
        <f t="shared" si="18"/>
        <v>3.9333791128312794</v>
      </c>
      <c r="W432" s="1"/>
    </row>
    <row r="433" spans="8:23" ht="11.25" x14ac:dyDescent="0.2">
      <c r="H433" s="96" t="s">
        <v>1164</v>
      </c>
      <c r="I433" s="96" t="s">
        <v>975</v>
      </c>
      <c r="J433" s="96" t="s">
        <v>889</v>
      </c>
      <c r="L433" s="96" t="s">
        <v>302</v>
      </c>
      <c r="M433" s="96">
        <v>62.257897</v>
      </c>
      <c r="N433" s="96">
        <v>-137.91020900000001</v>
      </c>
      <c r="O433" s="96" t="s">
        <v>983</v>
      </c>
      <c r="P433" s="96" t="s">
        <v>2499</v>
      </c>
      <c r="Q433" s="96">
        <v>2677</v>
      </c>
      <c r="R433" s="96">
        <v>3.36</v>
      </c>
      <c r="S433" s="96">
        <v>15.4</v>
      </c>
      <c r="T433" s="96">
        <v>2</v>
      </c>
      <c r="U433" s="90">
        <f t="shared" si="16"/>
        <v>2.7892751284555604</v>
      </c>
      <c r="V433" s="44">
        <f t="shared" si="18"/>
        <v>2.1355110116832141</v>
      </c>
      <c r="W433" s="1"/>
    </row>
    <row r="434" spans="8:23" ht="11.25" x14ac:dyDescent="0.2">
      <c r="H434" s="96" t="s">
        <v>1165</v>
      </c>
      <c r="I434" s="96" t="s">
        <v>975</v>
      </c>
      <c r="J434" s="96" t="s">
        <v>889</v>
      </c>
      <c r="L434" s="96" t="s">
        <v>846</v>
      </c>
      <c r="M434" s="96">
        <v>62.246724</v>
      </c>
      <c r="N434" s="96">
        <v>-137.911315999999</v>
      </c>
      <c r="O434" s="96" t="s">
        <v>983</v>
      </c>
      <c r="P434" s="96" t="s">
        <v>2500</v>
      </c>
      <c r="Q434" s="96">
        <v>2751</v>
      </c>
      <c r="R434" s="96">
        <v>2.57</v>
      </c>
      <c r="S434" s="96">
        <v>13.3</v>
      </c>
      <c r="T434" s="96">
        <v>3.85</v>
      </c>
      <c r="U434" s="90">
        <f t="shared" si="16"/>
        <v>2.1334634167055921</v>
      </c>
      <c r="V434" s="44">
        <f t="shared" si="18"/>
        <v>2.4318198011995418</v>
      </c>
      <c r="W434" s="1"/>
    </row>
    <row r="435" spans="8:23" ht="11.25" x14ac:dyDescent="0.2">
      <c r="H435" s="96" t="s">
        <v>1166</v>
      </c>
      <c r="I435" s="96" t="s">
        <v>975</v>
      </c>
      <c r="J435" s="96" t="s">
        <v>889</v>
      </c>
      <c r="L435" s="96" t="s">
        <v>302</v>
      </c>
      <c r="M435" s="96">
        <v>62.1862339999998</v>
      </c>
      <c r="N435" s="96">
        <v>-137.985198999999</v>
      </c>
      <c r="O435" s="96" t="s">
        <v>983</v>
      </c>
      <c r="P435" s="96" t="s">
        <v>2499</v>
      </c>
      <c r="Q435" s="96">
        <v>2677</v>
      </c>
      <c r="R435" s="96">
        <v>3.42</v>
      </c>
      <c r="S435" s="96">
        <v>14</v>
      </c>
      <c r="T435" s="96">
        <v>2.82</v>
      </c>
      <c r="U435" s="90">
        <f t="shared" si="16"/>
        <v>2.8390836128922672</v>
      </c>
      <c r="V435" s="44">
        <f t="shared" si="18"/>
        <v>2.2174783348918425</v>
      </c>
      <c r="W435" s="1"/>
    </row>
    <row r="436" spans="8:23" ht="11.25" x14ac:dyDescent="0.2">
      <c r="H436" s="96" t="s">
        <v>1167</v>
      </c>
      <c r="I436" s="96" t="s">
        <v>975</v>
      </c>
      <c r="J436" s="96" t="s">
        <v>889</v>
      </c>
      <c r="L436" s="96" t="s">
        <v>906</v>
      </c>
      <c r="M436" s="96">
        <v>62.226441000000001</v>
      </c>
      <c r="N436" s="96">
        <v>-137.948306</v>
      </c>
      <c r="O436" s="96" t="s">
        <v>983</v>
      </c>
      <c r="P436" s="96" t="s">
        <v>491</v>
      </c>
      <c r="Q436" s="96">
        <v>2624</v>
      </c>
      <c r="R436" s="96">
        <v>5.1100000000000003</v>
      </c>
      <c r="S436" s="96">
        <v>31.1999999999999</v>
      </c>
      <c r="T436" s="96">
        <v>2.5</v>
      </c>
      <c r="U436" s="90">
        <f t="shared" si="16"/>
        <v>4.242022591192832</v>
      </c>
      <c r="V436" s="44">
        <f t="shared" si="18"/>
        <v>3.758501562349815</v>
      </c>
      <c r="W436" s="1"/>
    </row>
    <row r="437" spans="8:23" ht="11.25" x14ac:dyDescent="0.2">
      <c r="H437" s="96" t="s">
        <v>1168</v>
      </c>
      <c r="I437" s="96" t="s">
        <v>975</v>
      </c>
      <c r="J437" s="96" t="s">
        <v>996</v>
      </c>
      <c r="K437" s="96" t="s">
        <v>153</v>
      </c>
      <c r="L437" s="96" t="s">
        <v>302</v>
      </c>
      <c r="M437" s="96">
        <v>60.631189999999798</v>
      </c>
      <c r="N437" s="96">
        <v>-127.70663</v>
      </c>
      <c r="O437" s="96" t="s">
        <v>983</v>
      </c>
      <c r="P437" s="96" t="s">
        <v>2499</v>
      </c>
      <c r="Q437" s="96">
        <v>2677</v>
      </c>
      <c r="R437" s="96">
        <v>3.23</v>
      </c>
      <c r="S437" s="96">
        <v>24.5</v>
      </c>
      <c r="T437" s="96">
        <v>5.47</v>
      </c>
      <c r="U437" s="90">
        <f t="shared" si="16"/>
        <v>2.6813567455093632</v>
      </c>
      <c r="V437" s="44">
        <f t="shared" si="18"/>
        <v>3.8601984833978515</v>
      </c>
      <c r="W437" s="1"/>
    </row>
    <row r="438" spans="8:23" ht="11.25" x14ac:dyDescent="0.2">
      <c r="H438" s="96" t="s">
        <v>1169</v>
      </c>
      <c r="I438" s="96" t="s">
        <v>975</v>
      </c>
      <c r="J438" s="96" t="s">
        <v>995</v>
      </c>
      <c r="K438" s="96" t="s">
        <v>1170</v>
      </c>
      <c r="L438" s="96" t="s">
        <v>302</v>
      </c>
      <c r="M438" s="96">
        <v>60.516120000000001</v>
      </c>
      <c r="N438" s="96">
        <v>-128.411759999998</v>
      </c>
      <c r="O438" s="96" t="s">
        <v>983</v>
      </c>
      <c r="P438" s="96" t="s">
        <v>2499</v>
      </c>
      <c r="Q438" s="96">
        <v>2677</v>
      </c>
      <c r="R438" s="96">
        <v>2.89</v>
      </c>
      <c r="S438" s="96">
        <v>8.14</v>
      </c>
      <c r="T438" s="96">
        <v>3.55</v>
      </c>
      <c r="U438" s="89">
        <f t="shared" si="16"/>
        <v>2.3991086670346937</v>
      </c>
      <c r="V438" s="44">
        <f t="shared" si="18"/>
        <v>1.827451859882288</v>
      </c>
      <c r="W438" s="1"/>
    </row>
    <row r="439" spans="8:23" ht="11.25" x14ac:dyDescent="0.2">
      <c r="H439" s="96" t="s">
        <v>1175</v>
      </c>
      <c r="I439" s="96" t="s">
        <v>975</v>
      </c>
      <c r="J439" s="96" t="s">
        <v>979</v>
      </c>
      <c r="K439" s="96" t="s">
        <v>1176</v>
      </c>
      <c r="L439" s="96" t="s">
        <v>302</v>
      </c>
      <c r="M439" s="96">
        <v>61.876399999999798</v>
      </c>
      <c r="N439" s="96">
        <v>-128.333599999998</v>
      </c>
      <c r="O439" s="96" t="s">
        <v>983</v>
      </c>
      <c r="P439" s="96" t="s">
        <v>2499</v>
      </c>
      <c r="Q439" s="96">
        <v>2677</v>
      </c>
      <c r="R439" s="96">
        <v>3.93</v>
      </c>
      <c r="S439" s="96">
        <v>12.9</v>
      </c>
      <c r="T439" s="96">
        <v>12.5</v>
      </c>
      <c r="U439" s="90">
        <f t="shared" si="16"/>
        <v>3.2624557306042719</v>
      </c>
      <c r="V439" s="44">
        <f t="shared" si="18"/>
        <v>4.6109688461651883</v>
      </c>
      <c r="W439" s="1"/>
    </row>
    <row r="440" spans="8:23" ht="11.25" x14ac:dyDescent="0.2">
      <c r="H440" s="96" t="s">
        <v>1177</v>
      </c>
      <c r="I440" s="96" t="s">
        <v>975</v>
      </c>
      <c r="J440" s="96" t="s">
        <v>977</v>
      </c>
      <c r="K440" s="96" t="s">
        <v>1178</v>
      </c>
      <c r="L440" s="96" t="s">
        <v>302</v>
      </c>
      <c r="M440" s="96">
        <v>63.265360000000001</v>
      </c>
      <c r="N440" s="96">
        <v>-133.36724000000001</v>
      </c>
      <c r="O440" s="96" t="s">
        <v>983</v>
      </c>
      <c r="P440" s="96" t="s">
        <v>2499</v>
      </c>
      <c r="Q440" s="96">
        <v>2677</v>
      </c>
      <c r="R440" s="96">
        <v>3.56</v>
      </c>
      <c r="S440" s="96">
        <v>15</v>
      </c>
      <c r="T440" s="96">
        <v>2.74</v>
      </c>
      <c r="U440" s="90">
        <f t="shared" si="16"/>
        <v>2.9553034099112487</v>
      </c>
      <c r="V440" s="44">
        <f t="shared" si="18"/>
        <v>2.2982145850453102</v>
      </c>
      <c r="W440" s="1"/>
    </row>
    <row r="441" spans="8:23" ht="11.25" x14ac:dyDescent="0.2">
      <c r="H441" s="96" t="s">
        <v>1179</v>
      </c>
      <c r="I441" s="96" t="s">
        <v>975</v>
      </c>
      <c r="J441" s="96" t="s">
        <v>977</v>
      </c>
      <c r="K441" s="96" t="s">
        <v>1178</v>
      </c>
      <c r="L441" s="96" t="s">
        <v>302</v>
      </c>
      <c r="M441" s="96">
        <v>63.251930000000002</v>
      </c>
      <c r="N441" s="96">
        <v>-133.36551</v>
      </c>
      <c r="O441" s="96" t="s">
        <v>983</v>
      </c>
      <c r="P441" s="96" t="s">
        <v>2499</v>
      </c>
      <c r="Q441" s="96">
        <v>2677</v>
      </c>
      <c r="R441" s="96">
        <v>4.22</v>
      </c>
      <c r="S441" s="96">
        <v>12.6</v>
      </c>
      <c r="T441" s="96">
        <v>2.15</v>
      </c>
      <c r="U441" s="90">
        <f t="shared" si="16"/>
        <v>3.5031967387150194</v>
      </c>
      <c r="V441" s="44">
        <f t="shared" si="18"/>
        <v>1.9618175963402269</v>
      </c>
      <c r="W441" s="1"/>
    </row>
    <row r="442" spans="8:23" ht="11.25" x14ac:dyDescent="0.2">
      <c r="H442" s="96" t="s">
        <v>1180</v>
      </c>
      <c r="I442" s="96" t="s">
        <v>975</v>
      </c>
      <c r="J442" s="96" t="s">
        <v>977</v>
      </c>
      <c r="K442" s="96" t="s">
        <v>1181</v>
      </c>
      <c r="L442" s="96" t="s">
        <v>302</v>
      </c>
      <c r="M442" s="96">
        <v>63.310400000000001</v>
      </c>
      <c r="N442" s="96">
        <v>-133.59449000000001</v>
      </c>
      <c r="O442" s="96" t="s">
        <v>983</v>
      </c>
      <c r="P442" s="96" t="s">
        <v>2499</v>
      </c>
      <c r="Q442" s="96">
        <v>2677</v>
      </c>
      <c r="R442" s="96">
        <v>3.35</v>
      </c>
      <c r="S442" s="96">
        <v>14.1999999999999</v>
      </c>
      <c r="T442" s="96">
        <v>3.62</v>
      </c>
      <c r="U442" s="90">
        <f t="shared" si="16"/>
        <v>2.7809737143827764</v>
      </c>
      <c r="V442" s="44">
        <f t="shared" si="18"/>
        <v>2.4360082338150999</v>
      </c>
      <c r="W442" s="1"/>
    </row>
    <row r="443" spans="8:23" ht="11.25" x14ac:dyDescent="0.2">
      <c r="H443" s="96" t="s">
        <v>1182</v>
      </c>
      <c r="I443" s="96" t="s">
        <v>975</v>
      </c>
      <c r="J443" s="96" t="s">
        <v>977</v>
      </c>
      <c r="K443" s="96" t="s">
        <v>1181</v>
      </c>
      <c r="L443" s="96" t="s">
        <v>302</v>
      </c>
      <c r="M443" s="96">
        <v>63.291519999999799</v>
      </c>
      <c r="N443" s="96">
        <v>-133.60632000000001</v>
      </c>
      <c r="O443" s="96" t="s">
        <v>983</v>
      </c>
      <c r="P443" s="96" t="s">
        <v>2499</v>
      </c>
      <c r="Q443" s="96">
        <v>2677</v>
      </c>
      <c r="R443" s="96">
        <v>3.84</v>
      </c>
      <c r="S443" s="96">
        <v>12.6999999999999</v>
      </c>
      <c r="T443" s="96">
        <v>4.54</v>
      </c>
      <c r="U443" s="89">
        <f t="shared" si="16"/>
        <v>3.1877430039492118</v>
      </c>
      <c r="V443" s="44">
        <f t="shared" si="18"/>
        <v>2.5586075893522349</v>
      </c>
      <c r="W443" s="1"/>
    </row>
    <row r="444" spans="8:23" ht="11.25" x14ac:dyDescent="0.2">
      <c r="H444" s="96" t="s">
        <v>1185</v>
      </c>
      <c r="I444" s="96" t="s">
        <v>975</v>
      </c>
      <c r="J444" s="96" t="s">
        <v>1186</v>
      </c>
      <c r="L444" s="96" t="s">
        <v>474</v>
      </c>
      <c r="M444" s="96">
        <v>61.099829999999798</v>
      </c>
      <c r="N444" s="96">
        <v>-135.064395999998</v>
      </c>
      <c r="O444" s="96" t="s">
        <v>983</v>
      </c>
      <c r="P444" s="96" t="s">
        <v>2498</v>
      </c>
      <c r="Q444" s="96">
        <v>2764</v>
      </c>
      <c r="R444" s="96">
        <v>1.56</v>
      </c>
      <c r="S444" s="96">
        <v>3.59</v>
      </c>
      <c r="T444" s="96">
        <v>1.51</v>
      </c>
      <c r="U444" s="89">
        <f t="shared" si="16"/>
        <v>1.2950205953543674</v>
      </c>
      <c r="V444" s="44">
        <f t="shared" si="18"/>
        <v>0.83427616129432258</v>
      </c>
      <c r="W444" s="1"/>
    </row>
    <row r="445" spans="8:23" s="45" customFormat="1" ht="11.25" x14ac:dyDescent="0.2">
      <c r="H445" s="96" t="s">
        <v>1187</v>
      </c>
      <c r="I445" s="96" t="s">
        <v>975</v>
      </c>
      <c r="J445" s="96" t="s">
        <v>1186</v>
      </c>
      <c r="K445" s="96"/>
      <c r="L445" s="96" t="s">
        <v>776</v>
      </c>
      <c r="M445" s="96">
        <v>61.135565999999798</v>
      </c>
      <c r="N445" s="96">
        <v>-135.070551999998</v>
      </c>
      <c r="O445" s="96" t="s">
        <v>983</v>
      </c>
      <c r="P445" s="96" t="s">
        <v>491</v>
      </c>
      <c r="Q445" s="96">
        <v>2624</v>
      </c>
      <c r="R445" s="96">
        <v>1.49</v>
      </c>
      <c r="S445" s="96">
        <v>12</v>
      </c>
      <c r="T445" s="96">
        <v>2.64</v>
      </c>
      <c r="U445" s="89">
        <f t="shared" si="16"/>
        <v>1.2369106968448766</v>
      </c>
      <c r="V445" s="44">
        <f t="shared" si="18"/>
        <v>1.8383558059141367</v>
      </c>
    </row>
    <row r="446" spans="8:23" s="45" customFormat="1" ht="11.25" x14ac:dyDescent="0.2">
      <c r="H446" s="96" t="s">
        <v>1188</v>
      </c>
      <c r="I446" s="96" t="s">
        <v>975</v>
      </c>
      <c r="J446" s="96" t="s">
        <v>1186</v>
      </c>
      <c r="K446" s="96"/>
      <c r="L446" s="96" t="s">
        <v>474</v>
      </c>
      <c r="M446" s="96">
        <v>61.155051</v>
      </c>
      <c r="N446" s="96">
        <v>-135.14230000000001</v>
      </c>
      <c r="O446" s="96" t="s">
        <v>983</v>
      </c>
      <c r="P446" s="96" t="s">
        <v>2498</v>
      </c>
      <c r="Q446" s="96">
        <v>2764</v>
      </c>
      <c r="R446" s="96">
        <v>0.75</v>
      </c>
      <c r="S446" s="96">
        <v>2.73</v>
      </c>
      <c r="T446" s="96">
        <v>1.07</v>
      </c>
      <c r="U446" s="90">
        <f t="shared" si="16"/>
        <v>0.62260605545883052</v>
      </c>
      <c r="V446" s="44">
        <f t="shared" si="18"/>
        <v>0.58819776031457816</v>
      </c>
    </row>
    <row r="447" spans="8:23" ht="11.25" x14ac:dyDescent="0.2">
      <c r="H447" s="96" t="s">
        <v>1189</v>
      </c>
      <c r="I447" s="96" t="s">
        <v>975</v>
      </c>
      <c r="J447" s="96" t="s">
        <v>1186</v>
      </c>
      <c r="L447" s="96" t="s">
        <v>846</v>
      </c>
      <c r="M447" s="96">
        <v>61.210642</v>
      </c>
      <c r="N447" s="96">
        <v>-135.07552200000001</v>
      </c>
      <c r="O447" s="96" t="s">
        <v>983</v>
      </c>
      <c r="P447" s="96" t="s">
        <v>2500</v>
      </c>
      <c r="Q447" s="96">
        <v>2751</v>
      </c>
      <c r="R447" s="96">
        <v>0.71</v>
      </c>
      <c r="S447" s="96">
        <v>14.6</v>
      </c>
      <c r="T447" s="96">
        <v>4.7699999999999996</v>
      </c>
      <c r="U447" s="90">
        <f t="shared" si="16"/>
        <v>0.58940039916769282</v>
      </c>
      <c r="V447" s="44">
        <f t="shared" si="18"/>
        <v>2.6884770607516244</v>
      </c>
      <c r="W447" s="1"/>
    </row>
    <row r="448" spans="8:23" ht="11.25" x14ac:dyDescent="0.2">
      <c r="H448" s="96" t="s">
        <v>1190</v>
      </c>
      <c r="I448" s="96" t="s">
        <v>975</v>
      </c>
      <c r="J448" s="96" t="s">
        <v>1186</v>
      </c>
      <c r="L448" s="96" t="s">
        <v>474</v>
      </c>
      <c r="M448" s="96">
        <v>61.099806000000001</v>
      </c>
      <c r="N448" s="96">
        <v>-135.04623900000001</v>
      </c>
      <c r="O448" s="96" t="s">
        <v>983</v>
      </c>
      <c r="P448" s="96" t="s">
        <v>2498</v>
      </c>
      <c r="Q448" s="96">
        <v>2764</v>
      </c>
      <c r="R448" s="96">
        <v>1.62</v>
      </c>
      <c r="S448" s="96">
        <v>3.6</v>
      </c>
      <c r="T448" s="96">
        <v>1.28</v>
      </c>
      <c r="U448" s="90">
        <f t="shared" si="16"/>
        <v>1.344829079791074</v>
      </c>
      <c r="V448" s="44">
        <f t="shared" si="18"/>
        <v>0.77824185795948875</v>
      </c>
      <c r="W448" s="1"/>
    </row>
    <row r="449" spans="7:23" ht="11.25" x14ac:dyDescent="0.2">
      <c r="H449" s="96" t="s">
        <v>1191</v>
      </c>
      <c r="I449" s="96" t="s">
        <v>975</v>
      </c>
      <c r="J449" s="96" t="s">
        <v>1186</v>
      </c>
      <c r="L449" s="96" t="s">
        <v>776</v>
      </c>
      <c r="M449" s="96">
        <v>61.183334000000002</v>
      </c>
      <c r="N449" s="96">
        <v>-135.057516999998</v>
      </c>
      <c r="O449" s="96" t="s">
        <v>983</v>
      </c>
      <c r="P449" s="96" t="s">
        <v>491</v>
      </c>
      <c r="Q449" s="96">
        <v>2624</v>
      </c>
      <c r="R449" s="96">
        <v>1.73</v>
      </c>
      <c r="S449" s="96">
        <v>15.8</v>
      </c>
      <c r="T449" s="96">
        <v>4.18</v>
      </c>
      <c r="U449" s="90">
        <f t="shared" si="16"/>
        <v>1.4361446345917024</v>
      </c>
      <c r="V449" s="44">
        <f t="shared" si="18"/>
        <v>2.5834363781419167</v>
      </c>
      <c r="W449" s="1"/>
    </row>
    <row r="450" spans="7:23" ht="11.25" x14ac:dyDescent="0.2">
      <c r="H450" s="96" t="s">
        <v>1192</v>
      </c>
      <c r="I450" s="96" t="s">
        <v>975</v>
      </c>
      <c r="J450" s="96" t="s">
        <v>1186</v>
      </c>
      <c r="L450" s="96" t="s">
        <v>776</v>
      </c>
      <c r="M450" s="96">
        <v>61.033512000000002</v>
      </c>
      <c r="N450" s="96">
        <v>-134.852452999999</v>
      </c>
      <c r="O450" s="96" t="s">
        <v>983</v>
      </c>
      <c r="P450" s="96" t="s">
        <v>491</v>
      </c>
      <c r="Q450" s="96">
        <v>2624</v>
      </c>
      <c r="R450" s="96">
        <v>2.14</v>
      </c>
      <c r="S450" s="96">
        <v>13</v>
      </c>
      <c r="T450" s="96">
        <v>4.2699999999999996</v>
      </c>
      <c r="U450" s="89">
        <f t="shared" si="16"/>
        <v>1.7765026115758631</v>
      </c>
      <c r="V450" s="44">
        <f t="shared" si="18"/>
        <v>2.3730995930310419</v>
      </c>
      <c r="W450" s="1"/>
    </row>
    <row r="451" spans="7:23" ht="11.25" x14ac:dyDescent="0.2">
      <c r="H451" s="96" t="s">
        <v>1193</v>
      </c>
      <c r="I451" s="96" t="s">
        <v>975</v>
      </c>
      <c r="J451" s="96" t="s">
        <v>1186</v>
      </c>
      <c r="L451" s="96" t="s">
        <v>776</v>
      </c>
      <c r="M451" s="96">
        <v>61.044517999999798</v>
      </c>
      <c r="N451" s="96">
        <v>-134.79573400000001</v>
      </c>
      <c r="O451" s="96" t="s">
        <v>983</v>
      </c>
      <c r="P451" s="96" t="s">
        <v>491</v>
      </c>
      <c r="Q451" s="96">
        <v>2624</v>
      </c>
      <c r="R451" s="96">
        <v>0.15</v>
      </c>
      <c r="S451" s="96">
        <v>0.75</v>
      </c>
      <c r="T451" s="96">
        <v>0.99</v>
      </c>
      <c r="U451" s="90">
        <f t="shared" si="16"/>
        <v>0.12452121109176609</v>
      </c>
      <c r="V451" s="44">
        <f t="shared" si="18"/>
        <v>0.32415778964236275</v>
      </c>
      <c r="W451" s="1"/>
    </row>
    <row r="452" spans="7:23" ht="11.25" x14ac:dyDescent="0.2">
      <c r="H452" s="96" t="s">
        <v>1194</v>
      </c>
      <c r="I452" s="96" t="s">
        <v>975</v>
      </c>
      <c r="J452" s="96" t="s">
        <v>1186</v>
      </c>
      <c r="L452" s="96" t="s">
        <v>846</v>
      </c>
      <c r="M452" s="96">
        <v>61.000680000000003</v>
      </c>
      <c r="N452" s="96">
        <v>-134.830759</v>
      </c>
      <c r="O452" s="96" t="s">
        <v>983</v>
      </c>
      <c r="P452" s="96" t="s">
        <v>2500</v>
      </c>
      <c r="Q452" s="96">
        <v>2751</v>
      </c>
      <c r="R452" s="96">
        <v>2.58</v>
      </c>
      <c r="S452" s="96">
        <v>15.6</v>
      </c>
      <c r="T452" s="96">
        <v>4.04</v>
      </c>
      <c r="U452" s="90">
        <f t="shared" si="16"/>
        <v>2.141764830778377</v>
      </c>
      <c r="V452" s="44">
        <f t="shared" si="18"/>
        <v>2.7023545612664659</v>
      </c>
      <c r="W452" s="1"/>
    </row>
    <row r="453" spans="7:23" ht="11.25" x14ac:dyDescent="0.2">
      <c r="H453" s="96" t="s">
        <v>1195</v>
      </c>
      <c r="I453" s="96" t="s">
        <v>975</v>
      </c>
      <c r="J453" s="96" t="s">
        <v>1186</v>
      </c>
      <c r="K453" s="96" t="s">
        <v>1196</v>
      </c>
      <c r="L453" s="96" t="s">
        <v>1065</v>
      </c>
      <c r="M453" s="96">
        <v>61.023274999999799</v>
      </c>
      <c r="N453" s="96">
        <v>-134.80398400000001</v>
      </c>
      <c r="O453" s="96" t="s">
        <v>983</v>
      </c>
      <c r="P453" s="96" t="s">
        <v>2500</v>
      </c>
      <c r="Q453" s="96">
        <v>2751</v>
      </c>
      <c r="R453" s="96">
        <v>2.2200000000000002</v>
      </c>
      <c r="S453" s="96">
        <v>17.6999999999999</v>
      </c>
      <c r="T453" s="96">
        <v>4.5199999999999996</v>
      </c>
      <c r="U453" s="90">
        <f t="shared" si="16"/>
        <v>1.8429139241581385</v>
      </c>
      <c r="V453" s="44">
        <f t="shared" si="18"/>
        <v>3.008060582857182</v>
      </c>
      <c r="W453" s="1"/>
    </row>
    <row r="454" spans="7:23" ht="11.25" x14ac:dyDescent="0.2">
      <c r="H454" s="96" t="s">
        <v>1199</v>
      </c>
      <c r="I454" s="96" t="s">
        <v>975</v>
      </c>
      <c r="J454" s="96" t="s">
        <v>1186</v>
      </c>
      <c r="L454" s="96" t="s">
        <v>302</v>
      </c>
      <c r="M454" s="96">
        <v>60.347583999999799</v>
      </c>
      <c r="N454" s="96">
        <v>-133.27856700000001</v>
      </c>
      <c r="O454" s="96" t="s">
        <v>983</v>
      </c>
      <c r="P454" s="96" t="s">
        <v>2499</v>
      </c>
      <c r="Q454" s="96">
        <v>2677</v>
      </c>
      <c r="R454" s="96">
        <v>0.06</v>
      </c>
      <c r="S454" s="96">
        <v>0.39</v>
      </c>
      <c r="T454" s="96">
        <v>0.17</v>
      </c>
      <c r="U454" s="90">
        <f t="shared" si="16"/>
        <v>4.9808484436706435E-2</v>
      </c>
      <c r="V454" s="44">
        <f t="shared" si="18"/>
        <v>8.3070247208628822E-2</v>
      </c>
      <c r="W454" s="1"/>
    </row>
    <row r="455" spans="7:23" ht="11.25" x14ac:dyDescent="0.2">
      <c r="H455" s="96" t="s">
        <v>1205</v>
      </c>
      <c r="I455" s="96" t="s">
        <v>975</v>
      </c>
      <c r="J455" s="96" t="s">
        <v>889</v>
      </c>
      <c r="L455" s="96" t="s">
        <v>302</v>
      </c>
      <c r="M455" s="96">
        <v>62.079880000000003</v>
      </c>
      <c r="N455" s="96">
        <v>-137.14769000000001</v>
      </c>
      <c r="O455" s="96" t="s">
        <v>983</v>
      </c>
      <c r="P455" s="96" t="s">
        <v>2499</v>
      </c>
      <c r="Q455" s="96">
        <v>2677</v>
      </c>
      <c r="R455" s="96">
        <v>2.61</v>
      </c>
      <c r="S455" s="96">
        <v>12.8</v>
      </c>
      <c r="T455" s="96">
        <v>2.2999999999999998</v>
      </c>
      <c r="U455" s="89">
        <f t="shared" si="16"/>
        <v>2.1666690729967302</v>
      </c>
      <c r="V455" s="44">
        <f t="shared" si="18"/>
        <v>1.9270832315753537</v>
      </c>
      <c r="W455" s="1"/>
    </row>
    <row r="456" spans="7:23" ht="11.25" x14ac:dyDescent="0.2">
      <c r="H456" s="96" t="s">
        <v>968</v>
      </c>
      <c r="I456" s="96" t="s">
        <v>975</v>
      </c>
      <c r="J456" s="96" t="s">
        <v>889</v>
      </c>
      <c r="L456" s="96" t="s">
        <v>302</v>
      </c>
      <c r="M456" s="96">
        <v>62.093895000000003</v>
      </c>
      <c r="N456" s="96">
        <v>-137.132466999998</v>
      </c>
      <c r="O456" s="96" t="s">
        <v>983</v>
      </c>
      <c r="P456" s="96" t="s">
        <v>2499</v>
      </c>
      <c r="Q456" s="96">
        <v>2677</v>
      </c>
      <c r="R456" s="96">
        <v>2.68</v>
      </c>
      <c r="S456" s="96">
        <v>12.1</v>
      </c>
      <c r="T456" s="96">
        <v>1.9</v>
      </c>
      <c r="U456" s="90">
        <f t="shared" si="16"/>
        <v>2.2247789715062209</v>
      </c>
      <c r="V456" s="44">
        <f t="shared" si="18"/>
        <v>1.7639136926520871</v>
      </c>
      <c r="W456" s="1"/>
    </row>
    <row r="457" spans="7:23" ht="11.25" x14ac:dyDescent="0.2">
      <c r="H457" s="96" t="s">
        <v>967</v>
      </c>
      <c r="I457" s="96" t="s">
        <v>975</v>
      </c>
      <c r="J457" s="96" t="s">
        <v>889</v>
      </c>
      <c r="K457" s="96" t="s">
        <v>1137</v>
      </c>
      <c r="L457" s="96" t="s">
        <v>186</v>
      </c>
      <c r="M457" s="96">
        <v>62.056289</v>
      </c>
      <c r="N457" s="96">
        <v>-138.157769</v>
      </c>
      <c r="O457" s="96" t="s">
        <v>983</v>
      </c>
      <c r="P457" s="96" t="s">
        <v>491</v>
      </c>
      <c r="Q457" s="96">
        <v>2624</v>
      </c>
      <c r="R457" s="96">
        <v>3.76</v>
      </c>
      <c r="S457" s="96">
        <v>25.6999999999999</v>
      </c>
      <c r="T457" s="96">
        <v>5.2</v>
      </c>
      <c r="U457" s="90">
        <f t="shared" si="16"/>
        <v>3.1213316913669367</v>
      </c>
      <c r="V457" s="44">
        <f t="shared" si="18"/>
        <v>3.8554591835685503</v>
      </c>
      <c r="W457" s="1"/>
    </row>
    <row r="458" spans="7:23" ht="11.25" x14ac:dyDescent="0.2">
      <c r="H458" s="96" t="s">
        <v>962</v>
      </c>
      <c r="I458" s="96" t="s">
        <v>975</v>
      </c>
      <c r="J458" s="96" t="s">
        <v>889</v>
      </c>
      <c r="K458" s="96" t="s">
        <v>1137</v>
      </c>
      <c r="L458" s="96" t="s">
        <v>302</v>
      </c>
      <c r="M458" s="96">
        <v>62.054949999999799</v>
      </c>
      <c r="N458" s="96">
        <v>-138.082899999999</v>
      </c>
      <c r="O458" s="96" t="s">
        <v>983</v>
      </c>
      <c r="P458" s="96" t="s">
        <v>2499</v>
      </c>
      <c r="Q458" s="96">
        <v>2677</v>
      </c>
      <c r="R458" s="96">
        <v>3.66</v>
      </c>
      <c r="S458" s="96">
        <v>17.600000000000001</v>
      </c>
      <c r="T458" s="96">
        <v>5</v>
      </c>
      <c r="U458" s="90">
        <f t="shared" ref="U458" si="19">R458*$C$24</f>
        <v>3.0383175506390931</v>
      </c>
      <c r="V458" s="44">
        <f t="shared" si="18"/>
        <v>3.1220805077263583</v>
      </c>
      <c r="W458" s="1"/>
    </row>
    <row r="459" spans="7:23" ht="11.25" x14ac:dyDescent="0.2">
      <c r="H459" s="96" t="s">
        <v>961</v>
      </c>
      <c r="I459" s="96" t="s">
        <v>975</v>
      </c>
      <c r="J459" s="96" t="s">
        <v>889</v>
      </c>
      <c r="K459" s="96" t="s">
        <v>1229</v>
      </c>
      <c r="L459" s="96" t="s">
        <v>302</v>
      </c>
      <c r="M459" s="96">
        <v>61.97607</v>
      </c>
      <c r="N459" s="96">
        <v>-137.75011000000001</v>
      </c>
      <c r="O459" s="96" t="s">
        <v>983</v>
      </c>
      <c r="P459" s="96" t="s">
        <v>2499</v>
      </c>
      <c r="Q459" s="96">
        <v>2677</v>
      </c>
      <c r="R459" s="96">
        <v>3.67</v>
      </c>
      <c r="S459" s="96">
        <v>23.6999999999999</v>
      </c>
      <c r="T459" s="96">
        <v>6.4</v>
      </c>
      <c r="U459" s="89">
        <f t="shared" si="16"/>
        <v>3.0466189647118771</v>
      </c>
      <c r="V459" s="44">
        <f t="shared" si="18"/>
        <v>4.0477135335944538</v>
      </c>
      <c r="W459" s="1"/>
    </row>
    <row r="460" spans="7:23" ht="11.25" x14ac:dyDescent="0.2">
      <c r="H460" s="96" t="s">
        <v>1240</v>
      </c>
      <c r="I460" s="96" t="s">
        <v>975</v>
      </c>
      <c r="J460" s="96" t="s">
        <v>889</v>
      </c>
      <c r="L460" s="96" t="s">
        <v>474</v>
      </c>
      <c r="M460" s="96">
        <v>62.049619999999798</v>
      </c>
      <c r="N460" s="96">
        <v>-137.72592</v>
      </c>
      <c r="O460" s="96" t="s">
        <v>983</v>
      </c>
      <c r="P460" s="96" t="s">
        <v>2498</v>
      </c>
      <c r="Q460" s="96">
        <v>2764</v>
      </c>
      <c r="R460" s="96">
        <v>0.78</v>
      </c>
      <c r="S460" s="96">
        <v>5.8</v>
      </c>
      <c r="T460" s="96">
        <v>2.1</v>
      </c>
      <c r="U460" s="89">
        <f t="shared" ref="U460:U523" si="20">R460*$C$24</f>
        <v>0.64751029767718371</v>
      </c>
      <c r="V460" s="44">
        <f t="shared" ref="V460:V491" si="21">$B$8*Q460*((9.52*T460)+(2.56*U460)+(3.48*S460))</f>
        <v>1.1562814326471613</v>
      </c>
      <c r="W460" s="1"/>
    </row>
    <row r="461" spans="7:23" ht="11.25" x14ac:dyDescent="0.2">
      <c r="G461" s="60"/>
      <c r="H461" s="96" t="s">
        <v>1256</v>
      </c>
      <c r="I461" s="96" t="s">
        <v>975</v>
      </c>
      <c r="J461" s="96" t="s">
        <v>889</v>
      </c>
      <c r="L461" s="96" t="s">
        <v>1218</v>
      </c>
      <c r="M461" s="96">
        <v>60.08699</v>
      </c>
      <c r="N461" s="96">
        <v>-135.32291000000001</v>
      </c>
      <c r="O461" s="96" t="s">
        <v>983</v>
      </c>
      <c r="P461" s="96" t="s">
        <v>2500</v>
      </c>
      <c r="Q461" s="96">
        <v>2751</v>
      </c>
      <c r="R461" s="96">
        <v>2.73</v>
      </c>
      <c r="S461" s="96">
        <v>11.9</v>
      </c>
      <c r="T461" s="96">
        <v>2.87</v>
      </c>
      <c r="U461" s="89">
        <f t="shared" si="20"/>
        <v>2.2662860418701429</v>
      </c>
      <c r="V461" s="44">
        <f t="shared" si="21"/>
        <v>2.0504878982703301</v>
      </c>
      <c r="W461" s="1"/>
    </row>
    <row r="462" spans="7:23" ht="11.25" x14ac:dyDescent="0.2">
      <c r="G462" s="60"/>
      <c r="H462" s="96" t="s">
        <v>1257</v>
      </c>
      <c r="I462" s="96" t="s">
        <v>975</v>
      </c>
      <c r="J462" s="96" t="s">
        <v>889</v>
      </c>
      <c r="L462" s="96" t="s">
        <v>1218</v>
      </c>
      <c r="M462" s="96">
        <v>60.08699</v>
      </c>
      <c r="N462" s="96">
        <v>-135.32291000000001</v>
      </c>
      <c r="O462" s="96" t="s">
        <v>983</v>
      </c>
      <c r="P462" s="96" t="s">
        <v>2500</v>
      </c>
      <c r="Q462" s="96">
        <v>2751</v>
      </c>
      <c r="R462" s="96">
        <v>1.64</v>
      </c>
      <c r="S462" s="96">
        <v>1.74</v>
      </c>
      <c r="T462" s="96">
        <v>0.83</v>
      </c>
      <c r="U462" s="89">
        <f t="shared" si="20"/>
        <v>1.3614319079366426</v>
      </c>
      <c r="V462" s="44">
        <f t="shared" si="21"/>
        <v>0.47983122697558284</v>
      </c>
      <c r="W462" s="1"/>
    </row>
    <row r="463" spans="7:23" ht="11.25" customHeight="1" x14ac:dyDescent="0.2">
      <c r="G463" s="117"/>
      <c r="H463" s="96" t="s">
        <v>1259</v>
      </c>
      <c r="I463" s="96" t="s">
        <v>975</v>
      </c>
      <c r="J463" s="96" t="s">
        <v>891</v>
      </c>
      <c r="L463" s="96" t="s">
        <v>302</v>
      </c>
      <c r="M463" s="96">
        <v>60.2209</v>
      </c>
      <c r="N463" s="96">
        <v>-134.891459999999</v>
      </c>
      <c r="O463" s="96" t="s">
        <v>983</v>
      </c>
      <c r="P463" s="96" t="s">
        <v>2499</v>
      </c>
      <c r="Q463" s="96">
        <v>2677</v>
      </c>
      <c r="R463" s="96">
        <v>3.95</v>
      </c>
      <c r="S463" s="96">
        <v>13.6999999999999</v>
      </c>
      <c r="T463" s="96">
        <v>4.5</v>
      </c>
      <c r="U463" s="89">
        <f t="shared" si="20"/>
        <v>3.2790585587498406</v>
      </c>
      <c r="V463" s="44">
        <f t="shared" si="21"/>
        <v>2.6478311379013877</v>
      </c>
      <c r="W463" s="1"/>
    </row>
    <row r="464" spans="7:23" ht="11.25" x14ac:dyDescent="0.2">
      <c r="G464" s="117"/>
      <c r="H464" s="96" t="s">
        <v>1269</v>
      </c>
      <c r="I464" s="96" t="s">
        <v>975</v>
      </c>
      <c r="J464" s="96" t="s">
        <v>889</v>
      </c>
      <c r="K464" s="96" t="s">
        <v>1184</v>
      </c>
      <c r="L464" s="96" t="s">
        <v>16</v>
      </c>
      <c r="M464" s="96">
        <v>62.338416000000002</v>
      </c>
      <c r="N464" s="96">
        <v>-137.39724200000001</v>
      </c>
      <c r="O464" s="96" t="s">
        <v>983</v>
      </c>
      <c r="P464" s="96" t="s">
        <v>491</v>
      </c>
      <c r="Q464" s="96">
        <v>2624</v>
      </c>
      <c r="R464" s="96">
        <v>4.8</v>
      </c>
      <c r="S464" s="96">
        <v>7.31</v>
      </c>
      <c r="T464" s="96">
        <v>1.56</v>
      </c>
      <c r="U464" s="89">
        <f t="shared" si="20"/>
        <v>3.9846787549365148</v>
      </c>
      <c r="V464" s="44">
        <f t="shared" si="21"/>
        <v>1.3248780045556074</v>
      </c>
      <c r="W464" s="1"/>
    </row>
    <row r="465" spans="7:30" ht="11.25" x14ac:dyDescent="0.2">
      <c r="G465" s="117"/>
      <c r="H465" s="96" t="s">
        <v>1301</v>
      </c>
      <c r="I465" s="96" t="s">
        <v>975</v>
      </c>
      <c r="J465" s="96" t="s">
        <v>889</v>
      </c>
      <c r="K465" s="96" t="s">
        <v>1302</v>
      </c>
      <c r="L465" s="96" t="s">
        <v>302</v>
      </c>
      <c r="M465" s="96">
        <v>60.169311</v>
      </c>
      <c r="N465" s="96">
        <v>-135.275576999999</v>
      </c>
      <c r="O465" s="96" t="s">
        <v>983</v>
      </c>
      <c r="P465" s="96" t="s">
        <v>2499</v>
      </c>
      <c r="Q465" s="96">
        <v>2677</v>
      </c>
      <c r="R465" s="96">
        <v>2.69</v>
      </c>
      <c r="S465" s="96">
        <v>11.9</v>
      </c>
      <c r="T465" s="96">
        <v>1.83</v>
      </c>
      <c r="U465" s="89">
        <f t="shared" si="20"/>
        <v>2.2330803855790053</v>
      </c>
      <c r="V465" s="44">
        <f t="shared" si="21"/>
        <v>1.7280111505201923</v>
      </c>
      <c r="W465" s="1"/>
    </row>
    <row r="466" spans="7:30" ht="11.25" x14ac:dyDescent="0.2">
      <c r="G466" s="117"/>
      <c r="H466" s="96" t="s">
        <v>1338</v>
      </c>
      <c r="I466" s="96" t="s">
        <v>975</v>
      </c>
      <c r="L466" s="96" t="s">
        <v>846</v>
      </c>
      <c r="M466" s="96">
        <v>61.034427000000001</v>
      </c>
      <c r="N466" s="96">
        <v>-134.576452999998</v>
      </c>
      <c r="O466" s="96" t="s">
        <v>983</v>
      </c>
      <c r="P466" s="96" t="s">
        <v>2500</v>
      </c>
      <c r="Q466" s="96">
        <v>2751</v>
      </c>
      <c r="R466" s="96">
        <v>2.71</v>
      </c>
      <c r="S466" s="96">
        <v>6.36</v>
      </c>
      <c r="T466" s="96">
        <v>2.72</v>
      </c>
      <c r="U466" s="89">
        <f t="shared" si="20"/>
        <v>2.2496832137245741</v>
      </c>
      <c r="V466" s="44">
        <f t="shared" si="21"/>
        <v>1.4796635621364815</v>
      </c>
      <c r="W466" s="1"/>
    </row>
    <row r="467" spans="7:30" ht="11.25" x14ac:dyDescent="0.2">
      <c r="G467" s="117"/>
      <c r="H467" s="96" t="s">
        <v>1339</v>
      </c>
      <c r="I467" s="96" t="s">
        <v>975</v>
      </c>
      <c r="L467" s="96" t="s">
        <v>846</v>
      </c>
      <c r="M467" s="96">
        <v>61.068503</v>
      </c>
      <c r="N467" s="96">
        <v>-134.953207999998</v>
      </c>
      <c r="O467" s="96" t="s">
        <v>983</v>
      </c>
      <c r="P467" s="96" t="s">
        <v>2500</v>
      </c>
      <c r="Q467" s="96">
        <v>2751</v>
      </c>
      <c r="R467" s="96">
        <v>1.23</v>
      </c>
      <c r="S467" s="96">
        <v>4.45</v>
      </c>
      <c r="T467" s="96">
        <v>2.33</v>
      </c>
      <c r="U467" s="89">
        <f t="shared" si="20"/>
        <v>1.0210739309524819</v>
      </c>
      <c r="V467" s="44">
        <f t="shared" si="21"/>
        <v>1.1081454202316872</v>
      </c>
      <c r="W467" s="1"/>
    </row>
    <row r="468" spans="7:30" ht="11.25" x14ac:dyDescent="0.2">
      <c r="G468" s="117"/>
      <c r="H468" s="96" t="s">
        <v>1340</v>
      </c>
      <c r="I468" s="96" t="s">
        <v>975</v>
      </c>
      <c r="L468" s="96" t="s">
        <v>776</v>
      </c>
      <c r="M468" s="96">
        <v>61.085754000000001</v>
      </c>
      <c r="N468" s="96">
        <v>-134.78111100000001</v>
      </c>
      <c r="O468" s="96" t="s">
        <v>983</v>
      </c>
      <c r="P468" s="96" t="s">
        <v>491</v>
      </c>
      <c r="Q468" s="96">
        <v>2624</v>
      </c>
      <c r="R468" s="96">
        <v>1.96</v>
      </c>
      <c r="S468" s="96">
        <v>14.1999999999999</v>
      </c>
      <c r="T468" s="96">
        <v>3.79</v>
      </c>
      <c r="U468" s="89">
        <f t="shared" si="20"/>
        <v>1.6270771582657437</v>
      </c>
      <c r="V468" s="44">
        <f t="shared" si="21"/>
        <v>2.3527339638601972</v>
      </c>
      <c r="W468" s="1"/>
    </row>
    <row r="469" spans="7:30" ht="11.25" x14ac:dyDescent="0.2">
      <c r="G469" s="117"/>
      <c r="H469" s="96" t="s">
        <v>1341</v>
      </c>
      <c r="I469" s="96" t="s">
        <v>975</v>
      </c>
      <c r="L469" s="96" t="s">
        <v>776</v>
      </c>
      <c r="M469" s="96">
        <v>61.113312000000001</v>
      </c>
      <c r="N469" s="96">
        <v>-134.737575999998</v>
      </c>
      <c r="O469" s="96" t="s">
        <v>983</v>
      </c>
      <c r="P469" s="96" t="s">
        <v>491</v>
      </c>
      <c r="Q469" s="96">
        <v>2624</v>
      </c>
      <c r="R469" s="96">
        <v>1.99</v>
      </c>
      <c r="S469" s="96">
        <v>5.67</v>
      </c>
      <c r="T469" s="96">
        <v>1.53</v>
      </c>
      <c r="U469" s="89">
        <f t="shared" si="20"/>
        <v>1.6519814004840969</v>
      </c>
      <c r="V469" s="44">
        <f t="shared" si="21"/>
        <v>1.0109293873886791</v>
      </c>
      <c r="W469" s="1"/>
    </row>
    <row r="470" spans="7:30" ht="11.25" x14ac:dyDescent="0.2">
      <c r="G470" s="117"/>
      <c r="H470" s="96" t="s">
        <v>1342</v>
      </c>
      <c r="I470" s="96" t="s">
        <v>975</v>
      </c>
      <c r="J470" s="96" t="s">
        <v>753</v>
      </c>
      <c r="K470" s="96" t="s">
        <v>1343</v>
      </c>
      <c r="L470" s="96" t="s">
        <v>846</v>
      </c>
      <c r="M470" s="96">
        <v>61.047237000000003</v>
      </c>
      <c r="N470" s="96">
        <v>-134.61642000000001</v>
      </c>
      <c r="O470" s="96" t="s">
        <v>983</v>
      </c>
      <c r="P470" s="96" t="s">
        <v>2500</v>
      </c>
      <c r="Q470" s="96">
        <v>2751</v>
      </c>
      <c r="R470" s="96">
        <v>0.18</v>
      </c>
      <c r="S470" s="96">
        <v>1.62</v>
      </c>
      <c r="T470" s="96">
        <v>0.37</v>
      </c>
      <c r="U470" s="89">
        <f t="shared" si="20"/>
        <v>0.1494254533101193</v>
      </c>
      <c r="V470" s="44">
        <f t="shared" si="21"/>
        <v>0.26251497720463712</v>
      </c>
      <c r="W470" s="1"/>
    </row>
    <row r="471" spans="7:30" ht="11.25" x14ac:dyDescent="0.2">
      <c r="G471" s="117"/>
      <c r="H471" s="96" t="s">
        <v>869</v>
      </c>
      <c r="I471" s="96" t="s">
        <v>975</v>
      </c>
      <c r="J471" s="96" t="s">
        <v>891</v>
      </c>
      <c r="K471" s="96" t="s">
        <v>1068</v>
      </c>
      <c r="L471" s="96" t="s">
        <v>2510</v>
      </c>
      <c r="M471" s="96">
        <v>61.2799249999998</v>
      </c>
      <c r="N471" s="96">
        <v>-136.999109</v>
      </c>
      <c r="O471" s="96" t="s">
        <v>983</v>
      </c>
      <c r="P471" s="96" t="s">
        <v>2500</v>
      </c>
      <c r="Q471" s="96">
        <v>2751</v>
      </c>
      <c r="R471" s="96">
        <v>3.47</v>
      </c>
      <c r="S471" s="96">
        <v>11.1999999999999</v>
      </c>
      <c r="T471" s="96">
        <v>3.99</v>
      </c>
      <c r="U471" s="89">
        <f t="shared" si="20"/>
        <v>2.8805906832561892</v>
      </c>
      <c r="V471" s="44">
        <f t="shared" si="21"/>
        <v>2.3200589352227179</v>
      </c>
      <c r="W471" s="1"/>
    </row>
    <row r="472" spans="7:30" ht="11.25" x14ac:dyDescent="0.2">
      <c r="G472" s="117"/>
      <c r="H472" s="96" t="s">
        <v>877</v>
      </c>
      <c r="I472" s="96" t="s">
        <v>975</v>
      </c>
      <c r="J472" s="96" t="s">
        <v>871</v>
      </c>
      <c r="L472" s="96" t="s">
        <v>878</v>
      </c>
      <c r="M472" s="96">
        <v>60.474108000000001</v>
      </c>
      <c r="N472" s="96">
        <v>-136.520036</v>
      </c>
      <c r="O472" s="96" t="s">
        <v>983</v>
      </c>
      <c r="P472" s="96" t="s">
        <v>2500</v>
      </c>
      <c r="Q472" s="96">
        <v>2751</v>
      </c>
      <c r="R472" s="96">
        <v>1.95</v>
      </c>
      <c r="S472" s="96">
        <v>5.23</v>
      </c>
      <c r="T472" s="96">
        <v>1.31</v>
      </c>
      <c r="U472" s="89">
        <f t="shared" si="20"/>
        <v>1.6187757441929593</v>
      </c>
      <c r="V472" s="44">
        <f t="shared" si="21"/>
        <v>0.95777896905023574</v>
      </c>
      <c r="W472" s="1"/>
    </row>
    <row r="473" spans="7:30" ht="11.25" x14ac:dyDescent="0.2">
      <c r="G473" s="60"/>
      <c r="H473" s="96" t="s">
        <v>957</v>
      </c>
      <c r="I473" s="96" t="s">
        <v>975</v>
      </c>
      <c r="J473" s="96" t="s">
        <v>889</v>
      </c>
      <c r="K473" s="96" t="s">
        <v>1229</v>
      </c>
      <c r="L473" s="96" t="s">
        <v>302</v>
      </c>
      <c r="M473" s="96">
        <v>61.984955999999798</v>
      </c>
      <c r="N473" s="96">
        <v>-137.720961999998</v>
      </c>
      <c r="O473" s="96" t="s">
        <v>983</v>
      </c>
      <c r="P473" s="96" t="s">
        <v>2499</v>
      </c>
      <c r="Q473" s="96">
        <v>2677</v>
      </c>
      <c r="R473" s="96">
        <v>2.85</v>
      </c>
      <c r="S473" s="96">
        <v>16.5</v>
      </c>
      <c r="T473" s="96">
        <v>3.4</v>
      </c>
      <c r="U473" s="89">
        <f t="shared" si="20"/>
        <v>2.3659030107435561</v>
      </c>
      <c r="V473" s="44">
        <f t="shared" si="21"/>
        <v>2.5657629324098692</v>
      </c>
      <c r="W473" s="1"/>
    </row>
    <row r="474" spans="7:30" ht="11.25" x14ac:dyDescent="0.2">
      <c r="H474" s="96" t="s">
        <v>954</v>
      </c>
      <c r="I474" s="96" t="s">
        <v>975</v>
      </c>
      <c r="J474" s="96" t="s">
        <v>889</v>
      </c>
      <c r="K474" s="96" t="s">
        <v>1357</v>
      </c>
      <c r="L474" s="96" t="s">
        <v>186</v>
      </c>
      <c r="M474" s="96">
        <v>64.383996999999795</v>
      </c>
      <c r="N474" s="96">
        <v>-140.210115999999</v>
      </c>
      <c r="O474" s="96" t="s">
        <v>983</v>
      </c>
      <c r="P474" s="96" t="s">
        <v>491</v>
      </c>
      <c r="Q474" s="96">
        <v>2624</v>
      </c>
      <c r="R474" s="96">
        <v>4.74</v>
      </c>
      <c r="S474" s="96">
        <v>11.6999999999999</v>
      </c>
      <c r="T474" s="96">
        <v>5</v>
      </c>
      <c r="U474" s="90">
        <f t="shared" si="20"/>
        <v>3.9348702704998089</v>
      </c>
      <c r="V474" s="44">
        <f t="shared" si="21"/>
        <v>2.5817343894986533</v>
      </c>
      <c r="W474" s="1"/>
    </row>
    <row r="475" spans="7:30" ht="11.25" x14ac:dyDescent="0.2">
      <c r="H475" s="96" t="s">
        <v>952</v>
      </c>
      <c r="I475" s="96" t="s">
        <v>975</v>
      </c>
      <c r="J475" s="96" t="s">
        <v>889</v>
      </c>
      <c r="L475" s="96" t="s">
        <v>186</v>
      </c>
      <c r="M475" s="96">
        <v>63.790024000000003</v>
      </c>
      <c r="N475" s="96">
        <v>-140.684281999999</v>
      </c>
      <c r="O475" s="96" t="s">
        <v>983</v>
      </c>
      <c r="P475" s="96" t="s">
        <v>491</v>
      </c>
      <c r="Q475" s="96">
        <v>2624</v>
      </c>
      <c r="R475" s="96">
        <v>4.97</v>
      </c>
      <c r="S475" s="96">
        <v>5.3</v>
      </c>
      <c r="T475" s="96">
        <v>3.2</v>
      </c>
      <c r="U475" s="89">
        <f t="shared" si="20"/>
        <v>4.1258027941738495</v>
      </c>
      <c r="V475" s="44">
        <f t="shared" si="21"/>
        <v>1.5604942472169521</v>
      </c>
      <c r="W475" s="1"/>
    </row>
    <row r="476" spans="7:30" ht="11.25" x14ac:dyDescent="0.2">
      <c r="H476" s="96" t="s">
        <v>890</v>
      </c>
      <c r="I476" s="96" t="s">
        <v>975</v>
      </c>
      <c r="J476" s="96" t="s">
        <v>94</v>
      </c>
      <c r="K476" s="96" t="s">
        <v>29</v>
      </c>
      <c r="L476" s="96" t="s">
        <v>186</v>
      </c>
      <c r="M476" s="96">
        <v>61.156438000000001</v>
      </c>
      <c r="N476" s="96">
        <v>-130.51017300000001</v>
      </c>
      <c r="O476" s="96" t="s">
        <v>983</v>
      </c>
      <c r="P476" s="96" t="s">
        <v>491</v>
      </c>
      <c r="Q476" s="96">
        <v>2624</v>
      </c>
      <c r="R476" s="96">
        <v>5.17</v>
      </c>
      <c r="S476" s="96">
        <v>17.3999999999998</v>
      </c>
      <c r="T476" s="96">
        <v>10.6</v>
      </c>
      <c r="U476" s="89">
        <f t="shared" si="20"/>
        <v>4.2918310756295384</v>
      </c>
      <c r="V476" s="44">
        <f t="shared" si="21"/>
        <v>4.5251165374067508</v>
      </c>
      <c r="W476" s="1"/>
    </row>
    <row r="477" spans="7:30" ht="11.25" x14ac:dyDescent="0.2">
      <c r="H477" s="96" t="s">
        <v>876</v>
      </c>
      <c r="I477" s="96" t="s">
        <v>975</v>
      </c>
      <c r="L477" s="96" t="s">
        <v>831</v>
      </c>
      <c r="M477" s="96">
        <v>60.522289000000001</v>
      </c>
      <c r="N477" s="96">
        <v>-136.58928700000001</v>
      </c>
      <c r="O477" s="96" t="s">
        <v>983</v>
      </c>
      <c r="P477" s="96" t="s">
        <v>2500</v>
      </c>
      <c r="Q477" s="96">
        <v>2751</v>
      </c>
      <c r="R477" s="96">
        <v>2.25</v>
      </c>
      <c r="S477" s="96">
        <v>5.56</v>
      </c>
      <c r="T477" s="96">
        <v>2.06</v>
      </c>
      <c r="U477" s="89">
        <f t="shared" si="20"/>
        <v>1.8678181663764915</v>
      </c>
      <c r="V477" s="44">
        <f t="shared" si="21"/>
        <v>1.2033318150579644</v>
      </c>
      <c r="W477" s="1"/>
    </row>
    <row r="478" spans="7:30" ht="11.25" x14ac:dyDescent="0.2">
      <c r="H478" s="96" t="s">
        <v>875</v>
      </c>
      <c r="I478" s="96" t="s">
        <v>975</v>
      </c>
      <c r="J478" s="96" t="s">
        <v>871</v>
      </c>
      <c r="L478" s="96" t="s">
        <v>872</v>
      </c>
      <c r="M478" s="96">
        <v>60.521158</v>
      </c>
      <c r="N478" s="96">
        <v>-136.545579</v>
      </c>
      <c r="O478" s="96" t="s">
        <v>983</v>
      </c>
      <c r="P478" s="96" t="s">
        <v>2499</v>
      </c>
      <c r="Q478" s="96">
        <v>2677</v>
      </c>
      <c r="R478" s="96">
        <v>3.08</v>
      </c>
      <c r="S478" s="96">
        <v>7.92</v>
      </c>
      <c r="T478" s="96">
        <v>1.45</v>
      </c>
      <c r="U478" s="89">
        <f t="shared" si="20"/>
        <v>2.5568355344175973</v>
      </c>
      <c r="V478" s="44">
        <f t="shared" si="21"/>
        <v>1.2825801193762791</v>
      </c>
      <c r="W478" s="1"/>
    </row>
    <row r="479" spans="7:30" ht="11.25" x14ac:dyDescent="0.2">
      <c r="H479" s="96" t="s">
        <v>873</v>
      </c>
      <c r="I479" s="96" t="s">
        <v>975</v>
      </c>
      <c r="J479" s="96" t="s">
        <v>871</v>
      </c>
      <c r="L479" s="96" t="s">
        <v>874</v>
      </c>
      <c r="M479" s="96">
        <v>60.499647000000003</v>
      </c>
      <c r="N479" s="96">
        <v>-136.855851</v>
      </c>
      <c r="O479" s="96" t="s">
        <v>983</v>
      </c>
      <c r="P479" s="96" t="s">
        <v>2499</v>
      </c>
      <c r="Q479" s="96">
        <v>2677</v>
      </c>
      <c r="R479" s="96">
        <v>3.47</v>
      </c>
      <c r="S479" s="96">
        <v>9.58</v>
      </c>
      <c r="T479" s="96">
        <v>3.78</v>
      </c>
      <c r="U479" s="89">
        <f t="shared" si="20"/>
        <v>2.8805906832561892</v>
      </c>
      <c r="V479" s="44">
        <f t="shared" si="21"/>
        <v>2.0532138162323665</v>
      </c>
      <c r="W479" s="1"/>
      <c r="X479" s="9"/>
      <c r="Y479" s="9"/>
      <c r="Z479" s="9"/>
      <c r="AA479" s="9"/>
      <c r="AB479" s="9"/>
      <c r="AC479" s="9"/>
      <c r="AD479" s="9"/>
    </row>
    <row r="480" spans="7:30" ht="11.25" x14ac:dyDescent="0.2">
      <c r="H480" s="96" t="s">
        <v>870</v>
      </c>
      <c r="I480" s="96" t="s">
        <v>975</v>
      </c>
      <c r="J480" s="96" t="s">
        <v>871</v>
      </c>
      <c r="L480" s="96" t="s">
        <v>872</v>
      </c>
      <c r="M480" s="96">
        <v>60.705164000000003</v>
      </c>
      <c r="N480" s="96">
        <v>-136.87536600000001</v>
      </c>
      <c r="O480" s="96" t="s">
        <v>983</v>
      </c>
      <c r="P480" s="96" t="s">
        <v>2499</v>
      </c>
      <c r="Q480" s="96">
        <v>2677</v>
      </c>
      <c r="R480" s="96">
        <v>2.09</v>
      </c>
      <c r="S480" s="96">
        <v>7</v>
      </c>
      <c r="T480" s="96">
        <v>2.2599999999999998</v>
      </c>
      <c r="U480" s="89">
        <f t="shared" si="20"/>
        <v>1.7349955412119409</v>
      </c>
      <c r="V480" s="44">
        <f t="shared" si="21"/>
        <v>1.3469804304339037</v>
      </c>
      <c r="W480" s="1"/>
      <c r="X480" s="9"/>
      <c r="Y480" s="9"/>
      <c r="Z480" s="9"/>
      <c r="AA480" s="9"/>
      <c r="AB480" s="9"/>
      <c r="AC480" s="9"/>
      <c r="AD480" s="9"/>
    </row>
    <row r="481" spans="8:30" ht="11.25" x14ac:dyDescent="0.2">
      <c r="H481" s="96" t="s">
        <v>880</v>
      </c>
      <c r="I481" s="96" t="s">
        <v>975</v>
      </c>
      <c r="J481" s="96" t="s">
        <v>996</v>
      </c>
      <c r="L481" s="96" t="s">
        <v>675</v>
      </c>
      <c r="M481" s="96">
        <v>62.681483</v>
      </c>
      <c r="N481" s="96">
        <v>-133.736762999999</v>
      </c>
      <c r="O481" s="96" t="s">
        <v>983</v>
      </c>
      <c r="P481" s="96" t="s">
        <v>2499</v>
      </c>
      <c r="Q481" s="96">
        <v>2677</v>
      </c>
      <c r="R481" s="96">
        <v>3.67</v>
      </c>
      <c r="S481" s="96">
        <v>17.8999999999998</v>
      </c>
      <c r="T481" s="96">
        <v>2.23</v>
      </c>
      <c r="U481" s="89">
        <f t="shared" si="20"/>
        <v>3.0466189647118771</v>
      </c>
      <c r="V481" s="44">
        <f t="shared" si="21"/>
        <v>2.4446616855944439</v>
      </c>
      <c r="W481" s="1"/>
      <c r="X481" s="13"/>
      <c r="Y481" s="13"/>
      <c r="Z481" s="9"/>
      <c r="AA481" s="9"/>
      <c r="AB481" s="9"/>
      <c r="AC481" s="9"/>
      <c r="AD481" s="9"/>
    </row>
    <row r="482" spans="8:30" ht="11.25" x14ac:dyDescent="0.2">
      <c r="H482" s="96" t="s">
        <v>931</v>
      </c>
      <c r="I482" s="96" t="s">
        <v>975</v>
      </c>
      <c r="J482" s="96" t="s">
        <v>919</v>
      </c>
      <c r="K482" s="96" t="s">
        <v>1449</v>
      </c>
      <c r="L482" s="96" t="s">
        <v>186</v>
      </c>
      <c r="M482" s="96">
        <v>62.877074999999799</v>
      </c>
      <c r="N482" s="96">
        <v>-140.000855999999</v>
      </c>
      <c r="O482" s="96" t="s">
        <v>983</v>
      </c>
      <c r="P482" s="96" t="s">
        <v>491</v>
      </c>
      <c r="Q482" s="96">
        <v>2624</v>
      </c>
      <c r="R482" s="96">
        <v>4.78</v>
      </c>
      <c r="S482" s="96">
        <v>15</v>
      </c>
      <c r="T482" s="96">
        <v>2.9</v>
      </c>
      <c r="U482" s="89">
        <f t="shared" si="20"/>
        <v>3.9680759267909465</v>
      </c>
      <c r="V482" s="44">
        <f t="shared" si="21"/>
        <v>2.3607150395366259</v>
      </c>
      <c r="W482" s="1"/>
      <c r="X482" s="13"/>
      <c r="Y482" s="13"/>
      <c r="Z482" s="9"/>
      <c r="AA482" s="9"/>
      <c r="AB482" s="9"/>
      <c r="AC482" s="9"/>
      <c r="AD482" s="9"/>
    </row>
    <row r="483" spans="8:30" ht="11.25" x14ac:dyDescent="0.2">
      <c r="H483" s="96" t="s">
        <v>943</v>
      </c>
      <c r="I483" s="96" t="s">
        <v>975</v>
      </c>
      <c r="J483" s="96" t="s">
        <v>889</v>
      </c>
      <c r="L483" s="96" t="s">
        <v>186</v>
      </c>
      <c r="M483" s="96">
        <v>62.8802319999999</v>
      </c>
      <c r="N483" s="96">
        <v>-139.428385999998</v>
      </c>
      <c r="O483" s="96" t="s">
        <v>983</v>
      </c>
      <c r="P483" s="96" t="s">
        <v>491</v>
      </c>
      <c r="Q483" s="96">
        <v>2624</v>
      </c>
      <c r="R483" s="96">
        <v>4.57</v>
      </c>
      <c r="S483" s="96">
        <v>27.1999999999999</v>
      </c>
      <c r="T483" s="96">
        <v>3.8</v>
      </c>
      <c r="U483" s="89">
        <f t="shared" si="20"/>
        <v>3.7937462312624741</v>
      </c>
      <c r="V483" s="44">
        <f t="shared" si="21"/>
        <v>3.6878743068373092</v>
      </c>
      <c r="W483" s="1"/>
      <c r="X483" s="49"/>
      <c r="Y483" s="49"/>
      <c r="Z483" s="9"/>
      <c r="AA483" s="9"/>
      <c r="AB483" s="9"/>
      <c r="AC483" s="9"/>
      <c r="AD483" s="9"/>
    </row>
    <row r="484" spans="8:30" ht="11.25" x14ac:dyDescent="0.2">
      <c r="H484" s="96" t="s">
        <v>917</v>
      </c>
      <c r="I484" s="96" t="s">
        <v>975</v>
      </c>
      <c r="J484" s="96" t="s">
        <v>889</v>
      </c>
      <c r="L484" s="96" t="s">
        <v>302</v>
      </c>
      <c r="M484" s="96">
        <v>62.66572</v>
      </c>
      <c r="N484" s="96">
        <v>-139.806129999999</v>
      </c>
      <c r="O484" s="96" t="s">
        <v>983</v>
      </c>
      <c r="P484" s="96" t="s">
        <v>2499</v>
      </c>
      <c r="Q484" s="96">
        <v>2677</v>
      </c>
      <c r="R484" s="96">
        <v>2.21</v>
      </c>
      <c r="S484" s="96">
        <v>8.9</v>
      </c>
      <c r="T484" s="96">
        <v>3.4</v>
      </c>
      <c r="U484" s="89">
        <f t="shared" si="20"/>
        <v>1.8346125100853539</v>
      </c>
      <c r="V484" s="44">
        <f t="shared" si="21"/>
        <v>1.8213399968511617</v>
      </c>
      <c r="W484" s="1"/>
      <c r="X484" s="49"/>
      <c r="Y484" s="49"/>
      <c r="Z484" s="9"/>
      <c r="AA484" s="9"/>
      <c r="AB484" s="9"/>
      <c r="AC484" s="9"/>
      <c r="AD484" s="9"/>
    </row>
    <row r="485" spans="8:30" ht="11.25" x14ac:dyDescent="0.2">
      <c r="H485" s="96" t="s">
        <v>942</v>
      </c>
      <c r="I485" s="96" t="s">
        <v>975</v>
      </c>
      <c r="J485" s="96" t="s">
        <v>889</v>
      </c>
      <c r="K485" s="96" t="s">
        <v>1133</v>
      </c>
      <c r="L485" s="96" t="s">
        <v>186</v>
      </c>
      <c r="M485" s="96">
        <v>62.978324999999799</v>
      </c>
      <c r="N485" s="96">
        <v>-140.642148999998</v>
      </c>
      <c r="O485" s="96" t="s">
        <v>983</v>
      </c>
      <c r="P485" s="96" t="s">
        <v>491</v>
      </c>
      <c r="Q485" s="96">
        <v>2624</v>
      </c>
      <c r="R485" s="96">
        <v>3.34</v>
      </c>
      <c r="S485" s="96">
        <v>9.6</v>
      </c>
      <c r="T485" s="96">
        <v>1.9</v>
      </c>
      <c r="U485" s="89">
        <f t="shared" si="20"/>
        <v>2.7726723003099916</v>
      </c>
      <c r="V485" s="44">
        <f t="shared" si="21"/>
        <v>1.5375076381699435</v>
      </c>
      <c r="W485" s="1"/>
      <c r="X485" s="49"/>
      <c r="Y485" s="49"/>
      <c r="Z485" s="9"/>
      <c r="AA485" s="9"/>
      <c r="AB485" s="9"/>
      <c r="AC485" s="9"/>
      <c r="AD485" s="9"/>
    </row>
    <row r="486" spans="8:30" ht="11.25" x14ac:dyDescent="0.2">
      <c r="H486" s="96" t="s">
        <v>930</v>
      </c>
      <c r="I486" s="96" t="s">
        <v>975</v>
      </c>
      <c r="J486" s="96" t="s">
        <v>919</v>
      </c>
      <c r="K486" s="96" t="s">
        <v>1455</v>
      </c>
      <c r="L486" s="96" t="s">
        <v>302</v>
      </c>
      <c r="M486" s="96">
        <v>62.711672</v>
      </c>
      <c r="N486" s="96">
        <v>-140.248798999998</v>
      </c>
      <c r="O486" s="96" t="s">
        <v>983</v>
      </c>
      <c r="P486" s="96" t="s">
        <v>2499</v>
      </c>
      <c r="Q486" s="96">
        <v>2677</v>
      </c>
      <c r="R486" s="96">
        <v>5.63</v>
      </c>
      <c r="S486" s="96">
        <v>32.5</v>
      </c>
      <c r="T486" s="96">
        <v>2</v>
      </c>
      <c r="U486" s="89">
        <f t="shared" si="20"/>
        <v>4.6736961229776206</v>
      </c>
      <c r="V486" s="44">
        <f t="shared" si="21"/>
        <v>3.8576818037430041</v>
      </c>
      <c r="W486" s="1"/>
      <c r="X486" s="49"/>
      <c r="Y486" s="49"/>
      <c r="Z486" s="9"/>
      <c r="AA486" s="9"/>
      <c r="AB486" s="9"/>
      <c r="AC486" s="9"/>
      <c r="AD486" s="9"/>
    </row>
    <row r="487" spans="8:30" ht="11.25" x14ac:dyDescent="0.2">
      <c r="H487" s="96" t="s">
        <v>951</v>
      </c>
      <c r="I487" s="96" t="s">
        <v>975</v>
      </c>
      <c r="J487" s="96" t="s">
        <v>889</v>
      </c>
      <c r="K487" s="96" t="s">
        <v>1459</v>
      </c>
      <c r="L487" s="96" t="s">
        <v>302</v>
      </c>
      <c r="M487" s="96">
        <v>62.791462000000003</v>
      </c>
      <c r="N487" s="96">
        <v>-138.983676</v>
      </c>
      <c r="O487" s="96" t="s">
        <v>983</v>
      </c>
      <c r="P487" s="96" t="s">
        <v>2499</v>
      </c>
      <c r="Q487" s="96">
        <v>2677</v>
      </c>
      <c r="R487" s="96">
        <v>3.37</v>
      </c>
      <c r="S487" s="96">
        <v>14.8</v>
      </c>
      <c r="T487" s="96">
        <v>2.7</v>
      </c>
      <c r="U487" s="89">
        <f t="shared" si="20"/>
        <v>2.7975765425283452</v>
      </c>
      <c r="V487" s="44">
        <f t="shared" si="21"/>
        <v>2.2585794375513188</v>
      </c>
      <c r="W487" s="1"/>
      <c r="X487" s="9"/>
      <c r="Y487" s="9"/>
      <c r="Z487" s="9"/>
      <c r="AA487" s="9"/>
      <c r="AB487" s="9"/>
      <c r="AC487" s="9"/>
      <c r="AD487" s="9"/>
    </row>
    <row r="488" spans="8:30" ht="11.25" x14ac:dyDescent="0.2">
      <c r="H488" s="96" t="s">
        <v>950</v>
      </c>
      <c r="I488" s="96" t="s">
        <v>975</v>
      </c>
      <c r="J488" s="96" t="s">
        <v>889</v>
      </c>
      <c r="K488" s="96" t="s">
        <v>1459</v>
      </c>
      <c r="L488" s="96" t="s">
        <v>186</v>
      </c>
      <c r="M488" s="96">
        <v>62.836284999999798</v>
      </c>
      <c r="N488" s="96">
        <v>-139.20201900000001</v>
      </c>
      <c r="O488" s="96" t="s">
        <v>983</v>
      </c>
      <c r="P488" s="96" t="s">
        <v>491</v>
      </c>
      <c r="Q488" s="96">
        <v>2624</v>
      </c>
      <c r="R488" s="96">
        <v>4.8099999999999996</v>
      </c>
      <c r="S488" s="96">
        <v>39.8999999999998</v>
      </c>
      <c r="T488" s="96">
        <v>3.1</v>
      </c>
      <c r="U488" s="89">
        <f t="shared" si="20"/>
        <v>3.9929801690092992</v>
      </c>
      <c r="V488" s="44">
        <f t="shared" si="21"/>
        <v>4.6860974070650805</v>
      </c>
      <c r="W488" s="1"/>
      <c r="X488" s="9"/>
      <c r="Y488" s="9"/>
      <c r="Z488" s="9"/>
      <c r="AA488" s="9"/>
      <c r="AB488" s="9"/>
      <c r="AC488" s="9"/>
      <c r="AD488" s="9"/>
    </row>
    <row r="489" spans="8:30" ht="11.25" x14ac:dyDescent="0.2">
      <c r="H489" s="96" t="s">
        <v>916</v>
      </c>
      <c r="I489" s="96" t="s">
        <v>975</v>
      </c>
      <c r="J489" s="96" t="s">
        <v>889</v>
      </c>
      <c r="K489" s="96" t="s">
        <v>1133</v>
      </c>
      <c r="L489" s="96" t="s">
        <v>302</v>
      </c>
      <c r="M489" s="96">
        <v>62.713113</v>
      </c>
      <c r="N489" s="96">
        <v>-139.02738600000001</v>
      </c>
      <c r="O489" s="96" t="s">
        <v>983</v>
      </c>
      <c r="P489" s="96" t="s">
        <v>2499</v>
      </c>
      <c r="Q489" s="96">
        <v>2677</v>
      </c>
      <c r="R489" s="96">
        <v>2.44</v>
      </c>
      <c r="S489" s="96">
        <v>17.3</v>
      </c>
      <c r="T489" s="96">
        <v>2.7</v>
      </c>
      <c r="U489" s="89">
        <f t="shared" si="20"/>
        <v>2.025545033759395</v>
      </c>
      <c r="V489" s="44">
        <f t="shared" si="21"/>
        <v>2.438570191817572</v>
      </c>
      <c r="W489" s="1"/>
      <c r="X489" s="9"/>
      <c r="Y489" s="9"/>
      <c r="Z489" s="9"/>
      <c r="AA489" s="9"/>
      <c r="AB489" s="9"/>
      <c r="AC489" s="9"/>
      <c r="AD489" s="9"/>
    </row>
    <row r="490" spans="8:30" ht="11.25" x14ac:dyDescent="0.2">
      <c r="H490" s="96" t="s">
        <v>929</v>
      </c>
      <c r="I490" s="96" t="s">
        <v>975</v>
      </c>
      <c r="J490" s="96" t="s">
        <v>919</v>
      </c>
      <c r="K490" s="96" t="s">
        <v>1455</v>
      </c>
      <c r="L490" s="96" t="s">
        <v>846</v>
      </c>
      <c r="M490" s="96">
        <v>62.736190000000001</v>
      </c>
      <c r="N490" s="96">
        <v>-140.300830999998</v>
      </c>
      <c r="O490" s="96" t="s">
        <v>983</v>
      </c>
      <c r="P490" s="96" t="s">
        <v>2500</v>
      </c>
      <c r="Q490" s="96">
        <v>2751</v>
      </c>
      <c r="R490" s="96">
        <v>1.46</v>
      </c>
      <c r="S490" s="96">
        <v>4.3</v>
      </c>
      <c r="T490" s="96">
        <v>1.2</v>
      </c>
      <c r="U490" s="89">
        <f t="shared" si="20"/>
        <v>1.2120064546265232</v>
      </c>
      <c r="V490" s="44">
        <f t="shared" si="21"/>
        <v>0.81129016177094582</v>
      </c>
      <c r="W490" s="1"/>
      <c r="X490" s="9"/>
      <c r="Y490" s="9"/>
      <c r="Z490" s="9"/>
      <c r="AA490" s="9"/>
      <c r="AB490" s="9"/>
      <c r="AC490" s="9"/>
      <c r="AD490" s="9"/>
    </row>
    <row r="491" spans="8:30" s="45" customFormat="1" ht="11.25" x14ac:dyDescent="0.2">
      <c r="H491" s="96" t="s">
        <v>915</v>
      </c>
      <c r="I491" s="96" t="s">
        <v>975</v>
      </c>
      <c r="J491" s="96" t="s">
        <v>919</v>
      </c>
      <c r="K491" s="96" t="s">
        <v>1455</v>
      </c>
      <c r="L491" s="96" t="s">
        <v>302</v>
      </c>
      <c r="M491" s="96">
        <v>62.715372000000002</v>
      </c>
      <c r="N491" s="96">
        <v>-140.261550999999</v>
      </c>
      <c r="O491" s="96" t="s">
        <v>983</v>
      </c>
      <c r="P491" s="96" t="s">
        <v>2499</v>
      </c>
      <c r="Q491" s="96">
        <v>2677</v>
      </c>
      <c r="R491" s="96">
        <v>1.98</v>
      </c>
      <c r="S491" s="96">
        <v>8</v>
      </c>
      <c r="T491" s="96">
        <v>3.4</v>
      </c>
      <c r="U491" s="89">
        <f t="shared" si="20"/>
        <v>1.6436799864113125</v>
      </c>
      <c r="V491" s="44">
        <f t="shared" si="21"/>
        <v>1.7244115218847509</v>
      </c>
      <c r="X491" s="62"/>
      <c r="Y491" s="62"/>
      <c r="Z491" s="62"/>
      <c r="AA491" s="62"/>
      <c r="AB491" s="62"/>
      <c r="AC491" s="62"/>
      <c r="AD491" s="62"/>
    </row>
    <row r="492" spans="8:30" ht="11.25" x14ac:dyDescent="0.2">
      <c r="H492" s="96" t="s">
        <v>914</v>
      </c>
      <c r="I492" s="96" t="s">
        <v>975</v>
      </c>
      <c r="J492" s="96" t="s">
        <v>889</v>
      </c>
      <c r="K492" s="96" t="s">
        <v>1459</v>
      </c>
      <c r="L492" s="96" t="s">
        <v>186</v>
      </c>
      <c r="M492" s="96">
        <v>62.836303000000001</v>
      </c>
      <c r="N492" s="96">
        <v>-139.460073999998</v>
      </c>
      <c r="O492" s="96" t="s">
        <v>983</v>
      </c>
      <c r="P492" s="96" t="s">
        <v>491</v>
      </c>
      <c r="Q492" s="96">
        <v>2624</v>
      </c>
      <c r="R492" s="96">
        <v>4.5599999999999996</v>
      </c>
      <c r="S492" s="96">
        <v>21.3999999999998</v>
      </c>
      <c r="T492" s="96">
        <v>4.7</v>
      </c>
      <c r="U492" s="89">
        <f t="shared" si="20"/>
        <v>3.7854448171896893</v>
      </c>
      <c r="V492" s="44">
        <f t="shared" ref="V492:V498" si="22">$B$8*Q492*((9.52*T492)+(2.56*U492)+(3.48*S492))</f>
        <v>3.3825128243278089</v>
      </c>
      <c r="W492" s="1"/>
      <c r="X492" s="9"/>
      <c r="Y492" s="9"/>
      <c r="Z492" s="9"/>
      <c r="AA492" s="9"/>
      <c r="AB492" s="9"/>
      <c r="AC492" s="9"/>
      <c r="AD492" s="9"/>
    </row>
    <row r="493" spans="8:30" s="45" customFormat="1" ht="11.25" x14ac:dyDescent="0.2">
      <c r="H493" s="96" t="s">
        <v>928</v>
      </c>
      <c r="I493" s="96" t="s">
        <v>975</v>
      </c>
      <c r="J493" s="96" t="s">
        <v>889</v>
      </c>
      <c r="K493" s="96" t="s">
        <v>1133</v>
      </c>
      <c r="L493" s="96" t="s">
        <v>302</v>
      </c>
      <c r="M493" s="96">
        <v>62.739756</v>
      </c>
      <c r="N493" s="96">
        <v>-138.742012999998</v>
      </c>
      <c r="O493" s="96" t="s">
        <v>983</v>
      </c>
      <c r="P493" s="96" t="s">
        <v>2499</v>
      </c>
      <c r="Q493" s="96">
        <v>2677</v>
      </c>
      <c r="R493" s="96">
        <v>2.5499999999999998</v>
      </c>
      <c r="S493" s="96">
        <v>9.3000000000000007</v>
      </c>
      <c r="T493" s="96">
        <v>2.9</v>
      </c>
      <c r="U493" s="89">
        <f t="shared" si="20"/>
        <v>2.1168605885600233</v>
      </c>
      <c r="V493" s="44">
        <f t="shared" si="22"/>
        <v>1.750521436366725</v>
      </c>
      <c r="X493" s="62"/>
      <c r="Y493" s="62"/>
      <c r="Z493" s="62"/>
      <c r="AA493" s="62"/>
      <c r="AB493" s="62"/>
      <c r="AC493" s="62"/>
      <c r="AD493" s="62"/>
    </row>
    <row r="494" spans="8:30" ht="11.25" x14ac:dyDescent="0.2">
      <c r="H494" s="96" t="s">
        <v>913</v>
      </c>
      <c r="I494" s="96" t="s">
        <v>975</v>
      </c>
      <c r="J494" s="96" t="s">
        <v>889</v>
      </c>
      <c r="K494" s="96" t="s">
        <v>1133</v>
      </c>
      <c r="L494" s="96" t="s">
        <v>186</v>
      </c>
      <c r="M494" s="96">
        <v>62.605103</v>
      </c>
      <c r="N494" s="96">
        <v>-138.61817600000001</v>
      </c>
      <c r="O494" s="96" t="s">
        <v>983</v>
      </c>
      <c r="P494" s="96" t="s">
        <v>491</v>
      </c>
      <c r="Q494" s="96">
        <v>2624</v>
      </c>
      <c r="R494" s="96">
        <v>3.17</v>
      </c>
      <c r="S494" s="96">
        <v>16.8999999999998</v>
      </c>
      <c r="T494" s="96">
        <v>6.4</v>
      </c>
      <c r="U494" s="90">
        <f t="shared" si="20"/>
        <v>2.6315482610726568</v>
      </c>
      <c r="V494" s="44">
        <f t="shared" si="22"/>
        <v>3.3187502755085809</v>
      </c>
      <c r="W494" s="1"/>
      <c r="X494" s="9"/>
      <c r="Y494" s="9"/>
      <c r="Z494" s="9"/>
      <c r="AA494" s="9"/>
      <c r="AB494" s="9"/>
      <c r="AC494" s="9"/>
      <c r="AD494" s="9"/>
    </row>
    <row r="495" spans="8:30" ht="11.25" x14ac:dyDescent="0.2">
      <c r="H495" s="96" t="s">
        <v>912</v>
      </c>
      <c r="I495" s="96" t="s">
        <v>975</v>
      </c>
      <c r="J495" s="96" t="s">
        <v>889</v>
      </c>
      <c r="K495" s="96" t="s">
        <v>1133</v>
      </c>
      <c r="L495" s="96" t="s">
        <v>186</v>
      </c>
      <c r="M495" s="96">
        <v>62.503439999999799</v>
      </c>
      <c r="N495" s="96">
        <v>-138.588722999998</v>
      </c>
      <c r="O495" s="96" t="s">
        <v>983</v>
      </c>
      <c r="P495" s="96" t="s">
        <v>491</v>
      </c>
      <c r="Q495" s="96">
        <v>2624</v>
      </c>
      <c r="R495" s="96">
        <v>3.97</v>
      </c>
      <c r="S495" s="96">
        <v>11.6</v>
      </c>
      <c r="T495" s="96">
        <v>8.1999999999999904</v>
      </c>
      <c r="U495" s="89">
        <f t="shared" si="20"/>
        <v>3.2956613868954094</v>
      </c>
      <c r="V495" s="44">
        <f t="shared" si="22"/>
        <v>3.3290397562678646</v>
      </c>
      <c r="W495" s="1"/>
      <c r="X495" s="9"/>
      <c r="Y495" s="9"/>
      <c r="Z495" s="9"/>
      <c r="AA495" s="9"/>
      <c r="AB495" s="9"/>
      <c r="AC495" s="9"/>
      <c r="AD495" s="9"/>
    </row>
    <row r="496" spans="8:30" ht="11.25" x14ac:dyDescent="0.2">
      <c r="H496" s="96" t="s">
        <v>911</v>
      </c>
      <c r="I496" s="96" t="s">
        <v>975</v>
      </c>
      <c r="J496" s="96" t="s">
        <v>889</v>
      </c>
      <c r="K496" s="96" t="s">
        <v>1133</v>
      </c>
      <c r="L496" s="96" t="s">
        <v>302</v>
      </c>
      <c r="M496" s="96">
        <v>62.694045000000003</v>
      </c>
      <c r="N496" s="96">
        <v>-140.49539100000001</v>
      </c>
      <c r="O496" s="96" t="s">
        <v>983</v>
      </c>
      <c r="P496" s="96" t="s">
        <v>2499</v>
      </c>
      <c r="Q496" s="96">
        <v>2677</v>
      </c>
      <c r="R496" s="96">
        <v>1.35</v>
      </c>
      <c r="S496" s="96">
        <v>1.5</v>
      </c>
      <c r="T496" s="96">
        <v>0.9</v>
      </c>
      <c r="U496" s="89">
        <f t="shared" si="20"/>
        <v>1.1206908998258949</v>
      </c>
      <c r="V496" s="44">
        <f t="shared" si="22"/>
        <v>0.44590705219414839</v>
      </c>
      <c r="W496" s="1"/>
      <c r="X496" s="9"/>
      <c r="Y496" s="9"/>
      <c r="Z496" s="9"/>
      <c r="AA496" s="9"/>
      <c r="AB496" s="9"/>
      <c r="AC496" s="9"/>
      <c r="AD496" s="9"/>
    </row>
    <row r="497" spans="8:36" ht="11.25" x14ac:dyDescent="0.2">
      <c r="H497" s="96" t="s">
        <v>925</v>
      </c>
      <c r="I497" s="96" t="s">
        <v>975</v>
      </c>
      <c r="J497" s="96" t="s">
        <v>891</v>
      </c>
      <c r="L497" s="96" t="s">
        <v>186</v>
      </c>
      <c r="M497" s="96">
        <v>62.559655999999798</v>
      </c>
      <c r="N497" s="96">
        <v>-137.956367999999</v>
      </c>
      <c r="O497" s="96" t="s">
        <v>983</v>
      </c>
      <c r="P497" s="96" t="s">
        <v>491</v>
      </c>
      <c r="Q497" s="96">
        <v>2624</v>
      </c>
      <c r="R497" s="96">
        <v>3.36</v>
      </c>
      <c r="S497" s="96">
        <v>9.1999999999999904</v>
      </c>
      <c r="T497" s="96">
        <v>3.2</v>
      </c>
      <c r="U497" s="90">
        <f t="shared" si="20"/>
        <v>2.7892751284555604</v>
      </c>
      <c r="V497" s="88">
        <f t="shared" si="22"/>
        <v>1.8268430831889244</v>
      </c>
      <c r="W497" s="1"/>
      <c r="X497" s="9"/>
      <c r="Y497" s="9"/>
      <c r="Z497" s="9"/>
      <c r="AA497" s="9"/>
      <c r="AB497" s="9"/>
      <c r="AC497" s="9"/>
      <c r="AD497" s="9"/>
    </row>
    <row r="498" spans="8:36" ht="11.25" x14ac:dyDescent="0.2">
      <c r="H498" s="96" t="s">
        <v>910</v>
      </c>
      <c r="I498" s="96" t="s">
        <v>975</v>
      </c>
      <c r="J498" s="96" t="s">
        <v>889</v>
      </c>
      <c r="K498" s="96" t="s">
        <v>1133</v>
      </c>
      <c r="L498" s="96" t="s">
        <v>302</v>
      </c>
      <c r="M498" s="96">
        <v>62.7101809999998</v>
      </c>
      <c r="N498" s="96">
        <v>-138.55689000000001</v>
      </c>
      <c r="O498" s="96" t="s">
        <v>983</v>
      </c>
      <c r="P498" s="96" t="s">
        <v>2499</v>
      </c>
      <c r="Q498" s="96">
        <v>2677</v>
      </c>
      <c r="R498" s="96">
        <v>2.41</v>
      </c>
      <c r="S498" s="96">
        <v>10.1</v>
      </c>
      <c r="T498" s="96">
        <v>3.3</v>
      </c>
      <c r="U498" s="90">
        <f t="shared" si="20"/>
        <v>2.0006407915410422</v>
      </c>
      <c r="V498" s="88">
        <f t="shared" si="22"/>
        <v>1.9190245942132573</v>
      </c>
      <c r="W498" s="1"/>
      <c r="X498" s="9"/>
      <c r="Y498" s="9"/>
      <c r="Z498" s="9"/>
      <c r="AA498" s="9"/>
      <c r="AB498" s="9"/>
      <c r="AC498" s="9"/>
      <c r="AD498" s="9"/>
    </row>
    <row r="499" spans="8:36" ht="11.25" x14ac:dyDescent="0.2">
      <c r="H499" s="96" t="s">
        <v>909</v>
      </c>
      <c r="I499" s="96" t="s">
        <v>975</v>
      </c>
      <c r="J499" s="96" t="s">
        <v>889</v>
      </c>
      <c r="L499" s="96" t="s">
        <v>302</v>
      </c>
      <c r="M499" s="96">
        <v>62.732888000000003</v>
      </c>
      <c r="N499" s="96">
        <v>-139.883218999999</v>
      </c>
      <c r="O499" s="96" t="s">
        <v>983</v>
      </c>
      <c r="P499" s="96" t="s">
        <v>2499</v>
      </c>
      <c r="Q499" s="96">
        <v>2677</v>
      </c>
      <c r="R499" s="96">
        <v>0.26</v>
      </c>
      <c r="S499" s="96">
        <v>11.6</v>
      </c>
      <c r="T499" s="96">
        <v>6</v>
      </c>
      <c r="U499" s="90">
        <f t="shared" si="20"/>
        <v>0.21583676589239459</v>
      </c>
      <c r="V499" s="44">
        <f t="shared" ref="V499:V500" si="23">$B$8*Q499*((9.52*T499)+(2.56*U499)+(3.48*S499))</f>
        <v>2.6245453125707252</v>
      </c>
      <c r="W499" s="1"/>
    </row>
    <row r="500" spans="8:36" ht="11.25" x14ac:dyDescent="0.2">
      <c r="H500" s="96" t="s">
        <v>894</v>
      </c>
      <c r="I500" s="96" t="s">
        <v>975</v>
      </c>
      <c r="J500" s="96" t="s">
        <v>889</v>
      </c>
      <c r="L500" s="96" t="s">
        <v>186</v>
      </c>
      <c r="M500" s="96">
        <v>62.7343329999999</v>
      </c>
      <c r="N500" s="96">
        <v>-139.853656</v>
      </c>
      <c r="O500" s="96" t="s">
        <v>983</v>
      </c>
      <c r="P500" s="96" t="s">
        <v>491</v>
      </c>
      <c r="Q500" s="96">
        <v>2624</v>
      </c>
      <c r="R500" s="96">
        <v>4.4400000000000004</v>
      </c>
      <c r="S500" s="96">
        <v>33.6</v>
      </c>
      <c r="T500" s="96">
        <v>11</v>
      </c>
      <c r="U500" s="90">
        <f t="shared" si="20"/>
        <v>3.685827848316277</v>
      </c>
      <c r="V500" s="44">
        <f t="shared" si="23"/>
        <v>6.0636367942139371</v>
      </c>
      <c r="W500" s="1"/>
    </row>
    <row r="501" spans="8:36" ht="11.25" x14ac:dyDescent="0.2">
      <c r="H501" s="96" t="s">
        <v>1503</v>
      </c>
      <c r="I501" s="96" t="s">
        <v>975</v>
      </c>
      <c r="J501" s="96" t="s">
        <v>889</v>
      </c>
      <c r="K501" s="96" t="s">
        <v>1184</v>
      </c>
      <c r="L501" s="96" t="s">
        <v>302</v>
      </c>
      <c r="M501" s="96">
        <v>62.34</v>
      </c>
      <c r="N501" s="96">
        <v>-137.4</v>
      </c>
      <c r="O501" s="96" t="s">
        <v>983</v>
      </c>
      <c r="P501" s="96" t="s">
        <v>2499</v>
      </c>
      <c r="Q501" s="96">
        <v>2677</v>
      </c>
      <c r="R501" s="96">
        <v>3.78</v>
      </c>
      <c r="S501" s="96">
        <v>6.8</v>
      </c>
      <c r="T501" s="96">
        <v>1.6</v>
      </c>
      <c r="U501" s="89">
        <f t="shared" si="20"/>
        <v>3.1379345195125055</v>
      </c>
      <c r="V501" s="44">
        <f t="shared" ref="V501:V532" si="24">$B$8*Q501*((9.52*T501)+(2.56*U501)+(3.48*S501))</f>
        <v>1.2562923381436153</v>
      </c>
      <c r="W501" s="1"/>
    </row>
    <row r="502" spans="8:36" ht="11.25" x14ac:dyDescent="0.2">
      <c r="H502" s="96" t="s">
        <v>927</v>
      </c>
      <c r="I502" s="96" t="s">
        <v>975</v>
      </c>
      <c r="J502" s="96" t="s">
        <v>919</v>
      </c>
      <c r="K502" s="96" t="s">
        <v>1519</v>
      </c>
      <c r="L502" s="96" t="s">
        <v>436</v>
      </c>
      <c r="M502" s="96">
        <v>62.443250999999798</v>
      </c>
      <c r="N502" s="96">
        <v>-137.76946000000001</v>
      </c>
      <c r="O502" s="96" t="s">
        <v>983</v>
      </c>
      <c r="P502" s="96" t="s">
        <v>2499</v>
      </c>
      <c r="Q502" s="96">
        <v>2677</v>
      </c>
      <c r="R502" s="96">
        <v>5.46</v>
      </c>
      <c r="S502" s="96">
        <v>31.1</v>
      </c>
      <c r="T502" s="96">
        <v>6.8</v>
      </c>
      <c r="U502" s="89">
        <f t="shared" si="20"/>
        <v>4.5325720837402859</v>
      </c>
      <c r="V502" s="44">
        <f t="shared" si="24"/>
        <v>4.9408688839852228</v>
      </c>
      <c r="W502" s="1"/>
      <c r="X502" s="9"/>
      <c r="Y502" s="9"/>
      <c r="Z502" s="9"/>
      <c r="AA502" s="9"/>
      <c r="AB502" s="9"/>
      <c r="AC502" s="9"/>
      <c r="AD502" s="9"/>
    </row>
    <row r="503" spans="8:36" ht="11.25" x14ac:dyDescent="0.2">
      <c r="H503" s="96" t="s">
        <v>908</v>
      </c>
      <c r="I503" s="96" t="s">
        <v>975</v>
      </c>
      <c r="J503" s="96" t="s">
        <v>889</v>
      </c>
      <c r="K503" s="96" t="s">
        <v>1561</v>
      </c>
      <c r="L503" s="96" t="s">
        <v>186</v>
      </c>
      <c r="M503" s="96">
        <v>62.885866</v>
      </c>
      <c r="N503" s="96">
        <v>-138.441969</v>
      </c>
      <c r="O503" s="96" t="s">
        <v>983</v>
      </c>
      <c r="P503" s="96" t="s">
        <v>491</v>
      </c>
      <c r="Q503" s="96">
        <v>2624</v>
      </c>
      <c r="R503" s="96">
        <v>4.34</v>
      </c>
      <c r="S503" s="96">
        <v>30.1</v>
      </c>
      <c r="T503" s="96">
        <v>9.5</v>
      </c>
      <c r="U503" s="89">
        <f t="shared" si="20"/>
        <v>3.6028137075884321</v>
      </c>
      <c r="V503" s="44">
        <f t="shared" si="24"/>
        <v>5.3637499691190289</v>
      </c>
      <c r="W503" s="1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</row>
    <row r="504" spans="8:36" ht="11.25" x14ac:dyDescent="0.2">
      <c r="H504" s="96" t="s">
        <v>907</v>
      </c>
      <c r="I504" s="96" t="s">
        <v>975</v>
      </c>
      <c r="J504" s="96" t="s">
        <v>889</v>
      </c>
      <c r="K504" s="96" t="s">
        <v>1561</v>
      </c>
      <c r="L504" s="96" t="s">
        <v>906</v>
      </c>
      <c r="M504" s="96">
        <v>62.875456</v>
      </c>
      <c r="N504" s="96">
        <v>-138.515908999998</v>
      </c>
      <c r="O504" s="96" t="s">
        <v>983</v>
      </c>
      <c r="P504" s="96" t="s">
        <v>491</v>
      </c>
      <c r="Q504" s="96">
        <v>2624</v>
      </c>
      <c r="R504" s="96">
        <v>4.83</v>
      </c>
      <c r="S504" s="96">
        <v>25.1999999999999</v>
      </c>
      <c r="T504" s="96">
        <v>12.9</v>
      </c>
      <c r="U504" s="89">
        <f t="shared" si="20"/>
        <v>4.0095829971548689</v>
      </c>
      <c r="V504" s="44">
        <f t="shared" si="24"/>
        <v>5.7929662920840714</v>
      </c>
      <c r="W504" s="1"/>
    </row>
    <row r="505" spans="8:36" ht="11.25" customHeight="1" x14ac:dyDescent="0.2">
      <c r="H505" s="96" t="s">
        <v>905</v>
      </c>
      <c r="I505" s="96" t="s">
        <v>975</v>
      </c>
      <c r="J505" s="96" t="s">
        <v>919</v>
      </c>
      <c r="L505" s="96" t="s">
        <v>906</v>
      </c>
      <c r="M505" s="96">
        <v>62.557184999999798</v>
      </c>
      <c r="N505" s="96">
        <v>-137.580302999998</v>
      </c>
      <c r="O505" s="96" t="s">
        <v>983</v>
      </c>
      <c r="P505" s="96" t="s">
        <v>491</v>
      </c>
      <c r="Q505" s="96">
        <v>2624</v>
      </c>
      <c r="R505" s="96">
        <v>5.58</v>
      </c>
      <c r="S505" s="96">
        <v>27.5</v>
      </c>
      <c r="T505" s="96">
        <v>4.5</v>
      </c>
      <c r="U505" s="89">
        <f t="shared" si="20"/>
        <v>4.6321890526136986</v>
      </c>
      <c r="V505" s="44">
        <f t="shared" si="24"/>
        <v>3.9464541202958938</v>
      </c>
      <c r="W505" s="1"/>
    </row>
    <row r="506" spans="8:36" ht="11.25" x14ac:dyDescent="0.2">
      <c r="H506" s="96" t="s">
        <v>904</v>
      </c>
      <c r="I506" s="96" t="s">
        <v>975</v>
      </c>
      <c r="J506" s="96" t="s">
        <v>889</v>
      </c>
      <c r="L506" s="96" t="s">
        <v>186</v>
      </c>
      <c r="M506" s="96">
        <v>62.63053</v>
      </c>
      <c r="N506" s="96">
        <v>-138.37859800000001</v>
      </c>
      <c r="O506" s="96" t="s">
        <v>983</v>
      </c>
      <c r="P506" s="96" t="s">
        <v>491</v>
      </c>
      <c r="Q506" s="96">
        <v>2624</v>
      </c>
      <c r="R506" s="96">
        <v>2.62</v>
      </c>
      <c r="S506" s="96">
        <v>19.8</v>
      </c>
      <c r="T506" s="96">
        <v>2.1</v>
      </c>
      <c r="U506" s="89">
        <f t="shared" si="20"/>
        <v>2.1749704870695146</v>
      </c>
      <c r="V506" s="44">
        <f t="shared" si="24"/>
        <v>2.4787333774866025</v>
      </c>
      <c r="W506" s="1"/>
    </row>
    <row r="507" spans="8:36" ht="11.25" x14ac:dyDescent="0.2">
      <c r="H507" s="96" t="s">
        <v>949</v>
      </c>
      <c r="I507" s="96" t="s">
        <v>975</v>
      </c>
      <c r="J507" s="96" t="s">
        <v>889</v>
      </c>
      <c r="K507" s="96" t="s">
        <v>1133</v>
      </c>
      <c r="L507" s="96" t="s">
        <v>186</v>
      </c>
      <c r="M507" s="96">
        <v>62.679724999999799</v>
      </c>
      <c r="N507" s="96">
        <v>-138.329220999998</v>
      </c>
      <c r="O507" s="96" t="s">
        <v>983</v>
      </c>
      <c r="P507" s="96" t="s">
        <v>491</v>
      </c>
      <c r="Q507" s="96">
        <v>2624</v>
      </c>
      <c r="R507" s="96">
        <v>4.1900000000000004</v>
      </c>
      <c r="S507" s="96">
        <v>16.3</v>
      </c>
      <c r="T507" s="96">
        <v>5</v>
      </c>
      <c r="U507" s="89">
        <f t="shared" si="20"/>
        <v>3.4782924964966666</v>
      </c>
      <c r="V507" s="44">
        <f t="shared" si="24"/>
        <v>2.9711139714766657</v>
      </c>
      <c r="W507" s="1"/>
    </row>
    <row r="508" spans="8:36" ht="11.25" x14ac:dyDescent="0.2">
      <c r="H508" s="96" t="s">
        <v>903</v>
      </c>
      <c r="I508" s="96" t="s">
        <v>975</v>
      </c>
      <c r="J508" s="96" t="s">
        <v>889</v>
      </c>
      <c r="K508" s="96" t="s">
        <v>1133</v>
      </c>
      <c r="L508" s="96" t="s">
        <v>186</v>
      </c>
      <c r="M508" s="96">
        <v>62.679724999999799</v>
      </c>
      <c r="N508" s="96">
        <v>-138.329220999998</v>
      </c>
      <c r="O508" s="96" t="s">
        <v>983</v>
      </c>
      <c r="P508" s="96" t="s">
        <v>491</v>
      </c>
      <c r="Q508" s="96">
        <v>2624</v>
      </c>
      <c r="R508" s="96">
        <v>3.55</v>
      </c>
      <c r="S508" s="96">
        <v>18.1999999999999</v>
      </c>
      <c r="T508" s="96">
        <v>6</v>
      </c>
      <c r="U508" s="89">
        <f t="shared" si="20"/>
        <v>2.9470019958384643</v>
      </c>
      <c r="V508" s="44">
        <f t="shared" si="24"/>
        <v>3.3587285308692421</v>
      </c>
      <c r="W508" s="1"/>
    </row>
    <row r="509" spans="8:36" ht="11.25" x14ac:dyDescent="0.2">
      <c r="H509" s="96" t="s">
        <v>941</v>
      </c>
      <c r="I509" s="96" t="s">
        <v>975</v>
      </c>
      <c r="J509" s="96" t="s">
        <v>889</v>
      </c>
      <c r="K509" s="96" t="s">
        <v>1133</v>
      </c>
      <c r="L509" s="96" t="s">
        <v>186</v>
      </c>
      <c r="M509" s="96">
        <v>62.704231</v>
      </c>
      <c r="N509" s="96">
        <v>-138.223580999999</v>
      </c>
      <c r="O509" s="96" t="s">
        <v>983</v>
      </c>
      <c r="P509" s="96" t="s">
        <v>491</v>
      </c>
      <c r="Q509" s="96">
        <v>2624</v>
      </c>
      <c r="R509" s="96">
        <v>3.6</v>
      </c>
      <c r="S509" s="96">
        <v>12</v>
      </c>
      <c r="T509" s="96">
        <v>2.6</v>
      </c>
      <c r="U509" s="89">
        <f t="shared" si="20"/>
        <v>2.9885090662023863</v>
      </c>
      <c r="V509" s="44">
        <f t="shared" si="24"/>
        <v>1.9460261834167056</v>
      </c>
      <c r="W509" s="1"/>
    </row>
    <row r="510" spans="8:36" ht="11.25" x14ac:dyDescent="0.2">
      <c r="H510" s="96" t="s">
        <v>902</v>
      </c>
      <c r="I510" s="96" t="s">
        <v>975</v>
      </c>
      <c r="J510" s="96" t="s">
        <v>889</v>
      </c>
      <c r="K510" s="96" t="s">
        <v>1133</v>
      </c>
      <c r="L510" s="96" t="s">
        <v>302</v>
      </c>
      <c r="M510" s="96">
        <v>62.763893000000003</v>
      </c>
      <c r="N510" s="96">
        <v>-138.369855999999</v>
      </c>
      <c r="O510" s="96" t="s">
        <v>983</v>
      </c>
      <c r="P510" s="96" t="s">
        <v>2499</v>
      </c>
      <c r="Q510" s="96">
        <v>2677</v>
      </c>
      <c r="R510" s="96">
        <v>2.2400000000000002</v>
      </c>
      <c r="S510" s="96">
        <v>6.2</v>
      </c>
      <c r="T510" s="96">
        <v>1.9</v>
      </c>
      <c r="U510" s="89">
        <f t="shared" si="20"/>
        <v>1.8595167523037073</v>
      </c>
      <c r="V510" s="44">
        <f t="shared" si="24"/>
        <v>1.1892401944554758</v>
      </c>
      <c r="W510" s="1"/>
    </row>
    <row r="511" spans="8:36" ht="11.25" x14ac:dyDescent="0.2">
      <c r="H511" s="96" t="s">
        <v>901</v>
      </c>
      <c r="I511" s="96" t="s">
        <v>975</v>
      </c>
      <c r="J511" s="96" t="s">
        <v>889</v>
      </c>
      <c r="K511" s="96" t="s">
        <v>1133</v>
      </c>
      <c r="L511" s="96" t="s">
        <v>302</v>
      </c>
      <c r="M511" s="96">
        <v>62.783287000000001</v>
      </c>
      <c r="N511" s="96">
        <v>-138.882599999999</v>
      </c>
      <c r="O511" s="96" t="s">
        <v>983</v>
      </c>
      <c r="P511" s="96" t="s">
        <v>2499</v>
      </c>
      <c r="Q511" s="96">
        <v>2677</v>
      </c>
      <c r="R511" s="96">
        <v>1.57</v>
      </c>
      <c r="S511" s="96">
        <v>6.7</v>
      </c>
      <c r="T511" s="96">
        <v>2.8</v>
      </c>
      <c r="U511" s="89">
        <f t="shared" si="20"/>
        <v>1.3033220094271518</v>
      </c>
      <c r="V511" s="44">
        <f t="shared" si="24"/>
        <v>1.4270686612924541</v>
      </c>
      <c r="W511" s="1"/>
    </row>
    <row r="512" spans="8:36" ht="11.25" x14ac:dyDescent="0.2">
      <c r="H512" s="96" t="s">
        <v>948</v>
      </c>
      <c r="I512" s="96" t="s">
        <v>975</v>
      </c>
      <c r="J512" s="96" t="s">
        <v>889</v>
      </c>
      <c r="L512" s="96" t="s">
        <v>906</v>
      </c>
      <c r="M512" s="96">
        <v>62.987402000000003</v>
      </c>
      <c r="N512" s="96">
        <v>-138.818482999998</v>
      </c>
      <c r="O512" s="96" t="s">
        <v>983</v>
      </c>
      <c r="P512" s="96" t="s">
        <v>491</v>
      </c>
      <c r="Q512" s="96">
        <v>2624</v>
      </c>
      <c r="R512" s="96">
        <v>4.67</v>
      </c>
      <c r="S512" s="96">
        <v>26.8999999999998</v>
      </c>
      <c r="T512" s="96">
        <v>10.8</v>
      </c>
      <c r="U512" s="89">
        <f t="shared" si="20"/>
        <v>3.8767603719903176</v>
      </c>
      <c r="V512" s="44">
        <f t="shared" si="24"/>
        <v>5.4146897719322089</v>
      </c>
      <c r="W512" s="1"/>
    </row>
    <row r="513" spans="8:23" ht="11.25" x14ac:dyDescent="0.2">
      <c r="H513" s="96" t="s">
        <v>947</v>
      </c>
      <c r="I513" s="96" t="s">
        <v>975</v>
      </c>
      <c r="J513" s="96" t="s">
        <v>889</v>
      </c>
      <c r="L513" s="96" t="s">
        <v>906</v>
      </c>
      <c r="M513" s="96">
        <v>62.860819999999798</v>
      </c>
      <c r="N513" s="96">
        <v>-139.374733999998</v>
      </c>
      <c r="O513" s="96" t="s">
        <v>983</v>
      </c>
      <c r="P513" s="96" t="s">
        <v>491</v>
      </c>
      <c r="Q513" s="96">
        <v>2624</v>
      </c>
      <c r="R513" s="96">
        <v>5.22</v>
      </c>
      <c r="S513" s="96">
        <v>39.8999999999998</v>
      </c>
      <c r="T513" s="96">
        <v>3.3</v>
      </c>
      <c r="U513" s="89">
        <f t="shared" si="20"/>
        <v>4.3333381459934603</v>
      </c>
      <c r="V513" s="44">
        <f t="shared" si="24"/>
        <v>4.7589217099542047</v>
      </c>
      <c r="W513" s="1"/>
    </row>
    <row r="514" spans="8:23" ht="11.25" x14ac:dyDescent="0.2">
      <c r="H514" s="96" t="s">
        <v>946</v>
      </c>
      <c r="I514" s="96" t="s">
        <v>975</v>
      </c>
      <c r="J514" s="96" t="s">
        <v>889</v>
      </c>
      <c r="K514" s="96" t="s">
        <v>1459</v>
      </c>
      <c r="L514" s="96" t="s">
        <v>906</v>
      </c>
      <c r="M514" s="96">
        <v>62.820453000000001</v>
      </c>
      <c r="N514" s="96">
        <v>-139.408367999999</v>
      </c>
      <c r="O514" s="96" t="s">
        <v>983</v>
      </c>
      <c r="P514" s="96" t="s">
        <v>491</v>
      </c>
      <c r="Q514" s="96">
        <v>2624</v>
      </c>
      <c r="R514" s="96">
        <v>5.12</v>
      </c>
      <c r="S514" s="96">
        <v>27.8</v>
      </c>
      <c r="T514" s="96">
        <v>2.9</v>
      </c>
      <c r="U514" s="89">
        <f t="shared" si="20"/>
        <v>4.2503240052656164</v>
      </c>
      <c r="V514" s="44">
        <f t="shared" si="24"/>
        <v>3.5485094448593149</v>
      </c>
      <c r="W514" s="1"/>
    </row>
    <row r="515" spans="8:23" ht="11.25" x14ac:dyDescent="0.2">
      <c r="H515" s="96" t="s">
        <v>945</v>
      </c>
      <c r="I515" s="96" t="s">
        <v>975</v>
      </c>
      <c r="J515" s="96" t="s">
        <v>889</v>
      </c>
      <c r="K515" s="96" t="s">
        <v>1459</v>
      </c>
      <c r="L515" s="96" t="s">
        <v>906</v>
      </c>
      <c r="M515" s="96">
        <v>62.820453000000001</v>
      </c>
      <c r="N515" s="96">
        <v>-139.408367999999</v>
      </c>
      <c r="O515" s="96" t="s">
        <v>983</v>
      </c>
      <c r="P515" s="96" t="s">
        <v>491</v>
      </c>
      <c r="Q515" s="96">
        <v>2624</v>
      </c>
      <c r="R515" s="96">
        <v>4.99</v>
      </c>
      <c r="S515" s="96">
        <v>26.5</v>
      </c>
      <c r="T515" s="96">
        <v>3.2</v>
      </c>
      <c r="U515" s="89">
        <f t="shared" si="20"/>
        <v>4.1424056223194192</v>
      </c>
      <c r="V515" s="44">
        <f t="shared" si="24"/>
        <v>3.497491772235934</v>
      </c>
      <c r="W515" s="1"/>
    </row>
    <row r="516" spans="8:23" ht="11.25" x14ac:dyDescent="0.2">
      <c r="H516" s="96" t="s">
        <v>924</v>
      </c>
      <c r="I516" s="96" t="s">
        <v>975</v>
      </c>
      <c r="J516" s="96" t="s">
        <v>889</v>
      </c>
      <c r="K516" s="96" t="s">
        <v>1459</v>
      </c>
      <c r="L516" s="96" t="s">
        <v>906</v>
      </c>
      <c r="M516" s="96">
        <v>62.820453000000001</v>
      </c>
      <c r="N516" s="96">
        <v>-139.408367999999</v>
      </c>
      <c r="O516" s="96" t="s">
        <v>983</v>
      </c>
      <c r="P516" s="96" t="s">
        <v>491</v>
      </c>
      <c r="Q516" s="96">
        <v>2624</v>
      </c>
      <c r="R516" s="96">
        <v>4.8600000000000003</v>
      </c>
      <c r="S516" s="96">
        <v>22.1999999999999</v>
      </c>
      <c r="T516" s="96">
        <v>2.8</v>
      </c>
      <c r="U516" s="89">
        <f t="shared" si="20"/>
        <v>4.0344872393732221</v>
      </c>
      <c r="V516" s="44">
        <f t="shared" si="24"/>
        <v>2.9976651396125433</v>
      </c>
      <c r="W516" s="1"/>
    </row>
    <row r="517" spans="8:23" ht="11.25" x14ac:dyDescent="0.2">
      <c r="H517" s="96" t="s">
        <v>944</v>
      </c>
      <c r="I517" s="96" t="s">
        <v>975</v>
      </c>
      <c r="J517" s="96" t="s">
        <v>889</v>
      </c>
      <c r="L517" s="96" t="s">
        <v>302</v>
      </c>
      <c r="M517" s="96">
        <v>62.899658000000002</v>
      </c>
      <c r="N517" s="96">
        <v>-139.555813</v>
      </c>
      <c r="O517" s="96" t="s">
        <v>983</v>
      </c>
      <c r="P517" s="96" t="s">
        <v>2499</v>
      </c>
      <c r="Q517" s="96">
        <v>2677</v>
      </c>
      <c r="R517" s="96">
        <v>4.7</v>
      </c>
      <c r="S517" s="96">
        <v>26.8999999999998</v>
      </c>
      <c r="T517" s="96">
        <v>18.3</v>
      </c>
      <c r="U517" s="89">
        <f t="shared" si="20"/>
        <v>3.9016646142086713</v>
      </c>
      <c r="V517" s="44">
        <f t="shared" si="24"/>
        <v>7.4371413180092389</v>
      </c>
      <c r="W517" s="1"/>
    </row>
    <row r="518" spans="8:23" ht="11.25" x14ac:dyDescent="0.2">
      <c r="H518" s="96" t="s">
        <v>1595</v>
      </c>
      <c r="I518" s="96" t="s">
        <v>975</v>
      </c>
      <c r="J518" s="96" t="s">
        <v>889</v>
      </c>
      <c r="K518" s="96" t="s">
        <v>1133</v>
      </c>
      <c r="L518" s="96" t="s">
        <v>302</v>
      </c>
      <c r="M518" s="96">
        <v>62.787685000000003</v>
      </c>
      <c r="N518" s="96">
        <v>-140.580207999999</v>
      </c>
      <c r="O518" s="96" t="s">
        <v>983</v>
      </c>
      <c r="P518" s="96" t="s">
        <v>2499</v>
      </c>
      <c r="Q518" s="96">
        <v>2677</v>
      </c>
      <c r="R518" s="96">
        <v>1.66</v>
      </c>
      <c r="S518" s="96">
        <v>5.2</v>
      </c>
      <c r="T518" s="96">
        <v>1.4</v>
      </c>
      <c r="U518" s="89">
        <f t="shared" si="20"/>
        <v>1.3780347360822114</v>
      </c>
      <c r="V518" s="44">
        <f t="shared" si="24"/>
        <v>0.93565885410539718</v>
      </c>
      <c r="W518" s="1"/>
    </row>
    <row r="519" spans="8:23" ht="11.25" x14ac:dyDescent="0.2">
      <c r="H519" s="96" t="s">
        <v>900</v>
      </c>
      <c r="I519" s="96" t="s">
        <v>975</v>
      </c>
      <c r="J519" s="96" t="s">
        <v>889</v>
      </c>
      <c r="K519" s="96" t="s">
        <v>1133</v>
      </c>
      <c r="L519" s="96" t="s">
        <v>186</v>
      </c>
      <c r="M519" s="96">
        <v>62.7846839999998</v>
      </c>
      <c r="N519" s="96">
        <v>-140.75260800000001</v>
      </c>
      <c r="O519" s="96" t="s">
        <v>983</v>
      </c>
      <c r="P519" s="96" t="s">
        <v>491</v>
      </c>
      <c r="Q519" s="96">
        <v>2624</v>
      </c>
      <c r="R519" s="96">
        <v>2.42</v>
      </c>
      <c r="S519" s="96">
        <v>17.6999999999999</v>
      </c>
      <c r="T519" s="96">
        <v>1.5</v>
      </c>
      <c r="U519" s="89">
        <f t="shared" si="20"/>
        <v>2.0089422056138262</v>
      </c>
      <c r="V519" s="44">
        <f t="shared" si="24"/>
        <v>2.1259357272967763</v>
      </c>
      <c r="W519" s="1"/>
    </row>
    <row r="520" spans="8:23" ht="11.25" x14ac:dyDescent="0.2">
      <c r="H520" s="96" t="s">
        <v>1596</v>
      </c>
      <c r="I520" s="96" t="s">
        <v>975</v>
      </c>
      <c r="J520" s="96" t="s">
        <v>889</v>
      </c>
      <c r="L520" s="96" t="s">
        <v>1218</v>
      </c>
      <c r="M520" s="96">
        <v>62.998131999999799</v>
      </c>
      <c r="N520" s="96">
        <v>-140.702148999998</v>
      </c>
      <c r="O520" s="96" t="s">
        <v>983</v>
      </c>
      <c r="P520" s="96" t="s">
        <v>2500</v>
      </c>
      <c r="Q520" s="96">
        <v>2751</v>
      </c>
      <c r="R520" s="96">
        <v>1.69</v>
      </c>
      <c r="S520" s="96">
        <v>1.1000000000000001</v>
      </c>
      <c r="T520" s="96">
        <v>0.6</v>
      </c>
      <c r="U520" s="89">
        <f t="shared" si="20"/>
        <v>1.4029389783005646</v>
      </c>
      <c r="V520" s="44">
        <f t="shared" si="24"/>
        <v>0.36124821931020429</v>
      </c>
      <c r="W520" s="1"/>
    </row>
    <row r="521" spans="8:23" ht="11.25" x14ac:dyDescent="0.2">
      <c r="H521" s="96" t="s">
        <v>1597</v>
      </c>
      <c r="I521" s="96" t="s">
        <v>975</v>
      </c>
      <c r="J521" s="96" t="s">
        <v>889</v>
      </c>
      <c r="K521" s="96" t="s">
        <v>1133</v>
      </c>
      <c r="L521" s="96" t="s">
        <v>302</v>
      </c>
      <c r="M521" s="96">
        <v>62.988995000000003</v>
      </c>
      <c r="N521" s="96">
        <v>-140.638169</v>
      </c>
      <c r="O521" s="96" t="s">
        <v>983</v>
      </c>
      <c r="P521" s="96" t="s">
        <v>2499</v>
      </c>
      <c r="Q521" s="96">
        <v>2677</v>
      </c>
      <c r="R521" s="96">
        <v>1.72</v>
      </c>
      <c r="S521" s="96">
        <v>0.4</v>
      </c>
      <c r="T521" s="96">
        <v>0.5</v>
      </c>
      <c r="U521" s="89">
        <f t="shared" si="20"/>
        <v>1.427843220518918</v>
      </c>
      <c r="V521" s="44">
        <f t="shared" si="24"/>
        <v>0.26254084931402605</v>
      </c>
      <c r="W521" s="1"/>
    </row>
    <row r="522" spans="8:23" ht="11.25" x14ac:dyDescent="0.2">
      <c r="H522" s="96" t="s">
        <v>899</v>
      </c>
      <c r="I522" s="96" t="s">
        <v>975</v>
      </c>
      <c r="J522" s="96" t="s">
        <v>889</v>
      </c>
      <c r="L522" s="96" t="s">
        <v>474</v>
      </c>
      <c r="M522" s="96">
        <v>62.884427000000002</v>
      </c>
      <c r="N522" s="96">
        <v>-139.88716600000001</v>
      </c>
      <c r="O522" s="96" t="s">
        <v>983</v>
      </c>
      <c r="P522" s="96" t="s">
        <v>2498</v>
      </c>
      <c r="Q522" s="96">
        <v>2764</v>
      </c>
      <c r="R522" s="96">
        <v>2.4500000000000002</v>
      </c>
      <c r="S522" s="96">
        <v>6.9</v>
      </c>
      <c r="T522" s="96">
        <v>2.7</v>
      </c>
      <c r="U522" s="89">
        <f t="shared" si="20"/>
        <v>2.0338464478321798</v>
      </c>
      <c r="V522" s="44">
        <f t="shared" si="24"/>
        <v>1.5180619604942887</v>
      </c>
      <c r="W522" s="1"/>
    </row>
    <row r="523" spans="8:23" ht="11.25" x14ac:dyDescent="0.2">
      <c r="H523" s="96" t="s">
        <v>898</v>
      </c>
      <c r="I523" s="96" t="s">
        <v>975</v>
      </c>
      <c r="J523" s="96" t="s">
        <v>889</v>
      </c>
      <c r="L523" s="96" t="s">
        <v>474</v>
      </c>
      <c r="M523" s="96">
        <v>62.881557000000001</v>
      </c>
      <c r="N523" s="96">
        <v>-139.837167999998</v>
      </c>
      <c r="O523" s="96" t="s">
        <v>983</v>
      </c>
      <c r="P523" s="96" t="s">
        <v>2498</v>
      </c>
      <c r="Q523" s="96">
        <v>2764</v>
      </c>
      <c r="R523" s="96">
        <v>1.34</v>
      </c>
      <c r="S523" s="96">
        <v>2.1</v>
      </c>
      <c r="T523" s="96">
        <v>0.6</v>
      </c>
      <c r="U523" s="89">
        <f t="shared" si="20"/>
        <v>1.1123894857531105</v>
      </c>
      <c r="V523" s="44">
        <f t="shared" si="24"/>
        <v>0.4385837001887129</v>
      </c>
      <c r="W523" s="1"/>
    </row>
    <row r="524" spans="8:23" ht="11.25" x14ac:dyDescent="0.2">
      <c r="H524" s="96" t="s">
        <v>897</v>
      </c>
      <c r="I524" s="96" t="s">
        <v>975</v>
      </c>
      <c r="J524" s="96" t="s">
        <v>889</v>
      </c>
      <c r="K524" s="96" t="s">
        <v>1561</v>
      </c>
      <c r="L524" s="96" t="s">
        <v>186</v>
      </c>
      <c r="M524" s="96">
        <v>62.914326000000003</v>
      </c>
      <c r="N524" s="96">
        <v>-138.651048</v>
      </c>
      <c r="O524" s="96" t="s">
        <v>983</v>
      </c>
      <c r="P524" s="96" t="s">
        <v>491</v>
      </c>
      <c r="Q524" s="96">
        <v>2624</v>
      </c>
      <c r="R524" s="96">
        <v>4.46</v>
      </c>
      <c r="S524" s="96">
        <v>25.5</v>
      </c>
      <c r="T524" s="96">
        <v>12.1</v>
      </c>
      <c r="U524" s="89">
        <f t="shared" ref="U524:U541" si="25">R524*$C$24</f>
        <v>3.7024306764618453</v>
      </c>
      <c r="V524" s="44">
        <f t="shared" si="24"/>
        <v>5.5998842392329191</v>
      </c>
      <c r="W524" s="1"/>
    </row>
    <row r="525" spans="8:23" ht="11.25" x14ac:dyDescent="0.2">
      <c r="H525" s="96" t="s">
        <v>926</v>
      </c>
      <c r="I525" s="96" t="s">
        <v>975</v>
      </c>
      <c r="J525" s="96" t="s">
        <v>889</v>
      </c>
      <c r="L525" s="96" t="s">
        <v>302</v>
      </c>
      <c r="M525" s="96">
        <v>62.613290999999798</v>
      </c>
      <c r="N525" s="96">
        <v>-137.967009999998</v>
      </c>
      <c r="O525" s="96" t="s">
        <v>983</v>
      </c>
      <c r="P525" s="96" t="s">
        <v>2499</v>
      </c>
      <c r="Q525" s="96">
        <v>2677</v>
      </c>
      <c r="R525" s="96">
        <v>4.63</v>
      </c>
      <c r="S525" s="96">
        <v>24.8</v>
      </c>
      <c r="T525" s="96">
        <v>4.7</v>
      </c>
      <c r="U525" s="89">
        <f t="shared" si="25"/>
        <v>3.8435547156991801</v>
      </c>
      <c r="V525" s="44">
        <f t="shared" si="24"/>
        <v>3.771558376932524</v>
      </c>
      <c r="W525" s="1"/>
    </row>
    <row r="526" spans="8:23" ht="11.25" x14ac:dyDescent="0.2">
      <c r="H526" s="96" t="s">
        <v>896</v>
      </c>
      <c r="I526" s="96" t="s">
        <v>975</v>
      </c>
      <c r="J526" s="96" t="s">
        <v>889</v>
      </c>
      <c r="L526" s="96" t="s">
        <v>302</v>
      </c>
      <c r="M526" s="96">
        <v>62.613639999999798</v>
      </c>
      <c r="N526" s="96">
        <v>-137.963732999998</v>
      </c>
      <c r="O526" s="96" t="s">
        <v>983</v>
      </c>
      <c r="P526" s="96" t="s">
        <v>2499</v>
      </c>
      <c r="Q526" s="96">
        <v>2677</v>
      </c>
      <c r="R526" s="96">
        <v>3.41</v>
      </c>
      <c r="S526" s="96">
        <v>19.8</v>
      </c>
      <c r="T526" s="96">
        <v>3.6</v>
      </c>
      <c r="U526" s="89">
        <f t="shared" si="25"/>
        <v>2.8307821988194828</v>
      </c>
      <c r="V526" s="44">
        <f t="shared" si="24"/>
        <v>2.9560184210237379</v>
      </c>
      <c r="W526" s="1"/>
    </row>
    <row r="527" spans="8:23" ht="11.25" x14ac:dyDescent="0.2">
      <c r="H527" s="96" t="s">
        <v>1611</v>
      </c>
      <c r="I527" s="96" t="s">
        <v>975</v>
      </c>
      <c r="J527" s="96" t="s">
        <v>889</v>
      </c>
      <c r="L527" s="96" t="s">
        <v>1612</v>
      </c>
      <c r="M527" s="96">
        <v>62.110838000000001</v>
      </c>
      <c r="N527" s="96">
        <v>-137.350615</v>
      </c>
      <c r="O527" s="96" t="s">
        <v>983</v>
      </c>
      <c r="P527" s="96" t="s">
        <v>491</v>
      </c>
      <c r="Q527" s="96">
        <v>2624</v>
      </c>
      <c r="R527" s="96">
        <v>4.3</v>
      </c>
      <c r="S527" s="96">
        <v>26.1</v>
      </c>
      <c r="T527" s="96">
        <v>5.12</v>
      </c>
      <c r="U527" s="89">
        <f t="shared" si="25"/>
        <v>3.5696080512972945</v>
      </c>
      <c r="V527" s="44">
        <f t="shared" si="24"/>
        <v>3.9021135750810654</v>
      </c>
      <c r="W527" s="1"/>
    </row>
    <row r="528" spans="8:23" ht="11.25" x14ac:dyDescent="0.2">
      <c r="H528" s="96" t="s">
        <v>1613</v>
      </c>
      <c r="I528" s="96" t="s">
        <v>975</v>
      </c>
      <c r="J528" s="96" t="s">
        <v>889</v>
      </c>
      <c r="L528" s="96" t="s">
        <v>1614</v>
      </c>
      <c r="M528" s="96">
        <v>62.068254000000003</v>
      </c>
      <c r="N528" s="96">
        <v>-137.362064</v>
      </c>
      <c r="O528" s="96" t="s">
        <v>983</v>
      </c>
      <c r="P528" s="96" t="s">
        <v>2500</v>
      </c>
      <c r="Q528" s="96">
        <v>2751</v>
      </c>
      <c r="R528" s="96">
        <v>0.82</v>
      </c>
      <c r="S528" s="96">
        <v>0.93</v>
      </c>
      <c r="T528" s="96">
        <v>0.42</v>
      </c>
      <c r="U528" s="89">
        <f t="shared" si="25"/>
        <v>0.6807159539683213</v>
      </c>
      <c r="V528" s="44">
        <f t="shared" si="24"/>
        <v>0.24696917748779146</v>
      </c>
      <c r="W528" s="1"/>
    </row>
    <row r="529" spans="8:30" ht="11.25" x14ac:dyDescent="0.2">
      <c r="H529" s="96" t="s">
        <v>1615</v>
      </c>
      <c r="I529" s="96" t="s">
        <v>975</v>
      </c>
      <c r="J529" s="96" t="s">
        <v>889</v>
      </c>
      <c r="L529" s="96" t="s">
        <v>1616</v>
      </c>
      <c r="M529" s="96">
        <v>62.123693000000003</v>
      </c>
      <c r="N529" s="96">
        <v>-137.387667999998</v>
      </c>
      <c r="O529" s="96" t="s">
        <v>983</v>
      </c>
      <c r="P529" s="96" t="s">
        <v>2499</v>
      </c>
      <c r="Q529" s="96">
        <v>2677</v>
      </c>
      <c r="R529" s="96">
        <v>2.3199999999999998</v>
      </c>
      <c r="S529" s="96">
        <v>11.5</v>
      </c>
      <c r="T529" s="96">
        <v>2.65</v>
      </c>
      <c r="U529" s="89">
        <f t="shared" si="25"/>
        <v>1.9259280648859822</v>
      </c>
      <c r="V529" s="44">
        <f t="shared" si="24"/>
        <v>1.8786751214003143</v>
      </c>
      <c r="W529" s="1"/>
    </row>
    <row r="530" spans="8:30" ht="11.25" x14ac:dyDescent="0.2">
      <c r="H530" s="96" t="s">
        <v>1617</v>
      </c>
      <c r="I530" s="96" t="s">
        <v>975</v>
      </c>
      <c r="J530" s="96" t="s">
        <v>889</v>
      </c>
      <c r="L530" s="96" t="s">
        <v>1618</v>
      </c>
      <c r="M530" s="96">
        <v>62.114193999999799</v>
      </c>
      <c r="N530" s="96">
        <v>-137.381743999999</v>
      </c>
      <c r="O530" s="96" t="s">
        <v>983</v>
      </c>
      <c r="P530" s="96" t="s">
        <v>491</v>
      </c>
      <c r="Q530" s="96">
        <v>2624</v>
      </c>
      <c r="R530" s="96">
        <v>2.14</v>
      </c>
      <c r="S530" s="96">
        <v>10.8</v>
      </c>
      <c r="T530" s="96">
        <v>2.67</v>
      </c>
      <c r="U530" s="89">
        <f t="shared" si="25"/>
        <v>1.7765026115758631</v>
      </c>
      <c r="V530" s="44">
        <f t="shared" si="24"/>
        <v>1.7725184730310417</v>
      </c>
      <c r="W530" s="1"/>
    </row>
    <row r="531" spans="8:30" ht="11.25" x14ac:dyDescent="0.2">
      <c r="H531" s="96" t="s">
        <v>1619</v>
      </c>
      <c r="I531" s="96" t="s">
        <v>975</v>
      </c>
      <c r="J531" s="96" t="s">
        <v>889</v>
      </c>
      <c r="L531" s="96" t="s">
        <v>1620</v>
      </c>
      <c r="M531" s="96">
        <v>62.123893000000002</v>
      </c>
      <c r="N531" s="96">
        <v>-137.38749200000001</v>
      </c>
      <c r="O531" s="96" t="s">
        <v>983</v>
      </c>
      <c r="P531" s="96" t="s">
        <v>2500</v>
      </c>
      <c r="Q531" s="96">
        <v>2751</v>
      </c>
      <c r="R531" s="96">
        <v>2.4900000000000002</v>
      </c>
      <c r="S531" s="96">
        <v>10.4</v>
      </c>
      <c r="T531" s="96">
        <v>3.12</v>
      </c>
      <c r="U531" s="89">
        <f t="shared" si="25"/>
        <v>2.0670521041233174</v>
      </c>
      <c r="V531" s="44">
        <f t="shared" si="24"/>
        <v>1.9583283286641475</v>
      </c>
      <c r="W531" s="1"/>
    </row>
    <row r="532" spans="8:30" ht="11.25" x14ac:dyDescent="0.2">
      <c r="H532" s="96" t="s">
        <v>1621</v>
      </c>
      <c r="I532" s="96" t="s">
        <v>975</v>
      </c>
      <c r="J532" s="96" t="s">
        <v>889</v>
      </c>
      <c r="L532" s="96" t="s">
        <v>1620</v>
      </c>
      <c r="M532" s="96">
        <v>62.082132000000001</v>
      </c>
      <c r="N532" s="96">
        <v>-137.391698999998</v>
      </c>
      <c r="O532" s="96" t="s">
        <v>983</v>
      </c>
      <c r="P532" s="96" t="s">
        <v>2500</v>
      </c>
      <c r="Q532" s="96">
        <v>2751</v>
      </c>
      <c r="R532" s="96">
        <v>2.09</v>
      </c>
      <c r="S532" s="96">
        <v>12.1999999999999</v>
      </c>
      <c r="T532" s="96">
        <v>3.23</v>
      </c>
      <c r="U532" s="89">
        <f t="shared" si="25"/>
        <v>1.7349955412119409</v>
      </c>
      <c r="V532" s="44">
        <f t="shared" si="24"/>
        <v>2.1360741579871663</v>
      </c>
      <c r="W532" s="1"/>
    </row>
    <row r="533" spans="8:30" ht="11.25" x14ac:dyDescent="0.2">
      <c r="H533" s="96" t="s">
        <v>1622</v>
      </c>
      <c r="I533" s="96" t="s">
        <v>975</v>
      </c>
      <c r="J533" s="96" t="s">
        <v>889</v>
      </c>
      <c r="L533" s="96" t="s">
        <v>1620</v>
      </c>
      <c r="M533" s="96">
        <v>62.082132000000001</v>
      </c>
      <c r="N533" s="96">
        <v>-137.391698999998</v>
      </c>
      <c r="O533" s="96" t="s">
        <v>983</v>
      </c>
      <c r="P533" s="96" t="s">
        <v>2500</v>
      </c>
      <c r="Q533" s="96">
        <v>2751</v>
      </c>
      <c r="R533" s="96">
        <v>2.09</v>
      </c>
      <c r="S533" s="96">
        <v>12.35</v>
      </c>
      <c r="T533" s="96">
        <v>3.29</v>
      </c>
      <c r="U533" s="89">
        <f t="shared" si="25"/>
        <v>1.7349955412119409</v>
      </c>
      <c r="V533" s="44">
        <f t="shared" ref="V533:V564" si="26">$B$8*Q533*((9.52*T533)+(2.56*U533)+(3.48*S533))</f>
        <v>2.1661480899871757</v>
      </c>
      <c r="W533" s="1"/>
    </row>
    <row r="534" spans="8:30" ht="11.25" x14ac:dyDescent="0.2">
      <c r="H534" s="96" t="s">
        <v>1623</v>
      </c>
      <c r="I534" s="96" t="s">
        <v>975</v>
      </c>
      <c r="J534" s="96" t="s">
        <v>889</v>
      </c>
      <c r="L534" s="96" t="s">
        <v>1624</v>
      </c>
      <c r="M534" s="96">
        <v>62.093775999999799</v>
      </c>
      <c r="N534" s="96">
        <v>-137.36742000000001</v>
      </c>
      <c r="O534" s="96" t="s">
        <v>983</v>
      </c>
      <c r="P534" s="96" t="s">
        <v>2499</v>
      </c>
      <c r="Q534" s="96">
        <v>2677</v>
      </c>
      <c r="R534" s="96">
        <v>2.56</v>
      </c>
      <c r="S534" s="96">
        <v>12.1999999999999</v>
      </c>
      <c r="T534" s="96">
        <v>3.62</v>
      </c>
      <c r="U534" s="89">
        <f t="shared" si="25"/>
        <v>2.1251620026328082</v>
      </c>
      <c r="V534" s="44">
        <f t="shared" si="26"/>
        <v>2.2047454702348204</v>
      </c>
      <c r="W534" s="1"/>
    </row>
    <row r="535" spans="8:30" ht="11.25" x14ac:dyDescent="0.2">
      <c r="H535" s="96" t="s">
        <v>1625</v>
      </c>
      <c r="I535" s="96" t="s">
        <v>975</v>
      </c>
      <c r="J535" s="96" t="s">
        <v>889</v>
      </c>
      <c r="L535" s="96" t="s">
        <v>1626</v>
      </c>
      <c r="M535" s="96">
        <v>62.112029999999798</v>
      </c>
      <c r="N535" s="96">
        <v>-137.41848100000001</v>
      </c>
      <c r="O535" s="96" t="s">
        <v>983</v>
      </c>
      <c r="P535" s="96" t="s">
        <v>2499</v>
      </c>
      <c r="Q535" s="96">
        <v>2677</v>
      </c>
      <c r="R535" s="96">
        <v>2.09</v>
      </c>
      <c r="S535" s="96">
        <v>11.6999999999999</v>
      </c>
      <c r="T535" s="96">
        <v>1.61</v>
      </c>
      <c r="U535" s="89">
        <f t="shared" si="25"/>
        <v>1.7349955412119409</v>
      </c>
      <c r="V535" s="44">
        <f t="shared" si="26"/>
        <v>1.6191777904338946</v>
      </c>
      <c r="W535" s="1"/>
    </row>
    <row r="536" spans="8:30" ht="11.25" x14ac:dyDescent="0.2">
      <c r="H536" s="96" t="s">
        <v>1628</v>
      </c>
      <c r="I536" s="96" t="s">
        <v>975</v>
      </c>
      <c r="J536" s="96" t="s">
        <v>979</v>
      </c>
      <c r="K536" s="96" t="s">
        <v>1629</v>
      </c>
      <c r="L536" s="96" t="s">
        <v>1630</v>
      </c>
      <c r="M536" s="96">
        <v>60.912961000000003</v>
      </c>
      <c r="N536" s="96">
        <v>-127.399576999998</v>
      </c>
      <c r="O536" s="96" t="s">
        <v>983</v>
      </c>
      <c r="P536" s="96" t="s">
        <v>491</v>
      </c>
      <c r="Q536" s="96">
        <v>2624</v>
      </c>
      <c r="R536" s="96">
        <v>3.79</v>
      </c>
      <c r="S536" s="96">
        <v>3.67</v>
      </c>
      <c r="T536" s="96">
        <v>1.36</v>
      </c>
      <c r="U536" s="89">
        <f t="shared" si="25"/>
        <v>3.1462359335852903</v>
      </c>
      <c r="V536" s="44">
        <f t="shared" si="26"/>
        <v>0.88620782309703183</v>
      </c>
      <c r="W536" s="1"/>
    </row>
    <row r="537" spans="8:30" ht="11.25" x14ac:dyDescent="0.2">
      <c r="H537" s="96" t="s">
        <v>1631</v>
      </c>
      <c r="I537" s="96" t="s">
        <v>975</v>
      </c>
      <c r="J537" s="96" t="s">
        <v>996</v>
      </c>
      <c r="K537" s="96" t="s">
        <v>1632</v>
      </c>
      <c r="L537" s="96" t="s">
        <v>1633</v>
      </c>
      <c r="M537" s="96">
        <v>60.989041</v>
      </c>
      <c r="N537" s="96">
        <v>-127.248152</v>
      </c>
      <c r="O537" s="96" t="s">
        <v>983</v>
      </c>
      <c r="P537" s="96" t="s">
        <v>2499</v>
      </c>
      <c r="Q537" s="96">
        <v>2677</v>
      </c>
      <c r="R537" s="96">
        <v>1.6</v>
      </c>
      <c r="S537" s="96">
        <v>6.63</v>
      </c>
      <c r="T537" s="96">
        <v>1.8</v>
      </c>
      <c r="U537" s="89">
        <f t="shared" si="25"/>
        <v>1.3282262516455052</v>
      </c>
      <c r="V537" s="44">
        <f t="shared" si="26"/>
        <v>1.1674038068967683</v>
      </c>
      <c r="W537" s="1"/>
    </row>
    <row r="538" spans="8:30" ht="11.25" x14ac:dyDescent="0.2">
      <c r="H538" s="96" t="s">
        <v>1634</v>
      </c>
      <c r="I538" s="96" t="s">
        <v>975</v>
      </c>
      <c r="J538" s="96" t="s">
        <v>996</v>
      </c>
      <c r="K538" s="96" t="s">
        <v>1635</v>
      </c>
      <c r="L538" s="96" t="s">
        <v>1636</v>
      </c>
      <c r="M538" s="96">
        <v>61.001328999999799</v>
      </c>
      <c r="N538" s="96">
        <v>-127.193895999999</v>
      </c>
      <c r="O538" s="96" t="s">
        <v>983</v>
      </c>
      <c r="P538" s="96" t="s">
        <v>2499</v>
      </c>
      <c r="Q538" s="96">
        <v>2677</v>
      </c>
      <c r="R538" s="96">
        <v>3.77</v>
      </c>
      <c r="S538" s="96">
        <v>19.600000000000001</v>
      </c>
      <c r="T538" s="96">
        <v>4.18</v>
      </c>
      <c r="U538" s="89">
        <f t="shared" si="25"/>
        <v>3.1296331054397215</v>
      </c>
      <c r="V538" s="44">
        <f t="shared" si="26"/>
        <v>3.1056803442755108</v>
      </c>
      <c r="W538" s="1"/>
    </row>
    <row r="539" spans="8:30" ht="11.25" x14ac:dyDescent="0.2">
      <c r="H539" s="96" t="s">
        <v>918</v>
      </c>
      <c r="I539" s="96" t="s">
        <v>975</v>
      </c>
      <c r="J539" s="96" t="s">
        <v>891</v>
      </c>
      <c r="K539" s="96" t="s">
        <v>1637</v>
      </c>
      <c r="L539" s="96" t="s">
        <v>436</v>
      </c>
      <c r="M539" s="96">
        <v>62.644025999999798</v>
      </c>
      <c r="N539" s="96">
        <v>-138.472240999999</v>
      </c>
      <c r="O539" s="96" t="s">
        <v>983</v>
      </c>
      <c r="P539" s="96" t="s">
        <v>2499</v>
      </c>
      <c r="Q539" s="96">
        <v>2677</v>
      </c>
      <c r="R539" s="96">
        <v>4.38</v>
      </c>
      <c r="S539" s="96">
        <v>25.1</v>
      </c>
      <c r="T539" s="96">
        <v>8.8000000000000007</v>
      </c>
      <c r="U539" s="89">
        <f t="shared" si="25"/>
        <v>3.6360193638795701</v>
      </c>
      <c r="V539" s="44">
        <f t="shared" si="26"/>
        <v>4.8301702502299042</v>
      </c>
      <c r="W539" s="1"/>
    </row>
    <row r="540" spans="8:30" ht="11.25" x14ac:dyDescent="0.2">
      <c r="H540" s="96" t="s">
        <v>940</v>
      </c>
      <c r="I540" s="96" t="s">
        <v>975</v>
      </c>
      <c r="J540" s="96" t="s">
        <v>889</v>
      </c>
      <c r="K540" s="96" t="s">
        <v>1133</v>
      </c>
      <c r="L540" s="96" t="s">
        <v>302</v>
      </c>
      <c r="M540" s="96">
        <v>62.705860000000001</v>
      </c>
      <c r="N540" s="96">
        <v>-138.960344999998</v>
      </c>
      <c r="O540" s="96" t="s">
        <v>983</v>
      </c>
      <c r="P540" s="96" t="s">
        <v>2499</v>
      </c>
      <c r="Q540" s="96">
        <v>2677</v>
      </c>
      <c r="R540" s="96">
        <v>2.88</v>
      </c>
      <c r="S540" s="96">
        <v>10</v>
      </c>
      <c r="T540" s="96">
        <v>3.94</v>
      </c>
      <c r="U540" s="89">
        <f t="shared" si="25"/>
        <v>2.3908072529619089</v>
      </c>
      <c r="V540" s="91">
        <f t="shared" si="26"/>
        <v>2.0995514660141832</v>
      </c>
      <c r="W540" s="1"/>
    </row>
    <row r="541" spans="8:30" ht="11.25" x14ac:dyDescent="0.2">
      <c r="H541" s="96" t="s">
        <v>939</v>
      </c>
      <c r="I541" s="96" t="s">
        <v>975</v>
      </c>
      <c r="J541" s="96" t="s">
        <v>889</v>
      </c>
      <c r="K541" s="96" t="s">
        <v>1133</v>
      </c>
      <c r="L541" s="96" t="s">
        <v>186</v>
      </c>
      <c r="M541" s="96">
        <v>62.608187999999799</v>
      </c>
      <c r="N541" s="96">
        <v>-138.209432999998</v>
      </c>
      <c r="O541" s="96" t="s">
        <v>983</v>
      </c>
      <c r="P541" s="96" t="s">
        <v>491</v>
      </c>
      <c r="Q541" s="96">
        <v>2624</v>
      </c>
      <c r="R541" s="96">
        <v>3.29</v>
      </c>
      <c r="S541" s="96">
        <v>21.1</v>
      </c>
      <c r="T541" s="96">
        <v>4.33</v>
      </c>
      <c r="U541" s="89">
        <f t="shared" si="25"/>
        <v>2.7311652299460696</v>
      </c>
      <c r="V541" s="91">
        <f t="shared" si="26"/>
        <v>3.19186988962249</v>
      </c>
      <c r="W541" s="1"/>
    </row>
    <row r="542" spans="8:30" ht="11.25" x14ac:dyDescent="0.2">
      <c r="H542" s="96" t="s">
        <v>893</v>
      </c>
      <c r="I542" s="96" t="s">
        <v>975</v>
      </c>
      <c r="J542" s="96" t="s">
        <v>891</v>
      </c>
      <c r="L542" s="96" t="s">
        <v>302</v>
      </c>
      <c r="M542" s="96">
        <v>62.568018000000002</v>
      </c>
      <c r="N542" s="96">
        <v>-138.154779999998</v>
      </c>
      <c r="O542" s="96" t="s">
        <v>983</v>
      </c>
      <c r="P542" s="96" t="s">
        <v>2499</v>
      </c>
      <c r="Q542" s="96">
        <v>2677</v>
      </c>
      <c r="R542" s="96">
        <v>1.52</v>
      </c>
      <c r="S542" s="96">
        <v>6.11</v>
      </c>
      <c r="T542" s="96">
        <v>1.76</v>
      </c>
      <c r="U542" s="89">
        <f t="shared" ref="U542" si="27">R542*$C$24</f>
        <v>1.2618149390632298</v>
      </c>
      <c r="V542" s="44">
        <f t="shared" si="26"/>
        <v>1.1042155519519301</v>
      </c>
      <c r="W542" s="1"/>
    </row>
    <row r="543" spans="8:30" s="64" customFormat="1" ht="11.25" x14ac:dyDescent="0.2">
      <c r="H543" s="96" t="s">
        <v>1654</v>
      </c>
      <c r="I543" s="96" t="s">
        <v>975</v>
      </c>
      <c r="J543" s="96" t="s">
        <v>996</v>
      </c>
      <c r="K543" s="96" t="s">
        <v>192</v>
      </c>
      <c r="L543" s="96" t="s">
        <v>1655</v>
      </c>
      <c r="M543" s="96">
        <v>60.994756000000002</v>
      </c>
      <c r="N543" s="96">
        <v>-126.756225</v>
      </c>
      <c r="O543" s="96" t="s">
        <v>983</v>
      </c>
      <c r="P543" s="96" t="s">
        <v>2499</v>
      </c>
      <c r="Q543" s="96">
        <v>2677</v>
      </c>
      <c r="R543" s="96">
        <v>2.5</v>
      </c>
      <c r="S543" s="96">
        <v>11.1999999999999</v>
      </c>
      <c r="T543" s="96">
        <v>2.71</v>
      </c>
      <c r="U543" s="48">
        <f>R543*$C$24</f>
        <v>2.0753535181961018</v>
      </c>
      <c r="V543" s="92">
        <f t="shared" si="26"/>
        <v>1.8762585710261914</v>
      </c>
    </row>
    <row r="544" spans="8:30" ht="11.25" x14ac:dyDescent="0.2">
      <c r="H544" s="96" t="s">
        <v>191</v>
      </c>
      <c r="I544" s="96" t="s">
        <v>975</v>
      </c>
      <c r="J544" s="96" t="s">
        <v>996</v>
      </c>
      <c r="K544" s="96" t="s">
        <v>192</v>
      </c>
      <c r="L544" s="96" t="s">
        <v>1656</v>
      </c>
      <c r="M544" s="96">
        <v>60.994756000000002</v>
      </c>
      <c r="N544" s="96">
        <v>-126.756225</v>
      </c>
      <c r="O544" s="96" t="s">
        <v>983</v>
      </c>
      <c r="P544" s="96" t="s">
        <v>491</v>
      </c>
      <c r="Q544" s="96">
        <v>2624</v>
      </c>
      <c r="R544" s="96">
        <v>2.5</v>
      </c>
      <c r="S544" s="96">
        <v>11.1999999999999</v>
      </c>
      <c r="T544" s="96">
        <v>2.71</v>
      </c>
      <c r="U544" s="48">
        <f t="shared" ref="U544:U550" si="28">R544*$C$24</f>
        <v>2.0753535181961018</v>
      </c>
      <c r="V544" s="92">
        <f t="shared" si="26"/>
        <v>1.8391118753727032</v>
      </c>
      <c r="W544" s="1"/>
      <c r="X544" s="9"/>
      <c r="Y544" s="9"/>
      <c r="Z544" s="9"/>
      <c r="AA544" s="9"/>
      <c r="AB544" s="9"/>
      <c r="AC544" s="9"/>
      <c r="AD544" s="9"/>
    </row>
    <row r="545" spans="8:23" ht="11.25" x14ac:dyDescent="0.2">
      <c r="H545" s="96" t="s">
        <v>189</v>
      </c>
      <c r="I545" s="96" t="s">
        <v>975</v>
      </c>
      <c r="J545" s="96" t="s">
        <v>996</v>
      </c>
      <c r="K545" s="96" t="s">
        <v>190</v>
      </c>
      <c r="L545" s="96" t="s">
        <v>1655</v>
      </c>
      <c r="M545" s="96">
        <v>60.877788000000002</v>
      </c>
      <c r="N545" s="96">
        <v>-126.19408300000001</v>
      </c>
      <c r="O545" s="96" t="s">
        <v>983</v>
      </c>
      <c r="P545" s="96" t="s">
        <v>2499</v>
      </c>
      <c r="Q545" s="96">
        <v>2677</v>
      </c>
      <c r="R545" s="96">
        <v>2.52</v>
      </c>
      <c r="S545" s="96">
        <v>12.3</v>
      </c>
      <c r="T545" s="96">
        <v>2.72</v>
      </c>
      <c r="U545" s="48">
        <f t="shared" si="28"/>
        <v>2.0919563463416706</v>
      </c>
      <c r="V545" s="92">
        <f t="shared" si="26"/>
        <v>1.9824204467624105</v>
      </c>
      <c r="W545" s="1"/>
    </row>
    <row r="546" spans="8:23" ht="11.25" x14ac:dyDescent="0.2">
      <c r="H546" s="96" t="s">
        <v>189</v>
      </c>
      <c r="I546" s="96" t="s">
        <v>975</v>
      </c>
      <c r="J546" s="96" t="s">
        <v>996</v>
      </c>
      <c r="K546" s="96" t="s">
        <v>190</v>
      </c>
      <c r="L546" s="96" t="s">
        <v>1657</v>
      </c>
      <c r="M546" s="96">
        <v>60.877788000000002</v>
      </c>
      <c r="N546" s="96">
        <v>-126.19408300000001</v>
      </c>
      <c r="O546" s="96" t="s">
        <v>983</v>
      </c>
      <c r="P546" s="96" t="s">
        <v>2499</v>
      </c>
      <c r="Q546" s="96">
        <v>2677</v>
      </c>
      <c r="R546" s="96">
        <v>2.52</v>
      </c>
      <c r="S546" s="96">
        <v>12.3</v>
      </c>
      <c r="T546" s="96">
        <v>2.72</v>
      </c>
      <c r="U546" s="48">
        <f t="shared" si="28"/>
        <v>2.0919563463416706</v>
      </c>
      <c r="V546" s="92">
        <f t="shared" si="26"/>
        <v>1.9824204467624105</v>
      </c>
      <c r="W546" s="1"/>
    </row>
    <row r="547" spans="8:23" ht="11.25" x14ac:dyDescent="0.2">
      <c r="H547" s="96" t="s">
        <v>187</v>
      </c>
      <c r="I547" s="96" t="s">
        <v>975</v>
      </c>
      <c r="J547" s="96" t="s">
        <v>996</v>
      </c>
      <c r="K547" s="96" t="s">
        <v>188</v>
      </c>
      <c r="L547" s="96" t="s">
        <v>1658</v>
      </c>
      <c r="M547" s="96">
        <v>60.874349000000002</v>
      </c>
      <c r="N547" s="96">
        <v>-126.132429999999</v>
      </c>
      <c r="O547" s="96" t="s">
        <v>983</v>
      </c>
      <c r="P547" s="96" t="s">
        <v>2499</v>
      </c>
      <c r="Q547" s="96">
        <v>2677</v>
      </c>
      <c r="R547" s="96">
        <v>2.25</v>
      </c>
      <c r="S547" s="96">
        <v>11.6</v>
      </c>
      <c r="T547" s="96">
        <v>2.59</v>
      </c>
      <c r="U547" s="48">
        <f t="shared" si="28"/>
        <v>1.8678181663764915</v>
      </c>
      <c r="V547" s="92">
        <f t="shared" si="26"/>
        <v>1.8687177163235806</v>
      </c>
      <c r="W547" s="1"/>
    </row>
    <row r="548" spans="8:23" ht="11.25" x14ac:dyDescent="0.2">
      <c r="H548" s="96" t="s">
        <v>187</v>
      </c>
      <c r="I548" s="96" t="s">
        <v>975</v>
      </c>
      <c r="J548" s="96" t="s">
        <v>996</v>
      </c>
      <c r="K548" s="96" t="s">
        <v>188</v>
      </c>
      <c r="L548" s="96" t="s">
        <v>186</v>
      </c>
      <c r="M548" s="96">
        <v>60.874349000000002</v>
      </c>
      <c r="N548" s="96">
        <v>-126.132429999999</v>
      </c>
      <c r="O548" s="96" t="s">
        <v>983</v>
      </c>
      <c r="P548" s="96" t="s">
        <v>491</v>
      </c>
      <c r="Q548" s="96">
        <v>2624</v>
      </c>
      <c r="R548" s="96">
        <v>2.25</v>
      </c>
      <c r="S548" s="96">
        <v>11.6</v>
      </c>
      <c r="T548" s="96">
        <v>2.59</v>
      </c>
      <c r="U548" s="48">
        <f t="shared" si="28"/>
        <v>1.8678181663764915</v>
      </c>
      <c r="V548" s="92">
        <f t="shared" si="26"/>
        <v>1.831720316635441</v>
      </c>
      <c r="W548" s="1"/>
    </row>
    <row r="549" spans="8:23" ht="11.25" x14ac:dyDescent="0.2">
      <c r="H549" s="96" t="s">
        <v>184</v>
      </c>
      <c r="I549" s="96" t="s">
        <v>975</v>
      </c>
      <c r="J549" s="96" t="s">
        <v>996</v>
      </c>
      <c r="K549" s="96" t="s">
        <v>1661</v>
      </c>
      <c r="L549" s="96" t="s">
        <v>1662</v>
      </c>
      <c r="M549" s="96">
        <v>60.623736000000001</v>
      </c>
      <c r="N549" s="96">
        <v>-126.703227999999</v>
      </c>
      <c r="O549" s="96" t="s">
        <v>983</v>
      </c>
      <c r="P549" s="96" t="s">
        <v>2499</v>
      </c>
      <c r="Q549" s="96">
        <v>2677</v>
      </c>
      <c r="R549" s="96">
        <v>3.91</v>
      </c>
      <c r="S549" s="96">
        <v>25.3999999999998</v>
      </c>
      <c r="T549" s="96">
        <v>4.6399999999999997</v>
      </c>
      <c r="U549" s="48">
        <f t="shared" si="28"/>
        <v>3.2458529024587031</v>
      </c>
      <c r="V549" s="92">
        <f t="shared" si="26"/>
        <v>3.7712018904289595</v>
      </c>
      <c r="W549" s="1"/>
    </row>
    <row r="550" spans="8:23" ht="11.25" x14ac:dyDescent="0.2">
      <c r="H550" s="96" t="s">
        <v>184</v>
      </c>
      <c r="I550" s="96" t="s">
        <v>975</v>
      </c>
      <c r="J550" s="96" t="s">
        <v>996</v>
      </c>
      <c r="K550" s="96" t="s">
        <v>185</v>
      </c>
      <c r="L550" s="96" t="s">
        <v>186</v>
      </c>
      <c r="M550" s="96">
        <v>60.623736000000001</v>
      </c>
      <c r="N550" s="96">
        <v>-126.703227999999</v>
      </c>
      <c r="O550" s="96" t="s">
        <v>983</v>
      </c>
      <c r="P550" s="96" t="s">
        <v>491</v>
      </c>
      <c r="Q550" s="96">
        <v>2624</v>
      </c>
      <c r="R550" s="96">
        <v>3.91</v>
      </c>
      <c r="S550" s="96">
        <v>25.3999999999998</v>
      </c>
      <c r="T550" s="96">
        <v>4.6399999999999997</v>
      </c>
      <c r="U550" s="89">
        <f t="shared" si="28"/>
        <v>3.2458529024587031</v>
      </c>
      <c r="V550" s="44">
        <f t="shared" si="26"/>
        <v>3.696538573210904</v>
      </c>
      <c r="W550" s="1"/>
    </row>
    <row r="551" spans="8:23" ht="11.25" x14ac:dyDescent="0.2">
      <c r="H551" s="96" t="s">
        <v>1712</v>
      </c>
      <c r="I551" s="96" t="s">
        <v>975</v>
      </c>
      <c r="J551" s="96" t="s">
        <v>996</v>
      </c>
      <c r="K551" s="96" t="s">
        <v>183</v>
      </c>
      <c r="L551" s="96" t="s">
        <v>1713</v>
      </c>
      <c r="M551" s="96">
        <v>60.7959689999999</v>
      </c>
      <c r="N551" s="96">
        <v>-126.080635</v>
      </c>
      <c r="O551" s="96" t="s">
        <v>983</v>
      </c>
      <c r="P551" s="96" t="s">
        <v>2500</v>
      </c>
      <c r="Q551" s="96">
        <v>2751</v>
      </c>
      <c r="R551" s="96">
        <v>2.34</v>
      </c>
      <c r="S551" s="96">
        <v>8.9600000000000009</v>
      </c>
      <c r="T551" s="96">
        <v>2.76</v>
      </c>
      <c r="U551" s="48">
        <f>R551*$C$24</f>
        <v>1.942530893031551</v>
      </c>
      <c r="V551" s="92">
        <f t="shared" si="26"/>
        <v>1.7174184636602829</v>
      </c>
      <c r="W551" s="1"/>
    </row>
    <row r="552" spans="8:23" ht="11.25" x14ac:dyDescent="0.2">
      <c r="H552" s="96" t="s">
        <v>182</v>
      </c>
      <c r="I552" s="96" t="s">
        <v>975</v>
      </c>
      <c r="J552" s="96" t="s">
        <v>996</v>
      </c>
      <c r="K552" s="96" t="s">
        <v>183</v>
      </c>
      <c r="L552" s="96" t="s">
        <v>91</v>
      </c>
      <c r="M552" s="96">
        <v>60.7959689999999</v>
      </c>
      <c r="N552" s="96">
        <v>-126.080635</v>
      </c>
      <c r="O552" s="96" t="s">
        <v>983</v>
      </c>
      <c r="P552" s="96" t="s">
        <v>2499</v>
      </c>
      <c r="Q552" s="96">
        <v>2677</v>
      </c>
      <c r="R552" s="96">
        <v>2.34</v>
      </c>
      <c r="S552" s="96">
        <v>8.9600000000000009</v>
      </c>
      <c r="T552" s="96">
        <v>2.76</v>
      </c>
      <c r="U552" s="48">
        <f t="shared" ref="U552:U563" si="29">R552*$C$24</f>
        <v>1.942530893031551</v>
      </c>
      <c r="V552" s="92">
        <f t="shared" si="26"/>
        <v>1.6712210931365239</v>
      </c>
      <c r="W552" s="1"/>
    </row>
    <row r="553" spans="8:23" ht="11.25" x14ac:dyDescent="0.2">
      <c r="H553" s="96" t="s">
        <v>1714</v>
      </c>
      <c r="I553" s="96" t="s">
        <v>975</v>
      </c>
      <c r="J553" s="96" t="s">
        <v>996</v>
      </c>
      <c r="K553" s="96" t="s">
        <v>181</v>
      </c>
      <c r="L553" s="96" t="s">
        <v>1713</v>
      </c>
      <c r="M553" s="96">
        <v>60.872508000000003</v>
      </c>
      <c r="N553" s="96">
        <v>-126.324656</v>
      </c>
      <c r="O553" s="96" t="s">
        <v>983</v>
      </c>
      <c r="P553" s="96" t="s">
        <v>2500</v>
      </c>
      <c r="Q553" s="96">
        <v>2751</v>
      </c>
      <c r="R553" s="96">
        <v>2.33</v>
      </c>
      <c r="S553" s="96">
        <v>9.18</v>
      </c>
      <c r="T553" s="96">
        <v>2.5099999999999998</v>
      </c>
      <c r="U553" s="48">
        <f t="shared" si="29"/>
        <v>1.9342294789587668</v>
      </c>
      <c r="V553" s="92">
        <f t="shared" si="26"/>
        <v>1.6724216875933586</v>
      </c>
      <c r="W553" s="1"/>
    </row>
    <row r="554" spans="8:23" ht="11.25" x14ac:dyDescent="0.2">
      <c r="H554" s="96" t="s">
        <v>180</v>
      </c>
      <c r="I554" s="96" t="s">
        <v>975</v>
      </c>
      <c r="J554" s="96" t="s">
        <v>996</v>
      </c>
      <c r="K554" s="96" t="s">
        <v>181</v>
      </c>
      <c r="L554" s="96" t="s">
        <v>91</v>
      </c>
      <c r="M554" s="96">
        <v>60.872508000000003</v>
      </c>
      <c r="N554" s="96">
        <v>-126.324656</v>
      </c>
      <c r="O554" s="96" t="s">
        <v>983</v>
      </c>
      <c r="P554" s="96" t="s">
        <v>2499</v>
      </c>
      <c r="Q554" s="96">
        <v>2677</v>
      </c>
      <c r="R554" s="96">
        <v>2.33</v>
      </c>
      <c r="S554" s="96">
        <v>9.18</v>
      </c>
      <c r="T554" s="96">
        <v>2.5099999999999998</v>
      </c>
      <c r="U554" s="48">
        <f t="shared" si="29"/>
        <v>1.9342294789587668</v>
      </c>
      <c r="V554" s="92">
        <f t="shared" si="26"/>
        <v>1.627434699268419</v>
      </c>
      <c r="W554" s="1"/>
    </row>
    <row r="555" spans="8:23" ht="11.25" x14ac:dyDescent="0.2">
      <c r="H555" s="96" t="s">
        <v>1715</v>
      </c>
      <c r="I555" s="96" t="s">
        <v>975</v>
      </c>
      <c r="J555" s="96" t="s">
        <v>995</v>
      </c>
      <c r="K555" s="96" t="s">
        <v>179</v>
      </c>
      <c r="L555" s="96" t="s">
        <v>1716</v>
      </c>
      <c r="M555" s="96">
        <v>60.996335000000002</v>
      </c>
      <c r="N555" s="96">
        <v>-127.966639999999</v>
      </c>
      <c r="O555" s="96" t="s">
        <v>983</v>
      </c>
      <c r="P555" s="96" t="s">
        <v>2499</v>
      </c>
      <c r="Q555" s="96">
        <v>2677</v>
      </c>
      <c r="R555" s="96">
        <v>3.23</v>
      </c>
      <c r="S555" s="96">
        <v>16.8</v>
      </c>
      <c r="T555" s="96">
        <v>2.82</v>
      </c>
      <c r="U555" s="48">
        <f t="shared" si="29"/>
        <v>2.6813567455093632</v>
      </c>
      <c r="V555" s="92">
        <f t="shared" si="26"/>
        <v>2.4675160033978512</v>
      </c>
      <c r="W555" s="1"/>
    </row>
    <row r="556" spans="8:23" ht="11.25" x14ac:dyDescent="0.2">
      <c r="H556" s="96" t="s">
        <v>178</v>
      </c>
      <c r="I556" s="96" t="s">
        <v>975</v>
      </c>
      <c r="J556" s="96" t="s">
        <v>995</v>
      </c>
      <c r="K556" s="96" t="s">
        <v>179</v>
      </c>
      <c r="L556" s="96" t="s">
        <v>91</v>
      </c>
      <c r="M556" s="96">
        <v>60.996335000000002</v>
      </c>
      <c r="N556" s="96">
        <v>-127.966639999999</v>
      </c>
      <c r="O556" s="96" t="s">
        <v>983</v>
      </c>
      <c r="P556" s="96" t="s">
        <v>2499</v>
      </c>
      <c r="Q556" s="96">
        <v>2677</v>
      </c>
      <c r="R556" s="96">
        <v>3.23</v>
      </c>
      <c r="S556" s="96">
        <v>16.8</v>
      </c>
      <c r="T556" s="96">
        <v>2.82</v>
      </c>
      <c r="U556" s="48">
        <f t="shared" si="29"/>
        <v>2.6813567455093632</v>
      </c>
      <c r="V556" s="92">
        <f t="shared" si="26"/>
        <v>2.4675160033978512</v>
      </c>
      <c r="W556" s="1"/>
    </row>
    <row r="557" spans="8:23" ht="11.25" x14ac:dyDescent="0.2">
      <c r="H557" s="96" t="s">
        <v>176</v>
      </c>
      <c r="I557" s="96" t="s">
        <v>975</v>
      </c>
      <c r="J557" s="96" t="s">
        <v>996</v>
      </c>
      <c r="K557" s="96" t="s">
        <v>177</v>
      </c>
      <c r="L557" s="96" t="s">
        <v>1724</v>
      </c>
      <c r="M557" s="96">
        <v>60.631272000000003</v>
      </c>
      <c r="N557" s="96">
        <v>-127.706598</v>
      </c>
      <c r="O557" s="96" t="s">
        <v>983</v>
      </c>
      <c r="P557" s="96" t="s">
        <v>2499</v>
      </c>
      <c r="Q557" s="96">
        <v>2677</v>
      </c>
      <c r="R557" s="96">
        <v>3.84</v>
      </c>
      <c r="S557" s="96">
        <v>23.8999999999998</v>
      </c>
      <c r="T557" s="96">
        <v>5.25</v>
      </c>
      <c r="U557" s="48">
        <f t="shared" si="29"/>
        <v>3.1877430039492118</v>
      </c>
      <c r="V557" s="92">
        <f t="shared" si="26"/>
        <v>3.7829388933522257</v>
      </c>
      <c r="W557" s="1"/>
    </row>
    <row r="558" spans="8:23" ht="11.25" x14ac:dyDescent="0.2">
      <c r="H558" s="96" t="s">
        <v>176</v>
      </c>
      <c r="I558" s="96" t="s">
        <v>975</v>
      </c>
      <c r="J558" s="96" t="s">
        <v>996</v>
      </c>
      <c r="K558" s="96" t="s">
        <v>177</v>
      </c>
      <c r="L558" s="96" t="s">
        <v>1725</v>
      </c>
      <c r="M558" s="96">
        <v>60.631272000000003</v>
      </c>
      <c r="N558" s="96">
        <v>-127.706598</v>
      </c>
      <c r="O558" s="96" t="s">
        <v>983</v>
      </c>
      <c r="P558" s="96" t="s">
        <v>491</v>
      </c>
      <c r="Q558" s="96">
        <v>2624</v>
      </c>
      <c r="R558" s="96">
        <v>3.84</v>
      </c>
      <c r="S558" s="96">
        <v>23.8999999999998</v>
      </c>
      <c r="T558" s="96">
        <v>5.25</v>
      </c>
      <c r="U558" s="48">
        <f t="shared" si="29"/>
        <v>3.1877430039492118</v>
      </c>
      <c r="V558" s="92">
        <f t="shared" si="26"/>
        <v>3.7080432036444679</v>
      </c>
      <c r="W558" s="1"/>
    </row>
    <row r="559" spans="8:23" ht="11.25" x14ac:dyDescent="0.2">
      <c r="H559" s="96" t="s">
        <v>174</v>
      </c>
      <c r="I559" s="96" t="s">
        <v>975</v>
      </c>
      <c r="J559" s="96" t="s">
        <v>996</v>
      </c>
      <c r="K559" s="96" t="s">
        <v>175</v>
      </c>
      <c r="L559" s="96" t="s">
        <v>1726</v>
      </c>
      <c r="M559" s="96">
        <v>60.829306000000003</v>
      </c>
      <c r="N559" s="96">
        <v>-126.789317999999</v>
      </c>
      <c r="O559" s="96" t="s">
        <v>983</v>
      </c>
      <c r="P559" s="96" t="s">
        <v>2499</v>
      </c>
      <c r="Q559" s="96">
        <v>2677</v>
      </c>
      <c r="R559" s="96">
        <v>2.29</v>
      </c>
      <c r="S559" s="96">
        <v>10.1</v>
      </c>
      <c r="T559" s="96">
        <v>2.7</v>
      </c>
      <c r="U559" s="48">
        <f t="shared" si="29"/>
        <v>1.901023822667629</v>
      </c>
      <c r="V559" s="92">
        <f t="shared" si="26"/>
        <v>1.7592874837959998</v>
      </c>
      <c r="W559" s="1"/>
    </row>
    <row r="560" spans="8:23" ht="11.25" x14ac:dyDescent="0.2">
      <c r="H560" s="96" t="s">
        <v>174</v>
      </c>
      <c r="I560" s="96" t="s">
        <v>975</v>
      </c>
      <c r="J560" s="96" t="s">
        <v>996</v>
      </c>
      <c r="K560" s="96" t="s">
        <v>175</v>
      </c>
      <c r="L560" s="96" t="s">
        <v>16</v>
      </c>
      <c r="M560" s="96">
        <v>60.829306000000003</v>
      </c>
      <c r="N560" s="96">
        <v>-126.789317999999</v>
      </c>
      <c r="O560" s="96" t="s">
        <v>983</v>
      </c>
      <c r="P560" s="96" t="s">
        <v>491</v>
      </c>
      <c r="Q560" s="96">
        <v>2624</v>
      </c>
      <c r="R560" s="96">
        <v>2.29</v>
      </c>
      <c r="S560" s="96">
        <v>10.1</v>
      </c>
      <c r="T560" s="96">
        <v>2.7</v>
      </c>
      <c r="U560" s="48">
        <f t="shared" si="29"/>
        <v>1.901023822667629</v>
      </c>
      <c r="V560" s="92">
        <f t="shared" si="26"/>
        <v>1.7244566146734044</v>
      </c>
      <c r="W560" s="1"/>
    </row>
    <row r="561" spans="3:72" ht="11.25" x14ac:dyDescent="0.2">
      <c r="H561" s="96" t="s">
        <v>1727</v>
      </c>
      <c r="I561" s="96" t="s">
        <v>975</v>
      </c>
      <c r="J561" s="96" t="s">
        <v>996</v>
      </c>
      <c r="K561" s="96" t="s">
        <v>996</v>
      </c>
      <c r="L561" s="96" t="s">
        <v>16</v>
      </c>
      <c r="M561" s="96">
        <v>60.9703179999998</v>
      </c>
      <c r="N561" s="96">
        <v>-126.540584999998</v>
      </c>
      <c r="O561" s="96" t="s">
        <v>983</v>
      </c>
      <c r="P561" s="96" t="s">
        <v>491</v>
      </c>
      <c r="Q561" s="96">
        <v>2624</v>
      </c>
      <c r="R561" s="96">
        <v>3.79</v>
      </c>
      <c r="S561" s="96">
        <v>2.2799999999999998</v>
      </c>
      <c r="T561" s="96">
        <v>0.48</v>
      </c>
      <c r="U561" s="48">
        <f t="shared" si="29"/>
        <v>3.1462359335852903</v>
      </c>
      <c r="V561" s="92">
        <f t="shared" si="26"/>
        <v>0.53945147109703173</v>
      </c>
      <c r="W561" s="1"/>
    </row>
    <row r="562" spans="3:72" ht="11.25" x14ac:dyDescent="0.2">
      <c r="H562" s="96" t="s">
        <v>231</v>
      </c>
      <c r="I562" s="96" t="s">
        <v>975</v>
      </c>
      <c r="J562" s="96" t="s">
        <v>996</v>
      </c>
      <c r="K562" s="96" t="s">
        <v>232</v>
      </c>
      <c r="L562" s="96" t="s">
        <v>233</v>
      </c>
      <c r="M562" s="96">
        <v>61.359133</v>
      </c>
      <c r="N562" s="96">
        <v>-127.226147999999</v>
      </c>
      <c r="O562" s="96" t="s">
        <v>983</v>
      </c>
      <c r="P562" s="96" t="s">
        <v>491</v>
      </c>
      <c r="Q562" s="96">
        <v>2624</v>
      </c>
      <c r="R562" s="96">
        <v>5.57</v>
      </c>
      <c r="S562" s="96">
        <v>2.52</v>
      </c>
      <c r="T562" s="96">
        <v>7.61</v>
      </c>
      <c r="U562" s="48">
        <f t="shared" si="29"/>
        <v>4.6238876385409151</v>
      </c>
      <c r="V562" s="92">
        <f t="shared" si="26"/>
        <v>2.441735709786403</v>
      </c>
      <c r="W562" s="1"/>
    </row>
    <row r="563" spans="3:72" ht="11.25" x14ac:dyDescent="0.2">
      <c r="H563" s="96" t="s">
        <v>229</v>
      </c>
      <c r="I563" s="96" t="s">
        <v>975</v>
      </c>
      <c r="J563" s="96" t="s">
        <v>996</v>
      </c>
      <c r="K563" s="96" t="s">
        <v>223</v>
      </c>
      <c r="L563" s="96" t="s">
        <v>230</v>
      </c>
      <c r="M563" s="96">
        <v>61.03145</v>
      </c>
      <c r="N563" s="96">
        <v>-127.08207</v>
      </c>
      <c r="O563" s="96" t="s">
        <v>983</v>
      </c>
      <c r="P563" s="96" t="s">
        <v>491</v>
      </c>
      <c r="Q563" s="96">
        <v>2624</v>
      </c>
      <c r="R563" s="96">
        <v>4.5999999999999996</v>
      </c>
      <c r="S563" s="96">
        <v>19.25</v>
      </c>
      <c r="T563" s="96">
        <v>4.0999999999999996</v>
      </c>
      <c r="U563" s="89">
        <f t="shared" si="29"/>
        <v>3.8186504734808269</v>
      </c>
      <c r="V563" s="44">
        <f t="shared" si="26"/>
        <v>3.0385328343657907</v>
      </c>
      <c r="W563" s="1"/>
    </row>
    <row r="564" spans="3:72" ht="11.25" x14ac:dyDescent="0.2">
      <c r="H564" s="96" t="s">
        <v>138</v>
      </c>
      <c r="I564" s="96" t="s">
        <v>975</v>
      </c>
      <c r="J564" s="96" t="s">
        <v>996</v>
      </c>
      <c r="K564" s="96" t="s">
        <v>139</v>
      </c>
      <c r="L564" s="96" t="s">
        <v>140</v>
      </c>
      <c r="M564" s="96">
        <v>61.020052</v>
      </c>
      <c r="N564" s="96">
        <v>-127.023444999999</v>
      </c>
      <c r="O564" s="96" t="s">
        <v>983</v>
      </c>
      <c r="P564" s="96" t="s">
        <v>491</v>
      </c>
      <c r="Q564" s="96">
        <v>2624</v>
      </c>
      <c r="R564" s="96">
        <v>4.1900000000000004</v>
      </c>
      <c r="S564" s="96">
        <v>17.100000000000001</v>
      </c>
      <c r="T564" s="96">
        <v>1.82</v>
      </c>
      <c r="U564" s="93">
        <f>R564*$C$24</f>
        <v>3.4782924964966666</v>
      </c>
      <c r="V564" s="94">
        <f t="shared" si="26"/>
        <v>2.2497868674766659</v>
      </c>
      <c r="W564" s="1"/>
    </row>
    <row r="565" spans="3:72" ht="11.25" x14ac:dyDescent="0.2">
      <c r="H565" s="96" t="s">
        <v>228</v>
      </c>
      <c r="I565" s="125" t="s">
        <v>975</v>
      </c>
      <c r="J565" s="96" t="s">
        <v>996</v>
      </c>
      <c r="K565" s="96" t="s">
        <v>139</v>
      </c>
      <c r="L565" s="96" t="s">
        <v>137</v>
      </c>
      <c r="M565" s="96">
        <v>61.0183269999999</v>
      </c>
      <c r="N565" s="96">
        <v>-127.01912900000001</v>
      </c>
      <c r="O565" s="96" t="s">
        <v>983</v>
      </c>
      <c r="P565" s="96" t="s">
        <v>491</v>
      </c>
      <c r="Q565" s="96">
        <v>2624</v>
      </c>
      <c r="R565" s="96">
        <v>4.6399999999999997</v>
      </c>
      <c r="S565" s="96">
        <v>20.6999999999999</v>
      </c>
      <c r="T565" s="96">
        <v>4.84</v>
      </c>
      <c r="U565" s="48">
        <f>R565*$C$24</f>
        <v>3.8518561297719645</v>
      </c>
      <c r="V565" s="44">
        <f t="shared" ref="V565:V568" si="30">$B$8*Q565*((9.52*T565)+(2.56*U565)+(3.48*S565))</f>
        <v>3.3580259964037449</v>
      </c>
      <c r="W565" s="1"/>
    </row>
    <row r="566" spans="3:72" ht="11.25" x14ac:dyDescent="0.2">
      <c r="H566" s="96" t="s">
        <v>227</v>
      </c>
      <c r="I566" s="125" t="s">
        <v>975</v>
      </c>
      <c r="J566" s="96" t="s">
        <v>996</v>
      </c>
      <c r="K566" s="96" t="s">
        <v>139</v>
      </c>
      <c r="L566" s="96" t="s">
        <v>137</v>
      </c>
      <c r="M566" s="96">
        <v>61.0183269999999</v>
      </c>
      <c r="N566" s="96">
        <v>-127.01912900000001</v>
      </c>
      <c r="O566" s="96" t="s">
        <v>983</v>
      </c>
      <c r="P566" s="96" t="s">
        <v>491</v>
      </c>
      <c r="Q566" s="96">
        <v>2624</v>
      </c>
      <c r="R566" s="96">
        <v>3.88</v>
      </c>
      <c r="S566" s="96">
        <v>17.25</v>
      </c>
      <c r="T566" s="96">
        <v>1.86</v>
      </c>
      <c r="U566" s="48">
        <f>R566*$C$24</f>
        <v>3.2209486602403499</v>
      </c>
      <c r="V566" s="44">
        <f t="shared" si="30"/>
        <v>2.2561894216824498</v>
      </c>
      <c r="W566" s="1"/>
    </row>
    <row r="567" spans="3:72" s="52" customFormat="1" ht="11.25" customHeight="1" x14ac:dyDescent="0.2">
      <c r="G567" s="53"/>
      <c r="H567" s="96" t="s">
        <v>225</v>
      </c>
      <c r="I567" s="125" t="s">
        <v>975</v>
      </c>
      <c r="J567" s="96" t="s">
        <v>996</v>
      </c>
      <c r="K567" s="96" t="s">
        <v>223</v>
      </c>
      <c r="L567" s="96" t="s">
        <v>226</v>
      </c>
      <c r="M567" s="96">
        <v>61.019984000000001</v>
      </c>
      <c r="N567" s="96">
        <v>-127.064571</v>
      </c>
      <c r="O567" s="96" t="s">
        <v>983</v>
      </c>
      <c r="P567" s="96" t="s">
        <v>491</v>
      </c>
      <c r="Q567" s="96">
        <v>2624</v>
      </c>
      <c r="R567" s="96">
        <v>4.47</v>
      </c>
      <c r="S567" s="96">
        <v>21</v>
      </c>
      <c r="T567" s="96">
        <v>4.28</v>
      </c>
      <c r="U567" s="48">
        <f>R567*$C$24</f>
        <v>3.7107320905346297</v>
      </c>
      <c r="V567" s="44">
        <f t="shared" si="30"/>
        <v>3.2360499457424101</v>
      </c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</row>
    <row r="568" spans="3:72" s="9" customFormat="1" ht="11.25" x14ac:dyDescent="0.2">
      <c r="H568" s="96" t="s">
        <v>222</v>
      </c>
      <c r="I568" s="125" t="s">
        <v>975</v>
      </c>
      <c r="J568" s="96" t="s">
        <v>996</v>
      </c>
      <c r="K568" s="96" t="s">
        <v>223</v>
      </c>
      <c r="L568" s="96" t="s">
        <v>224</v>
      </c>
      <c r="M568" s="96">
        <v>61.028716000000003</v>
      </c>
      <c r="N568" s="96">
        <v>-127.069813999998</v>
      </c>
      <c r="O568" s="96" t="s">
        <v>983</v>
      </c>
      <c r="P568" s="96" t="s">
        <v>491</v>
      </c>
      <c r="Q568" s="96">
        <v>2624</v>
      </c>
      <c r="R568" s="96">
        <v>4.1399999999999997</v>
      </c>
      <c r="S568" s="96">
        <v>20.3999999999998</v>
      </c>
      <c r="T568" s="96">
        <v>4.3499999999999996</v>
      </c>
      <c r="U568" s="55">
        <f>R568*$C$24</f>
        <v>3.4367854261327442</v>
      </c>
      <c r="V568" s="91">
        <f t="shared" si="30"/>
        <v>3.1803449589291932</v>
      </c>
      <c r="X568" s="1"/>
      <c r="Y568" s="1"/>
      <c r="Z568" s="1"/>
      <c r="AA568" s="1"/>
      <c r="AB568" s="1"/>
      <c r="AC568" s="1"/>
    </row>
    <row r="569" spans="3:72" ht="11.25" x14ac:dyDescent="0.2">
      <c r="H569" s="96" t="s">
        <v>219</v>
      </c>
      <c r="I569" s="96" t="s">
        <v>975</v>
      </c>
      <c r="J569" s="96" t="s">
        <v>996</v>
      </c>
      <c r="K569" s="96" t="s">
        <v>220</v>
      </c>
      <c r="L569" s="96" t="s">
        <v>221</v>
      </c>
      <c r="M569" s="96">
        <v>61.356292000000003</v>
      </c>
      <c r="N569" s="96">
        <v>-127.2677</v>
      </c>
      <c r="O569" s="96" t="s">
        <v>983</v>
      </c>
      <c r="P569" s="96" t="s">
        <v>491</v>
      </c>
      <c r="Q569" s="96">
        <v>2624</v>
      </c>
      <c r="R569" s="96">
        <v>5.53</v>
      </c>
      <c r="S569" s="96">
        <v>17.1999999999999</v>
      </c>
      <c r="T569" s="96">
        <v>6.01</v>
      </c>
      <c r="U569" s="89">
        <f t="shared" ref="U569:U570" si="31">R569*$C$24</f>
        <v>4.5906819822497766</v>
      </c>
      <c r="V569" s="44">
        <f t="shared" ref="V569:V570" si="32">$B$8*Q569*((9.52*T569)+(2.56*U569)+(3.48*S569))</f>
        <v>3.3803245957484309</v>
      </c>
      <c r="W569" s="1"/>
    </row>
    <row r="570" spans="3:72" ht="11.25" x14ac:dyDescent="0.2">
      <c r="H570" s="96" t="s">
        <v>217</v>
      </c>
      <c r="I570" s="96" t="s">
        <v>975</v>
      </c>
      <c r="J570" s="96" t="s">
        <v>996</v>
      </c>
      <c r="K570" s="96" t="s">
        <v>153</v>
      </c>
      <c r="L570" s="96" t="s">
        <v>218</v>
      </c>
      <c r="M570" s="96">
        <v>61.372799999999799</v>
      </c>
      <c r="N570" s="96">
        <v>-127.237911999999</v>
      </c>
      <c r="O570" s="96" t="s">
        <v>983</v>
      </c>
      <c r="P570" s="96" t="s">
        <v>491</v>
      </c>
      <c r="Q570" s="96">
        <v>2624</v>
      </c>
      <c r="R570" s="96">
        <v>4.68</v>
      </c>
      <c r="S570" s="96">
        <v>34.1</v>
      </c>
      <c r="T570" s="96">
        <v>3.74</v>
      </c>
      <c r="U570" s="89">
        <f t="shared" si="31"/>
        <v>3.885061786063102</v>
      </c>
      <c r="V570" s="44">
        <f t="shared" si="32"/>
        <v>4.3090949664417177</v>
      </c>
      <c r="W570" s="1"/>
    </row>
    <row r="571" spans="3:72" ht="11.25" x14ac:dyDescent="0.2">
      <c r="H571" s="96" t="s">
        <v>135</v>
      </c>
      <c r="I571" s="96" t="s">
        <v>975</v>
      </c>
      <c r="J571" s="96" t="s">
        <v>996</v>
      </c>
      <c r="K571" s="96" t="s">
        <v>136</v>
      </c>
      <c r="L571" s="96" t="s">
        <v>137</v>
      </c>
      <c r="M571" s="96">
        <v>61.026242000000003</v>
      </c>
      <c r="N571" s="96">
        <v>-126.953146</v>
      </c>
      <c r="O571" s="96" t="s">
        <v>983</v>
      </c>
      <c r="P571" s="96" t="s">
        <v>491</v>
      </c>
      <c r="Q571" s="96">
        <v>2624</v>
      </c>
      <c r="R571" s="96">
        <v>4.37</v>
      </c>
      <c r="S571" s="96">
        <v>22.1999999999999</v>
      </c>
      <c r="T571" s="96">
        <v>2.74</v>
      </c>
      <c r="U571" s="55">
        <f t="shared" ref="U571:U634" si="33">R571*$C$24</f>
        <v>3.6277179498067857</v>
      </c>
      <c r="V571" s="91">
        <f t="shared" ref="V571:V602" si="34">$B$8*Q571*((9.52*T571)+(2.56*U571)+(3.48*S571))</f>
        <v>2.9553523686474921</v>
      </c>
      <c r="W571" s="1"/>
    </row>
    <row r="572" spans="3:72" ht="11.25" x14ac:dyDescent="0.2">
      <c r="H572" s="118" t="s">
        <v>699</v>
      </c>
      <c r="I572" s="118" t="s">
        <v>975</v>
      </c>
      <c r="J572" s="118" t="s">
        <v>676</v>
      </c>
      <c r="K572" s="118" t="s">
        <v>676</v>
      </c>
      <c r="L572" s="118" t="s">
        <v>681</v>
      </c>
      <c r="M572" s="118">
        <v>60.17004</v>
      </c>
      <c r="N572" s="118">
        <v>-131.600683</v>
      </c>
      <c r="O572" s="118" t="s">
        <v>983</v>
      </c>
      <c r="P572" s="118" t="s">
        <v>491</v>
      </c>
      <c r="Q572" s="118">
        <v>2624</v>
      </c>
      <c r="R572" s="118"/>
      <c r="S572" s="118">
        <v>49.7</v>
      </c>
      <c r="T572" s="118">
        <v>12.9</v>
      </c>
      <c r="U572" s="121">
        <f t="shared" si="33"/>
        <v>0</v>
      </c>
      <c r="V572" s="122">
        <f t="shared" si="34"/>
        <v>7.7608473600000014</v>
      </c>
      <c r="W572" s="1"/>
    </row>
    <row r="573" spans="3:72" s="59" customFormat="1" ht="15" customHeight="1" x14ac:dyDescent="0.2">
      <c r="C573" s="56"/>
      <c r="D573" s="56"/>
      <c r="E573" s="56"/>
      <c r="F573" s="56"/>
      <c r="G573" s="56"/>
      <c r="H573" s="118" t="s">
        <v>698</v>
      </c>
      <c r="I573" s="118" t="s">
        <v>975</v>
      </c>
      <c r="J573" s="118" t="s">
        <v>676</v>
      </c>
      <c r="K573" s="118" t="s">
        <v>676</v>
      </c>
      <c r="L573" s="118" t="s">
        <v>1728</v>
      </c>
      <c r="M573" s="118">
        <v>60.17004</v>
      </c>
      <c r="N573" s="118">
        <v>-131.600683</v>
      </c>
      <c r="O573" s="118" t="s">
        <v>983</v>
      </c>
      <c r="P573" s="118" t="s">
        <v>491</v>
      </c>
      <c r="Q573" s="118">
        <v>2624</v>
      </c>
      <c r="R573" s="118">
        <v>5.44</v>
      </c>
      <c r="S573" s="118">
        <v>51</v>
      </c>
      <c r="T573" s="118"/>
      <c r="U573" s="121">
        <f t="shared" si="33"/>
        <v>4.5159692555947171</v>
      </c>
      <c r="V573" s="122">
        <f t="shared" si="34"/>
        <v>4.960432725163022</v>
      </c>
      <c r="X573" s="56"/>
      <c r="Y573" s="56"/>
      <c r="Z573" s="57"/>
      <c r="AA573" s="57"/>
      <c r="AB573" s="57"/>
      <c r="AC573" s="57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</row>
    <row r="574" spans="3:72" s="60" customFormat="1" ht="11.25" customHeight="1" x14ac:dyDescent="0.2">
      <c r="D574" s="61"/>
      <c r="E574" s="61"/>
      <c r="F574" s="61"/>
      <c r="G574" s="59"/>
      <c r="H574" s="118" t="s">
        <v>697</v>
      </c>
      <c r="I574" s="118" t="s">
        <v>975</v>
      </c>
      <c r="J574" s="118" t="s">
        <v>676</v>
      </c>
      <c r="K574" s="118" t="s">
        <v>676</v>
      </c>
      <c r="L574" s="118" t="s">
        <v>1728</v>
      </c>
      <c r="M574" s="118">
        <v>60.174430000000001</v>
      </c>
      <c r="N574" s="118">
        <v>-131.633128999999</v>
      </c>
      <c r="O574" s="118" t="s">
        <v>983</v>
      </c>
      <c r="P574" s="118" t="s">
        <v>491</v>
      </c>
      <c r="Q574" s="118">
        <v>2624</v>
      </c>
      <c r="R574" s="118">
        <v>5.4</v>
      </c>
      <c r="S574" s="118">
        <v>44.6</v>
      </c>
      <c r="T574" s="118"/>
      <c r="U574" s="121">
        <f t="shared" si="33"/>
        <v>4.4827635993035795</v>
      </c>
      <c r="V574" s="122">
        <f t="shared" si="34"/>
        <v>4.3737848751250592</v>
      </c>
      <c r="X574" s="59"/>
      <c r="Y574" s="59"/>
      <c r="Z574" s="59"/>
      <c r="AA574" s="59"/>
      <c r="AB574" s="59"/>
      <c r="AC574" s="59"/>
    </row>
    <row r="575" spans="3:72" s="60" customFormat="1" ht="11.25" customHeight="1" x14ac:dyDescent="0.2">
      <c r="D575" s="61"/>
      <c r="E575" s="61"/>
      <c r="F575" s="61"/>
      <c r="G575" s="59"/>
      <c r="H575" s="96" t="s">
        <v>695</v>
      </c>
      <c r="I575" s="96" t="s">
        <v>975</v>
      </c>
      <c r="J575" s="96" t="s">
        <v>676</v>
      </c>
      <c r="K575" s="96" t="s">
        <v>684</v>
      </c>
      <c r="L575" s="96" t="s">
        <v>696</v>
      </c>
      <c r="M575" s="96">
        <v>62.199365999999799</v>
      </c>
      <c r="N575" s="96">
        <v>-134.858958999999</v>
      </c>
      <c r="O575" s="96" t="s">
        <v>983</v>
      </c>
      <c r="P575" s="96" t="s">
        <v>491</v>
      </c>
      <c r="Q575" s="96">
        <v>2624</v>
      </c>
      <c r="R575" s="96">
        <v>4.9400000000000004</v>
      </c>
      <c r="S575" s="96">
        <v>24.6999999999999</v>
      </c>
      <c r="T575" s="96">
        <v>5.18</v>
      </c>
      <c r="U575" s="55">
        <f t="shared" si="33"/>
        <v>4.1008985519554972</v>
      </c>
      <c r="V575" s="91">
        <f t="shared" si="34"/>
        <v>3.8249497036884703</v>
      </c>
      <c r="X575" s="59"/>
      <c r="Y575" s="59"/>
      <c r="Z575" s="59"/>
      <c r="AA575" s="59"/>
      <c r="AB575" s="59"/>
      <c r="AC575" s="59"/>
    </row>
    <row r="576" spans="3:72" s="60" customFormat="1" ht="11.25" customHeight="1" x14ac:dyDescent="0.2">
      <c r="D576" s="61"/>
      <c r="E576" s="61"/>
      <c r="F576" s="61"/>
      <c r="G576" s="59"/>
      <c r="H576" s="96" t="s">
        <v>635</v>
      </c>
      <c r="I576" s="96" t="s">
        <v>975</v>
      </c>
      <c r="J576" s="96" t="s">
        <v>1035</v>
      </c>
      <c r="K576" s="96" t="s">
        <v>636</v>
      </c>
      <c r="L576" s="96" t="s">
        <v>637</v>
      </c>
      <c r="M576" s="96">
        <v>62.1730489999998</v>
      </c>
      <c r="N576" s="96">
        <v>-134.007824999999</v>
      </c>
      <c r="O576" s="96" t="s">
        <v>983</v>
      </c>
      <c r="P576" s="96" t="s">
        <v>2499</v>
      </c>
      <c r="Q576" s="96">
        <v>2677</v>
      </c>
      <c r="R576" s="96">
        <v>3.37</v>
      </c>
      <c r="S576" s="96">
        <v>13.05</v>
      </c>
      <c r="T576" s="96">
        <v>2.02</v>
      </c>
      <c r="U576" s="55">
        <f t="shared" si="33"/>
        <v>2.7975765425283452</v>
      </c>
      <c r="V576" s="91">
        <f t="shared" si="34"/>
        <v>1.9222518655513186</v>
      </c>
      <c r="X576" s="59"/>
      <c r="Y576" s="59"/>
      <c r="Z576" s="59"/>
      <c r="AA576" s="59"/>
      <c r="AB576" s="59"/>
      <c r="AC576" s="59"/>
    </row>
    <row r="577" spans="8:23" s="9" customFormat="1" ht="11.25" x14ac:dyDescent="0.2">
      <c r="H577" s="96" t="s">
        <v>632</v>
      </c>
      <c r="I577" s="96" t="s">
        <v>975</v>
      </c>
      <c r="J577" s="96" t="s">
        <v>1035</v>
      </c>
      <c r="K577" s="96" t="s">
        <v>633</v>
      </c>
      <c r="L577" s="96" t="s">
        <v>634</v>
      </c>
      <c r="M577" s="96">
        <v>62.182164</v>
      </c>
      <c r="N577" s="96">
        <v>-133.415537</v>
      </c>
      <c r="O577" s="96" t="s">
        <v>983</v>
      </c>
      <c r="P577" s="96" t="s">
        <v>2499</v>
      </c>
      <c r="Q577" s="96">
        <v>2677</v>
      </c>
      <c r="R577" s="96">
        <v>1.78</v>
      </c>
      <c r="S577" s="96">
        <v>11.15</v>
      </c>
      <c r="T577" s="96">
        <v>3.47</v>
      </c>
      <c r="U577" s="55">
        <f t="shared" si="33"/>
        <v>1.4776517049556244</v>
      </c>
      <c r="V577" s="91">
        <f t="shared" si="34"/>
        <v>2.0243256725226551</v>
      </c>
    </row>
    <row r="578" spans="8:23" ht="11.25" x14ac:dyDescent="0.2">
      <c r="H578" s="96" t="s">
        <v>87</v>
      </c>
      <c r="I578" s="96" t="s">
        <v>975</v>
      </c>
      <c r="J578" s="96" t="s">
        <v>996</v>
      </c>
      <c r="K578" s="96" t="s">
        <v>88</v>
      </c>
      <c r="L578" s="96" t="s">
        <v>2511</v>
      </c>
      <c r="M578" s="96">
        <v>62.152700000000003</v>
      </c>
      <c r="N578" s="96">
        <v>-131.84549000000001</v>
      </c>
      <c r="O578" s="96" t="s">
        <v>983</v>
      </c>
      <c r="P578" s="96" t="s">
        <v>2499</v>
      </c>
      <c r="Q578" s="96">
        <v>2677</v>
      </c>
      <c r="R578" s="96">
        <v>2.77</v>
      </c>
      <c r="S578" s="96">
        <v>13.3</v>
      </c>
      <c r="T578" s="96">
        <v>2.7</v>
      </c>
      <c r="U578" s="55">
        <f t="shared" si="33"/>
        <v>2.2994916981612805</v>
      </c>
      <c r="V578" s="91">
        <f t="shared" si="34"/>
        <v>2.0847056854650305</v>
      </c>
      <c r="W578" s="1"/>
    </row>
    <row r="579" spans="8:23" ht="11.25" x14ac:dyDescent="0.2">
      <c r="H579" s="118" t="s">
        <v>628</v>
      </c>
      <c r="I579" s="118" t="s">
        <v>975</v>
      </c>
      <c r="J579" s="118" t="s">
        <v>889</v>
      </c>
      <c r="K579" s="118" t="s">
        <v>629</v>
      </c>
      <c r="L579" s="118" t="s">
        <v>16</v>
      </c>
      <c r="M579" s="118">
        <v>61.855407999999798</v>
      </c>
      <c r="N579" s="118">
        <v>-135.99795</v>
      </c>
      <c r="O579" s="118" t="s">
        <v>983</v>
      </c>
      <c r="P579" s="118" t="s">
        <v>491</v>
      </c>
      <c r="Q579" s="118">
        <v>2624</v>
      </c>
      <c r="R579" s="118">
        <v>2.5299999999999998</v>
      </c>
      <c r="S579" s="118"/>
      <c r="T579" s="118">
        <v>9.58</v>
      </c>
      <c r="U579" s="121">
        <f t="shared" si="33"/>
        <v>2.1002577604144546</v>
      </c>
      <c r="V579" s="122">
        <f t="shared" si="34"/>
        <v>2.5342135389011848</v>
      </c>
      <c r="W579" s="1"/>
    </row>
    <row r="580" spans="8:23" ht="11.25" x14ac:dyDescent="0.2">
      <c r="H580" s="96" t="s">
        <v>692</v>
      </c>
      <c r="I580" s="96" t="s">
        <v>975</v>
      </c>
      <c r="J580" s="96" t="s">
        <v>676</v>
      </c>
      <c r="K580" s="96" t="s">
        <v>693</v>
      </c>
      <c r="L580" s="96" t="s">
        <v>694</v>
      </c>
      <c r="M580" s="96">
        <v>61.519095</v>
      </c>
      <c r="N580" s="96">
        <v>-134.145242999998</v>
      </c>
      <c r="O580" s="96" t="s">
        <v>983</v>
      </c>
      <c r="P580" s="96" t="s">
        <v>491</v>
      </c>
      <c r="Q580" s="96">
        <v>2624</v>
      </c>
      <c r="R580" s="96">
        <v>4.59</v>
      </c>
      <c r="S580" s="96">
        <v>35.8999999999998</v>
      </c>
      <c r="T580" s="96">
        <v>15.3</v>
      </c>
      <c r="U580" s="55">
        <f t="shared" si="33"/>
        <v>3.8103490594080425</v>
      </c>
      <c r="V580" s="91">
        <f t="shared" si="34"/>
        <v>7.3561870318562823</v>
      </c>
      <c r="W580" s="1"/>
    </row>
    <row r="581" spans="8:23" ht="11.25" x14ac:dyDescent="0.2">
      <c r="H581" s="96" t="s">
        <v>627</v>
      </c>
      <c r="I581" s="96" t="s">
        <v>975</v>
      </c>
      <c r="J581" s="96" t="s">
        <v>1035</v>
      </c>
      <c r="K581" s="96" t="s">
        <v>608</v>
      </c>
      <c r="L581" s="96" t="s">
        <v>91</v>
      </c>
      <c r="M581" s="96">
        <v>61.425950999999799</v>
      </c>
      <c r="N581" s="96">
        <v>-134.01384300000001</v>
      </c>
      <c r="O581" s="96" t="s">
        <v>983</v>
      </c>
      <c r="P581" s="96" t="s">
        <v>2499</v>
      </c>
      <c r="Q581" s="96">
        <v>2677</v>
      </c>
      <c r="R581" s="96">
        <v>4.16</v>
      </c>
      <c r="S581" s="96">
        <v>2.94</v>
      </c>
      <c r="T581" s="96">
        <v>4.2300000000000004</v>
      </c>
      <c r="U581" s="55">
        <f t="shared" si="33"/>
        <v>3.4533882542783134</v>
      </c>
      <c r="V581" s="91">
        <f t="shared" si="34"/>
        <v>1.5885712571315982</v>
      </c>
      <c r="W581" s="1"/>
    </row>
    <row r="582" spans="8:23" ht="11.25" x14ac:dyDescent="0.2">
      <c r="H582" s="96" t="s">
        <v>626</v>
      </c>
      <c r="I582" s="96" t="s">
        <v>975</v>
      </c>
      <c r="J582" s="96" t="s">
        <v>1035</v>
      </c>
      <c r="K582" s="96" t="s">
        <v>608</v>
      </c>
      <c r="L582" s="96" t="s">
        <v>91</v>
      </c>
      <c r="M582" s="96">
        <v>61.452162000000001</v>
      </c>
      <c r="N582" s="96">
        <v>-134.031885999998</v>
      </c>
      <c r="O582" s="96" t="s">
        <v>983</v>
      </c>
      <c r="P582" s="96" t="s">
        <v>2499</v>
      </c>
      <c r="Q582" s="96">
        <v>2677</v>
      </c>
      <c r="R582" s="96">
        <v>4.8899999999999997</v>
      </c>
      <c r="S582" s="96">
        <v>12</v>
      </c>
      <c r="T582" s="96">
        <v>2.27</v>
      </c>
      <c r="U582" s="55">
        <f t="shared" si="33"/>
        <v>4.0593914815915744</v>
      </c>
      <c r="V582" s="91">
        <f t="shared" si="34"/>
        <v>1.9746205775032486</v>
      </c>
      <c r="W582" s="1"/>
    </row>
    <row r="583" spans="8:23" ht="11.25" x14ac:dyDescent="0.2">
      <c r="H583" s="96" t="s">
        <v>625</v>
      </c>
      <c r="I583" s="96" t="s">
        <v>975</v>
      </c>
      <c r="J583" s="96" t="s">
        <v>1035</v>
      </c>
      <c r="K583" s="96" t="s">
        <v>608</v>
      </c>
      <c r="L583" s="96" t="s">
        <v>91</v>
      </c>
      <c r="M583" s="96">
        <v>61.438555000000001</v>
      </c>
      <c r="N583" s="96">
        <v>-134.021075999998</v>
      </c>
      <c r="O583" s="96" t="s">
        <v>983</v>
      </c>
      <c r="P583" s="96" t="s">
        <v>2499</v>
      </c>
      <c r="Q583" s="96">
        <v>2677</v>
      </c>
      <c r="R583" s="96">
        <v>3.72</v>
      </c>
      <c r="S583" s="96">
        <v>9.15</v>
      </c>
      <c r="T583" s="96">
        <v>3.31</v>
      </c>
      <c r="U583" s="55">
        <f t="shared" si="33"/>
        <v>3.0881260350757995</v>
      </c>
      <c r="V583" s="91">
        <f t="shared" si="34"/>
        <v>1.9075981469349867</v>
      </c>
      <c r="W583" s="1"/>
    </row>
    <row r="584" spans="8:23" ht="11.25" x14ac:dyDescent="0.2">
      <c r="H584" s="96" t="s">
        <v>1756</v>
      </c>
      <c r="I584" s="96" t="s">
        <v>975</v>
      </c>
      <c r="L584" s="96" t="s">
        <v>1757</v>
      </c>
      <c r="M584" s="96">
        <v>63.670661000000003</v>
      </c>
      <c r="N584" s="96">
        <v>-138.16079500000001</v>
      </c>
      <c r="O584" s="96" t="s">
        <v>983</v>
      </c>
      <c r="P584" s="96" t="s">
        <v>491</v>
      </c>
      <c r="Q584" s="96">
        <v>2624</v>
      </c>
      <c r="R584" s="96">
        <v>0.82</v>
      </c>
      <c r="S584" s="96">
        <v>1.69</v>
      </c>
      <c r="T584" s="96">
        <v>2.2869999999999999</v>
      </c>
      <c r="U584" s="55">
        <f t="shared" si="33"/>
        <v>0.6807159539683213</v>
      </c>
      <c r="V584" s="91">
        <f t="shared" si="34"/>
        <v>0.77135295137824966</v>
      </c>
      <c r="W584" s="1"/>
    </row>
    <row r="585" spans="8:23" ht="11.25" x14ac:dyDescent="0.2">
      <c r="H585" s="96" t="s">
        <v>938</v>
      </c>
      <c r="I585" s="96" t="s">
        <v>975</v>
      </c>
      <c r="J585" s="96" t="s">
        <v>889</v>
      </c>
      <c r="L585" s="96" t="s">
        <v>186</v>
      </c>
      <c r="M585" s="96">
        <v>62.999845000000001</v>
      </c>
      <c r="N585" s="96">
        <v>-138.82044400000001</v>
      </c>
      <c r="O585" s="96" t="s">
        <v>983</v>
      </c>
      <c r="P585" s="96" t="s">
        <v>491</v>
      </c>
      <c r="Q585" s="96">
        <v>2624</v>
      </c>
      <c r="R585" s="96">
        <v>4.24</v>
      </c>
      <c r="S585" s="96">
        <v>26.96</v>
      </c>
      <c r="T585" s="96">
        <v>10.5139999999999</v>
      </c>
      <c r="U585" s="55">
        <f t="shared" si="33"/>
        <v>3.5197995668605886</v>
      </c>
      <c r="V585" s="91">
        <f t="shared" si="34"/>
        <v>5.3247458832240957</v>
      </c>
      <c r="W585" s="1"/>
    </row>
    <row r="586" spans="8:23" ht="11.25" x14ac:dyDescent="0.2">
      <c r="H586" s="96" t="s">
        <v>937</v>
      </c>
      <c r="I586" s="96" t="s">
        <v>975</v>
      </c>
      <c r="J586" s="96" t="s">
        <v>889</v>
      </c>
      <c r="L586" s="96" t="s">
        <v>776</v>
      </c>
      <c r="M586" s="96">
        <v>63.0156029999998</v>
      </c>
      <c r="N586" s="96">
        <v>-138.813399</v>
      </c>
      <c r="O586" s="96" t="s">
        <v>983</v>
      </c>
      <c r="P586" s="96" t="s">
        <v>491</v>
      </c>
      <c r="Q586" s="96">
        <v>2624</v>
      </c>
      <c r="R586" s="96">
        <v>4.1100000000000003</v>
      </c>
      <c r="S586" s="96">
        <v>15.09</v>
      </c>
      <c r="T586" s="96">
        <v>6.7220000000000004</v>
      </c>
      <c r="U586" s="55">
        <f t="shared" si="33"/>
        <v>3.4118811839143914</v>
      </c>
      <c r="V586" s="91">
        <f t="shared" si="34"/>
        <v>3.286325305000739</v>
      </c>
      <c r="W586" s="1"/>
    </row>
    <row r="587" spans="8:23" ht="11.25" x14ac:dyDescent="0.2">
      <c r="H587" s="96" t="s">
        <v>248</v>
      </c>
      <c r="I587" s="96" t="s">
        <v>975</v>
      </c>
      <c r="J587" s="96" t="s">
        <v>979</v>
      </c>
      <c r="K587" s="96" t="s">
        <v>1793</v>
      </c>
      <c r="L587" s="96" t="s">
        <v>249</v>
      </c>
      <c r="M587" s="96">
        <v>61.983800000000002</v>
      </c>
      <c r="N587" s="96">
        <v>-128.0806</v>
      </c>
      <c r="O587" s="96" t="s">
        <v>983</v>
      </c>
      <c r="P587" s="96" t="s">
        <v>491</v>
      </c>
      <c r="Q587" s="96">
        <v>2624</v>
      </c>
      <c r="R587" s="96">
        <v>3.56</v>
      </c>
      <c r="S587" s="96">
        <v>19</v>
      </c>
      <c r="T587" s="96">
        <v>4</v>
      </c>
      <c r="U587" s="55">
        <f t="shared" si="33"/>
        <v>2.9553034099112487</v>
      </c>
      <c r="V587" s="91">
        <f t="shared" si="34"/>
        <v>2.9327287333787426</v>
      </c>
      <c r="W587" s="1"/>
    </row>
    <row r="588" spans="8:23" ht="11.25" x14ac:dyDescent="0.2">
      <c r="H588" s="96" t="s">
        <v>214</v>
      </c>
      <c r="I588" s="96" t="s">
        <v>975</v>
      </c>
      <c r="J588" s="96" t="s">
        <v>979</v>
      </c>
      <c r="K588" s="96" t="s">
        <v>215</v>
      </c>
      <c r="L588" s="96" t="s">
        <v>216</v>
      </c>
      <c r="M588" s="96">
        <v>61.842599999999798</v>
      </c>
      <c r="N588" s="96">
        <v>-127.869799999999</v>
      </c>
      <c r="O588" s="96" t="s">
        <v>983</v>
      </c>
      <c r="P588" s="96" t="s">
        <v>491</v>
      </c>
      <c r="Q588" s="96">
        <v>2624</v>
      </c>
      <c r="R588" s="96">
        <v>5</v>
      </c>
      <c r="S588" s="96">
        <v>21</v>
      </c>
      <c r="T588" s="96">
        <v>6.8</v>
      </c>
      <c r="U588" s="55">
        <f t="shared" si="33"/>
        <v>4.1507070363922036</v>
      </c>
      <c r="V588" s="91">
        <f t="shared" si="34"/>
        <v>3.8951130947454247</v>
      </c>
      <c r="W588" s="1"/>
    </row>
    <row r="589" spans="8:23" ht="11.25" x14ac:dyDescent="0.2">
      <c r="H589" s="96" t="s">
        <v>132</v>
      </c>
      <c r="I589" s="96" t="s">
        <v>975</v>
      </c>
      <c r="J589" s="96" t="s">
        <v>996</v>
      </c>
      <c r="K589" s="96" t="s">
        <v>133</v>
      </c>
      <c r="L589" s="96" t="s">
        <v>134</v>
      </c>
      <c r="M589" s="96">
        <v>61.890517000000003</v>
      </c>
      <c r="N589" s="96">
        <v>-127.679973</v>
      </c>
      <c r="O589" s="96" t="s">
        <v>983</v>
      </c>
      <c r="P589" s="96" t="s">
        <v>491</v>
      </c>
      <c r="Q589" s="96">
        <v>2624</v>
      </c>
      <c r="R589" s="96">
        <v>4.82</v>
      </c>
      <c r="S589" s="96">
        <v>33</v>
      </c>
      <c r="T589" s="96">
        <v>9.1</v>
      </c>
      <c r="U589" s="55">
        <f t="shared" si="33"/>
        <v>4.0012815830820845</v>
      </c>
      <c r="V589" s="91">
        <f t="shared" si="34"/>
        <v>5.5554089695745894</v>
      </c>
      <c r="W589" s="1"/>
    </row>
    <row r="590" spans="8:23" ht="11.25" x14ac:dyDescent="0.2">
      <c r="H590" s="96" t="s">
        <v>129</v>
      </c>
      <c r="I590" s="96" t="s">
        <v>975</v>
      </c>
      <c r="J590" s="96" t="s">
        <v>996</v>
      </c>
      <c r="K590" s="96" t="s">
        <v>130</v>
      </c>
      <c r="L590" s="96" t="s">
        <v>131</v>
      </c>
      <c r="M590" s="96">
        <v>62.098078000000001</v>
      </c>
      <c r="N590" s="96">
        <v>-127.691344999999</v>
      </c>
      <c r="O590" s="96" t="s">
        <v>983</v>
      </c>
      <c r="P590" s="96" t="s">
        <v>491</v>
      </c>
      <c r="Q590" s="96">
        <v>2624</v>
      </c>
      <c r="R590" s="96">
        <v>4.54</v>
      </c>
      <c r="S590" s="96">
        <v>31</v>
      </c>
      <c r="T590" s="96">
        <v>5.8</v>
      </c>
      <c r="U590" s="55">
        <f t="shared" si="33"/>
        <v>3.7688419890441205</v>
      </c>
      <c r="V590" s="91">
        <f t="shared" si="34"/>
        <v>4.5328087393088454</v>
      </c>
      <c r="W590" s="1"/>
    </row>
    <row r="591" spans="8:23" ht="11.25" x14ac:dyDescent="0.2">
      <c r="H591" s="96" t="s">
        <v>126</v>
      </c>
      <c r="I591" s="96" t="s">
        <v>975</v>
      </c>
      <c r="J591" s="96" t="s">
        <v>996</v>
      </c>
      <c r="K591" s="96" t="s">
        <v>127</v>
      </c>
      <c r="L591" s="96" t="s">
        <v>128</v>
      </c>
      <c r="M591" s="96">
        <v>62.191273000000002</v>
      </c>
      <c r="N591" s="96">
        <v>-127.659108</v>
      </c>
      <c r="O591" s="96" t="s">
        <v>983</v>
      </c>
      <c r="P591" s="96" t="s">
        <v>491</v>
      </c>
      <c r="Q591" s="96">
        <v>2624</v>
      </c>
      <c r="R591" s="96">
        <v>4.8600000000000003</v>
      </c>
      <c r="S591" s="96">
        <v>33</v>
      </c>
      <c r="T591" s="96">
        <v>4.2</v>
      </c>
      <c r="U591" s="55">
        <f t="shared" si="33"/>
        <v>4.0344872393732221</v>
      </c>
      <c r="V591" s="91">
        <f t="shared" si="34"/>
        <v>4.3335960196125534</v>
      </c>
      <c r="W591" s="1"/>
    </row>
    <row r="592" spans="8:23" ht="11.25" x14ac:dyDescent="0.2">
      <c r="H592" s="96" t="s">
        <v>212</v>
      </c>
      <c r="I592" s="96" t="s">
        <v>975</v>
      </c>
      <c r="J592" s="96" t="s">
        <v>996</v>
      </c>
      <c r="K592" s="96" t="s">
        <v>213</v>
      </c>
      <c r="L592" s="96" t="s">
        <v>211</v>
      </c>
      <c r="M592" s="96">
        <v>62.221200000000003</v>
      </c>
      <c r="N592" s="96">
        <v>-128.0925</v>
      </c>
      <c r="O592" s="96" t="s">
        <v>983</v>
      </c>
      <c r="P592" s="96" t="s">
        <v>491</v>
      </c>
      <c r="Q592" s="96">
        <v>2624</v>
      </c>
      <c r="R592" s="96">
        <v>5.17</v>
      </c>
      <c r="S592" s="96">
        <v>25</v>
      </c>
      <c r="T592" s="96">
        <v>11.6</v>
      </c>
      <c r="U592" s="55">
        <f t="shared" si="33"/>
        <v>4.2918310756295384</v>
      </c>
      <c r="V592" s="91">
        <f t="shared" si="34"/>
        <v>5.4689168574067688</v>
      </c>
      <c r="W592" s="1"/>
    </row>
    <row r="593" spans="8:23" ht="11.25" x14ac:dyDescent="0.2">
      <c r="H593" s="96" t="s">
        <v>209</v>
      </c>
      <c r="I593" s="96" t="s">
        <v>975</v>
      </c>
      <c r="J593" s="96" t="s">
        <v>996</v>
      </c>
      <c r="K593" s="96" t="s">
        <v>210</v>
      </c>
      <c r="L593" s="96" t="s">
        <v>211</v>
      </c>
      <c r="M593" s="96">
        <v>62.116799999999799</v>
      </c>
      <c r="N593" s="96">
        <v>-128.159099999999</v>
      </c>
      <c r="O593" s="96" t="s">
        <v>983</v>
      </c>
      <c r="P593" s="96" t="s">
        <v>491</v>
      </c>
      <c r="Q593" s="96">
        <v>2624</v>
      </c>
      <c r="R593" s="96">
        <v>4.67</v>
      </c>
      <c r="S593" s="96">
        <v>16</v>
      </c>
      <c r="T593" s="96">
        <v>5.3</v>
      </c>
      <c r="U593" s="55">
        <f t="shared" si="33"/>
        <v>3.8767603719903176</v>
      </c>
      <c r="V593" s="91">
        <f t="shared" si="34"/>
        <v>3.0454276919322267</v>
      </c>
      <c r="W593" s="1"/>
    </row>
    <row r="594" spans="8:23" ht="11.25" x14ac:dyDescent="0.2">
      <c r="H594" s="96" t="s">
        <v>245</v>
      </c>
      <c r="I594" s="96" t="s">
        <v>975</v>
      </c>
      <c r="J594" s="96" t="s">
        <v>979</v>
      </c>
      <c r="K594" s="96" t="s">
        <v>246</v>
      </c>
      <c r="L594" s="96" t="s">
        <v>247</v>
      </c>
      <c r="M594" s="96">
        <v>61.9641799999998</v>
      </c>
      <c r="N594" s="96">
        <v>-128.24768900000001</v>
      </c>
      <c r="O594" s="96" t="s">
        <v>983</v>
      </c>
      <c r="P594" s="96" t="s">
        <v>491</v>
      </c>
      <c r="Q594" s="96">
        <v>2624</v>
      </c>
      <c r="R594" s="96">
        <v>3.93</v>
      </c>
      <c r="S594" s="96">
        <v>19</v>
      </c>
      <c r="T594" s="96">
        <v>9.1999999999999904</v>
      </c>
      <c r="U594" s="55">
        <f t="shared" si="33"/>
        <v>3.2624557306042719</v>
      </c>
      <c r="V594" s="91">
        <f t="shared" si="34"/>
        <v>4.2523464662299011</v>
      </c>
      <c r="W594" s="1"/>
    </row>
    <row r="595" spans="8:23" ht="11.25" x14ac:dyDescent="0.2">
      <c r="H595" s="96" t="s">
        <v>936</v>
      </c>
      <c r="I595" s="96" t="s">
        <v>975</v>
      </c>
      <c r="J595" s="96" t="s">
        <v>889</v>
      </c>
      <c r="L595" s="96" t="s">
        <v>186</v>
      </c>
      <c r="M595" s="96">
        <v>63.349511999999798</v>
      </c>
      <c r="N595" s="96">
        <v>-140.81610900000001</v>
      </c>
      <c r="O595" s="96" t="s">
        <v>983</v>
      </c>
      <c r="P595" s="96" t="s">
        <v>491</v>
      </c>
      <c r="Q595" s="96">
        <v>2624</v>
      </c>
      <c r="R595" s="96">
        <v>3.04</v>
      </c>
      <c r="S595" s="96">
        <v>18.96</v>
      </c>
      <c r="T595" s="96">
        <v>3.08</v>
      </c>
      <c r="U595" s="55">
        <f t="shared" si="33"/>
        <v>2.5236298781264597</v>
      </c>
      <c r="V595" s="91">
        <f t="shared" si="34"/>
        <v>2.6702582988852184</v>
      </c>
      <c r="W595" s="1"/>
    </row>
    <row r="596" spans="8:23" ht="11.25" x14ac:dyDescent="0.2">
      <c r="H596" s="96" t="s">
        <v>935</v>
      </c>
      <c r="I596" s="96" t="s">
        <v>975</v>
      </c>
      <c r="J596" s="96" t="s">
        <v>889</v>
      </c>
      <c r="L596" s="96" t="s">
        <v>186</v>
      </c>
      <c r="M596" s="96">
        <v>63.343097999999799</v>
      </c>
      <c r="N596" s="96">
        <v>-140.76309000000001</v>
      </c>
      <c r="O596" s="96" t="s">
        <v>983</v>
      </c>
      <c r="P596" s="96" t="s">
        <v>491</v>
      </c>
      <c r="Q596" s="96">
        <v>2624</v>
      </c>
      <c r="R596" s="96">
        <v>2.89</v>
      </c>
      <c r="S596" s="96">
        <v>15.7799999999999</v>
      </c>
      <c r="T596" s="96">
        <v>2.0099999999999998</v>
      </c>
      <c r="U596" s="55">
        <f t="shared" si="33"/>
        <v>2.3991086670346937</v>
      </c>
      <c r="V596" s="91">
        <f t="shared" si="34"/>
        <v>2.104220189242846</v>
      </c>
      <c r="W596" s="1"/>
    </row>
    <row r="597" spans="8:23" ht="11.25" x14ac:dyDescent="0.2">
      <c r="H597" s="96" t="s">
        <v>690</v>
      </c>
      <c r="I597" s="96" t="s">
        <v>975</v>
      </c>
      <c r="J597" s="96" t="s">
        <v>676</v>
      </c>
      <c r="K597" s="96" t="s">
        <v>691</v>
      </c>
      <c r="L597" s="96" t="s">
        <v>91</v>
      </c>
      <c r="M597" s="96">
        <v>62.4002869999998</v>
      </c>
      <c r="N597" s="96">
        <v>-135.18799100000001</v>
      </c>
      <c r="O597" s="96" t="s">
        <v>983</v>
      </c>
      <c r="P597" s="96" t="s">
        <v>2499</v>
      </c>
      <c r="Q597" s="96">
        <v>2677</v>
      </c>
      <c r="R597" s="96">
        <v>5.58</v>
      </c>
      <c r="S597" s="96">
        <v>27.749817</v>
      </c>
      <c r="T597" s="96">
        <v>4.6671120000000004</v>
      </c>
      <c r="U597" s="55">
        <f t="shared" si="33"/>
        <v>4.6321890526136986</v>
      </c>
      <c r="V597" s="91">
        <f t="shared" si="34"/>
        <v>4.0920266862404802</v>
      </c>
      <c r="W597" s="1"/>
    </row>
    <row r="598" spans="8:23" ht="11.25" x14ac:dyDescent="0.2">
      <c r="H598" s="96" t="s">
        <v>932</v>
      </c>
      <c r="I598" s="96" t="s">
        <v>975</v>
      </c>
      <c r="J598" s="96" t="s">
        <v>889</v>
      </c>
      <c r="L598" s="96" t="s">
        <v>186</v>
      </c>
      <c r="M598" s="96">
        <v>62.9989729999999</v>
      </c>
      <c r="N598" s="96">
        <v>-138.80875800000001</v>
      </c>
      <c r="O598" s="96" t="s">
        <v>983</v>
      </c>
      <c r="P598" s="96" t="s">
        <v>491</v>
      </c>
      <c r="Q598" s="96">
        <v>2624</v>
      </c>
      <c r="R598" s="96">
        <v>4.12</v>
      </c>
      <c r="S598" s="96">
        <v>38.369999999999798</v>
      </c>
      <c r="T598" s="96">
        <v>6.36</v>
      </c>
      <c r="U598" s="55">
        <f t="shared" si="33"/>
        <v>3.4201825979871754</v>
      </c>
      <c r="V598" s="91">
        <f t="shared" si="34"/>
        <v>5.3222714659102124</v>
      </c>
      <c r="W598" s="1"/>
    </row>
    <row r="599" spans="8:23" ht="11.25" x14ac:dyDescent="0.2">
      <c r="H599" s="96" t="s">
        <v>934</v>
      </c>
      <c r="I599" s="96" t="s">
        <v>975</v>
      </c>
      <c r="J599" s="96" t="s">
        <v>889</v>
      </c>
      <c r="L599" s="96" t="s">
        <v>302</v>
      </c>
      <c r="M599" s="96">
        <v>63.202171999999798</v>
      </c>
      <c r="N599" s="96">
        <v>-139.705094</v>
      </c>
      <c r="O599" s="96" t="s">
        <v>983</v>
      </c>
      <c r="P599" s="96" t="s">
        <v>2499</v>
      </c>
      <c r="Q599" s="96">
        <v>2677</v>
      </c>
      <c r="R599" s="96">
        <v>1.46</v>
      </c>
      <c r="S599" s="96">
        <v>1.28</v>
      </c>
      <c r="T599" s="96">
        <v>0.7</v>
      </c>
      <c r="U599" s="55">
        <f t="shared" si="33"/>
        <v>1.2120064546265232</v>
      </c>
      <c r="V599" s="91">
        <f t="shared" si="34"/>
        <v>0.38069982474330122</v>
      </c>
      <c r="W599" s="1"/>
    </row>
    <row r="600" spans="8:23" ht="11.25" x14ac:dyDescent="0.2">
      <c r="H600" s="96" t="s">
        <v>688</v>
      </c>
      <c r="I600" s="96" t="s">
        <v>975</v>
      </c>
      <c r="J600" s="96" t="s">
        <v>676</v>
      </c>
      <c r="K600" s="96" t="s">
        <v>689</v>
      </c>
      <c r="L600" s="96" t="s">
        <v>91</v>
      </c>
      <c r="M600" s="96">
        <v>62.008135000000003</v>
      </c>
      <c r="N600" s="96">
        <v>-134.47352900000001</v>
      </c>
      <c r="O600" s="96" t="s">
        <v>983</v>
      </c>
      <c r="P600" s="96" t="s">
        <v>2499</v>
      </c>
      <c r="Q600" s="96">
        <v>2677</v>
      </c>
      <c r="R600" s="96">
        <v>3.6166999999999998E-2</v>
      </c>
      <c r="S600" s="96">
        <v>32.200000000000003</v>
      </c>
      <c r="T600" s="96">
        <v>22.3</v>
      </c>
      <c r="U600" s="55">
        <f t="shared" si="33"/>
        <v>3.0023724277039362E-2</v>
      </c>
      <c r="V600" s="91">
        <f t="shared" si="34"/>
        <v>8.6849606018531755</v>
      </c>
      <c r="W600" s="1"/>
    </row>
    <row r="601" spans="8:23" ht="11.25" x14ac:dyDescent="0.2">
      <c r="H601" s="96" t="s">
        <v>687</v>
      </c>
      <c r="I601" s="96" t="s">
        <v>975</v>
      </c>
      <c r="J601" s="96" t="s">
        <v>676</v>
      </c>
      <c r="K601" s="96" t="s">
        <v>686</v>
      </c>
      <c r="L601" s="96" t="s">
        <v>91</v>
      </c>
      <c r="M601" s="96">
        <v>62.0823129999999</v>
      </c>
      <c r="N601" s="96">
        <v>-134.656108999998</v>
      </c>
      <c r="O601" s="96" t="s">
        <v>983</v>
      </c>
      <c r="P601" s="96" t="s">
        <v>2499</v>
      </c>
      <c r="Q601" s="96">
        <v>2677</v>
      </c>
      <c r="R601" s="96">
        <v>5.32</v>
      </c>
      <c r="S601" s="96">
        <v>35.700000000000003</v>
      </c>
      <c r="T601" s="96">
        <v>5.93</v>
      </c>
      <c r="U601" s="55">
        <f t="shared" si="33"/>
        <v>4.4163522867213043</v>
      </c>
      <c r="V601" s="91">
        <f t="shared" si="34"/>
        <v>5.1397185138317552</v>
      </c>
      <c r="W601" s="1"/>
    </row>
    <row r="602" spans="8:23" ht="11.25" x14ac:dyDescent="0.2">
      <c r="H602" s="96" t="s">
        <v>685</v>
      </c>
      <c r="I602" s="96" t="s">
        <v>975</v>
      </c>
      <c r="J602" s="96" t="s">
        <v>676</v>
      </c>
      <c r="K602" s="96" t="s">
        <v>686</v>
      </c>
      <c r="L602" s="96" t="s">
        <v>91</v>
      </c>
      <c r="M602" s="96">
        <v>62.090584999999798</v>
      </c>
      <c r="N602" s="96">
        <v>-134.657738999998</v>
      </c>
      <c r="O602" s="96" t="s">
        <v>983</v>
      </c>
      <c r="P602" s="96" t="s">
        <v>2499</v>
      </c>
      <c r="Q602" s="96">
        <v>2677</v>
      </c>
      <c r="R602" s="96">
        <v>5.12</v>
      </c>
      <c r="S602" s="96">
        <v>31.1999999999999</v>
      </c>
      <c r="T602" s="96">
        <v>6.21</v>
      </c>
      <c r="U602" s="55">
        <f t="shared" si="33"/>
        <v>4.2503240052656164</v>
      </c>
      <c r="V602" s="91">
        <f t="shared" si="34"/>
        <v>4.7804803084696506</v>
      </c>
      <c r="W602" s="1"/>
    </row>
    <row r="603" spans="8:23" ht="11.25" x14ac:dyDescent="0.2">
      <c r="H603" s="96" t="s">
        <v>683</v>
      </c>
      <c r="I603" s="96" t="s">
        <v>975</v>
      </c>
      <c r="J603" s="96" t="s">
        <v>676</v>
      </c>
      <c r="K603" s="96" t="s">
        <v>684</v>
      </c>
      <c r="L603" s="96" t="s">
        <v>91</v>
      </c>
      <c r="M603" s="96">
        <v>62.167924999999798</v>
      </c>
      <c r="N603" s="96">
        <v>-134.80570800000001</v>
      </c>
      <c r="O603" s="96" t="s">
        <v>983</v>
      </c>
      <c r="P603" s="96" t="s">
        <v>2499</v>
      </c>
      <c r="Q603" s="96">
        <v>2677</v>
      </c>
      <c r="R603" s="96">
        <v>5.12</v>
      </c>
      <c r="S603" s="96">
        <v>22.3</v>
      </c>
      <c r="T603" s="96">
        <v>9.16</v>
      </c>
      <c r="U603" s="55">
        <f t="shared" si="33"/>
        <v>4.2503240052656164</v>
      </c>
      <c r="V603" s="91">
        <f t="shared" ref="V603:V634" si="35">$B$8*Q603*((9.52*T603)+(2.56*U603)+(3.48*S603))</f>
        <v>4.7031685484696588</v>
      </c>
      <c r="W603" s="1"/>
    </row>
    <row r="604" spans="8:23" ht="11.25" x14ac:dyDescent="0.2">
      <c r="H604" s="96" t="s">
        <v>1975</v>
      </c>
      <c r="I604" s="96" t="s">
        <v>975</v>
      </c>
      <c r="J604" s="96" t="s">
        <v>676</v>
      </c>
      <c r="K604" s="96" t="s">
        <v>679</v>
      </c>
      <c r="L604" s="96" t="s">
        <v>680</v>
      </c>
      <c r="M604" s="96">
        <v>60.348450999999798</v>
      </c>
      <c r="N604" s="96">
        <v>-132.07491300000001</v>
      </c>
      <c r="O604" s="96" t="s">
        <v>983</v>
      </c>
      <c r="P604" s="96" t="s">
        <v>2499</v>
      </c>
      <c r="Q604" s="96">
        <v>2677</v>
      </c>
      <c r="R604" s="96">
        <v>5.76</v>
      </c>
      <c r="S604" s="96">
        <v>77.5</v>
      </c>
      <c r="U604" s="55">
        <f t="shared" si="33"/>
        <v>4.7816145059238178</v>
      </c>
      <c r="V604" s="91">
        <f t="shared" si="35"/>
        <v>7.5475587800283668</v>
      </c>
      <c r="W604" s="1"/>
    </row>
    <row r="605" spans="8:23" ht="11.25" x14ac:dyDescent="0.2">
      <c r="H605" s="96" t="s">
        <v>1976</v>
      </c>
      <c r="I605" s="96" t="s">
        <v>975</v>
      </c>
      <c r="J605" s="96" t="s">
        <v>676</v>
      </c>
      <c r="K605" s="96" t="s">
        <v>679</v>
      </c>
      <c r="L605" s="96" t="s">
        <v>91</v>
      </c>
      <c r="M605" s="96">
        <v>60.336002000000001</v>
      </c>
      <c r="N605" s="96">
        <v>-132.048297999998</v>
      </c>
      <c r="O605" s="96" t="s">
        <v>983</v>
      </c>
      <c r="P605" s="96" t="s">
        <v>2499</v>
      </c>
      <c r="Q605" s="96">
        <v>2677</v>
      </c>
      <c r="R605" s="96">
        <v>4.87</v>
      </c>
      <c r="S605" s="96">
        <v>89.9</v>
      </c>
      <c r="U605" s="55">
        <f t="shared" si="33"/>
        <v>4.0427886534460065</v>
      </c>
      <c r="V605" s="91">
        <f t="shared" si="35"/>
        <v>8.6521051977670407</v>
      </c>
      <c r="W605" s="1"/>
    </row>
    <row r="606" spans="8:23" ht="11.25" x14ac:dyDescent="0.2">
      <c r="H606" s="96" t="s">
        <v>1977</v>
      </c>
      <c r="I606" s="96" t="s">
        <v>975</v>
      </c>
      <c r="J606" s="96" t="s">
        <v>676</v>
      </c>
      <c r="K606" s="96" t="s">
        <v>679</v>
      </c>
      <c r="L606" s="96" t="s">
        <v>91</v>
      </c>
      <c r="M606" s="96">
        <v>60.355767999999799</v>
      </c>
      <c r="N606" s="96">
        <v>-131.995927999998</v>
      </c>
      <c r="O606" s="96" t="s">
        <v>983</v>
      </c>
      <c r="P606" s="96" t="s">
        <v>2499</v>
      </c>
      <c r="Q606" s="96">
        <v>2677</v>
      </c>
      <c r="R606" s="96">
        <v>5.92</v>
      </c>
      <c r="S606" s="96">
        <v>77.099999999999795</v>
      </c>
      <c r="U606" s="55">
        <f t="shared" si="33"/>
        <v>4.914437131088369</v>
      </c>
      <c r="V606" s="91">
        <f t="shared" si="35"/>
        <v>7.5193974339180256</v>
      </c>
      <c r="W606" s="1"/>
    </row>
    <row r="607" spans="8:23" ht="11.25" x14ac:dyDescent="0.2">
      <c r="H607" s="96" t="s">
        <v>1978</v>
      </c>
      <c r="I607" s="96" t="s">
        <v>975</v>
      </c>
      <c r="J607" s="96" t="s">
        <v>676</v>
      </c>
      <c r="K607" s="96" t="s">
        <v>679</v>
      </c>
      <c r="L607" s="96" t="s">
        <v>91</v>
      </c>
      <c r="M607" s="96">
        <v>60.356228000000002</v>
      </c>
      <c r="N607" s="96">
        <v>-131.95933500000001</v>
      </c>
      <c r="O607" s="96" t="s">
        <v>983</v>
      </c>
      <c r="P607" s="96" t="s">
        <v>2499</v>
      </c>
      <c r="Q607" s="96">
        <v>2677</v>
      </c>
      <c r="R607" s="96">
        <v>4.99</v>
      </c>
      <c r="S607" s="96">
        <v>76.5</v>
      </c>
      <c r="U607" s="55">
        <f t="shared" si="33"/>
        <v>4.1424056223194192</v>
      </c>
      <c r="V607" s="91">
        <f t="shared" si="35"/>
        <v>7.4105934281842964</v>
      </c>
      <c r="W607" s="1"/>
    </row>
    <row r="608" spans="8:23" ht="11.25" x14ac:dyDescent="0.2">
      <c r="H608" s="96" t="s">
        <v>1979</v>
      </c>
      <c r="I608" s="96" t="s">
        <v>975</v>
      </c>
      <c r="J608" s="96" t="s">
        <v>676</v>
      </c>
      <c r="K608" s="96" t="s">
        <v>679</v>
      </c>
      <c r="L608" s="96" t="s">
        <v>91</v>
      </c>
      <c r="M608" s="96">
        <v>60.505322999999798</v>
      </c>
      <c r="N608" s="96">
        <v>-132.078994999998</v>
      </c>
      <c r="O608" s="96" t="s">
        <v>983</v>
      </c>
      <c r="P608" s="96" t="s">
        <v>2499</v>
      </c>
      <c r="Q608" s="96">
        <v>2677</v>
      </c>
      <c r="R608" s="96">
        <v>5.57</v>
      </c>
      <c r="S608" s="96">
        <v>63.2</v>
      </c>
      <c r="U608" s="55">
        <f t="shared" si="33"/>
        <v>4.6238876385409151</v>
      </c>
      <c r="V608" s="91">
        <f t="shared" si="35"/>
        <v>6.2045672885343759</v>
      </c>
      <c r="W608" s="1"/>
    </row>
    <row r="609" spans="8:23" ht="11.25" x14ac:dyDescent="0.2">
      <c r="H609" s="96" t="s">
        <v>1980</v>
      </c>
      <c r="I609" s="96" t="s">
        <v>975</v>
      </c>
      <c r="J609" s="96" t="s">
        <v>676</v>
      </c>
      <c r="K609" s="96" t="s">
        <v>679</v>
      </c>
      <c r="L609" s="96" t="s">
        <v>91</v>
      </c>
      <c r="M609" s="96">
        <v>60.478236000000003</v>
      </c>
      <c r="N609" s="96">
        <v>-132.028277</v>
      </c>
      <c r="O609" s="96" t="s">
        <v>983</v>
      </c>
      <c r="P609" s="96" t="s">
        <v>2499</v>
      </c>
      <c r="Q609" s="96">
        <v>2677</v>
      </c>
      <c r="R609" s="96">
        <v>4.72</v>
      </c>
      <c r="S609" s="96">
        <v>47.3999999999998</v>
      </c>
      <c r="U609" s="55">
        <f t="shared" si="33"/>
        <v>3.9182674423542396</v>
      </c>
      <c r="V609" s="91">
        <f t="shared" si="35"/>
        <v>4.6842886097454492</v>
      </c>
      <c r="W609" s="1"/>
    </row>
    <row r="610" spans="8:23" ht="11.25" x14ac:dyDescent="0.2">
      <c r="H610" s="96" t="s">
        <v>1981</v>
      </c>
      <c r="I610" s="96" t="s">
        <v>975</v>
      </c>
      <c r="J610" s="96" t="s">
        <v>676</v>
      </c>
      <c r="K610" s="96" t="s">
        <v>679</v>
      </c>
      <c r="L610" s="96" t="s">
        <v>91</v>
      </c>
      <c r="M610" s="96">
        <v>60.478236000000003</v>
      </c>
      <c r="N610" s="96">
        <v>-132.028277</v>
      </c>
      <c r="O610" s="96" t="s">
        <v>983</v>
      </c>
      <c r="P610" s="96" t="s">
        <v>2499</v>
      </c>
      <c r="Q610" s="96">
        <v>2677</v>
      </c>
      <c r="R610" s="96">
        <v>4.8600000000000003</v>
      </c>
      <c r="S610" s="96">
        <v>72.599999999999795</v>
      </c>
      <c r="U610" s="55">
        <f t="shared" si="33"/>
        <v>4.0344872393732221</v>
      </c>
      <c r="V610" s="91">
        <f t="shared" si="35"/>
        <v>7.0398752118989165</v>
      </c>
      <c r="W610" s="1"/>
    </row>
    <row r="611" spans="8:23" ht="11.25" x14ac:dyDescent="0.2">
      <c r="H611" s="96" t="s">
        <v>1982</v>
      </c>
      <c r="I611" s="96" t="s">
        <v>975</v>
      </c>
      <c r="J611" s="96" t="s">
        <v>676</v>
      </c>
      <c r="K611" s="96" t="s">
        <v>679</v>
      </c>
      <c r="L611" s="96" t="s">
        <v>91</v>
      </c>
      <c r="M611" s="96">
        <v>60.479340000000001</v>
      </c>
      <c r="N611" s="96">
        <v>-132.033456</v>
      </c>
      <c r="O611" s="96" t="s">
        <v>983</v>
      </c>
      <c r="P611" s="96" t="s">
        <v>2499</v>
      </c>
      <c r="Q611" s="96">
        <v>2677</v>
      </c>
      <c r="R611" s="96">
        <v>5.23</v>
      </c>
      <c r="S611" s="96">
        <v>65.7</v>
      </c>
      <c r="U611" s="55">
        <f t="shared" si="33"/>
        <v>4.3416395600662447</v>
      </c>
      <c r="V611" s="91">
        <f t="shared" si="35"/>
        <v>6.4181234890188126</v>
      </c>
      <c r="W611" s="1"/>
    </row>
    <row r="612" spans="8:23" ht="11.25" x14ac:dyDescent="0.2">
      <c r="H612" s="96" t="s">
        <v>1983</v>
      </c>
      <c r="I612" s="96" t="s">
        <v>975</v>
      </c>
      <c r="J612" s="96" t="s">
        <v>676</v>
      </c>
      <c r="K612" s="96" t="s">
        <v>676</v>
      </c>
      <c r="L612" s="96" t="s">
        <v>1098</v>
      </c>
      <c r="M612" s="96">
        <v>60.193578000000002</v>
      </c>
      <c r="N612" s="96">
        <v>-131.63700900000001</v>
      </c>
      <c r="O612" s="96" t="s">
        <v>983</v>
      </c>
      <c r="P612" s="96" t="s">
        <v>491</v>
      </c>
      <c r="Q612" s="96">
        <v>2624</v>
      </c>
      <c r="R612" s="96">
        <v>5.0199999999999996</v>
      </c>
      <c r="S612" s="96">
        <v>59</v>
      </c>
      <c r="T612" s="96">
        <v>13.1999999999999</v>
      </c>
      <c r="U612" s="55">
        <f t="shared" si="33"/>
        <v>4.1673098645377715</v>
      </c>
      <c r="V612" s="91">
        <f t="shared" si="35"/>
        <v>8.9649566997643806</v>
      </c>
      <c r="W612" s="1"/>
    </row>
    <row r="613" spans="8:23" ht="11.25" x14ac:dyDescent="0.2">
      <c r="H613" s="96" t="s">
        <v>1984</v>
      </c>
      <c r="I613" s="96" t="s">
        <v>975</v>
      </c>
      <c r="J613" s="96" t="s">
        <v>676</v>
      </c>
      <c r="K613" s="96" t="s">
        <v>679</v>
      </c>
      <c r="L613" s="96" t="s">
        <v>682</v>
      </c>
      <c r="M613" s="96">
        <v>60.451900000000002</v>
      </c>
      <c r="N613" s="96">
        <v>-132.02377300000001</v>
      </c>
      <c r="O613" s="96" t="s">
        <v>983</v>
      </c>
      <c r="P613" s="96" t="s">
        <v>491</v>
      </c>
      <c r="Q613" s="96">
        <v>2624</v>
      </c>
      <c r="R613" s="96">
        <v>5.28</v>
      </c>
      <c r="S613" s="96">
        <v>71.799999999999798</v>
      </c>
      <c r="T613" s="96">
        <v>20.3999999999998</v>
      </c>
      <c r="U613" s="55">
        <f t="shared" si="33"/>
        <v>4.3831466304301667</v>
      </c>
      <c r="V613" s="91">
        <f t="shared" si="35"/>
        <v>11.946884525011102</v>
      </c>
      <c r="W613" s="1"/>
    </row>
    <row r="614" spans="8:23" ht="11.25" x14ac:dyDescent="0.2">
      <c r="H614" s="96" t="s">
        <v>1985</v>
      </c>
      <c r="I614" s="96" t="s">
        <v>975</v>
      </c>
      <c r="J614" s="96" t="s">
        <v>676</v>
      </c>
      <c r="K614" s="96" t="s">
        <v>676</v>
      </c>
      <c r="L614" s="96" t="s">
        <v>1728</v>
      </c>
      <c r="M614" s="96">
        <v>60.202350000000003</v>
      </c>
      <c r="N614" s="96">
        <v>-131.63410300000001</v>
      </c>
      <c r="O614" s="96" t="s">
        <v>983</v>
      </c>
      <c r="P614" s="96" t="s">
        <v>491</v>
      </c>
      <c r="Q614" s="96">
        <v>2624</v>
      </c>
      <c r="R614" s="96">
        <v>5.26</v>
      </c>
      <c r="S614" s="96">
        <v>52.799999999999798</v>
      </c>
      <c r="T614" s="96">
        <v>22.1</v>
      </c>
      <c r="U614" s="55">
        <f t="shared" si="33"/>
        <v>4.3665438022845979</v>
      </c>
      <c r="V614" s="91">
        <f t="shared" si="35"/>
        <v>10.635448599992168</v>
      </c>
      <c r="W614" s="1"/>
    </row>
    <row r="615" spans="8:23" ht="11.25" x14ac:dyDescent="0.2">
      <c r="H615" s="96" t="s">
        <v>1986</v>
      </c>
      <c r="I615" s="96" t="s">
        <v>975</v>
      </c>
      <c r="J615" s="96" t="s">
        <v>676</v>
      </c>
      <c r="K615" s="96" t="s">
        <v>676</v>
      </c>
      <c r="L615" s="96" t="s">
        <v>1987</v>
      </c>
      <c r="M615" s="96">
        <v>60.086022999999798</v>
      </c>
      <c r="N615" s="96">
        <v>-131.157255999998</v>
      </c>
      <c r="O615" s="96" t="s">
        <v>983</v>
      </c>
      <c r="P615" s="96" t="s">
        <v>2499</v>
      </c>
      <c r="Q615" s="96">
        <v>2677</v>
      </c>
      <c r="R615" s="96">
        <v>5.19</v>
      </c>
      <c r="S615" s="96">
        <v>86.4</v>
      </c>
      <c r="U615" s="55">
        <f t="shared" si="33"/>
        <v>4.3084339037751072</v>
      </c>
      <c r="V615" s="91">
        <f t="shared" si="35"/>
        <v>8.3442515855463935</v>
      </c>
      <c r="W615" s="1"/>
    </row>
    <row r="616" spans="8:23" ht="11.25" x14ac:dyDescent="0.2">
      <c r="H616" s="96" t="s">
        <v>1988</v>
      </c>
      <c r="I616" s="96" t="s">
        <v>975</v>
      </c>
      <c r="J616" s="96" t="s">
        <v>676</v>
      </c>
      <c r="K616" s="96" t="s">
        <v>679</v>
      </c>
      <c r="L616" s="96" t="s">
        <v>680</v>
      </c>
      <c r="M616" s="96">
        <v>60.434722000000001</v>
      </c>
      <c r="N616" s="96">
        <v>-132.022777999998</v>
      </c>
      <c r="O616" s="96" t="s">
        <v>983</v>
      </c>
      <c r="P616" s="96" t="s">
        <v>2499</v>
      </c>
      <c r="Q616" s="96">
        <v>2677</v>
      </c>
      <c r="R616" s="96">
        <v>5.21</v>
      </c>
      <c r="S616" s="96">
        <v>69.7</v>
      </c>
      <c r="T616" s="96">
        <v>18.3</v>
      </c>
      <c r="U616" s="55">
        <f t="shared" si="33"/>
        <v>4.3250367319206759</v>
      </c>
      <c r="V616" s="91">
        <f t="shared" si="35"/>
        <v>11.453386397282603</v>
      </c>
      <c r="W616" s="1"/>
    </row>
    <row r="617" spans="8:23" ht="11.25" x14ac:dyDescent="0.2">
      <c r="H617" s="118" t="s">
        <v>1989</v>
      </c>
      <c r="I617" s="118" t="s">
        <v>975</v>
      </c>
      <c r="J617" s="118" t="s">
        <v>676</v>
      </c>
      <c r="K617" s="118" t="s">
        <v>678</v>
      </c>
      <c r="L617" s="118" t="s">
        <v>91</v>
      </c>
      <c r="M617" s="118">
        <v>60.0724909999999</v>
      </c>
      <c r="N617" s="118">
        <v>-131.433598999998</v>
      </c>
      <c r="O617" s="118" t="s">
        <v>974</v>
      </c>
      <c r="P617" s="118" t="s">
        <v>2499</v>
      </c>
      <c r="Q617" s="118">
        <v>2677</v>
      </c>
      <c r="R617" s="118"/>
      <c r="S617" s="118">
        <v>50.5</v>
      </c>
      <c r="T617" s="118">
        <v>12.8</v>
      </c>
      <c r="U617" s="121">
        <f t="shared" si="33"/>
        <v>0</v>
      </c>
      <c r="V617" s="122">
        <f t="shared" si="35"/>
        <v>7.9666449200000011</v>
      </c>
      <c r="W617" s="1"/>
    </row>
    <row r="618" spans="8:23" ht="11.25" x14ac:dyDescent="0.2">
      <c r="H618" s="96" t="s">
        <v>1990</v>
      </c>
      <c r="I618" s="96" t="s">
        <v>975</v>
      </c>
      <c r="J618" s="96" t="s">
        <v>676</v>
      </c>
      <c r="K618" s="96" t="s">
        <v>676</v>
      </c>
      <c r="L618" s="96" t="s">
        <v>1987</v>
      </c>
      <c r="M618" s="96">
        <v>60.095982999999798</v>
      </c>
      <c r="N618" s="96">
        <v>-131.157907999998</v>
      </c>
      <c r="O618" s="96" t="s">
        <v>983</v>
      </c>
      <c r="P618" s="96" t="s">
        <v>2499</v>
      </c>
      <c r="Q618" s="96">
        <v>2677</v>
      </c>
      <c r="R618" s="96">
        <v>5.21</v>
      </c>
      <c r="S618" s="96">
        <v>100.4</v>
      </c>
      <c r="T618" s="96">
        <v>25.3</v>
      </c>
      <c r="U618" s="55">
        <f t="shared" si="33"/>
        <v>4.3250367319206759</v>
      </c>
      <c r="V618" s="91">
        <f t="shared" si="35"/>
        <v>16.097338917282602</v>
      </c>
      <c r="W618" s="1"/>
    </row>
    <row r="619" spans="8:23" ht="11.25" x14ac:dyDescent="0.2">
      <c r="H619" s="96" t="s">
        <v>1991</v>
      </c>
      <c r="I619" s="96" t="s">
        <v>975</v>
      </c>
      <c r="J619" s="96" t="s">
        <v>676</v>
      </c>
      <c r="K619" s="96" t="s">
        <v>676</v>
      </c>
      <c r="L619" s="96" t="s">
        <v>1987</v>
      </c>
      <c r="M619" s="96">
        <v>60.097197000000001</v>
      </c>
      <c r="N619" s="96">
        <v>-131.166080999998</v>
      </c>
      <c r="O619" s="96" t="s">
        <v>983</v>
      </c>
      <c r="P619" s="96" t="s">
        <v>2499</v>
      </c>
      <c r="Q619" s="96">
        <v>2677</v>
      </c>
      <c r="R619" s="96">
        <v>5.13</v>
      </c>
      <c r="S619" s="96">
        <v>79.400000000000006</v>
      </c>
      <c r="U619" s="55">
        <f t="shared" si="33"/>
        <v>4.2586254193384008</v>
      </c>
      <c r="V619" s="91">
        <f t="shared" si="35"/>
        <v>7.688720950337764</v>
      </c>
      <c r="W619" s="1"/>
    </row>
    <row r="620" spans="8:23" ht="11.25" x14ac:dyDescent="0.2">
      <c r="H620" s="96" t="s">
        <v>1992</v>
      </c>
      <c r="I620" s="96" t="s">
        <v>975</v>
      </c>
      <c r="J620" s="96" t="s">
        <v>676</v>
      </c>
      <c r="K620" s="96" t="s">
        <v>679</v>
      </c>
      <c r="L620" s="96" t="s">
        <v>680</v>
      </c>
      <c r="M620" s="96">
        <v>60.514892000000003</v>
      </c>
      <c r="N620" s="96">
        <v>-132.105833999998</v>
      </c>
      <c r="O620" s="96" t="s">
        <v>983</v>
      </c>
      <c r="P620" s="96" t="s">
        <v>2499</v>
      </c>
      <c r="Q620" s="96">
        <v>2677</v>
      </c>
      <c r="R620" s="96">
        <v>4.97</v>
      </c>
      <c r="S620" s="96">
        <v>66</v>
      </c>
      <c r="U620" s="55">
        <f t="shared" si="33"/>
        <v>4.1258027941738495</v>
      </c>
      <c r="V620" s="91">
        <f t="shared" si="35"/>
        <v>6.4312798164480878</v>
      </c>
      <c r="W620" s="1"/>
    </row>
    <row r="621" spans="8:23" ht="11.25" x14ac:dyDescent="0.2">
      <c r="H621" s="118" t="s">
        <v>1993</v>
      </c>
      <c r="I621" s="118" t="s">
        <v>975</v>
      </c>
      <c r="J621" s="118" t="s">
        <v>676</v>
      </c>
      <c r="K621" s="118" t="s">
        <v>678</v>
      </c>
      <c r="L621" s="118" t="s">
        <v>91</v>
      </c>
      <c r="M621" s="118">
        <v>60.032997000000002</v>
      </c>
      <c r="N621" s="118">
        <v>-131.289145999998</v>
      </c>
      <c r="O621" s="118" t="s">
        <v>974</v>
      </c>
      <c r="P621" s="118" t="s">
        <v>2499</v>
      </c>
      <c r="Q621" s="118">
        <v>2677</v>
      </c>
      <c r="R621" s="118"/>
      <c r="S621" s="118">
        <v>42.5</v>
      </c>
      <c r="T621" s="118">
        <v>6.01</v>
      </c>
      <c r="U621" s="121">
        <f t="shared" si="33"/>
        <v>0</v>
      </c>
      <c r="V621" s="122">
        <f t="shared" si="35"/>
        <v>5.4909339040000011</v>
      </c>
      <c r="W621" s="1"/>
    </row>
    <row r="622" spans="8:23" ht="11.25" x14ac:dyDescent="0.2">
      <c r="H622" s="96" t="s">
        <v>1994</v>
      </c>
      <c r="I622" s="96" t="s">
        <v>975</v>
      </c>
      <c r="J622" s="96" t="s">
        <v>676</v>
      </c>
      <c r="K622" s="96" t="s">
        <v>676</v>
      </c>
      <c r="L622" s="96" t="s">
        <v>1098</v>
      </c>
      <c r="M622" s="96">
        <v>60.199455</v>
      </c>
      <c r="N622" s="96">
        <v>-131.644158</v>
      </c>
      <c r="O622" s="96" t="s">
        <v>983</v>
      </c>
      <c r="P622" s="96" t="s">
        <v>491</v>
      </c>
      <c r="Q622" s="96">
        <v>2624</v>
      </c>
      <c r="R622" s="96">
        <v>4.92</v>
      </c>
      <c r="S622" s="96">
        <v>97.099999999999795</v>
      </c>
      <c r="T622" s="96">
        <v>19.3999999999998</v>
      </c>
      <c r="U622" s="55">
        <f t="shared" si="33"/>
        <v>4.0842957238099276</v>
      </c>
      <c r="V622" s="91">
        <f t="shared" si="35"/>
        <v>13.987279154669428</v>
      </c>
      <c r="W622" s="1"/>
    </row>
    <row r="623" spans="8:23" ht="11.25" x14ac:dyDescent="0.2">
      <c r="H623" s="96" t="s">
        <v>1995</v>
      </c>
      <c r="I623" s="96" t="s">
        <v>975</v>
      </c>
      <c r="J623" s="96" t="s">
        <v>676</v>
      </c>
      <c r="K623" s="96" t="s">
        <v>676</v>
      </c>
      <c r="L623" s="96" t="s">
        <v>1098</v>
      </c>
      <c r="M623" s="96">
        <v>60.142131999999798</v>
      </c>
      <c r="N623" s="96">
        <v>-131.186508</v>
      </c>
      <c r="O623" s="96" t="s">
        <v>983</v>
      </c>
      <c r="P623" s="96" t="s">
        <v>491</v>
      </c>
      <c r="Q623" s="96">
        <v>2624</v>
      </c>
      <c r="R623" s="96">
        <v>4.91</v>
      </c>
      <c r="S623" s="96">
        <v>67.799999999999798</v>
      </c>
      <c r="T623" s="96">
        <v>24.8999999999998</v>
      </c>
      <c r="U623" s="55">
        <f t="shared" si="33"/>
        <v>4.0759943097371441</v>
      </c>
      <c r="V623" s="91">
        <f t="shared" si="35"/>
        <v>12.685112552159939</v>
      </c>
      <c r="W623" s="1"/>
    </row>
    <row r="624" spans="8:23" ht="11.25" x14ac:dyDescent="0.2">
      <c r="H624" s="96">
        <v>8009</v>
      </c>
      <c r="I624" s="96" t="s">
        <v>975</v>
      </c>
      <c r="J624" s="96" t="s">
        <v>977</v>
      </c>
      <c r="K624" s="96" t="s">
        <v>301</v>
      </c>
      <c r="L624" s="96" t="s">
        <v>91</v>
      </c>
      <c r="M624" s="96">
        <v>64.029881000000003</v>
      </c>
      <c r="N624" s="96">
        <v>-135.81678400000001</v>
      </c>
      <c r="O624" s="96" t="s">
        <v>974</v>
      </c>
      <c r="P624" s="96" t="s">
        <v>2499</v>
      </c>
      <c r="Q624" s="96">
        <v>2677</v>
      </c>
      <c r="R624" s="96">
        <v>3.41</v>
      </c>
      <c r="S624" s="96">
        <v>21.6</v>
      </c>
      <c r="T624" s="96">
        <v>4.4000000000000004</v>
      </c>
      <c r="U624" s="55">
        <f t="shared" si="33"/>
        <v>2.8307821988194828</v>
      </c>
      <c r="V624" s="91">
        <f t="shared" si="35"/>
        <v>3.327586021023738</v>
      </c>
      <c r="W624" s="1"/>
    </row>
    <row r="625" spans="8:23" ht="11.25" x14ac:dyDescent="0.2">
      <c r="H625" s="96">
        <v>8008</v>
      </c>
      <c r="I625" s="96" t="s">
        <v>975</v>
      </c>
      <c r="J625" s="96" t="s">
        <v>977</v>
      </c>
      <c r="K625" s="96" t="s">
        <v>301</v>
      </c>
      <c r="L625" s="96" t="s">
        <v>91</v>
      </c>
      <c r="M625" s="96">
        <v>64.021952999999797</v>
      </c>
      <c r="N625" s="96">
        <v>-135.827137999998</v>
      </c>
      <c r="O625" s="96" t="s">
        <v>974</v>
      </c>
      <c r="P625" s="96" t="s">
        <v>2499</v>
      </c>
      <c r="Q625" s="96">
        <v>2677</v>
      </c>
      <c r="R625" s="96">
        <v>3.41</v>
      </c>
      <c r="S625" s="96">
        <v>21.8</v>
      </c>
      <c r="T625" s="96">
        <v>4.7</v>
      </c>
      <c r="U625" s="55">
        <f t="shared" si="33"/>
        <v>2.8307821988194828</v>
      </c>
      <c r="V625" s="91">
        <f t="shared" si="35"/>
        <v>3.4226730610237381</v>
      </c>
      <c r="W625" s="1"/>
    </row>
    <row r="626" spans="8:23" ht="11.25" x14ac:dyDescent="0.2">
      <c r="H626" s="96">
        <v>8007</v>
      </c>
      <c r="I626" s="96" t="s">
        <v>975</v>
      </c>
      <c r="J626" s="96" t="s">
        <v>977</v>
      </c>
      <c r="K626" s="96" t="s">
        <v>301</v>
      </c>
      <c r="L626" s="96" t="s">
        <v>91</v>
      </c>
      <c r="M626" s="96">
        <v>64.025886999999798</v>
      </c>
      <c r="N626" s="96">
        <v>-135.81128200000001</v>
      </c>
      <c r="O626" s="96" t="s">
        <v>974</v>
      </c>
      <c r="P626" s="96" t="s">
        <v>2499</v>
      </c>
      <c r="Q626" s="96">
        <v>2677</v>
      </c>
      <c r="R626" s="96">
        <v>4.3600000000000003</v>
      </c>
      <c r="S626" s="96">
        <v>22.3</v>
      </c>
      <c r="T626" s="96">
        <v>5.0999999999999996</v>
      </c>
      <c r="U626" s="55">
        <f t="shared" si="33"/>
        <v>3.6194165357340014</v>
      </c>
      <c r="V626" s="91">
        <f t="shared" si="35"/>
        <v>3.6252390784936943</v>
      </c>
      <c r="W626" s="1"/>
    </row>
    <row r="627" spans="8:23" ht="11.25" x14ac:dyDescent="0.2">
      <c r="H627" s="96">
        <v>8006</v>
      </c>
      <c r="I627" s="96" t="s">
        <v>975</v>
      </c>
      <c r="J627" s="96" t="s">
        <v>977</v>
      </c>
      <c r="K627" s="96" t="s">
        <v>301</v>
      </c>
      <c r="L627" s="96" t="s">
        <v>91</v>
      </c>
      <c r="M627" s="96">
        <v>64.027930999999796</v>
      </c>
      <c r="N627" s="96">
        <v>-135.793948</v>
      </c>
      <c r="O627" s="96" t="s">
        <v>974</v>
      </c>
      <c r="P627" s="96" t="s">
        <v>2499</v>
      </c>
      <c r="Q627" s="96">
        <v>2677</v>
      </c>
      <c r="R627" s="96">
        <v>3.43</v>
      </c>
      <c r="S627" s="96">
        <v>21.8</v>
      </c>
      <c r="T627" s="96">
        <v>4.9000000000000004</v>
      </c>
      <c r="U627" s="55">
        <f t="shared" si="33"/>
        <v>2.8473850269650516</v>
      </c>
      <c r="V627" s="91">
        <f t="shared" si="35"/>
        <v>3.4747809527599478</v>
      </c>
      <c r="W627" s="1"/>
    </row>
    <row r="628" spans="8:23" ht="11.25" x14ac:dyDescent="0.2">
      <c r="H628" s="96">
        <v>8005</v>
      </c>
      <c r="I628" s="96" t="s">
        <v>975</v>
      </c>
      <c r="J628" s="96" t="s">
        <v>977</v>
      </c>
      <c r="K628" s="96" t="s">
        <v>301</v>
      </c>
      <c r="L628" s="96" t="s">
        <v>91</v>
      </c>
      <c r="M628" s="96">
        <v>64.042156000000006</v>
      </c>
      <c r="N628" s="96">
        <v>-135.78432100000001</v>
      </c>
      <c r="O628" s="96" t="s">
        <v>974</v>
      </c>
      <c r="P628" s="96" t="s">
        <v>2499</v>
      </c>
      <c r="Q628" s="96">
        <v>2677</v>
      </c>
      <c r="R628" s="96">
        <v>4.3499999999999996</v>
      </c>
      <c r="S628" s="96">
        <v>20.8999999999998</v>
      </c>
      <c r="T628" s="96">
        <v>6.1</v>
      </c>
      <c r="U628" s="55">
        <f t="shared" si="33"/>
        <v>3.6111151216612165</v>
      </c>
      <c r="V628" s="91">
        <f t="shared" si="35"/>
        <v>3.7490971326255704</v>
      </c>
      <c r="W628" s="1"/>
    </row>
    <row r="629" spans="8:23" ht="11.25" x14ac:dyDescent="0.2">
      <c r="H629" s="96">
        <v>8004</v>
      </c>
      <c r="I629" s="96" t="s">
        <v>975</v>
      </c>
      <c r="J629" s="96" t="s">
        <v>977</v>
      </c>
      <c r="K629" s="96" t="s">
        <v>301</v>
      </c>
      <c r="L629" s="96" t="s">
        <v>91</v>
      </c>
      <c r="M629" s="96">
        <v>64.039548999999795</v>
      </c>
      <c r="N629" s="96">
        <v>-135.79029600000001</v>
      </c>
      <c r="O629" s="96" t="s">
        <v>974</v>
      </c>
      <c r="P629" s="96" t="s">
        <v>2499</v>
      </c>
      <c r="Q629" s="96">
        <v>2677</v>
      </c>
      <c r="R629" s="96">
        <v>4.05</v>
      </c>
      <c r="S629" s="96">
        <v>21.1999999999999</v>
      </c>
      <c r="T629" s="96">
        <v>7.2</v>
      </c>
      <c r="U629" s="55">
        <f t="shared" si="33"/>
        <v>3.3620726994776846</v>
      </c>
      <c r="V629" s="91">
        <f t="shared" si="35"/>
        <v>4.0403132765824354</v>
      </c>
      <c r="W629" s="1"/>
    </row>
    <row r="630" spans="8:23" ht="11.25" x14ac:dyDescent="0.2">
      <c r="H630" s="96">
        <v>8003</v>
      </c>
      <c r="I630" s="96" t="s">
        <v>975</v>
      </c>
      <c r="J630" s="96" t="s">
        <v>977</v>
      </c>
      <c r="K630" s="96" t="s">
        <v>301</v>
      </c>
      <c r="L630" s="96" t="s">
        <v>91</v>
      </c>
      <c r="M630" s="96">
        <v>64.044111000000001</v>
      </c>
      <c r="N630" s="96">
        <v>-135.770727999998</v>
      </c>
      <c r="O630" s="96" t="s">
        <v>974</v>
      </c>
      <c r="P630" s="96" t="s">
        <v>2499</v>
      </c>
      <c r="Q630" s="96">
        <v>2677</v>
      </c>
      <c r="R630" s="96">
        <v>4.49</v>
      </c>
      <c r="S630" s="96">
        <v>16.100000000000001</v>
      </c>
      <c r="T630" s="96">
        <v>13.8</v>
      </c>
      <c r="U630" s="55">
        <f t="shared" si="33"/>
        <v>3.7273349186801989</v>
      </c>
      <c r="V630" s="91">
        <f t="shared" si="35"/>
        <v>5.2722438147790571</v>
      </c>
      <c r="W630" s="1"/>
    </row>
    <row r="631" spans="8:23" ht="11.25" x14ac:dyDescent="0.2">
      <c r="H631" s="96">
        <v>8002</v>
      </c>
      <c r="I631" s="96" t="s">
        <v>975</v>
      </c>
      <c r="J631" s="96" t="s">
        <v>977</v>
      </c>
      <c r="K631" s="96" t="s">
        <v>301</v>
      </c>
      <c r="L631" s="96" t="s">
        <v>91</v>
      </c>
      <c r="M631" s="96">
        <v>64.044864000000004</v>
      </c>
      <c r="N631" s="96">
        <v>-135.749451999998</v>
      </c>
      <c r="O631" s="96" t="s">
        <v>974</v>
      </c>
      <c r="P631" s="96" t="s">
        <v>2499</v>
      </c>
      <c r="Q631" s="96">
        <v>2677</v>
      </c>
      <c r="R631" s="96">
        <v>4.29</v>
      </c>
      <c r="S631" s="96">
        <v>18.100000000000001</v>
      </c>
      <c r="T631" s="96">
        <v>6.6</v>
      </c>
      <c r="U631" s="55">
        <f t="shared" si="33"/>
        <v>3.5613066372245106</v>
      </c>
      <c r="V631" s="91">
        <f t="shared" si="35"/>
        <v>3.6122620174169606</v>
      </c>
      <c r="W631" s="1"/>
    </row>
    <row r="632" spans="8:23" ht="11.25" x14ac:dyDescent="0.2">
      <c r="H632" s="96">
        <v>8001</v>
      </c>
      <c r="I632" s="96" t="s">
        <v>975</v>
      </c>
      <c r="J632" s="96" t="s">
        <v>977</v>
      </c>
      <c r="K632" s="96" t="s">
        <v>301</v>
      </c>
      <c r="L632" s="96" t="s">
        <v>91</v>
      </c>
      <c r="M632" s="96">
        <v>64.0508829999998</v>
      </c>
      <c r="N632" s="96">
        <v>-135.76272800000001</v>
      </c>
      <c r="O632" s="96" t="s">
        <v>974</v>
      </c>
      <c r="P632" s="96" t="s">
        <v>2499</v>
      </c>
      <c r="Q632" s="96">
        <v>2677</v>
      </c>
      <c r="R632" s="96">
        <v>4.3899999999999997</v>
      </c>
      <c r="S632" s="96">
        <v>11.5</v>
      </c>
      <c r="T632" s="96">
        <v>4.2</v>
      </c>
      <c r="U632" s="55">
        <f t="shared" si="33"/>
        <v>3.6443207779523541</v>
      </c>
      <c r="V632" s="91">
        <f t="shared" si="35"/>
        <v>2.3914567560980085</v>
      </c>
      <c r="W632" s="1"/>
    </row>
    <row r="633" spans="8:23" ht="11.25" x14ac:dyDescent="0.2">
      <c r="H633" s="96">
        <v>408</v>
      </c>
      <c r="I633" s="96" t="s">
        <v>975</v>
      </c>
      <c r="J633" s="96" t="s">
        <v>676</v>
      </c>
      <c r="K633" s="96" t="s">
        <v>676</v>
      </c>
      <c r="L633" s="96" t="s">
        <v>677</v>
      </c>
      <c r="M633" s="96">
        <v>60.099151999999798</v>
      </c>
      <c r="N633" s="96">
        <v>-131.258672999998</v>
      </c>
      <c r="O633" s="96" t="s">
        <v>983</v>
      </c>
      <c r="P633" s="96" t="s">
        <v>491</v>
      </c>
      <c r="Q633" s="96">
        <v>2624</v>
      </c>
      <c r="R633" s="96">
        <v>4.7699999999999996</v>
      </c>
      <c r="S633" s="96">
        <v>44.8999999999998</v>
      </c>
      <c r="T633" s="96">
        <v>6.7</v>
      </c>
      <c r="U633" s="55">
        <f t="shared" si="33"/>
        <v>3.9597745127181616</v>
      </c>
      <c r="V633" s="91">
        <f t="shared" si="35"/>
        <v>6.039740117027117</v>
      </c>
      <c r="W633" s="1"/>
    </row>
    <row r="634" spans="8:23" ht="11.25" x14ac:dyDescent="0.2">
      <c r="H634" s="96">
        <v>172</v>
      </c>
      <c r="I634" s="96" t="s">
        <v>975</v>
      </c>
      <c r="J634" s="96" t="s">
        <v>439</v>
      </c>
      <c r="K634" s="96" t="s">
        <v>435</v>
      </c>
      <c r="L634" s="96" t="s">
        <v>430</v>
      </c>
      <c r="M634" s="96">
        <v>64.290875</v>
      </c>
      <c r="N634" s="96">
        <v>-137.885010999998</v>
      </c>
      <c r="O634" s="96" t="s">
        <v>974</v>
      </c>
      <c r="P634" s="96" t="s">
        <v>491</v>
      </c>
      <c r="Q634" s="96">
        <v>2624</v>
      </c>
      <c r="R634" s="96">
        <v>4.9800000000000004</v>
      </c>
      <c r="S634" s="96">
        <v>33.8999999999998</v>
      </c>
      <c r="T634" s="96">
        <v>10.9</v>
      </c>
      <c r="U634" s="55">
        <f t="shared" si="33"/>
        <v>4.1341042082466348</v>
      </c>
      <c r="V634" s="91">
        <f t="shared" si="35"/>
        <v>6.0961635697264249</v>
      </c>
      <c r="W634" s="1"/>
    </row>
    <row r="635" spans="8:23" ht="11.25" x14ac:dyDescent="0.2">
      <c r="H635" s="96">
        <v>160</v>
      </c>
      <c r="I635" s="96" t="s">
        <v>975</v>
      </c>
      <c r="J635" s="96" t="s">
        <v>439</v>
      </c>
      <c r="K635" s="96" t="s">
        <v>433</v>
      </c>
      <c r="L635" s="96" t="s">
        <v>434</v>
      </c>
      <c r="M635" s="96">
        <v>64.054923000000002</v>
      </c>
      <c r="N635" s="96">
        <v>-138.112280999999</v>
      </c>
      <c r="O635" s="96" t="s">
        <v>974</v>
      </c>
      <c r="P635" s="96" t="s">
        <v>2499</v>
      </c>
      <c r="Q635" s="96">
        <v>2677</v>
      </c>
      <c r="R635" s="96">
        <v>8.16</v>
      </c>
      <c r="S635" s="96">
        <v>67.5</v>
      </c>
      <c r="T635" s="96">
        <v>17.5</v>
      </c>
      <c r="U635" s="55">
        <f t="shared" ref="U635:U698" si="36">R635*$C$24</f>
        <v>6.7739538833920756</v>
      </c>
      <c r="V635" s="91">
        <f t="shared" ref="V635:V666" si="37">$B$8*Q635*((9.52*T635)+(2.56*U635)+(3.48*S635))</f>
        <v>11.212382188373519</v>
      </c>
      <c r="W635" s="1"/>
    </row>
    <row r="636" spans="8:23" ht="11.25" x14ac:dyDescent="0.2">
      <c r="H636" s="96">
        <v>103</v>
      </c>
      <c r="I636" s="96" t="s">
        <v>975</v>
      </c>
      <c r="J636" s="96" t="s">
        <v>439</v>
      </c>
      <c r="K636" s="96" t="s">
        <v>431</v>
      </c>
      <c r="L636" s="96" t="s">
        <v>474</v>
      </c>
      <c r="M636" s="96">
        <v>64.151483999999797</v>
      </c>
      <c r="N636" s="96">
        <v>-137.589125999998</v>
      </c>
      <c r="O636" s="96" t="s">
        <v>974</v>
      </c>
      <c r="P636" s="96" t="s">
        <v>2498</v>
      </c>
      <c r="Q636" s="96">
        <v>2764</v>
      </c>
      <c r="R636" s="96">
        <v>1.84</v>
      </c>
      <c r="S636" s="96">
        <v>4.3</v>
      </c>
      <c r="T636" s="96">
        <v>0.9</v>
      </c>
      <c r="U636" s="55">
        <f t="shared" si="36"/>
        <v>1.527460189392331</v>
      </c>
      <c r="V636" s="91">
        <f t="shared" si="37"/>
        <v>0.75850511906509832</v>
      </c>
      <c r="W636" s="1"/>
    </row>
    <row r="637" spans="8:23" ht="11.25" x14ac:dyDescent="0.2">
      <c r="H637" s="96">
        <v>101</v>
      </c>
      <c r="I637" s="96" t="s">
        <v>975</v>
      </c>
      <c r="J637" s="96" t="s">
        <v>439</v>
      </c>
      <c r="K637" s="96" t="s">
        <v>431</v>
      </c>
      <c r="L637" s="96" t="s">
        <v>432</v>
      </c>
      <c r="M637" s="96">
        <v>64.151944</v>
      </c>
      <c r="N637" s="96">
        <v>-137.613202</v>
      </c>
      <c r="O637" s="96" t="s">
        <v>974</v>
      </c>
      <c r="P637" s="96" t="s">
        <v>2499</v>
      </c>
      <c r="Q637" s="96">
        <v>2677</v>
      </c>
      <c r="R637" s="96">
        <v>0.77</v>
      </c>
      <c r="S637" s="96">
        <v>19.5</v>
      </c>
      <c r="T637" s="96">
        <v>6</v>
      </c>
      <c r="U637" s="55">
        <f t="shared" si="36"/>
        <v>0.63920888360439931</v>
      </c>
      <c r="V637" s="91">
        <f t="shared" si="37"/>
        <v>3.38952035184407</v>
      </c>
      <c r="W637" s="1"/>
    </row>
    <row r="638" spans="8:23" ht="11.25" x14ac:dyDescent="0.2">
      <c r="H638" s="96">
        <v>1</v>
      </c>
      <c r="I638" s="96" t="s">
        <v>975</v>
      </c>
      <c r="J638" s="96" t="s">
        <v>439</v>
      </c>
      <c r="K638" s="96" t="s">
        <v>429</v>
      </c>
      <c r="L638" s="96" t="s">
        <v>430</v>
      </c>
      <c r="M638" s="96">
        <v>64.280745999999795</v>
      </c>
      <c r="N638" s="96">
        <v>-138.198126</v>
      </c>
      <c r="O638" s="96" t="s">
        <v>974</v>
      </c>
      <c r="P638" s="96" t="s">
        <v>491</v>
      </c>
      <c r="Q638" s="96">
        <v>2624</v>
      </c>
      <c r="R638" s="96">
        <v>4.99</v>
      </c>
      <c r="S638" s="96">
        <v>59.799999999999798</v>
      </c>
      <c r="T638" s="96">
        <v>16.5</v>
      </c>
      <c r="U638" s="55">
        <f t="shared" si="36"/>
        <v>4.1424056223194192</v>
      </c>
      <c r="V638" s="91">
        <f t="shared" si="37"/>
        <v>9.8606917722359171</v>
      </c>
      <c r="W638" s="1"/>
    </row>
    <row r="639" spans="8:23" ht="11.25" x14ac:dyDescent="0.2">
      <c r="H639" s="96" t="s">
        <v>2003</v>
      </c>
      <c r="I639" s="96" t="s">
        <v>975</v>
      </c>
      <c r="J639" s="96" t="s">
        <v>977</v>
      </c>
      <c r="K639" s="96" t="s">
        <v>978</v>
      </c>
      <c r="L639" s="96" t="s">
        <v>2004</v>
      </c>
      <c r="M639" s="96">
        <v>63.888872999999798</v>
      </c>
      <c r="N639" s="96">
        <v>-134.86104</v>
      </c>
      <c r="O639" s="96" t="s">
        <v>983</v>
      </c>
      <c r="P639" s="96" t="s">
        <v>2499</v>
      </c>
      <c r="Q639" s="96">
        <v>2677</v>
      </c>
      <c r="R639" s="96">
        <v>3.85</v>
      </c>
      <c r="S639" s="96">
        <v>23</v>
      </c>
      <c r="T639" s="96">
        <v>5.08</v>
      </c>
      <c r="U639" s="55">
        <f t="shared" si="36"/>
        <v>3.1960444180219967</v>
      </c>
      <c r="V639" s="91">
        <f t="shared" si="37"/>
        <v>3.65633959122035</v>
      </c>
      <c r="W639" s="1"/>
    </row>
    <row r="640" spans="8:23" ht="11.25" x14ac:dyDescent="0.2">
      <c r="H640" s="96" t="s">
        <v>2010</v>
      </c>
      <c r="I640" s="96" t="s">
        <v>975</v>
      </c>
      <c r="J640" s="96" t="s">
        <v>889</v>
      </c>
      <c r="K640" s="96" t="s">
        <v>2011</v>
      </c>
      <c r="L640" s="96" t="s">
        <v>302</v>
      </c>
      <c r="M640" s="96">
        <v>60.694443</v>
      </c>
      <c r="N640" s="96">
        <v>-135.087118</v>
      </c>
      <c r="O640" s="96" t="s">
        <v>983</v>
      </c>
      <c r="P640" s="96" t="s">
        <v>2499</v>
      </c>
      <c r="Q640" s="96">
        <v>2677</v>
      </c>
      <c r="R640" s="96">
        <v>1.99</v>
      </c>
      <c r="S640" s="96">
        <v>16.1999999999999</v>
      </c>
      <c r="T640" s="96">
        <v>5.19</v>
      </c>
      <c r="U640" s="55">
        <f t="shared" si="36"/>
        <v>1.6519814004840969</v>
      </c>
      <c r="V640" s="91">
        <f t="shared" si="37"/>
        <v>2.9450713637528465</v>
      </c>
      <c r="W640" s="1"/>
    </row>
    <row r="641" spans="8:23" ht="11.25" x14ac:dyDescent="0.2">
      <c r="H641" s="96" t="s">
        <v>2012</v>
      </c>
      <c r="I641" s="96" t="s">
        <v>975</v>
      </c>
      <c r="J641" s="96" t="s">
        <v>889</v>
      </c>
      <c r="K641" s="96" t="s">
        <v>2011</v>
      </c>
      <c r="L641" s="96" t="s">
        <v>302</v>
      </c>
      <c r="M641" s="96">
        <v>60.694409999999799</v>
      </c>
      <c r="N641" s="96">
        <v>-135.085165999998</v>
      </c>
      <c r="O641" s="96" t="s">
        <v>983</v>
      </c>
      <c r="P641" s="96" t="s">
        <v>2499</v>
      </c>
      <c r="Q641" s="96">
        <v>2677</v>
      </c>
      <c r="R641" s="96">
        <v>2.1800000000000002</v>
      </c>
      <c r="S641" s="96">
        <v>10.1999999999999</v>
      </c>
      <c r="T641" s="96">
        <v>3.29</v>
      </c>
      <c r="U641" s="55">
        <f t="shared" si="36"/>
        <v>1.8097082678670007</v>
      </c>
      <c r="V641" s="91">
        <f t="shared" si="37"/>
        <v>1.9127072152468376</v>
      </c>
      <c r="W641" s="1"/>
    </row>
    <row r="642" spans="8:23" ht="11.25" x14ac:dyDescent="0.2">
      <c r="H642" s="96" t="s">
        <v>2013</v>
      </c>
      <c r="I642" s="96" t="s">
        <v>975</v>
      </c>
      <c r="J642" s="96" t="s">
        <v>889</v>
      </c>
      <c r="K642" s="96" t="s">
        <v>2011</v>
      </c>
      <c r="L642" s="96" t="s">
        <v>302</v>
      </c>
      <c r="M642" s="96">
        <v>60.691280999999798</v>
      </c>
      <c r="N642" s="96">
        <v>-135.078094999998</v>
      </c>
      <c r="O642" s="96" t="s">
        <v>983</v>
      </c>
      <c r="P642" s="96" t="s">
        <v>2499</v>
      </c>
      <c r="Q642" s="96">
        <v>2677</v>
      </c>
      <c r="R642" s="96">
        <v>2.13</v>
      </c>
      <c r="S642" s="96">
        <v>13.3</v>
      </c>
      <c r="T642" s="96">
        <v>4.21</v>
      </c>
      <c r="U642" s="55">
        <f t="shared" si="36"/>
        <v>1.7682011975030785</v>
      </c>
      <c r="V642" s="91">
        <f t="shared" si="37"/>
        <v>2.4331198139063228</v>
      </c>
      <c r="W642" s="1"/>
    </row>
    <row r="643" spans="8:23" ht="11.25" x14ac:dyDescent="0.2">
      <c r="H643" s="96" t="s">
        <v>2014</v>
      </c>
      <c r="I643" s="96" t="s">
        <v>975</v>
      </c>
      <c r="J643" s="96" t="s">
        <v>889</v>
      </c>
      <c r="K643" s="96" t="s">
        <v>2011</v>
      </c>
      <c r="L643" s="96" t="s">
        <v>2015</v>
      </c>
      <c r="M643" s="96">
        <v>60.684559</v>
      </c>
      <c r="N643" s="96">
        <v>-135.073615999998</v>
      </c>
      <c r="O643" s="96" t="s">
        <v>983</v>
      </c>
      <c r="P643" s="96" t="s">
        <v>2499</v>
      </c>
      <c r="Q643" s="96">
        <v>2677</v>
      </c>
      <c r="R643" s="96">
        <v>1.96</v>
      </c>
      <c r="S643" s="96">
        <v>15</v>
      </c>
      <c r="T643" s="96">
        <v>3.42</v>
      </c>
      <c r="U643" s="55">
        <f t="shared" si="36"/>
        <v>1.6270771582657437</v>
      </c>
      <c r="V643" s="91">
        <f t="shared" si="37"/>
        <v>2.3804879181485412</v>
      </c>
      <c r="W643" s="1"/>
    </row>
    <row r="644" spans="8:23" ht="11.25" x14ac:dyDescent="0.2">
      <c r="H644" s="96" t="s">
        <v>2016</v>
      </c>
      <c r="I644" s="96" t="s">
        <v>975</v>
      </c>
      <c r="J644" s="96" t="s">
        <v>889</v>
      </c>
      <c r="K644" s="96" t="s">
        <v>2011</v>
      </c>
      <c r="L644" s="96" t="s">
        <v>2015</v>
      </c>
      <c r="M644" s="96">
        <v>60.682913999999798</v>
      </c>
      <c r="N644" s="96">
        <v>-135.068312999998</v>
      </c>
      <c r="O644" s="96" t="s">
        <v>983</v>
      </c>
      <c r="P644" s="96" t="s">
        <v>2499</v>
      </c>
      <c r="Q644" s="96">
        <v>2677</v>
      </c>
      <c r="R644" s="96">
        <v>1.86</v>
      </c>
      <c r="S644" s="96">
        <v>10.1</v>
      </c>
      <c r="T644" s="96">
        <v>2.4</v>
      </c>
      <c r="U644" s="55">
        <f t="shared" si="36"/>
        <v>1.5440630175378998</v>
      </c>
      <c r="V644" s="91">
        <f t="shared" si="37"/>
        <v>1.6583694114674934</v>
      </c>
      <c r="W644" s="1"/>
    </row>
    <row r="645" spans="8:23" ht="11.25" x14ac:dyDescent="0.2">
      <c r="H645" s="96" t="s">
        <v>2017</v>
      </c>
      <c r="I645" s="96" t="s">
        <v>975</v>
      </c>
      <c r="J645" s="96" t="s">
        <v>889</v>
      </c>
      <c r="K645" s="96" t="s">
        <v>2011</v>
      </c>
      <c r="L645" s="96" t="s">
        <v>2018</v>
      </c>
      <c r="M645" s="96">
        <v>60.599741000000002</v>
      </c>
      <c r="N645" s="96">
        <v>-134.88800000000001</v>
      </c>
      <c r="O645" s="96" t="s">
        <v>983</v>
      </c>
      <c r="P645" s="96" t="s">
        <v>2499</v>
      </c>
      <c r="Q645" s="96">
        <v>2677</v>
      </c>
      <c r="R645" s="96">
        <v>2.11</v>
      </c>
      <c r="S645" s="96">
        <v>13.1999999999999</v>
      </c>
      <c r="T645" s="96">
        <v>3.69</v>
      </c>
      <c r="U645" s="55">
        <f t="shared" si="36"/>
        <v>1.7515983693575097</v>
      </c>
      <c r="V645" s="91">
        <f t="shared" si="37"/>
        <v>2.2901438341701041</v>
      </c>
      <c r="W645" s="1"/>
    </row>
    <row r="646" spans="8:23" ht="11.25" x14ac:dyDescent="0.2">
      <c r="H646" s="96" t="s">
        <v>2019</v>
      </c>
      <c r="I646" s="96" t="s">
        <v>975</v>
      </c>
      <c r="J646" s="96" t="s">
        <v>889</v>
      </c>
      <c r="K646" s="96" t="s">
        <v>2011</v>
      </c>
      <c r="L646" s="96" t="s">
        <v>302</v>
      </c>
      <c r="M646" s="96">
        <v>60.7391849999999</v>
      </c>
      <c r="N646" s="96">
        <v>-135.102991</v>
      </c>
      <c r="O646" s="96" t="s">
        <v>983</v>
      </c>
      <c r="P646" s="96" t="s">
        <v>2499</v>
      </c>
      <c r="Q646" s="96">
        <v>2677</v>
      </c>
      <c r="R646" s="96">
        <v>1.78</v>
      </c>
      <c r="S646" s="96">
        <v>12.9</v>
      </c>
      <c r="T646" s="96">
        <v>2.86</v>
      </c>
      <c r="U646" s="55">
        <f t="shared" si="36"/>
        <v>1.4776517049556244</v>
      </c>
      <c r="V646" s="91">
        <f t="shared" si="37"/>
        <v>2.0318962285226547</v>
      </c>
      <c r="W646" s="1"/>
    </row>
    <row r="647" spans="8:23" ht="11.25" x14ac:dyDescent="0.2">
      <c r="H647" s="96" t="s">
        <v>2020</v>
      </c>
      <c r="I647" s="96" t="s">
        <v>975</v>
      </c>
      <c r="J647" s="96" t="s">
        <v>889</v>
      </c>
      <c r="K647" s="96" t="s">
        <v>2011</v>
      </c>
      <c r="L647" s="96" t="s">
        <v>302</v>
      </c>
      <c r="M647" s="96">
        <v>60.738483000000002</v>
      </c>
      <c r="N647" s="96">
        <v>-135.138102</v>
      </c>
      <c r="O647" s="96" t="s">
        <v>983</v>
      </c>
      <c r="P647" s="96" t="s">
        <v>2499</v>
      </c>
      <c r="Q647" s="96">
        <v>2677</v>
      </c>
      <c r="R647" s="96">
        <v>1.37</v>
      </c>
      <c r="S647" s="96">
        <v>11.6</v>
      </c>
      <c r="T647" s="96">
        <v>3.06</v>
      </c>
      <c r="U647" s="55">
        <f t="shared" si="36"/>
        <v>1.1372937279714639</v>
      </c>
      <c r="V647" s="91">
        <f t="shared" si="37"/>
        <v>1.9384336879303583</v>
      </c>
      <c r="W647" s="1"/>
    </row>
    <row r="648" spans="8:23" ht="11.25" x14ac:dyDescent="0.2">
      <c r="H648" s="96" t="s">
        <v>2024</v>
      </c>
      <c r="I648" s="96" t="s">
        <v>975</v>
      </c>
      <c r="L648" s="96" t="s">
        <v>2025</v>
      </c>
      <c r="M648" s="96">
        <v>60.912312</v>
      </c>
      <c r="N648" s="96">
        <v>-134.686210999998</v>
      </c>
      <c r="O648" s="96" t="s">
        <v>983</v>
      </c>
      <c r="P648" s="96" t="s">
        <v>491</v>
      </c>
      <c r="Q648" s="96">
        <v>2624</v>
      </c>
      <c r="R648" s="96">
        <v>1.994273</v>
      </c>
      <c r="S648" s="96">
        <v>8.91</v>
      </c>
      <c r="T648" s="96">
        <v>2.34</v>
      </c>
      <c r="U648" s="55">
        <f t="shared" si="36"/>
        <v>1.6555285947173977</v>
      </c>
      <c r="V648" s="91">
        <f t="shared" si="37"/>
        <v>1.5093708040329845</v>
      </c>
      <c r="W648" s="1"/>
    </row>
    <row r="649" spans="8:23" ht="11.25" x14ac:dyDescent="0.2">
      <c r="H649" s="96" t="s">
        <v>2034</v>
      </c>
      <c r="I649" s="96" t="s">
        <v>975</v>
      </c>
      <c r="J649" s="96" t="s">
        <v>996</v>
      </c>
      <c r="L649" s="96" t="s">
        <v>2035</v>
      </c>
      <c r="M649" s="96">
        <v>62.900509</v>
      </c>
      <c r="N649" s="96">
        <v>-134.700628999998</v>
      </c>
      <c r="O649" s="96" t="s">
        <v>983</v>
      </c>
      <c r="P649" s="96" t="s">
        <v>491</v>
      </c>
      <c r="Q649" s="96">
        <v>2624</v>
      </c>
      <c r="R649" s="96">
        <v>2.66</v>
      </c>
      <c r="S649" s="96">
        <v>6.51</v>
      </c>
      <c r="T649" s="96">
        <v>6.36</v>
      </c>
      <c r="U649" s="55">
        <f t="shared" si="36"/>
        <v>2.2081761433606522</v>
      </c>
      <c r="V649" s="91">
        <f t="shared" si="37"/>
        <v>2.3315533875245658</v>
      </c>
      <c r="W649" s="1"/>
    </row>
    <row r="650" spans="8:23" ht="11.25" x14ac:dyDescent="0.2">
      <c r="H650" s="96" t="s">
        <v>2044</v>
      </c>
      <c r="I650" s="96" t="s">
        <v>975</v>
      </c>
      <c r="J650" s="96" t="s">
        <v>977</v>
      </c>
      <c r="L650" s="96" t="s">
        <v>2045</v>
      </c>
      <c r="M650" s="96">
        <v>62.939939000000003</v>
      </c>
      <c r="N650" s="96">
        <v>-135.303539999999</v>
      </c>
      <c r="O650" s="96" t="s">
        <v>983</v>
      </c>
      <c r="P650" s="96" t="s">
        <v>2500</v>
      </c>
      <c r="Q650" s="96">
        <v>2751</v>
      </c>
      <c r="R650" s="96">
        <v>4.6399999999999997</v>
      </c>
      <c r="S650" s="96">
        <v>15.9</v>
      </c>
      <c r="T650" s="96">
        <v>3.32</v>
      </c>
      <c r="U650" s="55">
        <f t="shared" si="36"/>
        <v>3.8518561297719645</v>
      </c>
      <c r="V650" s="91">
        <f t="shared" si="37"/>
        <v>2.6629446630528686</v>
      </c>
      <c r="W650" s="1"/>
    </row>
    <row r="651" spans="8:23" ht="11.25" x14ac:dyDescent="0.2">
      <c r="H651" s="96" t="s">
        <v>2046</v>
      </c>
      <c r="I651" s="96" t="s">
        <v>975</v>
      </c>
      <c r="J651" s="96" t="s">
        <v>977</v>
      </c>
      <c r="L651" s="96" t="s">
        <v>1065</v>
      </c>
      <c r="M651" s="96">
        <v>62.939211</v>
      </c>
      <c r="N651" s="96">
        <v>-135.317983999999</v>
      </c>
      <c r="O651" s="96" t="s">
        <v>983</v>
      </c>
      <c r="P651" s="96" t="s">
        <v>2500</v>
      </c>
      <c r="Q651" s="96">
        <v>2751</v>
      </c>
      <c r="R651" s="96">
        <v>4.42</v>
      </c>
      <c r="S651" s="96">
        <v>18.8</v>
      </c>
      <c r="T651" s="96">
        <v>4.3600000000000003</v>
      </c>
      <c r="U651" s="55">
        <f t="shared" si="36"/>
        <v>3.6692250201707077</v>
      </c>
      <c r="V651" s="91">
        <f t="shared" si="37"/>
        <v>3.2000846855805349</v>
      </c>
      <c r="W651" s="1"/>
    </row>
    <row r="652" spans="8:23" ht="11.25" x14ac:dyDescent="0.2">
      <c r="H652" s="96" t="s">
        <v>2047</v>
      </c>
      <c r="I652" s="96" t="s">
        <v>975</v>
      </c>
      <c r="J652" s="96" t="s">
        <v>977</v>
      </c>
      <c r="L652" s="96" t="s">
        <v>302</v>
      </c>
      <c r="M652" s="96">
        <v>62.957388000000002</v>
      </c>
      <c r="N652" s="96">
        <v>-135.304216999998</v>
      </c>
      <c r="O652" s="96" t="s">
        <v>983</v>
      </c>
      <c r="P652" s="96" t="s">
        <v>2499</v>
      </c>
      <c r="Q652" s="96">
        <v>2677</v>
      </c>
      <c r="R652" s="96">
        <v>3.75</v>
      </c>
      <c r="S652" s="96">
        <v>20.8</v>
      </c>
      <c r="T652" s="96">
        <v>7.79</v>
      </c>
      <c r="U652" s="55">
        <f t="shared" si="36"/>
        <v>3.1130302772941523</v>
      </c>
      <c r="V652" s="91">
        <f t="shared" si="37"/>
        <v>4.136343996539301</v>
      </c>
      <c r="W652" s="1"/>
    </row>
    <row r="653" spans="8:23" ht="11.25" x14ac:dyDescent="0.2">
      <c r="H653" s="96" t="s">
        <v>2058</v>
      </c>
      <c r="I653" s="96" t="s">
        <v>975</v>
      </c>
      <c r="K653" s="96" t="s">
        <v>2059</v>
      </c>
      <c r="L653" s="96" t="s">
        <v>474</v>
      </c>
      <c r="M653" s="96">
        <v>64.115830000000003</v>
      </c>
      <c r="N653" s="96">
        <v>-132.35701</v>
      </c>
      <c r="O653" s="96" t="s">
        <v>983</v>
      </c>
      <c r="P653" s="96" t="s">
        <v>2498</v>
      </c>
      <c r="Q653" s="96">
        <v>2764</v>
      </c>
      <c r="R653" s="96">
        <v>2.64</v>
      </c>
      <c r="S653" s="96">
        <v>5.14</v>
      </c>
      <c r="T653" s="96">
        <v>1.35</v>
      </c>
      <c r="U653" s="55">
        <f t="shared" si="36"/>
        <v>2.1915733152150834</v>
      </c>
      <c r="V653" s="91">
        <f t="shared" si="37"/>
        <v>1.004703709267315</v>
      </c>
      <c r="W653" s="1"/>
    </row>
    <row r="654" spans="8:23" ht="11.25" x14ac:dyDescent="0.2">
      <c r="H654" s="96" t="s">
        <v>2088</v>
      </c>
      <c r="I654" s="96" t="s">
        <v>975</v>
      </c>
      <c r="J654" s="96" t="s">
        <v>996</v>
      </c>
      <c r="K654" s="96" t="s">
        <v>2089</v>
      </c>
      <c r="L654" s="96" t="s">
        <v>2004</v>
      </c>
      <c r="M654" s="96">
        <v>61.862084000000003</v>
      </c>
      <c r="N654" s="96">
        <v>-128.774545999998</v>
      </c>
      <c r="O654" s="96" t="s">
        <v>983</v>
      </c>
      <c r="P654" s="96" t="s">
        <v>2499</v>
      </c>
      <c r="Q654" s="96">
        <v>2677</v>
      </c>
      <c r="R654" s="96">
        <v>4.8</v>
      </c>
      <c r="S654" s="96">
        <v>24.3</v>
      </c>
      <c r="T654" s="96">
        <v>4.2</v>
      </c>
      <c r="U654" s="55">
        <f t="shared" si="36"/>
        <v>3.9846787549365148</v>
      </c>
      <c r="V654" s="91">
        <f t="shared" si="37"/>
        <v>3.6072247766903063</v>
      </c>
      <c r="W654" s="1"/>
    </row>
    <row r="655" spans="8:23" ht="11.25" x14ac:dyDescent="0.2">
      <c r="H655" s="96" t="s">
        <v>2090</v>
      </c>
      <c r="I655" s="96" t="s">
        <v>975</v>
      </c>
      <c r="J655" s="96" t="s">
        <v>995</v>
      </c>
      <c r="L655" s="96" t="s">
        <v>2091</v>
      </c>
      <c r="M655" s="96">
        <v>61.755561999999799</v>
      </c>
      <c r="N655" s="96">
        <v>-128.652873</v>
      </c>
      <c r="O655" s="96" t="s">
        <v>983</v>
      </c>
      <c r="P655" s="96" t="s">
        <v>2499</v>
      </c>
      <c r="Q655" s="96">
        <v>2677</v>
      </c>
      <c r="R655" s="96">
        <v>2.92</v>
      </c>
      <c r="S655" s="96">
        <v>11.6999999999999</v>
      </c>
      <c r="T655" s="96">
        <v>2.7</v>
      </c>
      <c r="U655" s="55">
        <f t="shared" si="36"/>
        <v>2.4240129092530465</v>
      </c>
      <c r="V655" s="91">
        <f t="shared" si="37"/>
        <v>1.9441839134865933</v>
      </c>
      <c r="W655" s="1"/>
    </row>
    <row r="656" spans="8:23" ht="11.25" x14ac:dyDescent="0.2">
      <c r="H656" s="96" t="s">
        <v>2092</v>
      </c>
      <c r="I656" s="96" t="s">
        <v>975</v>
      </c>
      <c r="J656" s="96" t="s">
        <v>996</v>
      </c>
      <c r="K656" s="96" t="s">
        <v>2089</v>
      </c>
      <c r="L656" s="96" t="s">
        <v>2004</v>
      </c>
      <c r="M656" s="96">
        <v>61.892628000000002</v>
      </c>
      <c r="N656" s="96">
        <v>-129.00867600000001</v>
      </c>
      <c r="O656" s="96" t="s">
        <v>983</v>
      </c>
      <c r="P656" s="96" t="s">
        <v>2499</v>
      </c>
      <c r="Q656" s="96">
        <v>2677</v>
      </c>
      <c r="R656" s="96">
        <v>3.77</v>
      </c>
      <c r="S656" s="96">
        <v>17.100000000000001</v>
      </c>
      <c r="T656" s="96">
        <v>3.65</v>
      </c>
      <c r="U656" s="55">
        <f t="shared" si="36"/>
        <v>3.1296331054397215</v>
      </c>
      <c r="V656" s="91">
        <f t="shared" si="37"/>
        <v>2.7377106322755109</v>
      </c>
      <c r="W656" s="1"/>
    </row>
    <row r="657" spans="8:23" ht="11.25" x14ac:dyDescent="0.2">
      <c r="H657" s="96" t="s">
        <v>2093</v>
      </c>
      <c r="I657" s="96" t="s">
        <v>975</v>
      </c>
      <c r="L657" s="96" t="s">
        <v>2004</v>
      </c>
      <c r="M657" s="96">
        <v>61.784866000000001</v>
      </c>
      <c r="N657" s="96">
        <v>-128.668581999998</v>
      </c>
      <c r="O657" s="96" t="s">
        <v>983</v>
      </c>
      <c r="P657" s="96" t="s">
        <v>2499</v>
      </c>
      <c r="Q657" s="96">
        <v>2677</v>
      </c>
      <c r="R657" s="96">
        <v>3.06</v>
      </c>
      <c r="S657" s="96">
        <v>13.3</v>
      </c>
      <c r="T657" s="96">
        <v>3.28</v>
      </c>
      <c r="U657" s="55">
        <f t="shared" si="36"/>
        <v>2.5402327062720285</v>
      </c>
      <c r="V657" s="91">
        <f t="shared" si="37"/>
        <v>2.24901718764007</v>
      </c>
      <c r="W657" s="1"/>
    </row>
    <row r="658" spans="8:23" ht="11.25" x14ac:dyDescent="0.2">
      <c r="H658" s="96" t="s">
        <v>2094</v>
      </c>
      <c r="I658" s="96" t="s">
        <v>975</v>
      </c>
      <c r="L658" s="96" t="s">
        <v>2004</v>
      </c>
      <c r="M658" s="96">
        <v>61.804434000000001</v>
      </c>
      <c r="N658" s="96">
        <v>-128.66765000000001</v>
      </c>
      <c r="O658" s="96" t="s">
        <v>983</v>
      </c>
      <c r="P658" s="96" t="s">
        <v>2499</v>
      </c>
      <c r="Q658" s="96">
        <v>2677</v>
      </c>
      <c r="R658" s="96">
        <v>3.94</v>
      </c>
      <c r="S658" s="96">
        <v>14.9</v>
      </c>
      <c r="T658" s="96">
        <v>4.74</v>
      </c>
      <c r="U658" s="55">
        <f t="shared" si="36"/>
        <v>3.2707571446770562</v>
      </c>
      <c r="V658" s="91">
        <f t="shared" si="37"/>
        <v>2.8202178480332929</v>
      </c>
      <c r="W658" s="1"/>
    </row>
    <row r="659" spans="8:23" ht="11.25" x14ac:dyDescent="0.2">
      <c r="H659" s="96" t="s">
        <v>2095</v>
      </c>
      <c r="I659" s="96" t="s">
        <v>975</v>
      </c>
      <c r="L659" s="96" t="s">
        <v>892</v>
      </c>
      <c r="M659" s="96">
        <v>61.7611589999999</v>
      </c>
      <c r="N659" s="96">
        <v>-128.607742</v>
      </c>
      <c r="O659" s="96" t="s">
        <v>983</v>
      </c>
      <c r="P659" s="96" t="s">
        <v>2499</v>
      </c>
      <c r="Q659" s="96">
        <v>2677</v>
      </c>
      <c r="R659" s="96">
        <v>2.67</v>
      </c>
      <c r="S659" s="96">
        <v>11.1</v>
      </c>
      <c r="T659" s="96">
        <v>2.77</v>
      </c>
      <c r="U659" s="55">
        <f t="shared" si="36"/>
        <v>2.2164775574334366</v>
      </c>
      <c r="V659" s="91">
        <f t="shared" si="37"/>
        <v>1.8919050347839828</v>
      </c>
      <c r="W659" s="1"/>
    </row>
    <row r="660" spans="8:23" ht="11.25" x14ac:dyDescent="0.2">
      <c r="H660" s="96" t="s">
        <v>2096</v>
      </c>
      <c r="I660" s="96" t="s">
        <v>975</v>
      </c>
      <c r="L660" s="96" t="s">
        <v>1657</v>
      </c>
      <c r="M660" s="96">
        <v>61.83925</v>
      </c>
      <c r="N660" s="96">
        <v>-128.430588</v>
      </c>
      <c r="O660" s="96" t="s">
        <v>983</v>
      </c>
      <c r="P660" s="96" t="s">
        <v>2499</v>
      </c>
      <c r="Q660" s="96">
        <v>2677</v>
      </c>
      <c r="R660" s="96">
        <v>1.21</v>
      </c>
      <c r="S660" s="96">
        <v>5.41</v>
      </c>
      <c r="T660" s="96">
        <v>1.44</v>
      </c>
      <c r="U660" s="55">
        <f t="shared" si="36"/>
        <v>1.0044711028069131</v>
      </c>
      <c r="V660" s="91">
        <f t="shared" si="37"/>
        <v>0.93981562204068114</v>
      </c>
      <c r="W660" s="1"/>
    </row>
    <row r="661" spans="8:23" ht="11.25" x14ac:dyDescent="0.2">
      <c r="H661" s="96" t="s">
        <v>2097</v>
      </c>
      <c r="I661" s="96" t="s">
        <v>975</v>
      </c>
      <c r="L661" s="96" t="s">
        <v>892</v>
      </c>
      <c r="M661" s="96">
        <v>61.910986000000001</v>
      </c>
      <c r="N661" s="96">
        <v>-128.560857999999</v>
      </c>
      <c r="O661" s="96" t="s">
        <v>983</v>
      </c>
      <c r="P661" s="96" t="s">
        <v>2499</v>
      </c>
      <c r="Q661" s="96">
        <v>2677</v>
      </c>
      <c r="R661" s="96">
        <v>0.82</v>
      </c>
      <c r="S661" s="96">
        <v>7.63</v>
      </c>
      <c r="T661" s="96">
        <v>2.2200000000000002</v>
      </c>
      <c r="U661" s="55">
        <f t="shared" si="36"/>
        <v>0.6807159539683213</v>
      </c>
      <c r="V661" s="91">
        <f t="shared" si="37"/>
        <v>1.3232259171845939</v>
      </c>
      <c r="W661" s="1"/>
    </row>
    <row r="662" spans="8:23" ht="11.25" x14ac:dyDescent="0.2">
      <c r="H662" s="96" t="s">
        <v>2098</v>
      </c>
      <c r="I662" s="96" t="s">
        <v>975</v>
      </c>
      <c r="J662" s="96" t="s">
        <v>996</v>
      </c>
      <c r="L662" s="96" t="s">
        <v>2099</v>
      </c>
      <c r="M662" s="96">
        <v>61.358691999999799</v>
      </c>
      <c r="N662" s="96">
        <v>-127.919962999999</v>
      </c>
      <c r="O662" s="96" t="s">
        <v>983</v>
      </c>
      <c r="P662" s="96" t="s">
        <v>2499</v>
      </c>
      <c r="Q662" s="96">
        <v>2677</v>
      </c>
      <c r="R662" s="96">
        <v>2.84</v>
      </c>
      <c r="S662" s="96">
        <v>14.3</v>
      </c>
      <c r="T662" s="96">
        <v>2.69</v>
      </c>
      <c r="U662" s="55">
        <f t="shared" si="36"/>
        <v>2.3576015966707713</v>
      </c>
      <c r="V662" s="91">
        <f t="shared" si="37"/>
        <v>2.1792991225417642</v>
      </c>
      <c r="W662" s="1"/>
    </row>
    <row r="663" spans="8:23" ht="11.25" x14ac:dyDescent="0.2">
      <c r="H663" s="96" t="s">
        <v>2100</v>
      </c>
      <c r="I663" s="96" t="s">
        <v>975</v>
      </c>
      <c r="J663" s="96" t="s">
        <v>996</v>
      </c>
      <c r="K663" s="96" t="s">
        <v>2089</v>
      </c>
      <c r="L663" s="96" t="s">
        <v>2004</v>
      </c>
      <c r="M663" s="96">
        <v>61.879209000000003</v>
      </c>
      <c r="N663" s="96">
        <v>-128.914708999998</v>
      </c>
      <c r="O663" s="96" t="s">
        <v>983</v>
      </c>
      <c r="P663" s="96" t="s">
        <v>2499</v>
      </c>
      <c r="Q663" s="96">
        <v>2677</v>
      </c>
      <c r="R663" s="96">
        <v>2.3199999999999998</v>
      </c>
      <c r="S663" s="96">
        <v>12.9</v>
      </c>
      <c r="T663" s="96">
        <v>3</v>
      </c>
      <c r="U663" s="55">
        <f t="shared" si="36"/>
        <v>1.9259280648859822</v>
      </c>
      <c r="V663" s="91">
        <f t="shared" si="37"/>
        <v>2.0982962014003146</v>
      </c>
      <c r="W663" s="1"/>
    </row>
    <row r="664" spans="8:23" ht="11.25" x14ac:dyDescent="0.2">
      <c r="H664" s="96" t="s">
        <v>2101</v>
      </c>
      <c r="I664" s="96" t="s">
        <v>975</v>
      </c>
      <c r="J664" s="96" t="s">
        <v>996</v>
      </c>
      <c r="K664" s="96" t="s">
        <v>2089</v>
      </c>
      <c r="L664" s="96" t="s">
        <v>2004</v>
      </c>
      <c r="M664" s="96">
        <v>61.892628000000002</v>
      </c>
      <c r="N664" s="96">
        <v>-129.00867600000001</v>
      </c>
      <c r="O664" s="96" t="s">
        <v>983</v>
      </c>
      <c r="P664" s="96" t="s">
        <v>2499</v>
      </c>
      <c r="Q664" s="96">
        <v>2677</v>
      </c>
      <c r="R664" s="96">
        <v>1.45</v>
      </c>
      <c r="S664" s="96">
        <v>5.38</v>
      </c>
      <c r="T664" s="96">
        <v>2.06</v>
      </c>
      <c r="U664" s="55">
        <f t="shared" si="36"/>
        <v>1.2037050405537388</v>
      </c>
      <c r="V664" s="91">
        <f t="shared" si="37"/>
        <v>1.1086818228751965</v>
      </c>
      <c r="W664" s="1"/>
    </row>
    <row r="665" spans="8:23" ht="11.25" x14ac:dyDescent="0.2">
      <c r="H665" s="96" t="s">
        <v>2102</v>
      </c>
      <c r="I665" s="96" t="s">
        <v>975</v>
      </c>
      <c r="J665" s="96" t="s">
        <v>996</v>
      </c>
      <c r="K665" s="96" t="s">
        <v>2089</v>
      </c>
      <c r="L665" s="96" t="s">
        <v>2004</v>
      </c>
      <c r="M665" s="96">
        <v>61.861719000000001</v>
      </c>
      <c r="N665" s="96">
        <v>-128.68075300000001</v>
      </c>
      <c r="O665" s="96" t="s">
        <v>983</v>
      </c>
      <c r="P665" s="96" t="s">
        <v>2499</v>
      </c>
      <c r="Q665" s="96">
        <v>2677</v>
      </c>
      <c r="R665" s="96">
        <v>4.6900000000000004</v>
      </c>
      <c r="S665" s="96">
        <v>24.3999999999998</v>
      </c>
      <c r="T665" s="96">
        <v>4.0599999999999996</v>
      </c>
      <c r="U665" s="55">
        <f t="shared" si="36"/>
        <v>3.8933632001358869</v>
      </c>
      <c r="V665" s="91">
        <f t="shared" si="37"/>
        <v>3.5746037161411337</v>
      </c>
      <c r="W665" s="1"/>
    </row>
    <row r="666" spans="8:23" ht="11.25" x14ac:dyDescent="0.2">
      <c r="H666" s="96" t="s">
        <v>2103</v>
      </c>
      <c r="I666" s="96" t="s">
        <v>975</v>
      </c>
      <c r="J666" s="96" t="s">
        <v>995</v>
      </c>
      <c r="K666" s="96" t="s">
        <v>2104</v>
      </c>
      <c r="L666" s="96" t="s">
        <v>2105</v>
      </c>
      <c r="M666" s="96">
        <v>61.79468</v>
      </c>
      <c r="N666" s="96">
        <v>-129.075877999998</v>
      </c>
      <c r="O666" s="96" t="s">
        <v>983</v>
      </c>
      <c r="P666" s="96" t="s">
        <v>2499</v>
      </c>
      <c r="Q666" s="96">
        <v>2677</v>
      </c>
      <c r="R666" s="96">
        <v>4.66</v>
      </c>
      <c r="S666" s="96">
        <v>22.8999999999998</v>
      </c>
      <c r="T666" s="96">
        <v>8.1</v>
      </c>
      <c r="U666" s="55">
        <f t="shared" si="36"/>
        <v>3.8684589579175337</v>
      </c>
      <c r="V666" s="91">
        <f t="shared" si="37"/>
        <v>4.4627532145368196</v>
      </c>
      <c r="W666" s="1"/>
    </row>
    <row r="667" spans="8:23" ht="11.25" x14ac:dyDescent="0.2">
      <c r="H667" s="96" t="s">
        <v>2106</v>
      </c>
      <c r="I667" s="96" t="s">
        <v>975</v>
      </c>
      <c r="J667" s="96" t="s">
        <v>995</v>
      </c>
      <c r="K667" s="96" t="s">
        <v>2104</v>
      </c>
      <c r="L667" s="96" t="s">
        <v>2107</v>
      </c>
      <c r="M667" s="96">
        <v>61.617728999999798</v>
      </c>
      <c r="N667" s="96">
        <v>-128.772741999998</v>
      </c>
      <c r="O667" s="96" t="s">
        <v>983</v>
      </c>
      <c r="P667" s="96" t="s">
        <v>2499</v>
      </c>
      <c r="Q667" s="96">
        <v>2677</v>
      </c>
      <c r="R667" s="96">
        <v>2.0099999999999998</v>
      </c>
      <c r="S667" s="96">
        <v>10.3</v>
      </c>
      <c r="T667" s="96">
        <v>2.95</v>
      </c>
      <c r="U667" s="55">
        <f t="shared" si="36"/>
        <v>1.6685842286296655</v>
      </c>
      <c r="V667" s="91">
        <f t="shared" ref="V667" si="38">$B$8*Q667*((9.52*T667)+(2.56*U667)+(3.48*S667))</f>
        <v>1.8257026394890654</v>
      </c>
      <c r="W667" s="1"/>
    </row>
    <row r="668" spans="8:23" ht="11.25" x14ac:dyDescent="0.2">
      <c r="H668" s="96" t="s">
        <v>2108</v>
      </c>
      <c r="I668" s="96" t="s">
        <v>975</v>
      </c>
      <c r="J668" s="96" t="s">
        <v>995</v>
      </c>
      <c r="K668" s="96" t="s">
        <v>2104</v>
      </c>
      <c r="L668" s="96" t="s">
        <v>2004</v>
      </c>
      <c r="M668" s="96">
        <v>61.740689000000003</v>
      </c>
      <c r="N668" s="96">
        <v>-128.653607999998</v>
      </c>
      <c r="O668" s="96" t="s">
        <v>983</v>
      </c>
      <c r="P668" s="96" t="s">
        <v>2499</v>
      </c>
      <c r="Q668" s="96">
        <v>2677</v>
      </c>
      <c r="R668" s="96">
        <v>1.95</v>
      </c>
      <c r="S668" s="96">
        <v>9.08</v>
      </c>
      <c r="T668" s="96">
        <v>2.0299999999999998</v>
      </c>
      <c r="U668" s="89">
        <f t="shared" si="36"/>
        <v>1.6187757441929593</v>
      </c>
      <c r="V668" s="44">
        <f t="shared" ref="V668:V731" si="39">$B$8*Q668*((9.52*T668)+(2.56*U668)+(3.48*S668))</f>
        <v>1.4741721242804366</v>
      </c>
      <c r="W668" s="1"/>
    </row>
    <row r="669" spans="8:23" ht="11.25" x14ac:dyDescent="0.2">
      <c r="H669" s="96" t="s">
        <v>2115</v>
      </c>
      <c r="I669" s="96" t="s">
        <v>975</v>
      </c>
      <c r="J669" s="96" t="s">
        <v>995</v>
      </c>
      <c r="L669" s="96" t="s">
        <v>2116</v>
      </c>
      <c r="M669" s="96">
        <v>61.360838000000001</v>
      </c>
      <c r="N669" s="96">
        <v>-128.367652999998</v>
      </c>
      <c r="O669" s="96" t="s">
        <v>983</v>
      </c>
      <c r="P669" s="96" t="s">
        <v>491</v>
      </c>
      <c r="Q669" s="96">
        <v>2624</v>
      </c>
      <c r="R669" s="96">
        <v>4.21</v>
      </c>
      <c r="S669" s="96">
        <v>21</v>
      </c>
      <c r="T669" s="96">
        <v>7.42</v>
      </c>
      <c r="U669" s="89">
        <f t="shared" si="36"/>
        <v>3.494895324642235</v>
      </c>
      <c r="V669" s="44">
        <f t="shared" si="39"/>
        <v>4.0059383124956476</v>
      </c>
      <c r="W669" s="1"/>
    </row>
    <row r="670" spans="8:23" ht="11.25" x14ac:dyDescent="0.2">
      <c r="H670" s="96" t="s">
        <v>2117</v>
      </c>
      <c r="I670" s="96" t="s">
        <v>975</v>
      </c>
      <c r="J670" s="96" t="s">
        <v>995</v>
      </c>
      <c r="L670" s="96" t="s">
        <v>2116</v>
      </c>
      <c r="M670" s="96">
        <v>61.360838000000001</v>
      </c>
      <c r="N670" s="96">
        <v>-128.367652999998</v>
      </c>
      <c r="O670" s="96" t="s">
        <v>983</v>
      </c>
      <c r="P670" s="96" t="s">
        <v>491</v>
      </c>
      <c r="Q670" s="96">
        <v>2624</v>
      </c>
      <c r="R670" s="96">
        <v>4.67</v>
      </c>
      <c r="S670" s="96">
        <v>5.0999999999999996</v>
      </c>
      <c r="T670" s="96">
        <v>4.12</v>
      </c>
      <c r="U670" s="89">
        <f t="shared" si="36"/>
        <v>3.8767603719903176</v>
      </c>
      <c r="V670" s="44">
        <f t="shared" si="39"/>
        <v>1.7553223479322266</v>
      </c>
      <c r="W670" s="1"/>
    </row>
    <row r="671" spans="8:23" ht="11.25" x14ac:dyDescent="0.2">
      <c r="H671" s="96" t="s">
        <v>2118</v>
      </c>
      <c r="I671" s="96" t="s">
        <v>975</v>
      </c>
      <c r="J671" s="96" t="s">
        <v>995</v>
      </c>
      <c r="L671" s="96" t="s">
        <v>2116</v>
      </c>
      <c r="M671" s="96">
        <v>61.483722</v>
      </c>
      <c r="N671" s="96">
        <v>-128.390828999999</v>
      </c>
      <c r="O671" s="96" t="s">
        <v>983</v>
      </c>
      <c r="P671" s="96" t="s">
        <v>491</v>
      </c>
      <c r="Q671" s="96">
        <v>2624</v>
      </c>
      <c r="R671" s="96">
        <v>4.93</v>
      </c>
      <c r="S671" s="96">
        <v>6.09</v>
      </c>
      <c r="T671" s="96">
        <v>3.52</v>
      </c>
      <c r="U671" s="89">
        <f t="shared" si="36"/>
        <v>4.092597137882712</v>
      </c>
      <c r="V671" s="44">
        <f t="shared" si="39"/>
        <v>1.7103402211789887</v>
      </c>
      <c r="W671" s="1"/>
    </row>
    <row r="672" spans="8:23" ht="11.25" x14ac:dyDescent="0.2">
      <c r="H672" s="96" t="s">
        <v>2119</v>
      </c>
      <c r="I672" s="96" t="s">
        <v>975</v>
      </c>
      <c r="J672" s="96" t="s">
        <v>995</v>
      </c>
      <c r="L672" s="96" t="s">
        <v>2116</v>
      </c>
      <c r="M672" s="96">
        <v>61.357827999999799</v>
      </c>
      <c r="N672" s="96">
        <v>-128.15409600000001</v>
      </c>
      <c r="O672" s="96" t="s">
        <v>983</v>
      </c>
      <c r="P672" s="96" t="s">
        <v>491</v>
      </c>
      <c r="Q672" s="96">
        <v>2624</v>
      </c>
      <c r="R672" s="96">
        <v>1.68</v>
      </c>
      <c r="S672" s="96">
        <v>12.6</v>
      </c>
      <c r="T672" s="96">
        <v>2.57</v>
      </c>
      <c r="U672" s="89">
        <f t="shared" si="36"/>
        <v>1.3946375642277802</v>
      </c>
      <c r="V672" s="44">
        <f t="shared" si="39"/>
        <v>1.8862537975944627</v>
      </c>
      <c r="W672" s="1"/>
    </row>
    <row r="673" spans="8:23" ht="11.25" x14ac:dyDescent="0.2">
      <c r="H673" s="96" t="s">
        <v>2120</v>
      </c>
      <c r="I673" s="96" t="s">
        <v>975</v>
      </c>
      <c r="J673" s="96" t="s">
        <v>995</v>
      </c>
      <c r="L673" s="96" t="s">
        <v>2116</v>
      </c>
      <c r="M673" s="96">
        <v>61.347732999999799</v>
      </c>
      <c r="N673" s="96">
        <v>-128.104545999999</v>
      </c>
      <c r="O673" s="96" t="s">
        <v>983</v>
      </c>
      <c r="P673" s="96" t="s">
        <v>491</v>
      </c>
      <c r="Q673" s="96">
        <v>2624</v>
      </c>
      <c r="R673" s="96">
        <v>2.34</v>
      </c>
      <c r="S673" s="96">
        <v>11.6</v>
      </c>
      <c r="T673" s="96">
        <v>2.84</v>
      </c>
      <c r="U673" s="89">
        <f t="shared" si="36"/>
        <v>1.942530893031551</v>
      </c>
      <c r="V673" s="44">
        <f t="shared" si="39"/>
        <v>1.8991902992208587</v>
      </c>
      <c r="W673" s="1"/>
    </row>
    <row r="674" spans="8:23" ht="11.25" x14ac:dyDescent="0.2">
      <c r="H674" s="96" t="s">
        <v>2121</v>
      </c>
      <c r="I674" s="96" t="s">
        <v>975</v>
      </c>
      <c r="J674" s="96" t="s">
        <v>996</v>
      </c>
      <c r="L674" s="96" t="s">
        <v>2116</v>
      </c>
      <c r="M674" s="96">
        <v>61.3387409999998</v>
      </c>
      <c r="N674" s="96">
        <v>-128.165842999999</v>
      </c>
      <c r="O674" s="96" t="s">
        <v>983</v>
      </c>
      <c r="P674" s="96" t="s">
        <v>491</v>
      </c>
      <c r="Q674" s="96">
        <v>2624</v>
      </c>
      <c r="R674" s="96">
        <v>3.15</v>
      </c>
      <c r="S674" s="96">
        <v>14.6999999999999</v>
      </c>
      <c r="T674" s="96">
        <v>3.45</v>
      </c>
      <c r="U674" s="89">
        <f t="shared" si="36"/>
        <v>2.614945432927088</v>
      </c>
      <c r="V674" s="44">
        <f t="shared" si="39"/>
        <v>2.3798173904896083</v>
      </c>
      <c r="W674" s="1"/>
    </row>
    <row r="675" spans="8:23" ht="11.25" x14ac:dyDescent="0.2">
      <c r="H675" s="96" t="s">
        <v>2122</v>
      </c>
      <c r="I675" s="96" t="s">
        <v>975</v>
      </c>
      <c r="J675" s="96" t="s">
        <v>995</v>
      </c>
      <c r="L675" s="96" t="s">
        <v>2116</v>
      </c>
      <c r="M675" s="96">
        <v>61.357827999999799</v>
      </c>
      <c r="N675" s="96">
        <v>-128.15409600000001</v>
      </c>
      <c r="O675" s="96" t="s">
        <v>983</v>
      </c>
      <c r="P675" s="96" t="s">
        <v>491</v>
      </c>
      <c r="Q675" s="96">
        <v>2624</v>
      </c>
      <c r="R675" s="96">
        <v>1.1399999999999999</v>
      </c>
      <c r="S675" s="96">
        <v>5.6</v>
      </c>
      <c r="T675" s="96">
        <v>1.39</v>
      </c>
      <c r="U675" s="89">
        <f t="shared" si="36"/>
        <v>0.94636120429742232</v>
      </c>
      <c r="V675" s="44">
        <f t="shared" si="39"/>
        <v>0.92216503808195693</v>
      </c>
      <c r="W675" s="1"/>
    </row>
    <row r="676" spans="8:23" ht="11.25" x14ac:dyDescent="0.2">
      <c r="H676" s="96" t="s">
        <v>2123</v>
      </c>
      <c r="I676" s="96" t="s">
        <v>975</v>
      </c>
      <c r="J676" s="96" t="s">
        <v>995</v>
      </c>
      <c r="K676" s="96" t="s">
        <v>2104</v>
      </c>
      <c r="L676" s="96" t="s">
        <v>2116</v>
      </c>
      <c r="M676" s="96">
        <v>61.477044999999798</v>
      </c>
      <c r="N676" s="96">
        <v>-128.420242999999</v>
      </c>
      <c r="O676" s="96" t="s">
        <v>983</v>
      </c>
      <c r="P676" s="96" t="s">
        <v>491</v>
      </c>
      <c r="Q676" s="96">
        <v>2624</v>
      </c>
      <c r="R676" s="96">
        <v>1.95</v>
      </c>
      <c r="S676" s="96">
        <v>4.9400000000000004</v>
      </c>
      <c r="T676" s="96">
        <v>1.21</v>
      </c>
      <c r="U676" s="89">
        <f t="shared" si="36"/>
        <v>1.6187757441929593</v>
      </c>
      <c r="V676" s="44">
        <f t="shared" si="39"/>
        <v>0.86210118535071567</v>
      </c>
      <c r="W676" s="1"/>
    </row>
    <row r="677" spans="8:23" ht="11.25" x14ac:dyDescent="0.2">
      <c r="H677" s="96" t="s">
        <v>2124</v>
      </c>
      <c r="I677" s="96" t="s">
        <v>975</v>
      </c>
      <c r="J677" s="96" t="s">
        <v>995</v>
      </c>
      <c r="L677" s="96" t="s">
        <v>2116</v>
      </c>
      <c r="M677" s="96">
        <v>61.388922999999799</v>
      </c>
      <c r="N677" s="96">
        <v>-128.332605</v>
      </c>
      <c r="O677" s="96" t="s">
        <v>983</v>
      </c>
      <c r="P677" s="96" t="s">
        <v>491</v>
      </c>
      <c r="Q677" s="96">
        <v>2624</v>
      </c>
      <c r="R677" s="96">
        <v>2.5</v>
      </c>
      <c r="S677" s="96">
        <v>22.8999999999998</v>
      </c>
      <c r="T677" s="96">
        <v>3.53</v>
      </c>
      <c r="U677" s="89">
        <f t="shared" si="36"/>
        <v>2.0753535181961018</v>
      </c>
      <c r="V677" s="44">
        <f t="shared" si="39"/>
        <v>3.112339651372694</v>
      </c>
      <c r="W677" s="1"/>
    </row>
    <row r="678" spans="8:23" ht="11.25" x14ac:dyDescent="0.2">
      <c r="H678" s="96" t="s">
        <v>2125</v>
      </c>
      <c r="I678" s="96" t="s">
        <v>975</v>
      </c>
      <c r="J678" s="96" t="s">
        <v>995</v>
      </c>
      <c r="K678" s="96" t="s">
        <v>2126</v>
      </c>
      <c r="L678" s="96" t="s">
        <v>2116</v>
      </c>
      <c r="M678" s="96">
        <v>61.5372249999999</v>
      </c>
      <c r="N678" s="96">
        <v>-128.456098999999</v>
      </c>
      <c r="O678" s="96" t="s">
        <v>983</v>
      </c>
      <c r="P678" s="96" t="s">
        <v>491</v>
      </c>
      <c r="Q678" s="96">
        <v>2624</v>
      </c>
      <c r="R678" s="96">
        <v>2.29</v>
      </c>
      <c r="S678" s="96">
        <v>5.53</v>
      </c>
      <c r="T678" s="96">
        <v>2.17</v>
      </c>
      <c r="U678" s="89">
        <f t="shared" si="36"/>
        <v>1.901023822667629</v>
      </c>
      <c r="V678" s="44">
        <f t="shared" si="39"/>
        <v>1.1747496066734047</v>
      </c>
      <c r="W678" s="1"/>
    </row>
    <row r="679" spans="8:23" ht="11.25" x14ac:dyDescent="0.2">
      <c r="H679" s="96" t="s">
        <v>2127</v>
      </c>
      <c r="I679" s="96" t="s">
        <v>975</v>
      </c>
      <c r="J679" s="96" t="s">
        <v>995</v>
      </c>
      <c r="L679" s="96" t="s">
        <v>2116</v>
      </c>
      <c r="M679" s="96">
        <v>61.673192999999799</v>
      </c>
      <c r="N679" s="96">
        <v>-128.107983999998</v>
      </c>
      <c r="O679" s="96" t="s">
        <v>983</v>
      </c>
      <c r="P679" s="96" t="s">
        <v>491</v>
      </c>
      <c r="Q679" s="96">
        <v>2624</v>
      </c>
      <c r="R679" s="96">
        <v>2.57</v>
      </c>
      <c r="S679" s="96">
        <v>3.39</v>
      </c>
      <c r="T679" s="96">
        <v>1.01</v>
      </c>
      <c r="U679" s="89">
        <f t="shared" si="36"/>
        <v>2.1334634167055921</v>
      </c>
      <c r="V679" s="44">
        <f t="shared" si="39"/>
        <v>0.70517550093914816</v>
      </c>
      <c r="W679" s="1"/>
    </row>
    <row r="680" spans="8:23" ht="11.25" x14ac:dyDescent="0.2">
      <c r="H680" s="96" t="s">
        <v>2129</v>
      </c>
      <c r="I680" s="96" t="s">
        <v>975</v>
      </c>
      <c r="J680" s="96" t="s">
        <v>996</v>
      </c>
      <c r="L680" s="96" t="s">
        <v>2130</v>
      </c>
      <c r="M680" s="96">
        <v>62.7470959999999</v>
      </c>
      <c r="N680" s="96">
        <v>-134.270355999998</v>
      </c>
      <c r="O680" s="96" t="s">
        <v>983</v>
      </c>
      <c r="P680" s="96" t="s">
        <v>2499</v>
      </c>
      <c r="Q680" s="96">
        <v>2677</v>
      </c>
      <c r="R680" s="96">
        <v>4.17</v>
      </c>
      <c r="S680" s="96">
        <v>14</v>
      </c>
      <c r="T680" s="96">
        <v>3.74</v>
      </c>
      <c r="U680" s="89">
        <f t="shared" si="36"/>
        <v>3.4616896683510974</v>
      </c>
      <c r="V680" s="44">
        <f t="shared" si="39"/>
        <v>2.4946086429997028</v>
      </c>
      <c r="W680" s="1"/>
    </row>
    <row r="681" spans="8:23" ht="11.25" x14ac:dyDescent="0.2">
      <c r="H681" s="96" t="s">
        <v>2138</v>
      </c>
      <c r="I681" s="96" t="s">
        <v>975</v>
      </c>
      <c r="L681" s="96" t="s">
        <v>2139</v>
      </c>
      <c r="M681" s="96">
        <v>60.365810000000003</v>
      </c>
      <c r="N681" s="96">
        <v>-136.854657</v>
      </c>
      <c r="O681" s="96" t="s">
        <v>983</v>
      </c>
      <c r="P681" s="96" t="s">
        <v>2499</v>
      </c>
      <c r="Q681" s="96">
        <v>2677</v>
      </c>
      <c r="R681" s="96">
        <v>2.13</v>
      </c>
      <c r="S681" s="96">
        <v>4.29</v>
      </c>
      <c r="T681" s="96">
        <v>1.83</v>
      </c>
      <c r="U681" s="89">
        <f t="shared" si="36"/>
        <v>1.7682011975030785</v>
      </c>
      <c r="V681" s="44">
        <f t="shared" si="39"/>
        <v>0.98720786590632315</v>
      </c>
      <c r="W681" s="1"/>
    </row>
    <row r="682" spans="8:23" ht="11.25" x14ac:dyDescent="0.2">
      <c r="H682" s="96" t="s">
        <v>2147</v>
      </c>
      <c r="I682" s="96" t="s">
        <v>975</v>
      </c>
      <c r="J682" s="96" t="s">
        <v>753</v>
      </c>
      <c r="K682" s="96" t="s">
        <v>1343</v>
      </c>
      <c r="L682" s="96" t="s">
        <v>302</v>
      </c>
      <c r="M682" s="96">
        <v>61.045912000000001</v>
      </c>
      <c r="N682" s="96">
        <v>-134.59383700000001</v>
      </c>
      <c r="O682" s="96" t="s">
        <v>983</v>
      </c>
      <c r="P682" s="96" t="s">
        <v>2499</v>
      </c>
      <c r="Q682" s="96">
        <v>2677</v>
      </c>
      <c r="R682" s="96">
        <v>3.48</v>
      </c>
      <c r="S682" s="96">
        <v>26.6</v>
      </c>
      <c r="T682" s="96">
        <v>6.76</v>
      </c>
      <c r="U682" s="89">
        <f t="shared" si="36"/>
        <v>2.8888920973289736</v>
      </c>
      <c r="V682" s="44">
        <f t="shared" si="39"/>
        <v>4.3988133061004717</v>
      </c>
      <c r="W682" s="1"/>
    </row>
    <row r="683" spans="8:23" ht="11.25" x14ac:dyDescent="0.2">
      <c r="H683" s="96" t="s">
        <v>2148</v>
      </c>
      <c r="I683" s="96" t="s">
        <v>975</v>
      </c>
      <c r="L683" s="96" t="s">
        <v>2149</v>
      </c>
      <c r="M683" s="96">
        <v>61.202105000000003</v>
      </c>
      <c r="N683" s="96">
        <v>-135.164955999998</v>
      </c>
      <c r="O683" s="96" t="s">
        <v>983</v>
      </c>
      <c r="P683" s="96" t="s">
        <v>2498</v>
      </c>
      <c r="Q683" s="96">
        <v>2764</v>
      </c>
      <c r="R683" s="96">
        <v>2.4300000000000002</v>
      </c>
      <c r="S683" s="96">
        <v>6.33</v>
      </c>
      <c r="T683" s="96">
        <v>2.9</v>
      </c>
      <c r="U683" s="89">
        <f t="shared" si="36"/>
        <v>2.017243619686611</v>
      </c>
      <c r="V683" s="44">
        <f t="shared" si="39"/>
        <v>1.5146870269392334</v>
      </c>
      <c r="W683" s="1"/>
    </row>
    <row r="684" spans="8:23" ht="11.25" x14ac:dyDescent="0.2">
      <c r="H684" s="96" t="s">
        <v>2150</v>
      </c>
      <c r="I684" s="96" t="s">
        <v>975</v>
      </c>
      <c r="K684" s="96" t="s">
        <v>2151</v>
      </c>
      <c r="L684" s="96" t="s">
        <v>2152</v>
      </c>
      <c r="M684" s="96">
        <v>61.113050000000001</v>
      </c>
      <c r="N684" s="96">
        <v>-134.559530999998</v>
      </c>
      <c r="O684" s="96" t="s">
        <v>983</v>
      </c>
      <c r="P684" s="96" t="s">
        <v>2499</v>
      </c>
      <c r="Q684" s="96">
        <v>2677</v>
      </c>
      <c r="R684" s="96">
        <v>1.83</v>
      </c>
      <c r="S684" s="96">
        <v>4.9800000000000004</v>
      </c>
      <c r="T684" s="96">
        <v>1.72</v>
      </c>
      <c r="U684" s="89">
        <f t="shared" si="36"/>
        <v>1.5191587753195466</v>
      </c>
      <c r="V684" s="44">
        <f t="shared" si="39"/>
        <v>1.0063872698631791</v>
      </c>
      <c r="W684" s="1"/>
    </row>
    <row r="685" spans="8:23" ht="11.25" x14ac:dyDescent="0.2">
      <c r="H685" s="96" t="s">
        <v>2153</v>
      </c>
      <c r="I685" s="96" t="s">
        <v>975</v>
      </c>
      <c r="K685" s="96" t="s">
        <v>2151</v>
      </c>
      <c r="L685" s="96" t="s">
        <v>2154</v>
      </c>
      <c r="M685" s="96">
        <v>61.137225999999799</v>
      </c>
      <c r="N685" s="96">
        <v>-134.54912300000001</v>
      </c>
      <c r="O685" s="96" t="s">
        <v>983</v>
      </c>
      <c r="P685" s="96" t="s">
        <v>2499</v>
      </c>
      <c r="Q685" s="96">
        <v>2677</v>
      </c>
      <c r="R685" s="96">
        <v>2.63</v>
      </c>
      <c r="S685" s="96">
        <v>11.5</v>
      </c>
      <c r="T685" s="96">
        <v>4.3499999999999996</v>
      </c>
      <c r="U685" s="89">
        <f t="shared" si="36"/>
        <v>2.183271901142299</v>
      </c>
      <c r="V685" s="44">
        <f t="shared" si="39"/>
        <v>2.3295568833115632</v>
      </c>
      <c r="W685" s="1"/>
    </row>
    <row r="686" spans="8:23" ht="11.25" x14ac:dyDescent="0.2">
      <c r="H686" s="96" t="s">
        <v>2155</v>
      </c>
      <c r="I686" s="96" t="s">
        <v>975</v>
      </c>
      <c r="J686" s="96" t="s">
        <v>753</v>
      </c>
      <c r="K686" s="96" t="s">
        <v>1343</v>
      </c>
      <c r="L686" s="96" t="s">
        <v>2156</v>
      </c>
      <c r="M686" s="96">
        <v>61.041006000000003</v>
      </c>
      <c r="N686" s="96">
        <v>-134.563536999999</v>
      </c>
      <c r="O686" s="96" t="s">
        <v>983</v>
      </c>
      <c r="P686" s="96" t="s">
        <v>2500</v>
      </c>
      <c r="Q686" s="96">
        <v>2751</v>
      </c>
      <c r="R686" s="96">
        <v>4.74</v>
      </c>
      <c r="S686" s="96">
        <v>28.3999999999998</v>
      </c>
      <c r="T686" s="96">
        <v>4.54</v>
      </c>
      <c r="U686" s="89">
        <f t="shared" si="36"/>
        <v>3.9348702704998089</v>
      </c>
      <c r="V686" s="44">
        <f t="shared" si="39"/>
        <v>4.1849881277220922</v>
      </c>
      <c r="W686" s="1"/>
    </row>
    <row r="687" spans="8:23" ht="11.25" x14ac:dyDescent="0.2">
      <c r="H687" s="96" t="s">
        <v>2157</v>
      </c>
      <c r="I687" s="96" t="s">
        <v>975</v>
      </c>
      <c r="L687" s="96" t="s">
        <v>2158</v>
      </c>
      <c r="M687" s="96">
        <v>60.926288999999798</v>
      </c>
      <c r="N687" s="96">
        <v>-134.713821999998</v>
      </c>
      <c r="O687" s="96" t="s">
        <v>983</v>
      </c>
      <c r="P687" s="96" t="s">
        <v>2500</v>
      </c>
      <c r="Q687" s="96">
        <v>2751</v>
      </c>
      <c r="R687" s="96">
        <v>2.85</v>
      </c>
      <c r="S687" s="96">
        <v>16.6999999999999</v>
      </c>
      <c r="T687" s="96">
        <v>5.04</v>
      </c>
      <c r="U687" s="89">
        <f t="shared" si="36"/>
        <v>2.3659030107435561</v>
      </c>
      <c r="V687" s="44">
        <f t="shared" si="39"/>
        <v>3.0853431070734123</v>
      </c>
      <c r="W687" s="1"/>
    </row>
    <row r="688" spans="8:23" ht="11.25" x14ac:dyDescent="0.2">
      <c r="H688" s="96" t="s">
        <v>2159</v>
      </c>
      <c r="I688" s="96" t="s">
        <v>975</v>
      </c>
      <c r="L688" s="96" t="s">
        <v>2160</v>
      </c>
      <c r="M688" s="96">
        <v>61.367086999999799</v>
      </c>
      <c r="N688" s="96">
        <v>-135.185327</v>
      </c>
      <c r="O688" s="96" t="s">
        <v>983</v>
      </c>
      <c r="P688" s="96" t="s">
        <v>2500</v>
      </c>
      <c r="Q688" s="96">
        <v>2751</v>
      </c>
      <c r="R688" s="96">
        <v>1.79</v>
      </c>
      <c r="S688" s="96">
        <v>11.8</v>
      </c>
      <c r="T688" s="96">
        <v>3.3</v>
      </c>
      <c r="U688" s="89">
        <f t="shared" si="36"/>
        <v>1.4859531190284088</v>
      </c>
      <c r="V688" s="44">
        <f t="shared" si="39"/>
        <v>2.0985739399794472</v>
      </c>
      <c r="W688" s="1"/>
    </row>
    <row r="689" spans="8:23" ht="11.25" x14ac:dyDescent="0.2">
      <c r="H689" s="96" t="s">
        <v>2161</v>
      </c>
      <c r="I689" s="96" t="s">
        <v>975</v>
      </c>
      <c r="L689" s="96" t="s">
        <v>2162</v>
      </c>
      <c r="M689" s="96">
        <v>61.422392000000002</v>
      </c>
      <c r="N689" s="96">
        <v>-135.098886999998</v>
      </c>
      <c r="O689" s="96" t="s">
        <v>983</v>
      </c>
      <c r="P689" s="96" t="s">
        <v>2500</v>
      </c>
      <c r="Q689" s="96">
        <v>2751</v>
      </c>
      <c r="R689" s="96">
        <v>2.4300000000000002</v>
      </c>
      <c r="S689" s="96">
        <v>10.6</v>
      </c>
      <c r="T689" s="96">
        <v>2.92</v>
      </c>
      <c r="U689" s="89">
        <f t="shared" si="36"/>
        <v>2.017243619686611</v>
      </c>
      <c r="V689" s="44">
        <f t="shared" si="39"/>
        <v>1.9215884562626018</v>
      </c>
      <c r="W689" s="1"/>
    </row>
    <row r="690" spans="8:23" ht="11.25" x14ac:dyDescent="0.2">
      <c r="H690" s="96" t="s">
        <v>2181</v>
      </c>
      <c r="I690" s="96" t="s">
        <v>975</v>
      </c>
      <c r="J690" s="96" t="s">
        <v>2182</v>
      </c>
      <c r="L690" s="96" t="s">
        <v>474</v>
      </c>
      <c r="M690" s="96">
        <v>60.916767</v>
      </c>
      <c r="N690" s="96">
        <v>-138.34339900000001</v>
      </c>
      <c r="O690" s="96" t="s">
        <v>983</v>
      </c>
      <c r="P690" s="96" t="s">
        <v>2498</v>
      </c>
      <c r="Q690" s="96">
        <v>2764</v>
      </c>
      <c r="R690" s="96">
        <v>0.12</v>
      </c>
      <c r="S690" s="96">
        <v>0.81</v>
      </c>
      <c r="T690" s="96">
        <v>0.22</v>
      </c>
      <c r="U690" s="89">
        <f t="shared" si="36"/>
        <v>9.961696887341287E-2</v>
      </c>
      <c r="V690" s="44">
        <f t="shared" si="39"/>
        <v>0.14284958533033251</v>
      </c>
      <c r="W690" s="1"/>
    </row>
    <row r="691" spans="8:23" ht="11.25" x14ac:dyDescent="0.2">
      <c r="H691" s="96" t="s">
        <v>2183</v>
      </c>
      <c r="I691" s="96" t="s">
        <v>975</v>
      </c>
      <c r="J691" s="96" t="s">
        <v>2184</v>
      </c>
      <c r="L691" s="96" t="s">
        <v>474</v>
      </c>
      <c r="M691" s="96">
        <v>60.9503589999998</v>
      </c>
      <c r="N691" s="96">
        <v>-138.431289999998</v>
      </c>
      <c r="O691" s="96" t="s">
        <v>983</v>
      </c>
      <c r="P691" s="96" t="s">
        <v>2498</v>
      </c>
      <c r="Q691" s="96">
        <v>2764</v>
      </c>
      <c r="R691" s="96">
        <v>0.43</v>
      </c>
      <c r="S691" s="96">
        <v>0.59</v>
      </c>
      <c r="T691" s="96">
        <v>0.44</v>
      </c>
      <c r="U691" s="89">
        <f t="shared" si="36"/>
        <v>0.3569608051297295</v>
      </c>
      <c r="V691" s="44">
        <f t="shared" si="39"/>
        <v>0.19778685543369143</v>
      </c>
      <c r="W691" s="1"/>
    </row>
    <row r="692" spans="8:23" ht="11.25" x14ac:dyDescent="0.2">
      <c r="H692" s="96" t="s">
        <v>2185</v>
      </c>
      <c r="I692" s="96" t="s">
        <v>975</v>
      </c>
      <c r="J692" s="96" t="s">
        <v>889</v>
      </c>
      <c r="L692" s="96" t="s">
        <v>777</v>
      </c>
      <c r="M692" s="96">
        <v>60.493996000000003</v>
      </c>
      <c r="N692" s="96">
        <v>-135.26616200000001</v>
      </c>
      <c r="O692" s="96" t="s">
        <v>983</v>
      </c>
      <c r="P692" s="96" t="s">
        <v>491</v>
      </c>
      <c r="Q692" s="96">
        <v>2624</v>
      </c>
      <c r="R692" s="96">
        <v>1.1100000000000001</v>
      </c>
      <c r="S692" s="96">
        <v>20.100000000000001</v>
      </c>
      <c r="T692" s="96">
        <v>5.62</v>
      </c>
      <c r="U692" s="89">
        <f t="shared" si="36"/>
        <v>0.92145696207906924</v>
      </c>
      <c r="V692" s="44">
        <f t="shared" si="39"/>
        <v>3.3012368145534845</v>
      </c>
      <c r="W692" s="1"/>
    </row>
    <row r="693" spans="8:23" ht="11.25" x14ac:dyDescent="0.2">
      <c r="H693" s="96" t="s">
        <v>628</v>
      </c>
      <c r="I693" s="96" t="s">
        <v>975</v>
      </c>
      <c r="J693" s="96" t="s">
        <v>889</v>
      </c>
      <c r="L693" s="96" t="s">
        <v>846</v>
      </c>
      <c r="M693" s="96">
        <v>61.855409000000002</v>
      </c>
      <c r="N693" s="96">
        <v>-135.99795</v>
      </c>
      <c r="O693" s="96" t="s">
        <v>983</v>
      </c>
      <c r="P693" s="96" t="s">
        <v>2500</v>
      </c>
      <c r="Q693" s="96">
        <v>2751</v>
      </c>
      <c r="R693" s="96">
        <v>2.5299999999999998</v>
      </c>
      <c r="S693" s="96">
        <v>9.58</v>
      </c>
      <c r="T693" s="96">
        <v>3.06</v>
      </c>
      <c r="U693" s="89">
        <f t="shared" si="36"/>
        <v>2.1002577604144546</v>
      </c>
      <c r="V693" s="44">
        <f t="shared" si="39"/>
        <v>1.8664506089318444</v>
      </c>
      <c r="W693" s="1"/>
    </row>
    <row r="694" spans="8:23" ht="11.25" x14ac:dyDescent="0.2">
      <c r="H694" s="96" t="s">
        <v>2206</v>
      </c>
      <c r="I694" s="96" t="s">
        <v>975</v>
      </c>
      <c r="J694" s="96" t="s">
        <v>2184</v>
      </c>
      <c r="L694" s="96" t="s">
        <v>302</v>
      </c>
      <c r="M694" s="96">
        <v>61.350718999999799</v>
      </c>
      <c r="N694" s="96">
        <v>-139.52896100000001</v>
      </c>
      <c r="O694" s="96" t="s">
        <v>983</v>
      </c>
      <c r="P694" s="96" t="s">
        <v>2499</v>
      </c>
      <c r="Q694" s="96">
        <v>2677</v>
      </c>
      <c r="R694" s="96">
        <v>0.87</v>
      </c>
      <c r="S694" s="96">
        <v>3.23</v>
      </c>
      <c r="T694" s="96">
        <v>1.1499999999999999</v>
      </c>
      <c r="U694" s="89">
        <f t="shared" si="36"/>
        <v>0.72222302433224339</v>
      </c>
      <c r="V694" s="44">
        <f t="shared" si="39"/>
        <v>0.64347827852511774</v>
      </c>
      <c r="W694" s="1"/>
    </row>
    <row r="695" spans="8:23" ht="11.25" x14ac:dyDescent="0.2">
      <c r="H695" s="96" t="s">
        <v>690</v>
      </c>
      <c r="I695" s="96" t="s">
        <v>975</v>
      </c>
      <c r="J695" s="96" t="s">
        <v>676</v>
      </c>
      <c r="L695" s="96" t="s">
        <v>16</v>
      </c>
      <c r="M695" s="96">
        <v>62.4002869999998</v>
      </c>
      <c r="N695" s="96">
        <v>-135.18799100000001</v>
      </c>
      <c r="O695" s="96" t="s">
        <v>983</v>
      </c>
      <c r="P695" s="96" t="s">
        <v>491</v>
      </c>
      <c r="Q695" s="96">
        <v>2624</v>
      </c>
      <c r="R695" s="96">
        <v>5.58</v>
      </c>
      <c r="S695" s="96">
        <v>27.749817</v>
      </c>
      <c r="T695" s="96">
        <v>4.6671120000000004</v>
      </c>
      <c r="U695" s="89">
        <f t="shared" si="36"/>
        <v>4.6321890526136986</v>
      </c>
      <c r="V695" s="44">
        <f t="shared" si="39"/>
        <v>4.0110115893518943</v>
      </c>
      <c r="W695" s="1"/>
    </row>
    <row r="696" spans="8:23" ht="11.25" x14ac:dyDescent="0.2">
      <c r="H696" s="96" t="s">
        <v>2238</v>
      </c>
      <c r="I696" s="96" t="s">
        <v>975</v>
      </c>
      <c r="J696" s="96" t="s">
        <v>1035</v>
      </c>
      <c r="K696" s="96" t="s">
        <v>636</v>
      </c>
      <c r="L696" s="96" t="s">
        <v>2239</v>
      </c>
      <c r="M696" s="96">
        <v>62.084465000000002</v>
      </c>
      <c r="N696" s="96">
        <v>-134.093066999998</v>
      </c>
      <c r="O696" s="96" t="s">
        <v>983</v>
      </c>
      <c r="P696" s="96" t="s">
        <v>491</v>
      </c>
      <c r="Q696" s="96">
        <v>2624</v>
      </c>
      <c r="R696" s="96">
        <v>1.1000000000000001</v>
      </c>
      <c r="S696" s="96">
        <v>3.6782840000000001</v>
      </c>
      <c r="T696" s="96">
        <v>1.2634669999999999</v>
      </c>
      <c r="U696" s="89">
        <f t="shared" si="36"/>
        <v>0.91315554800628485</v>
      </c>
      <c r="V696" s="44">
        <f t="shared" si="39"/>
        <v>0.71284403640239336</v>
      </c>
      <c r="W696" s="1"/>
    </row>
    <row r="697" spans="8:23" ht="11.25" x14ac:dyDescent="0.2">
      <c r="H697" s="96" t="s">
        <v>2240</v>
      </c>
      <c r="I697" s="96" t="s">
        <v>975</v>
      </c>
      <c r="J697" s="96" t="s">
        <v>1035</v>
      </c>
      <c r="K697" s="96" t="s">
        <v>636</v>
      </c>
      <c r="L697" s="96" t="s">
        <v>2239</v>
      </c>
      <c r="M697" s="96">
        <v>62.083911000000001</v>
      </c>
      <c r="N697" s="96">
        <v>-134.09065200000001</v>
      </c>
      <c r="O697" s="96" t="s">
        <v>983</v>
      </c>
      <c r="P697" s="96" t="s">
        <v>491</v>
      </c>
      <c r="Q697" s="96">
        <v>2624</v>
      </c>
      <c r="R697" s="96">
        <v>0.95</v>
      </c>
      <c r="S697" s="96">
        <v>0.30743300000000001</v>
      </c>
      <c r="T697" s="96">
        <v>0.13306100000000001</v>
      </c>
      <c r="U697" s="89">
        <f t="shared" si="36"/>
        <v>0.78863433691451856</v>
      </c>
      <c r="V697" s="44">
        <f t="shared" si="39"/>
        <v>0.11428862077603066</v>
      </c>
      <c r="W697" s="1"/>
    </row>
    <row r="698" spans="8:23" ht="11.25" x14ac:dyDescent="0.2">
      <c r="H698" s="96" t="s">
        <v>2241</v>
      </c>
      <c r="I698" s="96" t="s">
        <v>975</v>
      </c>
      <c r="J698" s="96" t="s">
        <v>1035</v>
      </c>
      <c r="K698" s="96" t="s">
        <v>636</v>
      </c>
      <c r="L698" s="96" t="s">
        <v>436</v>
      </c>
      <c r="M698" s="96">
        <v>62.097512000000002</v>
      </c>
      <c r="N698" s="96">
        <v>-134.096240999998</v>
      </c>
      <c r="O698" s="96" t="s">
        <v>983</v>
      </c>
      <c r="P698" s="96" t="s">
        <v>2499</v>
      </c>
      <c r="Q698" s="96">
        <v>2677</v>
      </c>
      <c r="R698" s="96">
        <v>1.06</v>
      </c>
      <c r="S698" s="96">
        <v>0.15542900000000001</v>
      </c>
      <c r="T698" s="96">
        <v>7.4215000000000003E-2</v>
      </c>
      <c r="U698" s="89">
        <f t="shared" si="36"/>
        <v>0.87994989171514715</v>
      </c>
      <c r="V698" s="44">
        <f t="shared" si="39"/>
        <v>9.3697447923509106E-2</v>
      </c>
      <c r="W698" s="1"/>
    </row>
    <row r="699" spans="8:23" ht="11.25" x14ac:dyDescent="0.2">
      <c r="H699" s="96" t="s">
        <v>2242</v>
      </c>
      <c r="I699" s="96" t="s">
        <v>975</v>
      </c>
      <c r="J699" s="96" t="s">
        <v>1035</v>
      </c>
      <c r="K699" s="96" t="s">
        <v>636</v>
      </c>
      <c r="L699" s="96" t="s">
        <v>302</v>
      </c>
      <c r="M699" s="96">
        <v>62.09413</v>
      </c>
      <c r="N699" s="96">
        <v>-134.116049</v>
      </c>
      <c r="O699" s="96" t="s">
        <v>983</v>
      </c>
      <c r="P699" s="96" t="s">
        <v>2499</v>
      </c>
      <c r="Q699" s="96">
        <v>2677</v>
      </c>
      <c r="R699" s="96">
        <v>1.5</v>
      </c>
      <c r="S699" s="96">
        <v>1.9188339999999999</v>
      </c>
      <c r="T699" s="96">
        <v>0.77268199999999998</v>
      </c>
      <c r="U699" s="89">
        <f t="shared" ref="U699:U762" si="40">R699*$C$24</f>
        <v>1.245212110917661</v>
      </c>
      <c r="V699" s="44">
        <f t="shared" si="39"/>
        <v>0.46101200489492045</v>
      </c>
      <c r="W699" s="1"/>
    </row>
    <row r="700" spans="8:23" ht="11.25" x14ac:dyDescent="0.2">
      <c r="H700" s="96" t="s">
        <v>2254</v>
      </c>
      <c r="I700" s="96" t="s">
        <v>975</v>
      </c>
      <c r="L700" s="96" t="s">
        <v>2239</v>
      </c>
      <c r="M700" s="96">
        <v>62.006563</v>
      </c>
      <c r="N700" s="96">
        <v>-134.47156200000001</v>
      </c>
      <c r="O700" s="96" t="s">
        <v>983</v>
      </c>
      <c r="P700" s="96" t="s">
        <v>491</v>
      </c>
      <c r="Q700" s="96">
        <v>2624</v>
      </c>
      <c r="R700" s="96">
        <v>3.6258110000000001</v>
      </c>
      <c r="S700" s="96">
        <v>32.200000000000003</v>
      </c>
      <c r="T700" s="96">
        <v>22.3</v>
      </c>
      <c r="U700" s="89">
        <f t="shared" si="40"/>
        <v>3.0099358460656505</v>
      </c>
      <c r="V700" s="44">
        <f t="shared" si="39"/>
        <v>8.7131871144979538</v>
      </c>
      <c r="W700" s="1"/>
    </row>
    <row r="701" spans="8:23" ht="11.25" x14ac:dyDescent="0.2">
      <c r="H701" s="96" t="s">
        <v>2261</v>
      </c>
      <c r="I701" s="96" t="s">
        <v>975</v>
      </c>
      <c r="J701" s="96" t="s">
        <v>676</v>
      </c>
      <c r="K701" s="96" t="s">
        <v>684</v>
      </c>
      <c r="L701" s="96" t="s">
        <v>16</v>
      </c>
      <c r="M701" s="96">
        <v>62.167924999999798</v>
      </c>
      <c r="N701" s="96">
        <v>-134.80570800000001</v>
      </c>
      <c r="O701" s="96" t="s">
        <v>983</v>
      </c>
      <c r="P701" s="96" t="s">
        <v>491</v>
      </c>
      <c r="Q701" s="96">
        <v>2624</v>
      </c>
      <c r="R701" s="96">
        <v>5.12</v>
      </c>
      <c r="S701" s="96">
        <v>22.3394049999999</v>
      </c>
      <c r="T701" s="96">
        <v>9.1558189999999904</v>
      </c>
      <c r="U701" s="89">
        <f t="shared" si="40"/>
        <v>4.2503240052656164</v>
      </c>
      <c r="V701" s="44">
        <f t="shared" si="39"/>
        <v>4.6126077344465042</v>
      </c>
      <c r="W701" s="1"/>
    </row>
    <row r="702" spans="8:23" ht="11.25" x14ac:dyDescent="0.2">
      <c r="H702" s="96" t="s">
        <v>2262</v>
      </c>
      <c r="I702" s="96" t="s">
        <v>975</v>
      </c>
      <c r="J702" s="96" t="s">
        <v>676</v>
      </c>
      <c r="L702" s="96" t="s">
        <v>2263</v>
      </c>
      <c r="M702" s="96">
        <v>62.090584999999798</v>
      </c>
      <c r="N702" s="96">
        <v>-134.657738999998</v>
      </c>
      <c r="O702" s="96" t="s">
        <v>983</v>
      </c>
      <c r="P702" s="96" t="s">
        <v>491</v>
      </c>
      <c r="Q702" s="96">
        <v>2624</v>
      </c>
      <c r="R702" s="96">
        <v>5.12</v>
      </c>
      <c r="S702" s="96">
        <v>31.231667000000002</v>
      </c>
      <c r="T702" s="96">
        <v>6.2120709999999999</v>
      </c>
      <c r="U702" s="89">
        <f t="shared" si="40"/>
        <v>4.2503240052656164</v>
      </c>
      <c r="V702" s="44">
        <f t="shared" si="39"/>
        <v>4.6892440370385158</v>
      </c>
      <c r="W702" s="1"/>
    </row>
    <row r="703" spans="8:23" ht="11.25" x14ac:dyDescent="0.2">
      <c r="H703" s="96" t="s">
        <v>2264</v>
      </c>
      <c r="I703" s="96" t="s">
        <v>975</v>
      </c>
      <c r="J703" s="96" t="s">
        <v>676</v>
      </c>
      <c r="L703" s="96" t="s">
        <v>2263</v>
      </c>
      <c r="M703" s="96">
        <v>62.082313999999798</v>
      </c>
      <c r="N703" s="96">
        <v>-134.656108999998</v>
      </c>
      <c r="O703" s="96" t="s">
        <v>983</v>
      </c>
      <c r="P703" s="96" t="s">
        <v>491</v>
      </c>
      <c r="Q703" s="96">
        <v>2624</v>
      </c>
      <c r="R703" s="96">
        <v>5.32</v>
      </c>
      <c r="S703" s="96">
        <v>35.683163999999799</v>
      </c>
      <c r="T703" s="96">
        <v>5.9296300000000004</v>
      </c>
      <c r="U703" s="89">
        <f t="shared" si="40"/>
        <v>4.4163522867213043</v>
      </c>
      <c r="V703" s="44">
        <f t="shared" si="39"/>
        <v>5.0363311085659141</v>
      </c>
      <c r="W703" s="1"/>
    </row>
    <row r="704" spans="8:23" ht="11.25" x14ac:dyDescent="0.2">
      <c r="H704" s="96" t="s">
        <v>732</v>
      </c>
      <c r="I704" s="96" t="s">
        <v>975</v>
      </c>
      <c r="J704" s="96" t="s">
        <v>676</v>
      </c>
      <c r="K704" s="96" t="s">
        <v>684</v>
      </c>
      <c r="L704" s="96" t="s">
        <v>16</v>
      </c>
      <c r="M704" s="96">
        <v>62.194138000000002</v>
      </c>
      <c r="N704" s="96">
        <v>-134.887317999998</v>
      </c>
      <c r="O704" s="96" t="s">
        <v>983</v>
      </c>
      <c r="P704" s="96" t="s">
        <v>491</v>
      </c>
      <c r="Q704" s="96">
        <v>2624</v>
      </c>
      <c r="R704" s="96">
        <v>4.42</v>
      </c>
      <c r="S704" s="96">
        <v>28.973457</v>
      </c>
      <c r="T704" s="96">
        <v>7.3443240000000003</v>
      </c>
      <c r="U704" s="89">
        <f t="shared" si="40"/>
        <v>3.6692250201707077</v>
      </c>
      <c r="V704" s="44">
        <f t="shared" si="39"/>
        <v>4.7268423977965552</v>
      </c>
      <c r="W704" s="1"/>
    </row>
    <row r="705" spans="8:23" ht="11.25" x14ac:dyDescent="0.2">
      <c r="H705" s="96" t="s">
        <v>2314</v>
      </c>
      <c r="I705" s="96" t="s">
        <v>975</v>
      </c>
      <c r="J705" s="96" t="s">
        <v>2184</v>
      </c>
      <c r="K705" s="96" t="s">
        <v>2315</v>
      </c>
      <c r="L705" s="96" t="s">
        <v>846</v>
      </c>
      <c r="M705" s="96">
        <v>61.403798000000002</v>
      </c>
      <c r="N705" s="96">
        <v>-139.559093999998</v>
      </c>
      <c r="O705" s="96" t="s">
        <v>983</v>
      </c>
      <c r="P705" s="96" t="s">
        <v>2500</v>
      </c>
      <c r="Q705" s="96">
        <v>2751</v>
      </c>
      <c r="R705" s="96">
        <v>0.56000000000000005</v>
      </c>
      <c r="S705" s="96">
        <v>0.71</v>
      </c>
      <c r="T705" s="96">
        <v>0.26</v>
      </c>
      <c r="U705" s="89">
        <f t="shared" si="40"/>
        <v>0.46487918807592682</v>
      </c>
      <c r="V705" s="44">
        <f t="shared" si="39"/>
        <v>0.16880385574776002</v>
      </c>
      <c r="W705" s="1"/>
    </row>
    <row r="706" spans="8:23" ht="11.25" x14ac:dyDescent="0.2">
      <c r="H706" s="96" t="s">
        <v>2316</v>
      </c>
      <c r="I706" s="96" t="s">
        <v>975</v>
      </c>
      <c r="J706" s="96" t="s">
        <v>2184</v>
      </c>
      <c r="K706" s="96" t="s">
        <v>2315</v>
      </c>
      <c r="L706" s="96" t="s">
        <v>474</v>
      </c>
      <c r="M706" s="96">
        <v>61.437531999999798</v>
      </c>
      <c r="N706" s="96">
        <v>-139.636776999999</v>
      </c>
      <c r="O706" s="96" t="s">
        <v>983</v>
      </c>
      <c r="P706" s="96" t="s">
        <v>2498</v>
      </c>
      <c r="Q706" s="96">
        <v>2764</v>
      </c>
      <c r="R706" s="96">
        <v>1.05</v>
      </c>
      <c r="S706" s="96">
        <v>1.4</v>
      </c>
      <c r="T706" s="96">
        <v>0.47</v>
      </c>
      <c r="U706" s="89">
        <f t="shared" si="40"/>
        <v>0.87164847764236275</v>
      </c>
      <c r="V706" s="44">
        <f t="shared" si="39"/>
        <v>0.32001094764040938</v>
      </c>
      <c r="W706" s="1"/>
    </row>
    <row r="707" spans="8:23" ht="11.25" x14ac:dyDescent="0.2">
      <c r="H707" s="118" t="s">
        <v>2321</v>
      </c>
      <c r="I707" s="118" t="s">
        <v>975</v>
      </c>
      <c r="J707" s="118" t="s">
        <v>2184</v>
      </c>
      <c r="K707" s="118" t="s">
        <v>2315</v>
      </c>
      <c r="L707" s="118" t="s">
        <v>474</v>
      </c>
      <c r="M707" s="118">
        <v>61.437531999999798</v>
      </c>
      <c r="N707" s="118">
        <v>-139.636776999999</v>
      </c>
      <c r="O707" s="118" t="s">
        <v>983</v>
      </c>
      <c r="P707" s="118" t="s">
        <v>2498</v>
      </c>
      <c r="Q707" s="118">
        <v>2764</v>
      </c>
      <c r="R707" s="118">
        <v>0.4</v>
      </c>
      <c r="S707" s="118"/>
      <c r="T707" s="118"/>
      <c r="U707" s="119">
        <f t="shared" si="40"/>
        <v>0.33205656291137631</v>
      </c>
      <c r="V707" s="120">
        <f t="shared" si="39"/>
        <v>2.3495791101108329E-2</v>
      </c>
      <c r="W707" s="1"/>
    </row>
    <row r="708" spans="8:23" ht="11.25" x14ac:dyDescent="0.2">
      <c r="H708" s="96" t="s">
        <v>2336</v>
      </c>
      <c r="I708" s="96" t="s">
        <v>975</v>
      </c>
      <c r="J708" s="96" t="s">
        <v>891</v>
      </c>
      <c r="K708" s="96" t="s">
        <v>2337</v>
      </c>
      <c r="L708" s="96" t="s">
        <v>2338</v>
      </c>
      <c r="M708" s="96">
        <v>62.294350000000001</v>
      </c>
      <c r="N708" s="96">
        <v>-137.202359999999</v>
      </c>
      <c r="O708" s="96" t="s">
        <v>983</v>
      </c>
      <c r="P708" s="96" t="s">
        <v>2499</v>
      </c>
      <c r="Q708" s="96">
        <v>2677</v>
      </c>
      <c r="R708" s="96">
        <v>4.3899999999999997</v>
      </c>
      <c r="S708" s="96">
        <v>18.100000000000001</v>
      </c>
      <c r="T708" s="96">
        <v>5.03</v>
      </c>
      <c r="U708" s="89">
        <f t="shared" si="40"/>
        <v>3.6443207779523541</v>
      </c>
      <c r="V708" s="44">
        <f t="shared" si="39"/>
        <v>3.217835948098009</v>
      </c>
      <c r="W708" s="1"/>
    </row>
    <row r="709" spans="8:23" ht="11.25" x14ac:dyDescent="0.2">
      <c r="H709" s="96" t="s">
        <v>2339</v>
      </c>
      <c r="I709" s="96" t="s">
        <v>975</v>
      </c>
      <c r="J709" s="96" t="s">
        <v>919</v>
      </c>
      <c r="K709" s="96" t="s">
        <v>2340</v>
      </c>
      <c r="L709" s="96" t="s">
        <v>2338</v>
      </c>
      <c r="M709" s="96">
        <v>62.30068</v>
      </c>
      <c r="N709" s="96">
        <v>-137.21331000000001</v>
      </c>
      <c r="O709" s="96" t="s">
        <v>983</v>
      </c>
      <c r="P709" s="96" t="s">
        <v>2499</v>
      </c>
      <c r="Q709" s="96">
        <v>2677</v>
      </c>
      <c r="R709" s="96">
        <v>5.24</v>
      </c>
      <c r="S709" s="96">
        <v>34.6</v>
      </c>
      <c r="T709" s="96">
        <v>7.11</v>
      </c>
      <c r="U709" s="89">
        <f t="shared" si="40"/>
        <v>4.3499409741390291</v>
      </c>
      <c r="V709" s="44">
        <f t="shared" si="39"/>
        <v>5.3334151788869164</v>
      </c>
      <c r="W709" s="1"/>
    </row>
    <row r="710" spans="8:23" ht="11.25" x14ac:dyDescent="0.2">
      <c r="H710" s="96" t="s">
        <v>2341</v>
      </c>
      <c r="I710" s="96" t="s">
        <v>975</v>
      </c>
      <c r="J710" s="96" t="s">
        <v>891</v>
      </c>
      <c r="L710" s="96" t="s">
        <v>2342</v>
      </c>
      <c r="M710" s="96">
        <v>62.316160000000004</v>
      </c>
      <c r="N710" s="96">
        <v>-137.21007</v>
      </c>
      <c r="O710" s="96" t="s">
        <v>983</v>
      </c>
      <c r="P710" s="96" t="s">
        <v>491</v>
      </c>
      <c r="Q710" s="96">
        <v>2624</v>
      </c>
      <c r="R710" s="96">
        <v>4.9400000000000004</v>
      </c>
      <c r="S710" s="96">
        <v>15.1999999999999</v>
      </c>
      <c r="T710" s="96">
        <v>5.24</v>
      </c>
      <c r="U710" s="89">
        <f t="shared" si="40"/>
        <v>4.1008985519554972</v>
      </c>
      <c r="V710" s="44">
        <f t="shared" si="39"/>
        <v>2.9724435916884704</v>
      </c>
      <c r="W710" s="1"/>
    </row>
    <row r="711" spans="8:23" ht="11.25" x14ac:dyDescent="0.2">
      <c r="H711" s="96" t="s">
        <v>866</v>
      </c>
      <c r="I711" s="96" t="s">
        <v>975</v>
      </c>
      <c r="J711" s="96" t="s">
        <v>891</v>
      </c>
      <c r="K711" s="96" t="s">
        <v>867</v>
      </c>
      <c r="L711" s="96" t="s">
        <v>302</v>
      </c>
      <c r="M711" s="96">
        <v>61.292710160292302</v>
      </c>
      <c r="N711" s="96">
        <v>-136.923481311351</v>
      </c>
      <c r="O711" s="96" t="s">
        <v>983</v>
      </c>
      <c r="P711" s="96" t="s">
        <v>2499</v>
      </c>
      <c r="Q711" s="96">
        <v>2677</v>
      </c>
      <c r="R711" s="96">
        <v>2.68</v>
      </c>
      <c r="S711" s="96">
        <v>6.56</v>
      </c>
      <c r="T711" s="96">
        <v>2.95</v>
      </c>
      <c r="U711" s="89">
        <f t="shared" si="40"/>
        <v>2.2247789715062209</v>
      </c>
      <c r="V711" s="44">
        <f t="shared" si="39"/>
        <v>1.5154024286520873</v>
      </c>
      <c r="W711" s="1"/>
    </row>
    <row r="712" spans="8:23" ht="11.25" x14ac:dyDescent="0.2">
      <c r="H712" s="96" t="s">
        <v>2352</v>
      </c>
      <c r="I712" s="96" t="s">
        <v>975</v>
      </c>
      <c r="J712" s="96" t="s">
        <v>2182</v>
      </c>
      <c r="L712" s="96" t="s">
        <v>474</v>
      </c>
      <c r="M712" s="96">
        <v>60.934481301687903</v>
      </c>
      <c r="N712" s="96">
        <v>-138.45518335496701</v>
      </c>
      <c r="O712" s="96" t="s">
        <v>983</v>
      </c>
      <c r="P712" s="96" t="s">
        <v>2498</v>
      </c>
      <c r="Q712" s="96">
        <v>2764</v>
      </c>
      <c r="R712" s="96">
        <v>0.03</v>
      </c>
      <c r="S712" s="96">
        <v>0.81</v>
      </c>
      <c r="T712" s="96">
        <v>0.36</v>
      </c>
      <c r="U712" s="89">
        <f t="shared" si="40"/>
        <v>2.4904242218353217E-2</v>
      </c>
      <c r="V712" s="44">
        <f t="shared" si="39"/>
        <v>0.17440162433258313</v>
      </c>
      <c r="W712" s="1"/>
    </row>
    <row r="713" spans="8:23" ht="11.25" x14ac:dyDescent="0.2">
      <c r="H713" s="96" t="s">
        <v>2353</v>
      </c>
      <c r="I713" s="96" t="s">
        <v>975</v>
      </c>
      <c r="J713" s="96" t="s">
        <v>2182</v>
      </c>
      <c r="L713" s="96" t="s">
        <v>474</v>
      </c>
      <c r="M713" s="96">
        <v>60.934481301687903</v>
      </c>
      <c r="N713" s="96">
        <v>-138.45518335496701</v>
      </c>
      <c r="O713" s="96" t="s">
        <v>983</v>
      </c>
      <c r="P713" s="96" t="s">
        <v>2498</v>
      </c>
      <c r="Q713" s="96">
        <v>2764</v>
      </c>
      <c r="R713" s="96">
        <v>0.57999999999999996</v>
      </c>
      <c r="S713" s="96">
        <v>1.33</v>
      </c>
      <c r="T713" s="96">
        <v>0.66</v>
      </c>
      <c r="U713" s="89">
        <f t="shared" si="40"/>
        <v>0.48148201622149556</v>
      </c>
      <c r="V713" s="44">
        <f t="shared" si="39"/>
        <v>0.33566552109660713</v>
      </c>
      <c r="W713" s="1"/>
    </row>
    <row r="714" spans="8:23" ht="11.25" x14ac:dyDescent="0.2">
      <c r="H714" s="96" t="s">
        <v>2354</v>
      </c>
      <c r="I714" s="96" t="s">
        <v>975</v>
      </c>
      <c r="J714" s="96" t="s">
        <v>2182</v>
      </c>
      <c r="L714" s="96" t="s">
        <v>474</v>
      </c>
      <c r="M714" s="96">
        <v>60.944186849622099</v>
      </c>
      <c r="N714" s="96">
        <v>-138.453983487616</v>
      </c>
      <c r="O714" s="96" t="s">
        <v>983</v>
      </c>
      <c r="P714" s="96" t="s">
        <v>2498</v>
      </c>
      <c r="Q714" s="96">
        <v>2764</v>
      </c>
      <c r="R714" s="96">
        <v>0.45</v>
      </c>
      <c r="S714" s="96">
        <v>1.56</v>
      </c>
      <c r="T714" s="96">
        <v>0.83</v>
      </c>
      <c r="U714" s="89">
        <f t="shared" si="40"/>
        <v>0.37356363327529829</v>
      </c>
      <c r="V714" s="44">
        <f t="shared" si="39"/>
        <v>0.39488502098874689</v>
      </c>
      <c r="W714" s="1"/>
    </row>
    <row r="715" spans="8:23" ht="11.25" x14ac:dyDescent="0.2">
      <c r="H715" s="96" t="s">
        <v>2355</v>
      </c>
      <c r="I715" s="96" t="s">
        <v>975</v>
      </c>
      <c r="J715" s="96" t="s">
        <v>2182</v>
      </c>
      <c r="L715" s="96" t="s">
        <v>477</v>
      </c>
      <c r="M715" s="96">
        <v>60.9487756511068</v>
      </c>
      <c r="N715" s="96">
        <v>-138.499456499925</v>
      </c>
      <c r="O715" s="96" t="s">
        <v>983</v>
      </c>
      <c r="P715" s="96" t="s">
        <v>2498</v>
      </c>
      <c r="Q715" s="96">
        <v>2764</v>
      </c>
      <c r="R715" s="96">
        <v>0.91</v>
      </c>
      <c r="S715" s="96">
        <v>2.5</v>
      </c>
      <c r="T715" s="96">
        <v>1.17</v>
      </c>
      <c r="U715" s="89">
        <f t="shared" si="40"/>
        <v>0.75542868062338098</v>
      </c>
      <c r="V715" s="44">
        <f t="shared" si="39"/>
        <v>0.60178630075502137</v>
      </c>
      <c r="W715" s="1"/>
    </row>
    <row r="716" spans="8:23" ht="11.25" x14ac:dyDescent="0.2">
      <c r="H716" s="96" t="s">
        <v>2356</v>
      </c>
      <c r="I716" s="96" t="s">
        <v>975</v>
      </c>
      <c r="J716" s="96" t="s">
        <v>2182</v>
      </c>
      <c r="L716" s="96" t="s">
        <v>474</v>
      </c>
      <c r="M716" s="96">
        <v>60.931440674728002</v>
      </c>
      <c r="N716" s="96">
        <v>-138.443095448609</v>
      </c>
      <c r="O716" s="96" t="s">
        <v>983</v>
      </c>
      <c r="P716" s="96" t="s">
        <v>2498</v>
      </c>
      <c r="Q716" s="96">
        <v>2764</v>
      </c>
      <c r="R716" s="96">
        <v>0.23</v>
      </c>
      <c r="S716" s="96">
        <v>1.34</v>
      </c>
      <c r="T716" s="96">
        <v>0.48</v>
      </c>
      <c r="U716" s="89">
        <f t="shared" si="40"/>
        <v>0.19093252367404137</v>
      </c>
      <c r="V716" s="44">
        <f t="shared" si="39"/>
        <v>0.26870467188313729</v>
      </c>
      <c r="W716" s="1"/>
    </row>
    <row r="717" spans="8:23" ht="11.25" x14ac:dyDescent="0.2">
      <c r="H717" s="96" t="s">
        <v>2357</v>
      </c>
      <c r="I717" s="96" t="s">
        <v>975</v>
      </c>
      <c r="J717" s="96" t="s">
        <v>2182</v>
      </c>
      <c r="L717" s="96" t="s">
        <v>474</v>
      </c>
      <c r="M717" s="96">
        <v>61.2864663999325</v>
      </c>
      <c r="N717" s="96">
        <v>-139.52868484759</v>
      </c>
      <c r="O717" s="96" t="s">
        <v>983</v>
      </c>
      <c r="P717" s="96" t="s">
        <v>2498</v>
      </c>
      <c r="Q717" s="96">
        <v>2764</v>
      </c>
      <c r="R717" s="96">
        <v>0.37</v>
      </c>
      <c r="S717" s="96">
        <v>0.7</v>
      </c>
      <c r="T717" s="96">
        <v>0.9</v>
      </c>
      <c r="U717" s="89">
        <f t="shared" si="40"/>
        <v>0.30715232069302306</v>
      </c>
      <c r="V717" s="44">
        <f t="shared" si="39"/>
        <v>0.32588416676852522</v>
      </c>
      <c r="W717" s="1"/>
    </row>
    <row r="718" spans="8:23" ht="11.25" x14ac:dyDescent="0.2">
      <c r="H718" s="96" t="s">
        <v>2358</v>
      </c>
      <c r="I718" s="96" t="s">
        <v>975</v>
      </c>
      <c r="J718" s="96" t="s">
        <v>919</v>
      </c>
      <c r="K718" s="96" t="s">
        <v>1124</v>
      </c>
      <c r="L718" s="96" t="s">
        <v>2359</v>
      </c>
      <c r="M718" s="96">
        <v>61.551862967486201</v>
      </c>
      <c r="N718" s="96">
        <v>-138.78146344587</v>
      </c>
      <c r="O718" s="96" t="s">
        <v>983</v>
      </c>
      <c r="P718" s="96" t="s">
        <v>2498</v>
      </c>
      <c r="Q718" s="96">
        <v>2764</v>
      </c>
      <c r="R718" s="96">
        <v>0.41</v>
      </c>
      <c r="S718" s="96">
        <v>0.64</v>
      </c>
      <c r="T718" s="96">
        <v>0.21</v>
      </c>
      <c r="U718" s="89">
        <f t="shared" si="40"/>
        <v>0.34035797698416065</v>
      </c>
      <c r="V718" s="44">
        <f t="shared" si="39"/>
        <v>0.14090088187863603</v>
      </c>
      <c r="W718" s="1"/>
    </row>
    <row r="719" spans="8:23" ht="11.25" x14ac:dyDescent="0.2">
      <c r="H719" s="96" t="s">
        <v>2372</v>
      </c>
      <c r="I719" s="96" t="s">
        <v>975</v>
      </c>
      <c r="J719" s="96" t="s">
        <v>1035</v>
      </c>
      <c r="L719" s="96" t="s">
        <v>824</v>
      </c>
      <c r="M719" s="96">
        <v>61.690442548957598</v>
      </c>
      <c r="N719" s="96">
        <v>-134.08667525068</v>
      </c>
      <c r="O719" s="96" t="s">
        <v>983</v>
      </c>
      <c r="P719" s="96" t="s">
        <v>2500</v>
      </c>
      <c r="Q719" s="96">
        <v>2751</v>
      </c>
      <c r="R719" s="96">
        <v>5.54</v>
      </c>
      <c r="S719" s="96">
        <v>25.571089000000001</v>
      </c>
      <c r="T719" s="96">
        <v>3.0291419999999998</v>
      </c>
      <c r="U719" s="89">
        <f t="shared" si="40"/>
        <v>4.598983396322561</v>
      </c>
      <c r="V719" s="44">
        <f t="shared" si="39"/>
        <v>3.5652470061916541</v>
      </c>
      <c r="W719" s="1"/>
    </row>
    <row r="720" spans="8:23" ht="11.25" x14ac:dyDescent="0.2">
      <c r="H720" s="96" t="s">
        <v>2387</v>
      </c>
      <c r="I720" s="96" t="s">
        <v>975</v>
      </c>
      <c r="J720" s="96" t="s">
        <v>676</v>
      </c>
      <c r="L720" s="96" t="s">
        <v>16</v>
      </c>
      <c r="M720" s="96">
        <v>62.199456451412601</v>
      </c>
      <c r="N720" s="96">
        <v>-134.85991992285901</v>
      </c>
      <c r="O720" s="96" t="s">
        <v>2379</v>
      </c>
      <c r="P720" s="96" t="s">
        <v>491</v>
      </c>
      <c r="Q720" s="96">
        <v>2624</v>
      </c>
      <c r="R720" s="96">
        <v>4.99</v>
      </c>
      <c r="S720" s="96">
        <v>19.821926000000001</v>
      </c>
      <c r="T720" s="96">
        <v>4.4042719999999997</v>
      </c>
      <c r="U720" s="89">
        <f t="shared" si="40"/>
        <v>4.1424056223194192</v>
      </c>
      <c r="V720" s="44">
        <f t="shared" si="39"/>
        <v>3.1885150354167342</v>
      </c>
      <c r="W720" s="1"/>
    </row>
    <row r="721" spans="8:23" ht="11.25" x14ac:dyDescent="0.2">
      <c r="H721" s="96" t="s">
        <v>2394</v>
      </c>
      <c r="I721" s="96" t="s">
        <v>975</v>
      </c>
      <c r="J721" s="96" t="s">
        <v>676</v>
      </c>
      <c r="L721" s="96" t="s">
        <v>16</v>
      </c>
      <c r="M721" s="96">
        <v>62.194137983633198</v>
      </c>
      <c r="N721" s="96">
        <v>-134.887317692907</v>
      </c>
      <c r="O721" s="96" t="s">
        <v>2379</v>
      </c>
      <c r="P721" s="96" t="s">
        <v>491</v>
      </c>
      <c r="Q721" s="96">
        <v>2624</v>
      </c>
      <c r="R721" s="96">
        <v>4.58</v>
      </c>
      <c r="S721" s="96">
        <v>28.64921</v>
      </c>
      <c r="T721" s="96">
        <v>7.129543</v>
      </c>
      <c r="U721" s="89">
        <f t="shared" si="40"/>
        <v>3.8020476453352581</v>
      </c>
      <c r="V721" s="44">
        <f t="shared" si="39"/>
        <v>4.65250267354521</v>
      </c>
      <c r="W721" s="1"/>
    </row>
    <row r="722" spans="8:23" ht="11.25" x14ac:dyDescent="0.2">
      <c r="H722" s="96" t="s">
        <v>2447</v>
      </c>
      <c r="I722" s="96" t="s">
        <v>975</v>
      </c>
      <c r="J722" s="96" t="s">
        <v>1186</v>
      </c>
      <c r="K722" s="96" t="s">
        <v>2448</v>
      </c>
      <c r="L722" s="96" t="s">
        <v>2449</v>
      </c>
      <c r="M722" s="96">
        <v>60.264840999999798</v>
      </c>
      <c r="N722" s="96">
        <v>-132.733466999998</v>
      </c>
      <c r="O722" s="96" t="s">
        <v>983</v>
      </c>
      <c r="P722" s="96" t="s">
        <v>2500</v>
      </c>
      <c r="Q722" s="96">
        <v>2751</v>
      </c>
      <c r="R722" s="96">
        <v>2.56</v>
      </c>
      <c r="S722" s="96">
        <v>4.37</v>
      </c>
      <c r="T722" s="96">
        <v>2.5099999999999998</v>
      </c>
      <c r="U722" s="89">
        <f t="shared" si="40"/>
        <v>2.1251620026328082</v>
      </c>
      <c r="V722" s="44">
        <f t="shared" si="39"/>
        <v>1.2253838371326171</v>
      </c>
      <c r="W722" s="1"/>
    </row>
    <row r="723" spans="8:23" ht="11.25" x14ac:dyDescent="0.2">
      <c r="H723" s="96" t="s">
        <v>2450</v>
      </c>
      <c r="I723" s="96" t="s">
        <v>975</v>
      </c>
      <c r="J723" s="96" t="s">
        <v>1186</v>
      </c>
      <c r="K723" s="96" t="s">
        <v>2448</v>
      </c>
      <c r="L723" s="96" t="s">
        <v>2449</v>
      </c>
      <c r="M723" s="96">
        <v>60.265566</v>
      </c>
      <c r="N723" s="96">
        <v>-132.734962999998</v>
      </c>
      <c r="O723" s="96" t="s">
        <v>983</v>
      </c>
      <c r="P723" s="96" t="s">
        <v>2500</v>
      </c>
      <c r="Q723" s="96">
        <v>2751</v>
      </c>
      <c r="R723" s="96">
        <v>2.46</v>
      </c>
      <c r="S723" s="96">
        <v>3.81</v>
      </c>
      <c r="T723" s="96">
        <v>1.48</v>
      </c>
      <c r="U723" s="89">
        <f t="shared" si="40"/>
        <v>2.0421478619049638</v>
      </c>
      <c r="V723" s="44">
        <f t="shared" si="39"/>
        <v>0.89617397246337427</v>
      </c>
      <c r="W723" s="1"/>
    </row>
    <row r="724" spans="8:23" ht="11.25" x14ac:dyDescent="0.2">
      <c r="H724" s="96" t="s">
        <v>2451</v>
      </c>
      <c r="I724" s="96" t="s">
        <v>975</v>
      </c>
      <c r="J724" s="96" t="s">
        <v>1186</v>
      </c>
      <c r="K724" s="96" t="s">
        <v>2448</v>
      </c>
      <c r="L724" s="96" t="s">
        <v>2442</v>
      </c>
      <c r="M724" s="96">
        <v>60.340521000000003</v>
      </c>
      <c r="N724" s="96">
        <v>-132.792034</v>
      </c>
      <c r="O724" s="96" t="s">
        <v>983</v>
      </c>
      <c r="P724" s="96" t="s">
        <v>2500</v>
      </c>
      <c r="Q724" s="96">
        <v>2751</v>
      </c>
      <c r="R724" s="96">
        <v>3.03</v>
      </c>
      <c r="S724" s="96">
        <v>14.8</v>
      </c>
      <c r="T724" s="96">
        <v>3.7</v>
      </c>
      <c r="U724" s="89">
        <f t="shared" si="40"/>
        <v>2.5153284640536748</v>
      </c>
      <c r="V724" s="44">
        <f t="shared" si="39"/>
        <v>2.563030796278059</v>
      </c>
      <c r="W724" s="1"/>
    </row>
    <row r="725" spans="8:23" ht="11.25" x14ac:dyDescent="0.2">
      <c r="H725" s="96" t="s">
        <v>2452</v>
      </c>
      <c r="I725" s="96" t="s">
        <v>975</v>
      </c>
      <c r="J725" s="96" t="s">
        <v>1186</v>
      </c>
      <c r="K725" s="96" t="s">
        <v>2448</v>
      </c>
      <c r="L725" s="96" t="s">
        <v>2444</v>
      </c>
      <c r="M725" s="96">
        <v>60.508177000000003</v>
      </c>
      <c r="N725" s="96">
        <v>-133.030699999999</v>
      </c>
      <c r="O725" s="96" t="s">
        <v>983</v>
      </c>
      <c r="P725" s="96" t="s">
        <v>2498</v>
      </c>
      <c r="Q725" s="96">
        <v>2764</v>
      </c>
      <c r="R725" s="96">
        <v>1.63</v>
      </c>
      <c r="S725" s="96">
        <v>3.85</v>
      </c>
      <c r="T725" s="96">
        <v>1.5</v>
      </c>
      <c r="U725" s="89">
        <f t="shared" si="40"/>
        <v>1.3531304938638582</v>
      </c>
      <c r="V725" s="44">
        <f t="shared" si="39"/>
        <v>0.86076526873701642</v>
      </c>
      <c r="W725" s="1"/>
    </row>
    <row r="726" spans="8:23" ht="11.25" x14ac:dyDescent="0.2">
      <c r="H726" s="96" t="s">
        <v>2470</v>
      </c>
      <c r="I726" s="96" t="s">
        <v>975</v>
      </c>
      <c r="J726" s="96" t="s">
        <v>1186</v>
      </c>
      <c r="K726" s="96" t="s">
        <v>2471</v>
      </c>
      <c r="L726" s="96" t="s">
        <v>2462</v>
      </c>
      <c r="M726" s="96">
        <v>60.161284000000002</v>
      </c>
      <c r="N726" s="96">
        <v>-132.248439999998</v>
      </c>
      <c r="O726" s="96" t="s">
        <v>983</v>
      </c>
      <c r="P726" s="96" t="s">
        <v>491</v>
      </c>
      <c r="Q726" s="96">
        <v>2624</v>
      </c>
      <c r="R726" s="96">
        <v>2.82</v>
      </c>
      <c r="S726" s="96">
        <v>16.8999999999998</v>
      </c>
      <c r="T726" s="96">
        <v>5.58</v>
      </c>
      <c r="U726" s="89">
        <f t="shared" si="40"/>
        <v>2.3409987685252025</v>
      </c>
      <c r="V726" s="44">
        <f t="shared" si="39"/>
        <v>3.0943928516764014</v>
      </c>
      <c r="W726" s="1"/>
    </row>
    <row r="727" spans="8:23" ht="11.25" x14ac:dyDescent="0.2">
      <c r="H727" s="96" t="s">
        <v>2472</v>
      </c>
      <c r="I727" s="96" t="s">
        <v>975</v>
      </c>
      <c r="J727" s="96" t="s">
        <v>1186</v>
      </c>
      <c r="K727" s="96" t="s">
        <v>2471</v>
      </c>
      <c r="L727" s="96" t="s">
        <v>2462</v>
      </c>
      <c r="M727" s="96">
        <v>60.160259000000003</v>
      </c>
      <c r="N727" s="96">
        <v>-132.24920900000001</v>
      </c>
      <c r="O727" s="96" t="s">
        <v>983</v>
      </c>
      <c r="P727" s="96" t="s">
        <v>491</v>
      </c>
      <c r="Q727" s="96">
        <v>2624</v>
      </c>
      <c r="R727" s="96">
        <v>3.12</v>
      </c>
      <c r="S727" s="96">
        <v>13.6</v>
      </c>
      <c r="T727" s="96">
        <v>3.69</v>
      </c>
      <c r="U727" s="89">
        <f t="shared" si="40"/>
        <v>2.5900411907087348</v>
      </c>
      <c r="V727" s="44">
        <f t="shared" si="39"/>
        <v>2.3376508949611448</v>
      </c>
      <c r="W727" s="1"/>
    </row>
    <row r="728" spans="8:23" ht="11.25" x14ac:dyDescent="0.2">
      <c r="H728" s="96" t="s">
        <v>2473</v>
      </c>
      <c r="I728" s="96" t="s">
        <v>975</v>
      </c>
      <c r="J728" s="96" t="s">
        <v>753</v>
      </c>
      <c r="K728" s="96" t="s">
        <v>2474</v>
      </c>
      <c r="L728" s="96" t="s">
        <v>2018</v>
      </c>
      <c r="M728" s="96">
        <v>60.457064000000003</v>
      </c>
      <c r="N728" s="96">
        <v>-132.792956</v>
      </c>
      <c r="O728" s="96" t="s">
        <v>983</v>
      </c>
      <c r="P728" s="96" t="s">
        <v>2499</v>
      </c>
      <c r="Q728" s="96">
        <v>2677</v>
      </c>
      <c r="R728" s="96">
        <v>4.1900000000000004</v>
      </c>
      <c r="S728" s="96">
        <v>10.9</v>
      </c>
      <c r="T728" s="96">
        <v>4</v>
      </c>
      <c r="U728" s="89">
        <f t="shared" si="40"/>
        <v>3.4782924964966666</v>
      </c>
      <c r="V728" s="44">
        <f t="shared" si="39"/>
        <v>2.2732127987359125</v>
      </c>
      <c r="W728" s="1"/>
    </row>
    <row r="729" spans="8:23" ht="11.25" x14ac:dyDescent="0.2">
      <c r="H729" s="96" t="s">
        <v>2475</v>
      </c>
      <c r="I729" s="96" t="s">
        <v>975</v>
      </c>
      <c r="J729" s="96" t="s">
        <v>1186</v>
      </c>
      <c r="K729" s="96" t="s">
        <v>2448</v>
      </c>
      <c r="L729" s="96" t="s">
        <v>2476</v>
      </c>
      <c r="M729" s="96">
        <v>60.440648000000003</v>
      </c>
      <c r="N729" s="96">
        <v>-132.855189999998</v>
      </c>
      <c r="O729" s="96" t="s">
        <v>983</v>
      </c>
      <c r="P729" s="96" t="s">
        <v>2499</v>
      </c>
      <c r="Q729" s="96">
        <v>2677</v>
      </c>
      <c r="R729" s="96">
        <v>3.91</v>
      </c>
      <c r="S729" s="96">
        <v>36.8999999999998</v>
      </c>
      <c r="T729" s="96">
        <v>3.14</v>
      </c>
      <c r="U729" s="89">
        <f t="shared" si="40"/>
        <v>3.2458529024587031</v>
      </c>
      <c r="V729" s="44">
        <f t="shared" si="39"/>
        <v>4.4602616904289594</v>
      </c>
      <c r="W729" s="1"/>
    </row>
    <row r="730" spans="8:23" ht="11.25" x14ac:dyDescent="0.2">
      <c r="H730" s="96" t="s">
        <v>2477</v>
      </c>
      <c r="I730" s="96" t="s">
        <v>975</v>
      </c>
      <c r="J730" s="96" t="s">
        <v>1186</v>
      </c>
      <c r="K730" s="96" t="s">
        <v>2448</v>
      </c>
      <c r="L730" s="96" t="s">
        <v>2018</v>
      </c>
      <c r="M730" s="96">
        <v>60.509483000000003</v>
      </c>
      <c r="N730" s="96">
        <v>-133.03617600000001</v>
      </c>
      <c r="O730" s="96" t="s">
        <v>983</v>
      </c>
      <c r="P730" s="96" t="s">
        <v>2499</v>
      </c>
      <c r="Q730" s="96">
        <v>2677</v>
      </c>
      <c r="R730" s="96">
        <v>3.57</v>
      </c>
      <c r="S730" s="96">
        <v>13.5</v>
      </c>
      <c r="T730" s="96">
        <v>5.67</v>
      </c>
      <c r="U730" s="89">
        <f t="shared" si="40"/>
        <v>2.9636048239840331</v>
      </c>
      <c r="V730" s="44">
        <f t="shared" si="39"/>
        <v>2.9057557629134143</v>
      </c>
      <c r="W730" s="1"/>
    </row>
    <row r="731" spans="8:23" ht="11.25" x14ac:dyDescent="0.2">
      <c r="H731" s="96" t="s">
        <v>2478</v>
      </c>
      <c r="I731" s="96" t="s">
        <v>975</v>
      </c>
      <c r="J731" s="96" t="s">
        <v>753</v>
      </c>
      <c r="K731" s="96" t="s">
        <v>2479</v>
      </c>
      <c r="L731" s="96" t="s">
        <v>2462</v>
      </c>
      <c r="M731" s="96">
        <v>60.508563000000002</v>
      </c>
      <c r="N731" s="96">
        <v>-133.022157999998</v>
      </c>
      <c r="O731" s="96" t="s">
        <v>983</v>
      </c>
      <c r="P731" s="96" t="s">
        <v>491</v>
      </c>
      <c r="Q731" s="96">
        <v>2624</v>
      </c>
      <c r="R731" s="96">
        <v>3.09</v>
      </c>
      <c r="S731" s="96">
        <v>13.6</v>
      </c>
      <c r="T731" s="96">
        <v>5.97</v>
      </c>
      <c r="U731" s="89">
        <f t="shared" si="40"/>
        <v>2.5651369484903817</v>
      </c>
      <c r="V731" s="44">
        <f t="shared" si="39"/>
        <v>2.9055329114326724</v>
      </c>
      <c r="W731" s="1"/>
    </row>
    <row r="732" spans="8:23" ht="11.25" x14ac:dyDescent="0.2">
      <c r="H732" s="96" t="s">
        <v>2480</v>
      </c>
      <c r="I732" s="96" t="s">
        <v>975</v>
      </c>
      <c r="J732" s="96" t="s">
        <v>1186</v>
      </c>
      <c r="K732" s="96" t="s">
        <v>2448</v>
      </c>
      <c r="L732" s="96" t="s">
        <v>2018</v>
      </c>
      <c r="M732" s="96">
        <v>60.587556999999798</v>
      </c>
      <c r="N732" s="96">
        <v>-133.211117</v>
      </c>
      <c r="O732" s="96" t="s">
        <v>983</v>
      </c>
      <c r="P732" s="96" t="s">
        <v>2499</v>
      </c>
      <c r="Q732" s="96">
        <v>2677</v>
      </c>
      <c r="R732" s="96">
        <v>4.3600000000000003</v>
      </c>
      <c r="S732" s="96">
        <v>37.1</v>
      </c>
      <c r="T732" s="96">
        <v>5.0999999999999996</v>
      </c>
      <c r="U732" s="89">
        <f t="shared" si="40"/>
        <v>3.6194165357340014</v>
      </c>
      <c r="V732" s="44">
        <f t="shared" ref="V732:V795" si="41">$B$8*Q732*((9.52*T732)+(2.56*U732)+(3.48*S732))</f>
        <v>5.0040011584936943</v>
      </c>
      <c r="W732" s="1"/>
    </row>
    <row r="733" spans="8:23" ht="11.25" x14ac:dyDescent="0.2">
      <c r="H733" s="96" t="s">
        <v>2481</v>
      </c>
      <c r="I733" s="96" t="s">
        <v>975</v>
      </c>
      <c r="J733" s="96" t="s">
        <v>676</v>
      </c>
      <c r="K733" s="96" t="s">
        <v>2482</v>
      </c>
      <c r="L733" s="96" t="s">
        <v>2483</v>
      </c>
      <c r="M733" s="96">
        <v>60.064397999999798</v>
      </c>
      <c r="N733" s="96">
        <v>-131.139296</v>
      </c>
      <c r="O733" s="96" t="s">
        <v>983</v>
      </c>
      <c r="P733" s="96" t="s">
        <v>491</v>
      </c>
      <c r="Q733" s="96">
        <v>2624</v>
      </c>
      <c r="R733" s="96">
        <v>5.08</v>
      </c>
      <c r="S733" s="96">
        <v>53.2</v>
      </c>
      <c r="T733" s="96">
        <v>12.8</v>
      </c>
      <c r="U733" s="89">
        <f t="shared" si="40"/>
        <v>4.2171183489744788</v>
      </c>
      <c r="V733" s="44">
        <f t="shared" si="41"/>
        <v>8.3387524748213515</v>
      </c>
      <c r="W733" s="1"/>
    </row>
    <row r="734" spans="8:23" ht="11.25" x14ac:dyDescent="0.2">
      <c r="H734" s="96" t="s">
        <v>2484</v>
      </c>
      <c r="I734" s="96" t="s">
        <v>975</v>
      </c>
      <c r="J734" s="96" t="s">
        <v>676</v>
      </c>
      <c r="K734" s="96" t="s">
        <v>2482</v>
      </c>
      <c r="L734" s="96" t="s">
        <v>16</v>
      </c>
      <c r="M734" s="96">
        <v>60.061996999999799</v>
      </c>
      <c r="N734" s="96">
        <v>-131.251973999998</v>
      </c>
      <c r="O734" s="96" t="s">
        <v>983</v>
      </c>
      <c r="P734" s="96" t="s">
        <v>491</v>
      </c>
      <c r="Q734" s="96">
        <v>2624</v>
      </c>
      <c r="R734" s="96">
        <v>5.08</v>
      </c>
      <c r="S734" s="96">
        <v>60.3999999999998</v>
      </c>
      <c r="T734" s="96">
        <v>9.91</v>
      </c>
      <c r="U734" s="89">
        <f t="shared" si="40"/>
        <v>4.2171183489744788</v>
      </c>
      <c r="V734" s="44">
        <f t="shared" si="41"/>
        <v>8.2742860428213323</v>
      </c>
      <c r="W734" s="1"/>
    </row>
    <row r="735" spans="8:23" ht="11.25" x14ac:dyDescent="0.2">
      <c r="H735" s="96" t="s">
        <v>2485</v>
      </c>
      <c r="I735" s="96" t="s">
        <v>975</v>
      </c>
      <c r="J735" s="96" t="s">
        <v>676</v>
      </c>
      <c r="K735" s="96" t="s">
        <v>2482</v>
      </c>
      <c r="L735" s="96" t="s">
        <v>16</v>
      </c>
      <c r="M735" s="96">
        <v>60.080582999999798</v>
      </c>
      <c r="N735" s="96">
        <v>-131.353882999999</v>
      </c>
      <c r="O735" s="96" t="s">
        <v>983</v>
      </c>
      <c r="P735" s="96" t="s">
        <v>491</v>
      </c>
      <c r="Q735" s="96">
        <v>2624</v>
      </c>
      <c r="R735" s="96">
        <v>4.8600000000000003</v>
      </c>
      <c r="S735" s="96">
        <v>89.2</v>
      </c>
      <c r="T735" s="96">
        <v>57.8999999999998</v>
      </c>
      <c r="U735" s="89">
        <f t="shared" si="40"/>
        <v>4.0344872393732221</v>
      </c>
      <c r="V735" s="44">
        <f t="shared" si="41"/>
        <v>22.880028019612503</v>
      </c>
      <c r="W735" s="1"/>
    </row>
    <row r="736" spans="8:23" ht="11.25" x14ac:dyDescent="0.2">
      <c r="H736" s="96" t="s">
        <v>2486</v>
      </c>
      <c r="I736" s="96" t="s">
        <v>975</v>
      </c>
      <c r="J736" s="96" t="s">
        <v>676</v>
      </c>
      <c r="K736" s="96" t="s">
        <v>2482</v>
      </c>
      <c r="L736" s="96" t="s">
        <v>16</v>
      </c>
      <c r="M736" s="96">
        <v>60.100433000000002</v>
      </c>
      <c r="N736" s="96">
        <v>-131.487643999998</v>
      </c>
      <c r="O736" s="96" t="s">
        <v>983</v>
      </c>
      <c r="P736" s="96" t="s">
        <v>491</v>
      </c>
      <c r="Q736" s="96">
        <v>2624</v>
      </c>
      <c r="R736" s="96">
        <v>5.37</v>
      </c>
      <c r="S736" s="96">
        <v>68.799999999999798</v>
      </c>
      <c r="T736" s="96">
        <v>20.6999999999999</v>
      </c>
      <c r="U736" s="89">
        <f t="shared" si="40"/>
        <v>4.4578593570852263</v>
      </c>
      <c r="V736" s="44">
        <f t="shared" si="41"/>
        <v>11.752899147596542</v>
      </c>
      <c r="W736" s="1"/>
    </row>
    <row r="737" spans="8:23" ht="11.25" x14ac:dyDescent="0.2">
      <c r="H737" s="96" t="s">
        <v>2487</v>
      </c>
      <c r="I737" s="96" t="s">
        <v>975</v>
      </c>
      <c r="J737" s="96" t="s">
        <v>676</v>
      </c>
      <c r="K737" s="96" t="s">
        <v>2488</v>
      </c>
      <c r="L737" s="96" t="s">
        <v>16</v>
      </c>
      <c r="M737" s="96">
        <v>60.394226000000003</v>
      </c>
      <c r="N737" s="96">
        <v>-132.03489300000001</v>
      </c>
      <c r="O737" s="96" t="s">
        <v>983</v>
      </c>
      <c r="P737" s="96" t="s">
        <v>491</v>
      </c>
      <c r="Q737" s="96">
        <v>2624</v>
      </c>
      <c r="R737" s="96">
        <v>5.53</v>
      </c>
      <c r="S737" s="96">
        <v>65.2</v>
      </c>
      <c r="T737" s="96">
        <v>9.35</v>
      </c>
      <c r="U737" s="89">
        <f t="shared" si="40"/>
        <v>4.5906819822497766</v>
      </c>
      <c r="V737" s="44">
        <f t="shared" si="41"/>
        <v>8.5978022277484403</v>
      </c>
      <c r="W737" s="1"/>
    </row>
    <row r="738" spans="8:23" ht="11.25" x14ac:dyDescent="0.2">
      <c r="H738" s="96" t="s">
        <v>2489</v>
      </c>
      <c r="I738" s="96" t="s">
        <v>975</v>
      </c>
      <c r="J738" s="96" t="s">
        <v>676</v>
      </c>
      <c r="K738" s="96" t="s">
        <v>2488</v>
      </c>
      <c r="L738" s="96" t="s">
        <v>16</v>
      </c>
      <c r="M738" s="96">
        <v>60.477356</v>
      </c>
      <c r="N738" s="96">
        <v>-131.930007999998</v>
      </c>
      <c r="O738" s="96" t="s">
        <v>983</v>
      </c>
      <c r="P738" s="96" t="s">
        <v>491</v>
      </c>
      <c r="Q738" s="96">
        <v>2624</v>
      </c>
      <c r="R738" s="96">
        <v>5.58</v>
      </c>
      <c r="S738" s="96">
        <v>51</v>
      </c>
      <c r="T738" s="96">
        <v>16.5</v>
      </c>
      <c r="U738" s="89">
        <f t="shared" si="40"/>
        <v>4.6321890526136986</v>
      </c>
      <c r="V738" s="44">
        <f t="shared" si="41"/>
        <v>9.0900189202958934</v>
      </c>
      <c r="W738" s="1"/>
    </row>
    <row r="739" spans="8:23" ht="11.25" x14ac:dyDescent="0.2">
      <c r="H739" s="96" t="s">
        <v>2490</v>
      </c>
      <c r="I739" s="96" t="s">
        <v>975</v>
      </c>
      <c r="J739" s="96" t="s">
        <v>1186</v>
      </c>
      <c r="K739" s="96" t="s">
        <v>2491</v>
      </c>
      <c r="L739" s="96" t="s">
        <v>2476</v>
      </c>
      <c r="M739" s="96">
        <v>60.377684000000002</v>
      </c>
      <c r="N739" s="96">
        <v>-132.412633999999</v>
      </c>
      <c r="O739" s="96" t="s">
        <v>983</v>
      </c>
      <c r="P739" s="96" t="s">
        <v>2499</v>
      </c>
      <c r="Q739" s="96">
        <v>2677</v>
      </c>
      <c r="R739" s="96">
        <v>4.46</v>
      </c>
      <c r="S739" s="96">
        <v>29</v>
      </c>
      <c r="T739" s="96">
        <v>33.200000000000003</v>
      </c>
      <c r="U739" s="89">
        <f t="shared" si="40"/>
        <v>3.7024306764618453</v>
      </c>
      <c r="V739" s="44">
        <f t="shared" si="41"/>
        <v>11.416393697174744</v>
      </c>
      <c r="W739" s="1"/>
    </row>
    <row r="740" spans="8:23" ht="11.25" x14ac:dyDescent="0.2">
      <c r="H740" s="96" t="s">
        <v>2492</v>
      </c>
      <c r="I740" s="96" t="s">
        <v>975</v>
      </c>
      <c r="J740" s="96" t="s">
        <v>1186</v>
      </c>
      <c r="K740" s="96" t="s">
        <v>2493</v>
      </c>
      <c r="L740" s="96" t="s">
        <v>2004</v>
      </c>
      <c r="M740" s="96">
        <v>60.387355999999798</v>
      </c>
      <c r="N740" s="96">
        <v>-133.31977800000001</v>
      </c>
      <c r="O740" s="96" t="s">
        <v>983</v>
      </c>
      <c r="P740" s="96" t="s">
        <v>2499</v>
      </c>
      <c r="Q740" s="96">
        <v>2677</v>
      </c>
      <c r="R740" s="96">
        <v>4.16</v>
      </c>
      <c r="S740" s="96">
        <v>20.6999999999999</v>
      </c>
      <c r="T740" s="96">
        <v>4.9000000000000004</v>
      </c>
      <c r="U740" s="89">
        <f t="shared" si="40"/>
        <v>3.4533882542783134</v>
      </c>
      <c r="V740" s="44">
        <f t="shared" si="41"/>
        <v>3.4138355211315887</v>
      </c>
      <c r="W740" s="1"/>
    </row>
    <row r="741" spans="8:23" ht="11.25" x14ac:dyDescent="0.2">
      <c r="H741" s="96" t="s">
        <v>2494</v>
      </c>
      <c r="I741" s="96" t="s">
        <v>975</v>
      </c>
      <c r="K741" s="96" t="s">
        <v>2434</v>
      </c>
      <c r="L741" s="96" t="s">
        <v>2483</v>
      </c>
      <c r="M741" s="96">
        <v>64.245652000000007</v>
      </c>
      <c r="N741" s="96">
        <v>-135.117086</v>
      </c>
      <c r="O741" s="96" t="s">
        <v>983</v>
      </c>
      <c r="P741" s="96" t="s">
        <v>491</v>
      </c>
      <c r="Q741" s="96">
        <v>2624</v>
      </c>
      <c r="R741" s="96">
        <v>0.22</v>
      </c>
      <c r="S741" s="96">
        <v>1.22</v>
      </c>
      <c r="T741" s="96">
        <v>0.27</v>
      </c>
      <c r="U741" s="89">
        <f t="shared" si="40"/>
        <v>0.18263110960125695</v>
      </c>
      <c r="V741" s="44">
        <f t="shared" si="41"/>
        <v>0.1911199752087987</v>
      </c>
      <c r="W741" s="1"/>
    </row>
    <row r="742" spans="8:23" ht="11.25" x14ac:dyDescent="0.2">
      <c r="H742" s="96" t="s">
        <v>2464</v>
      </c>
      <c r="I742" s="96" t="s">
        <v>2466</v>
      </c>
      <c r="K742" s="96" t="s">
        <v>2465</v>
      </c>
      <c r="L742" s="96" t="s">
        <v>16</v>
      </c>
      <c r="M742" s="96">
        <v>63.825468999999799</v>
      </c>
      <c r="N742" s="96">
        <v>-139.55398600000001</v>
      </c>
      <c r="O742" s="96" t="s">
        <v>983</v>
      </c>
      <c r="P742" s="96" t="s">
        <v>491</v>
      </c>
      <c r="Q742" s="96">
        <v>2624</v>
      </c>
      <c r="R742" s="96">
        <v>4.4400000000000004</v>
      </c>
      <c r="S742" s="96">
        <v>27.3999999999998</v>
      </c>
      <c r="T742" s="96">
        <v>1.79</v>
      </c>
      <c r="U742" s="89">
        <f t="shared" si="40"/>
        <v>3.685827848316277</v>
      </c>
      <c r="V742" s="44">
        <f t="shared" si="41"/>
        <v>3.1967803462139193</v>
      </c>
      <c r="W742" s="1"/>
    </row>
    <row r="743" spans="8:23" ht="11.25" x14ac:dyDescent="0.2">
      <c r="H743" s="96" t="s">
        <v>1352</v>
      </c>
      <c r="I743" s="96" t="s">
        <v>1355</v>
      </c>
      <c r="J743" s="96" t="s">
        <v>1353</v>
      </c>
      <c r="K743" s="96" t="s">
        <v>1354</v>
      </c>
      <c r="L743" s="96" t="s">
        <v>186</v>
      </c>
      <c r="M743" s="96">
        <v>63.883414000000002</v>
      </c>
      <c r="N743" s="96">
        <v>-140.85101700000001</v>
      </c>
      <c r="O743" s="96" t="s">
        <v>983</v>
      </c>
      <c r="P743" s="96" t="s">
        <v>491</v>
      </c>
      <c r="Q743" s="96">
        <v>2624</v>
      </c>
      <c r="R743" s="96">
        <v>5.35</v>
      </c>
      <c r="S743" s="96">
        <v>21.3999999999998</v>
      </c>
      <c r="T743" s="96">
        <v>3.1</v>
      </c>
      <c r="U743" s="89">
        <f t="shared" si="40"/>
        <v>4.4412565289396575</v>
      </c>
      <c r="V743" s="44">
        <f t="shared" si="41"/>
        <v>3.026878902577586</v>
      </c>
      <c r="W743" s="1"/>
    </row>
    <row r="744" spans="8:23" ht="11.25" x14ac:dyDescent="0.2">
      <c r="H744" s="96" t="s">
        <v>1359</v>
      </c>
      <c r="I744" s="96" t="s">
        <v>1355</v>
      </c>
      <c r="J744" s="96" t="s">
        <v>1353</v>
      </c>
      <c r="K744" s="96" t="s">
        <v>1360</v>
      </c>
      <c r="L744" s="96" t="s">
        <v>302</v>
      </c>
      <c r="M744" s="96">
        <v>63.699133000000003</v>
      </c>
      <c r="N744" s="96">
        <v>-138.26620700000001</v>
      </c>
      <c r="O744" s="96" t="s">
        <v>983</v>
      </c>
      <c r="P744" s="96" t="s">
        <v>2499</v>
      </c>
      <c r="Q744" s="96">
        <v>2677</v>
      </c>
      <c r="R744" s="96">
        <v>5.62</v>
      </c>
      <c r="S744" s="96">
        <v>14.6999999999999</v>
      </c>
      <c r="T744" s="96">
        <v>1.8</v>
      </c>
      <c r="U744" s="89">
        <f t="shared" si="40"/>
        <v>4.6653947089048362</v>
      </c>
      <c r="V744" s="44">
        <f t="shared" si="41"/>
        <v>2.1479019378748903</v>
      </c>
      <c r="W744" s="1"/>
    </row>
    <row r="745" spans="8:23" ht="11.25" x14ac:dyDescent="0.2">
      <c r="H745" s="96" t="s">
        <v>1367</v>
      </c>
      <c r="I745" s="96" t="s">
        <v>1355</v>
      </c>
      <c r="J745" s="96" t="s">
        <v>1353</v>
      </c>
      <c r="K745" s="96" t="s">
        <v>1354</v>
      </c>
      <c r="L745" s="96" t="s">
        <v>302</v>
      </c>
      <c r="M745" s="96">
        <v>63.7182889999998</v>
      </c>
      <c r="N745" s="96">
        <v>-140.70962</v>
      </c>
      <c r="O745" s="96" t="s">
        <v>983</v>
      </c>
      <c r="P745" s="96" t="s">
        <v>2499</v>
      </c>
      <c r="Q745" s="96">
        <v>2677</v>
      </c>
      <c r="R745" s="96">
        <v>4.76</v>
      </c>
      <c r="S745" s="96">
        <v>19.600000000000001</v>
      </c>
      <c r="T745" s="96">
        <v>3.6</v>
      </c>
      <c r="U745" s="89">
        <f t="shared" si="40"/>
        <v>3.9514730986453772</v>
      </c>
      <c r="V745" s="44">
        <f t="shared" si="41"/>
        <v>3.0141887932178864</v>
      </c>
      <c r="W745" s="1"/>
    </row>
    <row r="746" spans="8:23" ht="11.25" x14ac:dyDescent="0.2">
      <c r="H746" s="96" t="s">
        <v>1370</v>
      </c>
      <c r="I746" s="96" t="s">
        <v>1355</v>
      </c>
      <c r="J746" s="96" t="s">
        <v>1353</v>
      </c>
      <c r="L746" s="96" t="s">
        <v>1371</v>
      </c>
      <c r="M746" s="96">
        <v>61.332092000000003</v>
      </c>
      <c r="N746" s="96">
        <v>-131.09558000000001</v>
      </c>
      <c r="O746" s="96" t="s">
        <v>983</v>
      </c>
      <c r="P746" s="96" t="s">
        <v>2498</v>
      </c>
      <c r="Q746" s="96">
        <v>2764</v>
      </c>
      <c r="R746" s="96">
        <v>0.43</v>
      </c>
      <c r="S746" s="96">
        <v>2.6</v>
      </c>
      <c r="T746" s="96">
        <v>0.7</v>
      </c>
      <c r="U746" s="89">
        <f t="shared" si="40"/>
        <v>0.3569608051297295</v>
      </c>
      <c r="V746" s="44">
        <f t="shared" si="41"/>
        <v>0.45953765543369141</v>
      </c>
      <c r="W746" s="1"/>
    </row>
    <row r="747" spans="8:23" ht="11.25" x14ac:dyDescent="0.2">
      <c r="H747" s="96" t="s">
        <v>1372</v>
      </c>
      <c r="I747" s="96" t="s">
        <v>1355</v>
      </c>
      <c r="J747" s="96" t="s">
        <v>1353</v>
      </c>
      <c r="L747" s="96" t="s">
        <v>186</v>
      </c>
      <c r="M747" s="96">
        <v>61.332092000000003</v>
      </c>
      <c r="N747" s="96">
        <v>-131.09558000000001</v>
      </c>
      <c r="O747" s="96" t="s">
        <v>983</v>
      </c>
      <c r="P747" s="96" t="s">
        <v>491</v>
      </c>
      <c r="Q747" s="96">
        <v>2624</v>
      </c>
      <c r="R747" s="96">
        <v>6.83</v>
      </c>
      <c r="S747" s="96">
        <v>17.5</v>
      </c>
      <c r="T747" s="96">
        <v>3.4</v>
      </c>
      <c r="U747" s="89">
        <f t="shared" si="40"/>
        <v>5.66986581171175</v>
      </c>
      <c r="V747" s="44">
        <f t="shared" si="41"/>
        <v>2.8282221539822503</v>
      </c>
      <c r="W747" s="1"/>
    </row>
    <row r="748" spans="8:23" ht="11.25" x14ac:dyDescent="0.2">
      <c r="H748" s="96" t="s">
        <v>1374</v>
      </c>
      <c r="I748" s="96" t="s">
        <v>1355</v>
      </c>
      <c r="K748" s="96" t="s">
        <v>1375</v>
      </c>
      <c r="L748" s="96" t="s">
        <v>474</v>
      </c>
      <c r="M748" s="96">
        <v>60.962923000000004</v>
      </c>
      <c r="N748" s="96">
        <v>-130.017541999998</v>
      </c>
      <c r="O748" s="96" t="s">
        <v>983</v>
      </c>
      <c r="P748" s="96" t="s">
        <v>2498</v>
      </c>
      <c r="Q748" s="96">
        <v>2764</v>
      </c>
      <c r="R748" s="96">
        <v>0.09</v>
      </c>
      <c r="S748" s="96">
        <v>-0.2</v>
      </c>
      <c r="T748" s="96">
        <v>-0.1</v>
      </c>
      <c r="U748" s="89">
        <f t="shared" si="40"/>
        <v>7.4712726655059652E-2</v>
      </c>
      <c r="V748" s="44">
        <f t="shared" si="41"/>
        <v>-4.0264167002250627E-2</v>
      </c>
      <c r="W748" s="1"/>
    </row>
    <row r="749" spans="8:23" ht="11.25" x14ac:dyDescent="0.2">
      <c r="H749" s="96" t="s">
        <v>1376</v>
      </c>
      <c r="I749" s="96" t="s">
        <v>1355</v>
      </c>
      <c r="K749" s="96" t="s">
        <v>1375</v>
      </c>
      <c r="L749" s="96" t="s">
        <v>1125</v>
      </c>
      <c r="M749" s="96">
        <v>60.950420000000001</v>
      </c>
      <c r="N749" s="96">
        <v>-129.95378400000001</v>
      </c>
      <c r="O749" s="96" t="s">
        <v>983</v>
      </c>
      <c r="P749" s="96" t="s">
        <v>2498</v>
      </c>
      <c r="Q749" s="96">
        <v>2764</v>
      </c>
      <c r="R749" s="96">
        <v>0.15</v>
      </c>
      <c r="S749" s="96">
        <v>-0.2</v>
      </c>
      <c r="T749" s="96">
        <v>-0.1</v>
      </c>
      <c r="U749" s="89">
        <f t="shared" si="40"/>
        <v>0.12452121109176609</v>
      </c>
      <c r="V749" s="44">
        <f t="shared" si="41"/>
        <v>-3.6739798337084378E-2</v>
      </c>
      <c r="W749" s="1"/>
    </row>
    <row r="750" spans="8:23" ht="11.25" x14ac:dyDescent="0.2">
      <c r="H750" s="96" t="s">
        <v>1587</v>
      </c>
      <c r="I750" s="96" t="s">
        <v>1355</v>
      </c>
      <c r="J750" s="96" t="s">
        <v>1588</v>
      </c>
      <c r="L750" s="96" t="s">
        <v>846</v>
      </c>
      <c r="M750" s="96">
        <v>62.775132999999798</v>
      </c>
      <c r="N750" s="96">
        <v>-139.432411</v>
      </c>
      <c r="O750" s="96" t="s">
        <v>983</v>
      </c>
      <c r="P750" s="96" t="s">
        <v>2500</v>
      </c>
      <c r="Q750" s="96">
        <v>2751</v>
      </c>
      <c r="R750" s="96">
        <v>3.19</v>
      </c>
      <c r="S750" s="96">
        <v>13</v>
      </c>
      <c r="T750" s="96">
        <v>3.7</v>
      </c>
      <c r="U750" s="89">
        <f t="shared" si="40"/>
        <v>2.6481510892182256</v>
      </c>
      <c r="V750" s="44">
        <f t="shared" si="41"/>
        <v>2.4000622693488474</v>
      </c>
      <c r="W750" s="1"/>
    </row>
    <row r="751" spans="8:23" ht="11.25" x14ac:dyDescent="0.2">
      <c r="H751" s="96" t="s">
        <v>1593</v>
      </c>
      <c r="I751" s="96" t="s">
        <v>1355</v>
      </c>
      <c r="J751" s="96" t="s">
        <v>1588</v>
      </c>
      <c r="L751" s="96" t="s">
        <v>302</v>
      </c>
      <c r="M751" s="96">
        <v>62.6883079999999</v>
      </c>
      <c r="N751" s="96">
        <v>-140.42442600000001</v>
      </c>
      <c r="O751" s="96" t="s">
        <v>983</v>
      </c>
      <c r="P751" s="96" t="s">
        <v>2499</v>
      </c>
      <c r="Q751" s="96">
        <v>2677</v>
      </c>
      <c r="R751" s="96">
        <v>1.02</v>
      </c>
      <c r="S751" s="96">
        <v>11</v>
      </c>
      <c r="T751" s="96">
        <v>1.6</v>
      </c>
      <c r="U751" s="89">
        <f t="shared" si="40"/>
        <v>0.84674423542400945</v>
      </c>
      <c r="V751" s="44">
        <f t="shared" si="41"/>
        <v>1.4905446385466901</v>
      </c>
      <c r="W751" s="1"/>
    </row>
    <row r="752" spans="8:23" ht="11.25" x14ac:dyDescent="0.2">
      <c r="H752" s="96" t="s">
        <v>1594</v>
      </c>
      <c r="I752" s="96" t="s">
        <v>1355</v>
      </c>
      <c r="J752" s="96" t="s">
        <v>1588</v>
      </c>
      <c r="L752" s="96" t="s">
        <v>302</v>
      </c>
      <c r="M752" s="96">
        <v>62.687874000000001</v>
      </c>
      <c r="N752" s="96">
        <v>-140.944853999998</v>
      </c>
      <c r="O752" s="96" t="s">
        <v>983</v>
      </c>
      <c r="P752" s="96" t="s">
        <v>2499</v>
      </c>
      <c r="Q752" s="96">
        <v>2677</v>
      </c>
      <c r="R752" s="96">
        <v>2.41</v>
      </c>
      <c r="S752" s="96">
        <v>12.3</v>
      </c>
      <c r="T752" s="96">
        <v>2.6</v>
      </c>
      <c r="U752" s="89">
        <f t="shared" si="40"/>
        <v>2.0006407915410422</v>
      </c>
      <c r="V752" s="44">
        <f t="shared" si="41"/>
        <v>1.9455804342132574</v>
      </c>
      <c r="W752" s="1"/>
    </row>
    <row r="753" spans="8:23" ht="11.25" x14ac:dyDescent="0.2">
      <c r="H753" s="96" t="s">
        <v>1599</v>
      </c>
      <c r="I753" s="96" t="s">
        <v>1355</v>
      </c>
      <c r="J753" s="96" t="s">
        <v>1588</v>
      </c>
      <c r="L753" s="96" t="s">
        <v>1125</v>
      </c>
      <c r="M753" s="96">
        <v>62.88091</v>
      </c>
      <c r="N753" s="96">
        <v>-139.918467999998</v>
      </c>
      <c r="O753" s="96" t="s">
        <v>983</v>
      </c>
      <c r="P753" s="96" t="s">
        <v>2498</v>
      </c>
      <c r="Q753" s="96">
        <v>2764</v>
      </c>
      <c r="R753" s="96">
        <v>0.8</v>
      </c>
      <c r="S753" s="96">
        <v>0.9</v>
      </c>
      <c r="T753" s="96">
        <v>0.3</v>
      </c>
      <c r="U753" s="89">
        <f t="shared" si="40"/>
        <v>0.66411312582275261</v>
      </c>
      <c r="V753" s="44">
        <f t="shared" si="41"/>
        <v>0.21249990220221665</v>
      </c>
      <c r="W753" s="1"/>
    </row>
    <row r="754" spans="8:23" ht="11.25" x14ac:dyDescent="0.2">
      <c r="H754" s="96" t="s">
        <v>1748</v>
      </c>
      <c r="I754" s="96" t="s">
        <v>1355</v>
      </c>
      <c r="J754" s="96" t="s">
        <v>1353</v>
      </c>
      <c r="K754" s="96" t="s">
        <v>1360</v>
      </c>
      <c r="L754" s="96" t="s">
        <v>1749</v>
      </c>
      <c r="M754" s="96">
        <v>63.694066999999798</v>
      </c>
      <c r="N754" s="96">
        <v>-138.28516300000001</v>
      </c>
      <c r="O754" s="96" t="s">
        <v>983</v>
      </c>
      <c r="P754" s="96" t="s">
        <v>491</v>
      </c>
      <c r="Q754" s="96">
        <v>2624</v>
      </c>
      <c r="R754" s="96">
        <v>3.57</v>
      </c>
      <c r="S754" s="96">
        <v>2.7</v>
      </c>
      <c r="T754" s="96">
        <v>1.9970000000000001</v>
      </c>
      <c r="U754" s="89">
        <f t="shared" si="40"/>
        <v>2.9636048239840331</v>
      </c>
      <c r="V754" s="44">
        <f t="shared" si="41"/>
        <v>0.94448960148823324</v>
      </c>
      <c r="W754" s="1"/>
    </row>
    <row r="755" spans="8:23" ht="11.25" x14ac:dyDescent="0.2">
      <c r="H755" s="96" t="s">
        <v>1750</v>
      </c>
      <c r="I755" s="96" t="s">
        <v>1355</v>
      </c>
      <c r="J755" s="96" t="s">
        <v>1353</v>
      </c>
      <c r="K755" s="96" t="s">
        <v>1360</v>
      </c>
      <c r="L755" s="96" t="s">
        <v>1751</v>
      </c>
      <c r="M755" s="96">
        <v>63.668371</v>
      </c>
      <c r="N755" s="96">
        <v>-138.306972</v>
      </c>
      <c r="O755" s="96" t="s">
        <v>983</v>
      </c>
      <c r="P755" s="96" t="s">
        <v>491</v>
      </c>
      <c r="Q755" s="96">
        <v>2624</v>
      </c>
      <c r="R755" s="96">
        <v>5.54</v>
      </c>
      <c r="S755" s="96">
        <v>14.6999999999999</v>
      </c>
      <c r="T755" s="96">
        <v>5.5259999999999998</v>
      </c>
      <c r="U755" s="89">
        <f t="shared" si="40"/>
        <v>4.598983396322561</v>
      </c>
      <c r="V755" s="44">
        <f t="shared" si="41"/>
        <v>3.0316887150579213</v>
      </c>
      <c r="W755" s="1"/>
    </row>
    <row r="756" spans="8:23" ht="11.25" x14ac:dyDescent="0.2">
      <c r="H756" s="96" t="s">
        <v>1752</v>
      </c>
      <c r="I756" s="96" t="s">
        <v>1355</v>
      </c>
      <c r="J756" s="96" t="s">
        <v>1353</v>
      </c>
      <c r="K756" s="96" t="s">
        <v>1360</v>
      </c>
      <c r="L756" s="96" t="s">
        <v>1749</v>
      </c>
      <c r="M756" s="96">
        <v>63.693714999999798</v>
      </c>
      <c r="N756" s="96">
        <v>-138.29268400000001</v>
      </c>
      <c r="O756" s="96" t="s">
        <v>983</v>
      </c>
      <c r="P756" s="96" t="s">
        <v>491</v>
      </c>
      <c r="Q756" s="96">
        <v>2624</v>
      </c>
      <c r="R756" s="96">
        <v>5.98</v>
      </c>
      <c r="S756" s="96">
        <v>12.8</v>
      </c>
      <c r="T756" s="96">
        <v>2.0859999999999999</v>
      </c>
      <c r="U756" s="89">
        <f t="shared" si="40"/>
        <v>4.9642456155250754</v>
      </c>
      <c r="V756" s="44">
        <f t="shared" si="41"/>
        <v>2.0233975934755279</v>
      </c>
      <c r="W756" s="1"/>
    </row>
    <row r="757" spans="8:23" ht="11.25" x14ac:dyDescent="0.2">
      <c r="H757" s="96" t="s">
        <v>1753</v>
      </c>
      <c r="I757" s="96" t="s">
        <v>1355</v>
      </c>
      <c r="J757" s="96" t="s">
        <v>1353</v>
      </c>
      <c r="K757" s="96" t="s">
        <v>1360</v>
      </c>
      <c r="L757" s="96" t="s">
        <v>1749</v>
      </c>
      <c r="M757" s="96">
        <v>63.693429000000002</v>
      </c>
      <c r="N757" s="96">
        <v>-138.31578200000001</v>
      </c>
      <c r="O757" s="96" t="s">
        <v>983</v>
      </c>
      <c r="P757" s="96" t="s">
        <v>491</v>
      </c>
      <c r="Q757" s="96">
        <v>2624</v>
      </c>
      <c r="R757" s="96">
        <v>5.16</v>
      </c>
      <c r="S757" s="96">
        <v>19.96</v>
      </c>
      <c r="T757" s="96">
        <v>2.883</v>
      </c>
      <c r="U757" s="89">
        <f t="shared" si="40"/>
        <v>4.283529661556754</v>
      </c>
      <c r="V757" s="44">
        <f t="shared" si="41"/>
        <v>2.8305821652972782</v>
      </c>
      <c r="W757" s="1"/>
    </row>
    <row r="758" spans="8:23" ht="11.25" x14ac:dyDescent="0.2">
      <c r="H758" s="96" t="s">
        <v>1754</v>
      </c>
      <c r="I758" s="96" t="s">
        <v>1355</v>
      </c>
      <c r="J758" s="96" t="s">
        <v>1353</v>
      </c>
      <c r="K758" s="96" t="s">
        <v>1360</v>
      </c>
      <c r="L758" s="96" t="s">
        <v>1751</v>
      </c>
      <c r="M758" s="96">
        <v>63.6880039999999</v>
      </c>
      <c r="N758" s="96">
        <v>-138.36186000000001</v>
      </c>
      <c r="O758" s="96" t="s">
        <v>983</v>
      </c>
      <c r="P758" s="96" t="s">
        <v>491</v>
      </c>
      <c r="Q758" s="96">
        <v>2624</v>
      </c>
      <c r="R758" s="96">
        <v>5.97</v>
      </c>
      <c r="S758" s="96">
        <v>30.68</v>
      </c>
      <c r="T758" s="96">
        <v>1.53</v>
      </c>
      <c r="U758" s="89">
        <f t="shared" si="40"/>
        <v>4.9559442014522901</v>
      </c>
      <c r="V758" s="44">
        <f t="shared" si="41"/>
        <v>3.516664258166037</v>
      </c>
      <c r="W758" s="1"/>
    </row>
    <row r="759" spans="8:23" ht="11.25" x14ac:dyDescent="0.2">
      <c r="H759" s="96" t="s">
        <v>1755</v>
      </c>
      <c r="I759" s="96" t="s">
        <v>1355</v>
      </c>
      <c r="J759" s="96" t="s">
        <v>1353</v>
      </c>
      <c r="K759" s="96" t="s">
        <v>1360</v>
      </c>
      <c r="L759" s="96" t="s">
        <v>1751</v>
      </c>
      <c r="M759" s="96">
        <v>63.700867000000002</v>
      </c>
      <c r="N759" s="96">
        <v>-138.258702</v>
      </c>
      <c r="O759" s="96" t="s">
        <v>983</v>
      </c>
      <c r="P759" s="96" t="s">
        <v>491</v>
      </c>
      <c r="Q759" s="96">
        <v>2624</v>
      </c>
      <c r="R759" s="96">
        <v>4.37</v>
      </c>
      <c r="S759" s="96">
        <v>15</v>
      </c>
      <c r="T759" s="96">
        <v>2.58</v>
      </c>
      <c r="U759" s="89">
        <f t="shared" si="40"/>
        <v>3.6277179498067857</v>
      </c>
      <c r="V759" s="44">
        <f t="shared" si="41"/>
        <v>2.2579141606475011</v>
      </c>
      <c r="W759" s="1"/>
    </row>
    <row r="760" spans="8:23" ht="11.25" x14ac:dyDescent="0.2">
      <c r="H760" s="96" t="s">
        <v>1758</v>
      </c>
      <c r="I760" s="96" t="s">
        <v>1355</v>
      </c>
      <c r="J760" s="96" t="s">
        <v>1353</v>
      </c>
      <c r="K760" s="96" t="s">
        <v>1759</v>
      </c>
      <c r="L760" s="96" t="s">
        <v>1751</v>
      </c>
      <c r="M760" s="96">
        <v>63.671365000000002</v>
      </c>
      <c r="N760" s="96">
        <v>-138.15374700000001</v>
      </c>
      <c r="O760" s="96" t="s">
        <v>983</v>
      </c>
      <c r="P760" s="96" t="s">
        <v>491</v>
      </c>
      <c r="Q760" s="96">
        <v>2624</v>
      </c>
      <c r="R760" s="96">
        <v>0.56000000000000005</v>
      </c>
      <c r="S760" s="96">
        <v>10.220000000000001</v>
      </c>
      <c r="T760" s="96">
        <v>1.7989999999999999</v>
      </c>
      <c r="U760" s="89">
        <f t="shared" si="40"/>
        <v>0.46487918807592682</v>
      </c>
      <c r="V760" s="44">
        <f t="shared" si="41"/>
        <v>1.4138681597314877</v>
      </c>
      <c r="W760" s="1"/>
    </row>
    <row r="761" spans="8:23" ht="11.25" x14ac:dyDescent="0.2">
      <c r="H761" s="96" t="s">
        <v>1816</v>
      </c>
      <c r="I761" s="96" t="s">
        <v>1355</v>
      </c>
      <c r="J761" s="96" t="s">
        <v>1353</v>
      </c>
      <c r="K761" s="96" t="s">
        <v>1360</v>
      </c>
      <c r="L761" s="96" t="s">
        <v>1817</v>
      </c>
      <c r="M761" s="96">
        <v>63.693595000000002</v>
      </c>
      <c r="N761" s="96">
        <v>-138.286766</v>
      </c>
      <c r="O761" s="96" t="s">
        <v>983</v>
      </c>
      <c r="P761" s="96" t="s">
        <v>2499</v>
      </c>
      <c r="Q761" s="96">
        <v>2677</v>
      </c>
      <c r="R761" s="96">
        <v>5.6</v>
      </c>
      <c r="S761" s="96">
        <v>25.32</v>
      </c>
      <c r="T761" s="96">
        <v>2.35</v>
      </c>
      <c r="U761" s="89">
        <f t="shared" si="40"/>
        <v>4.6487918807592674</v>
      </c>
      <c r="V761" s="44">
        <f t="shared" si="41"/>
        <v>3.2762867981386901</v>
      </c>
      <c r="W761" s="1"/>
    </row>
    <row r="762" spans="8:23" ht="11.25" x14ac:dyDescent="0.2">
      <c r="H762" s="96" t="s">
        <v>1818</v>
      </c>
      <c r="I762" s="96" t="s">
        <v>1355</v>
      </c>
      <c r="J762" s="96" t="s">
        <v>1353</v>
      </c>
      <c r="K762" s="96" t="s">
        <v>1360</v>
      </c>
      <c r="L762" s="96" t="s">
        <v>824</v>
      </c>
      <c r="M762" s="96">
        <v>63.718476000000003</v>
      </c>
      <c r="N762" s="96">
        <v>-138.30139600000001</v>
      </c>
      <c r="O762" s="96" t="s">
        <v>983</v>
      </c>
      <c r="P762" s="96" t="s">
        <v>2500</v>
      </c>
      <c r="Q762" s="96">
        <v>2751</v>
      </c>
      <c r="R762" s="96">
        <v>4.7</v>
      </c>
      <c r="S762" s="96">
        <v>19.920000000000002</v>
      </c>
      <c r="T762" s="96">
        <v>1.97</v>
      </c>
      <c r="U762" s="89">
        <f t="shared" si="40"/>
        <v>3.9016646142086713</v>
      </c>
      <c r="V762" s="44">
        <f t="shared" si="41"/>
        <v>2.6977478314544148</v>
      </c>
      <c r="W762" s="1"/>
    </row>
    <row r="763" spans="8:23" ht="11.25" x14ac:dyDescent="0.2">
      <c r="H763" s="96" t="s">
        <v>1819</v>
      </c>
      <c r="I763" s="96" t="s">
        <v>1355</v>
      </c>
      <c r="J763" s="96" t="s">
        <v>1353</v>
      </c>
      <c r="K763" s="96" t="s">
        <v>1360</v>
      </c>
      <c r="L763" s="96" t="s">
        <v>824</v>
      </c>
      <c r="M763" s="96">
        <v>63.688755</v>
      </c>
      <c r="N763" s="96">
        <v>-138.29348200000001</v>
      </c>
      <c r="O763" s="96" t="s">
        <v>983</v>
      </c>
      <c r="P763" s="96" t="s">
        <v>2500</v>
      </c>
      <c r="Q763" s="96">
        <v>2751</v>
      </c>
      <c r="R763" s="96">
        <v>1.66</v>
      </c>
      <c r="S763" s="96">
        <v>1.65</v>
      </c>
      <c r="T763" s="96">
        <v>0.77</v>
      </c>
      <c r="U763" s="89">
        <f t="shared" ref="U763:U826" si="42">R763*$C$24</f>
        <v>1.3780347360822114</v>
      </c>
      <c r="V763" s="44">
        <f t="shared" si="41"/>
        <v>0.45667064710943145</v>
      </c>
      <c r="W763" s="1"/>
    </row>
    <row r="764" spans="8:23" ht="11.25" x14ac:dyDescent="0.2">
      <c r="H764" s="96" t="s">
        <v>1859</v>
      </c>
      <c r="I764" s="96" t="s">
        <v>1355</v>
      </c>
      <c r="J764" s="96" t="s">
        <v>1353</v>
      </c>
      <c r="L764" s="96" t="s">
        <v>1843</v>
      </c>
      <c r="M764" s="96">
        <v>63.288832999999798</v>
      </c>
      <c r="N764" s="96">
        <v>-139.24425400000001</v>
      </c>
      <c r="O764" s="96" t="s">
        <v>983</v>
      </c>
      <c r="P764" s="96" t="s">
        <v>491</v>
      </c>
      <c r="Q764" s="96">
        <v>2624</v>
      </c>
      <c r="R764" s="96">
        <v>5.65</v>
      </c>
      <c r="S764" s="96">
        <v>11.13</v>
      </c>
      <c r="T764" s="96">
        <v>1.64</v>
      </c>
      <c r="U764" s="89">
        <f t="shared" si="42"/>
        <v>4.6902989511231903</v>
      </c>
      <c r="V764" s="44">
        <f t="shared" si="41"/>
        <v>1.7410860658623299</v>
      </c>
      <c r="W764" s="1"/>
    </row>
    <row r="765" spans="8:23" ht="11.25" x14ac:dyDescent="0.2">
      <c r="H765" s="96" t="s">
        <v>1860</v>
      </c>
      <c r="I765" s="96" t="s">
        <v>1355</v>
      </c>
      <c r="J765" s="96" t="s">
        <v>1353</v>
      </c>
      <c r="L765" s="96" t="s">
        <v>1843</v>
      </c>
      <c r="M765" s="96">
        <v>63.260671000000002</v>
      </c>
      <c r="N765" s="96">
        <v>-139.116445999999</v>
      </c>
      <c r="O765" s="96" t="s">
        <v>983</v>
      </c>
      <c r="P765" s="96" t="s">
        <v>491</v>
      </c>
      <c r="Q765" s="96">
        <v>2624</v>
      </c>
      <c r="R765" s="96">
        <v>2.25</v>
      </c>
      <c r="S765" s="96">
        <v>0.24</v>
      </c>
      <c r="T765" s="96">
        <v>0.37</v>
      </c>
      <c r="U765" s="89">
        <f t="shared" si="42"/>
        <v>1.8678181663764915</v>
      </c>
      <c r="V765" s="44">
        <f t="shared" si="41"/>
        <v>0.23981298863544104</v>
      </c>
      <c r="W765" s="1"/>
    </row>
    <row r="766" spans="8:23" ht="11.25" x14ac:dyDescent="0.2">
      <c r="H766" s="96" t="s">
        <v>1996</v>
      </c>
      <c r="I766" s="96" t="s">
        <v>1355</v>
      </c>
      <c r="J766" s="96" t="s">
        <v>1353</v>
      </c>
      <c r="K766" s="96" t="s">
        <v>1997</v>
      </c>
      <c r="L766" s="96" t="s">
        <v>1998</v>
      </c>
      <c r="M766" s="96">
        <v>61.406818000000001</v>
      </c>
      <c r="N766" s="96">
        <v>-130.596901</v>
      </c>
      <c r="O766" s="96" t="s">
        <v>983</v>
      </c>
      <c r="P766" s="96" t="s">
        <v>2500</v>
      </c>
      <c r="Q766" s="96">
        <v>2751</v>
      </c>
      <c r="R766" s="96">
        <v>1.9</v>
      </c>
      <c r="S766" s="96">
        <v>2.72</v>
      </c>
      <c r="T766" s="96">
        <v>0.47</v>
      </c>
      <c r="U766" s="89">
        <f t="shared" si="42"/>
        <v>1.5772686738290371</v>
      </c>
      <c r="V766" s="44">
        <f t="shared" si="41"/>
        <v>0.49456949271561429</v>
      </c>
      <c r="W766" s="1"/>
    </row>
    <row r="767" spans="8:23" ht="11.25" x14ac:dyDescent="0.2">
      <c r="H767" s="96" t="s">
        <v>2026</v>
      </c>
      <c r="I767" s="96" t="s">
        <v>1355</v>
      </c>
      <c r="J767" s="96" t="s">
        <v>2027</v>
      </c>
      <c r="K767" s="96" t="s">
        <v>2028</v>
      </c>
      <c r="L767" s="96" t="s">
        <v>2029</v>
      </c>
      <c r="M767" s="96">
        <v>62.8164629999998</v>
      </c>
      <c r="N767" s="96">
        <v>-134.53931</v>
      </c>
      <c r="O767" s="96" t="s">
        <v>983</v>
      </c>
      <c r="P767" s="96" t="s">
        <v>2500</v>
      </c>
      <c r="Q767" s="96">
        <v>2751</v>
      </c>
      <c r="R767" s="96">
        <v>1.78</v>
      </c>
      <c r="S767" s="96">
        <v>6.96</v>
      </c>
      <c r="T767" s="96">
        <v>1.55</v>
      </c>
      <c r="U767" s="89">
        <f t="shared" si="42"/>
        <v>1.4776517049556244</v>
      </c>
      <c r="V767" s="44">
        <f t="shared" si="41"/>
        <v>1.1763162759125227</v>
      </c>
      <c r="W767" s="1"/>
    </row>
    <row r="768" spans="8:23" ht="11.25" x14ac:dyDescent="0.2">
      <c r="H768" s="96" t="s">
        <v>2036</v>
      </c>
      <c r="I768" s="96" t="s">
        <v>1355</v>
      </c>
      <c r="J768" s="96" t="s">
        <v>2027</v>
      </c>
      <c r="K768" s="96" t="s">
        <v>2028</v>
      </c>
      <c r="L768" s="96" t="s">
        <v>2037</v>
      </c>
      <c r="M768" s="96">
        <v>62.8713219999999</v>
      </c>
      <c r="N768" s="96">
        <v>-134.754054999998</v>
      </c>
      <c r="O768" s="96" t="s">
        <v>983</v>
      </c>
      <c r="P768" s="96" t="s">
        <v>2500</v>
      </c>
      <c r="Q768" s="96">
        <v>2751</v>
      </c>
      <c r="R768" s="96">
        <v>1.95</v>
      </c>
      <c r="S768" s="96">
        <v>8.09</v>
      </c>
      <c r="T768" s="96">
        <v>1.95</v>
      </c>
      <c r="U768" s="89">
        <f t="shared" si="42"/>
        <v>1.6187757441929593</v>
      </c>
      <c r="V768" s="44">
        <f t="shared" si="41"/>
        <v>1.3991934250502358</v>
      </c>
      <c r="W768" s="1"/>
    </row>
    <row r="769" spans="8:23" ht="11.25" x14ac:dyDescent="0.2">
      <c r="H769" s="96" t="s">
        <v>2052</v>
      </c>
      <c r="I769" s="96" t="s">
        <v>1355</v>
      </c>
      <c r="J769" s="96" t="s">
        <v>2027</v>
      </c>
      <c r="K769" s="96" t="s">
        <v>2028</v>
      </c>
      <c r="L769" s="96" t="s">
        <v>846</v>
      </c>
      <c r="M769" s="96">
        <v>62.85521</v>
      </c>
      <c r="N769" s="96">
        <v>-134.649519999999</v>
      </c>
      <c r="O769" s="96" t="s">
        <v>983</v>
      </c>
      <c r="P769" s="96" t="s">
        <v>2500</v>
      </c>
      <c r="Q769" s="96">
        <v>2751</v>
      </c>
      <c r="R769" s="96">
        <v>2.0299999999999998</v>
      </c>
      <c r="S769" s="96">
        <v>7.47</v>
      </c>
      <c r="T769" s="96">
        <v>1.72</v>
      </c>
      <c r="U769" s="89">
        <f t="shared" si="42"/>
        <v>1.6851870567752343</v>
      </c>
      <c r="V769" s="44">
        <f t="shared" si="41"/>
        <v>1.2842790095856302</v>
      </c>
      <c r="W769" s="1"/>
    </row>
    <row r="770" spans="8:23" ht="11.25" x14ac:dyDescent="0.2">
      <c r="H770" s="96" t="s">
        <v>2084</v>
      </c>
      <c r="I770" s="96" t="s">
        <v>1355</v>
      </c>
      <c r="J770" s="96" t="s">
        <v>2085</v>
      </c>
      <c r="K770" s="96" t="s">
        <v>2086</v>
      </c>
      <c r="L770" s="96" t="s">
        <v>2087</v>
      </c>
      <c r="M770" s="96">
        <v>67.494670999999798</v>
      </c>
      <c r="N770" s="96">
        <v>-140.951416999998</v>
      </c>
      <c r="O770" s="96" t="s">
        <v>983</v>
      </c>
      <c r="P770" s="96" t="s">
        <v>2498</v>
      </c>
      <c r="Q770" s="96">
        <v>2764</v>
      </c>
      <c r="R770" s="96">
        <v>3.89</v>
      </c>
      <c r="S770" s="96">
        <v>3.4</v>
      </c>
      <c r="T770" s="96">
        <v>0.7</v>
      </c>
      <c r="U770" s="89">
        <f t="shared" si="42"/>
        <v>3.2292500743131343</v>
      </c>
      <c r="V770" s="44">
        <f t="shared" si="41"/>
        <v>0.73972600845827852</v>
      </c>
      <c r="W770" s="1"/>
    </row>
    <row r="771" spans="8:23" ht="11.25" x14ac:dyDescent="0.2">
      <c r="H771" s="96" t="s">
        <v>2109</v>
      </c>
      <c r="I771" s="96" t="s">
        <v>1355</v>
      </c>
      <c r="J771" s="96" t="s">
        <v>2027</v>
      </c>
      <c r="K771" s="96" t="s">
        <v>2028</v>
      </c>
      <c r="L771" s="96" t="s">
        <v>846</v>
      </c>
      <c r="M771" s="96">
        <v>62.755670000000002</v>
      </c>
      <c r="N771" s="96">
        <v>-134.006464999998</v>
      </c>
      <c r="O771" s="96" t="s">
        <v>983</v>
      </c>
      <c r="P771" s="96" t="s">
        <v>2500</v>
      </c>
      <c r="Q771" s="96">
        <v>2751</v>
      </c>
      <c r="R771" s="96">
        <v>2.4500000000000002</v>
      </c>
      <c r="S771" s="96">
        <v>8.66</v>
      </c>
      <c r="T771" s="96">
        <v>1.79</v>
      </c>
      <c r="U771" s="89">
        <f t="shared" si="42"/>
        <v>2.0338464478321798</v>
      </c>
      <c r="V771" s="44">
        <f t="shared" si="41"/>
        <v>1.4410906323964503</v>
      </c>
      <c r="W771" s="1"/>
    </row>
    <row r="772" spans="8:23" ht="11.25" x14ac:dyDescent="0.2">
      <c r="H772" s="96" t="s">
        <v>2110</v>
      </c>
      <c r="I772" s="96" t="s">
        <v>1355</v>
      </c>
      <c r="J772" s="96" t="s">
        <v>2027</v>
      </c>
      <c r="K772" s="96" t="s">
        <v>2028</v>
      </c>
      <c r="L772" s="96" t="s">
        <v>846</v>
      </c>
      <c r="M772" s="96">
        <v>62.836865000000003</v>
      </c>
      <c r="N772" s="96">
        <v>-134.542530999999</v>
      </c>
      <c r="O772" s="96" t="s">
        <v>983</v>
      </c>
      <c r="P772" s="96" t="s">
        <v>2500</v>
      </c>
      <c r="Q772" s="96">
        <v>2751</v>
      </c>
      <c r="R772" s="96">
        <v>1.88</v>
      </c>
      <c r="S772" s="96">
        <v>7.32</v>
      </c>
      <c r="T772" s="96">
        <v>1.75</v>
      </c>
      <c r="U772" s="89">
        <f t="shared" si="42"/>
        <v>1.5606658456834683</v>
      </c>
      <c r="V772" s="44">
        <f t="shared" si="41"/>
        <v>1.2690061645817658</v>
      </c>
      <c r="W772" s="1"/>
    </row>
    <row r="773" spans="8:23" ht="11.25" x14ac:dyDescent="0.2">
      <c r="H773" s="96" t="s">
        <v>2134</v>
      </c>
      <c r="I773" s="96" t="s">
        <v>1355</v>
      </c>
      <c r="J773" s="96" t="s">
        <v>2027</v>
      </c>
      <c r="K773" s="96" t="s">
        <v>2028</v>
      </c>
      <c r="L773" s="96" t="s">
        <v>846</v>
      </c>
      <c r="M773" s="96">
        <v>62.8425009999998</v>
      </c>
      <c r="N773" s="96">
        <v>-134.53790000000001</v>
      </c>
      <c r="O773" s="96" t="s">
        <v>983</v>
      </c>
      <c r="P773" s="96" t="s">
        <v>2500</v>
      </c>
      <c r="Q773" s="96">
        <v>2751</v>
      </c>
      <c r="R773" s="96">
        <v>0.64</v>
      </c>
      <c r="S773" s="96">
        <v>2.75</v>
      </c>
      <c r="T773" s="96">
        <v>0.69</v>
      </c>
      <c r="U773" s="89">
        <f t="shared" si="42"/>
        <v>0.53129050065820205</v>
      </c>
      <c r="V773" s="44">
        <f t="shared" si="41"/>
        <v>0.48139484028315432</v>
      </c>
      <c r="W773" s="1"/>
    </row>
    <row r="774" spans="8:23" ht="11.25" x14ac:dyDescent="0.2">
      <c r="H774" s="96" t="s">
        <v>2135</v>
      </c>
      <c r="I774" s="96" t="s">
        <v>1355</v>
      </c>
      <c r="J774" s="96" t="s">
        <v>2027</v>
      </c>
      <c r="K774" s="96" t="s">
        <v>2028</v>
      </c>
      <c r="L774" s="96" t="s">
        <v>846</v>
      </c>
      <c r="M774" s="96">
        <v>62.836865000000003</v>
      </c>
      <c r="N774" s="96">
        <v>-134.542530999999</v>
      </c>
      <c r="O774" s="96" t="s">
        <v>983</v>
      </c>
      <c r="P774" s="96" t="s">
        <v>2500</v>
      </c>
      <c r="Q774" s="96">
        <v>2751</v>
      </c>
      <c r="R774" s="96">
        <v>1.71</v>
      </c>
      <c r="S774" s="96">
        <v>7.02</v>
      </c>
      <c r="T774" s="96">
        <v>1.63</v>
      </c>
      <c r="U774" s="89">
        <f t="shared" si="42"/>
        <v>1.4195418064461336</v>
      </c>
      <c r="V774" s="44">
        <f t="shared" si="41"/>
        <v>1.1989195554440528</v>
      </c>
      <c r="W774" s="1"/>
    </row>
    <row r="775" spans="8:23" ht="11.25" x14ac:dyDescent="0.2">
      <c r="H775" s="96" t="s">
        <v>2136</v>
      </c>
      <c r="I775" s="96" t="s">
        <v>1355</v>
      </c>
      <c r="J775" s="96" t="s">
        <v>2027</v>
      </c>
      <c r="K775" s="96" t="s">
        <v>2028</v>
      </c>
      <c r="L775" s="96" t="s">
        <v>846</v>
      </c>
      <c r="M775" s="96">
        <v>62.833702000000002</v>
      </c>
      <c r="N775" s="96">
        <v>-134.57462200000001</v>
      </c>
      <c r="O775" s="96" t="s">
        <v>983</v>
      </c>
      <c r="P775" s="96" t="s">
        <v>2500</v>
      </c>
      <c r="Q775" s="96">
        <v>2751</v>
      </c>
      <c r="R775" s="96">
        <v>1.8</v>
      </c>
      <c r="S775" s="96">
        <v>6.91</v>
      </c>
      <c r="T775" s="96">
        <v>1.53</v>
      </c>
      <c r="U775" s="89">
        <f t="shared" si="42"/>
        <v>1.4942545331011932</v>
      </c>
      <c r="V775" s="44">
        <f t="shared" si="41"/>
        <v>1.1674608960463717</v>
      </c>
      <c r="W775" s="1"/>
    </row>
    <row r="776" spans="8:23" ht="11.25" x14ac:dyDescent="0.2">
      <c r="H776" s="96" t="s">
        <v>2137</v>
      </c>
      <c r="I776" s="96" t="s">
        <v>1355</v>
      </c>
      <c r="J776" s="96" t="s">
        <v>2027</v>
      </c>
      <c r="K776" s="96" t="s">
        <v>2028</v>
      </c>
      <c r="L776" s="96" t="s">
        <v>846</v>
      </c>
      <c r="M776" s="96">
        <v>62.755670000000002</v>
      </c>
      <c r="N776" s="96">
        <v>-134.006464999998</v>
      </c>
      <c r="O776" s="96" t="s">
        <v>983</v>
      </c>
      <c r="P776" s="96" t="s">
        <v>2500</v>
      </c>
      <c r="Q776" s="96">
        <v>2751</v>
      </c>
      <c r="R776" s="96">
        <v>2.48</v>
      </c>
      <c r="S776" s="96">
        <v>8.6199999999999903</v>
      </c>
      <c r="T776" s="96">
        <v>1.9</v>
      </c>
      <c r="U776" s="89">
        <f t="shared" si="42"/>
        <v>2.058750690050533</v>
      </c>
      <c r="V776" s="44">
        <f t="shared" si="41"/>
        <v>1.4678236085972221</v>
      </c>
      <c r="W776" s="1"/>
    </row>
    <row r="777" spans="8:23" ht="11.25" x14ac:dyDescent="0.2">
      <c r="H777" s="96" t="s">
        <v>2200</v>
      </c>
      <c r="I777" s="96" t="s">
        <v>1355</v>
      </c>
      <c r="J777" s="96" t="s">
        <v>1353</v>
      </c>
      <c r="K777" s="96" t="s">
        <v>2201</v>
      </c>
      <c r="L777" s="96" t="s">
        <v>16</v>
      </c>
      <c r="M777" s="96">
        <v>61.4576619999999</v>
      </c>
      <c r="N777" s="96">
        <v>-134.108916999998</v>
      </c>
      <c r="O777" s="96" t="s">
        <v>983</v>
      </c>
      <c r="P777" s="96" t="s">
        <v>491</v>
      </c>
      <c r="Q777" s="96">
        <v>2624</v>
      </c>
      <c r="R777" s="96">
        <v>0.67</v>
      </c>
      <c r="S777" s="96">
        <v>14.1999999999999</v>
      </c>
      <c r="T777" s="96">
        <v>2.4</v>
      </c>
      <c r="U777" s="89">
        <f t="shared" si="42"/>
        <v>0.55619474287655524</v>
      </c>
      <c r="V777" s="44">
        <f t="shared" si="41"/>
        <v>1.9335694081358779</v>
      </c>
      <c r="W777" s="1"/>
    </row>
    <row r="778" spans="8:23" ht="11.25" x14ac:dyDescent="0.2">
      <c r="H778" s="96" t="s">
        <v>2274</v>
      </c>
      <c r="I778" s="96" t="s">
        <v>1355</v>
      </c>
      <c r="J778" s="96" t="s">
        <v>1353</v>
      </c>
      <c r="K778" s="96" t="s">
        <v>1793</v>
      </c>
      <c r="L778" s="96" t="s">
        <v>437</v>
      </c>
      <c r="M778" s="96">
        <v>62.682747999999798</v>
      </c>
      <c r="N778" s="96">
        <v>-135.609013</v>
      </c>
      <c r="O778" s="96" t="s">
        <v>983</v>
      </c>
      <c r="P778" s="96" t="s">
        <v>2499</v>
      </c>
      <c r="Q778" s="96">
        <v>2677</v>
      </c>
      <c r="R778" s="96">
        <v>6.87</v>
      </c>
      <c r="S778" s="96">
        <v>32.273305999999799</v>
      </c>
      <c r="T778" s="96">
        <v>6.2764939999999996</v>
      </c>
      <c r="U778" s="89">
        <f t="shared" si="42"/>
        <v>5.7030714680028876</v>
      </c>
      <c r="V778" s="44">
        <f t="shared" si="41"/>
        <v>4.9969736155231814</v>
      </c>
      <c r="W778" s="1"/>
    </row>
    <row r="779" spans="8:23" ht="11.25" x14ac:dyDescent="0.2">
      <c r="H779" s="96" t="s">
        <v>2307</v>
      </c>
      <c r="I779" s="96" t="s">
        <v>1355</v>
      </c>
      <c r="J779" s="96" t="s">
        <v>2308</v>
      </c>
      <c r="K779" s="96" t="s">
        <v>2309</v>
      </c>
      <c r="L779" s="96" t="s">
        <v>474</v>
      </c>
      <c r="M779" s="96">
        <v>61.339795000000002</v>
      </c>
      <c r="N779" s="96">
        <v>-139.775103</v>
      </c>
      <c r="O779" s="96" t="s">
        <v>983</v>
      </c>
      <c r="P779" s="96" t="s">
        <v>2498</v>
      </c>
      <c r="Q779" s="96">
        <v>2764</v>
      </c>
      <c r="R779" s="96">
        <v>0.28000000000000003</v>
      </c>
      <c r="S779" s="96">
        <v>0.06</v>
      </c>
      <c r="T779" s="96">
        <v>0.02</v>
      </c>
      <c r="U779" s="89">
        <f t="shared" si="42"/>
        <v>0.23243959403796341</v>
      </c>
      <c r="V779" s="44">
        <f t="shared" si="41"/>
        <v>2.7480941770775834E-2</v>
      </c>
      <c r="W779" s="1"/>
    </row>
    <row r="780" spans="8:23" ht="11.25" x14ac:dyDescent="0.2">
      <c r="H780" s="96" t="s">
        <v>2351</v>
      </c>
      <c r="I780" s="96" t="s">
        <v>1355</v>
      </c>
      <c r="J780" s="96" t="s">
        <v>2308</v>
      </c>
      <c r="L780" s="96" t="s">
        <v>474</v>
      </c>
      <c r="M780" s="96">
        <v>61.413814257488902</v>
      </c>
      <c r="N780" s="96">
        <v>-140.669355835792</v>
      </c>
      <c r="O780" s="96" t="s">
        <v>983</v>
      </c>
      <c r="P780" s="96" t="s">
        <v>2498</v>
      </c>
      <c r="Q780" s="96">
        <v>2764</v>
      </c>
      <c r="R780" s="96">
        <v>1.21</v>
      </c>
      <c r="S780" s="96">
        <v>0.09</v>
      </c>
      <c r="T780" s="96">
        <v>0.04</v>
      </c>
      <c r="U780" s="89">
        <f t="shared" si="42"/>
        <v>1.0044711028069131</v>
      </c>
      <c r="V780" s="44">
        <f t="shared" si="41"/>
        <v>9.0256928080852686E-2</v>
      </c>
      <c r="W780" s="1"/>
    </row>
    <row r="781" spans="8:23" ht="11.25" x14ac:dyDescent="0.2">
      <c r="H781" s="96" t="s">
        <v>2361</v>
      </c>
      <c r="I781" s="96" t="s">
        <v>1355</v>
      </c>
      <c r="J781" s="96" t="s">
        <v>2085</v>
      </c>
      <c r="K781" s="96" t="s">
        <v>2362</v>
      </c>
      <c r="L781" s="96" t="s">
        <v>16</v>
      </c>
      <c r="M781" s="96">
        <v>68.9022333800838</v>
      </c>
      <c r="N781" s="96">
        <v>-139.00613902339401</v>
      </c>
      <c r="O781" s="96" t="s">
        <v>983</v>
      </c>
      <c r="P781" s="96" t="s">
        <v>491</v>
      </c>
      <c r="Q781" s="96">
        <v>2624</v>
      </c>
      <c r="R781" s="96">
        <v>4.3899999999999997</v>
      </c>
      <c r="S781" s="96">
        <v>24.1</v>
      </c>
      <c r="T781" s="96">
        <v>7.3</v>
      </c>
      <c r="U781" s="89">
        <f t="shared" si="42"/>
        <v>3.6443207779523541</v>
      </c>
      <c r="V781" s="44">
        <f t="shared" si="41"/>
        <v>4.2690764216664832</v>
      </c>
      <c r="W781" s="1"/>
    </row>
    <row r="782" spans="8:23" ht="11.25" x14ac:dyDescent="0.2">
      <c r="H782" s="96" t="s">
        <v>2363</v>
      </c>
      <c r="I782" s="96" t="s">
        <v>1355</v>
      </c>
      <c r="J782" s="96" t="s">
        <v>2085</v>
      </c>
      <c r="K782" s="96" t="s">
        <v>2364</v>
      </c>
      <c r="L782" s="96" t="s">
        <v>437</v>
      </c>
      <c r="M782" s="96">
        <v>67.595868445100706</v>
      </c>
      <c r="N782" s="96">
        <v>-139.24189327636401</v>
      </c>
      <c r="O782" s="96" t="s">
        <v>983</v>
      </c>
      <c r="P782" s="96" t="s">
        <v>2499</v>
      </c>
      <c r="Q782" s="96">
        <v>2677</v>
      </c>
      <c r="R782" s="96">
        <v>9.9600000000000009</v>
      </c>
      <c r="S782" s="96">
        <v>99.2</v>
      </c>
      <c r="T782" s="96">
        <v>10.6999999999999</v>
      </c>
      <c r="U782" s="89">
        <f t="shared" si="42"/>
        <v>8.2682084164932697</v>
      </c>
      <c r="V782" s="44">
        <f t="shared" si="41"/>
        <v>12.53496184463236</v>
      </c>
      <c r="W782" s="1"/>
    </row>
    <row r="783" spans="8:23" ht="11.25" x14ac:dyDescent="0.2">
      <c r="H783" s="96" t="s">
        <v>2365</v>
      </c>
      <c r="I783" s="96" t="s">
        <v>1355</v>
      </c>
      <c r="J783" s="96" t="s">
        <v>2085</v>
      </c>
      <c r="K783" s="96" t="s">
        <v>2366</v>
      </c>
      <c r="L783" s="96" t="s">
        <v>16</v>
      </c>
      <c r="M783" s="96">
        <v>67.778016031493607</v>
      </c>
      <c r="N783" s="96">
        <v>-139.77984127516601</v>
      </c>
      <c r="O783" s="96" t="s">
        <v>983</v>
      </c>
      <c r="P783" s="96" t="s">
        <v>491</v>
      </c>
      <c r="Q783" s="96">
        <v>2624</v>
      </c>
      <c r="R783" s="96">
        <v>5.24</v>
      </c>
      <c r="S783" s="96">
        <v>48.8999999999998</v>
      </c>
      <c r="T783" s="96">
        <v>8</v>
      </c>
      <c r="U783" s="89">
        <f t="shared" si="42"/>
        <v>4.3499409741390291</v>
      </c>
      <c r="V783" s="44">
        <f t="shared" si="41"/>
        <v>6.755956354973188</v>
      </c>
      <c r="W783" s="1"/>
    </row>
    <row r="784" spans="8:23" ht="11.25" x14ac:dyDescent="0.2">
      <c r="H784" s="96" t="s">
        <v>2367</v>
      </c>
      <c r="I784" s="96" t="s">
        <v>1355</v>
      </c>
      <c r="J784" s="96" t="s">
        <v>2085</v>
      </c>
      <c r="K784" s="96" t="s">
        <v>2368</v>
      </c>
      <c r="L784" s="96" t="s">
        <v>16</v>
      </c>
      <c r="M784" s="96">
        <v>67.572576273363595</v>
      </c>
      <c r="N784" s="96">
        <v>-140.739023181383</v>
      </c>
      <c r="O784" s="96" t="s">
        <v>983</v>
      </c>
      <c r="P784" s="96" t="s">
        <v>491</v>
      </c>
      <c r="Q784" s="96">
        <v>2624</v>
      </c>
      <c r="R784" s="96">
        <v>4.97</v>
      </c>
      <c r="S784" s="96">
        <v>18</v>
      </c>
      <c r="T784" s="96">
        <v>2.8</v>
      </c>
      <c r="U784" s="89">
        <f t="shared" si="42"/>
        <v>4.1258027941738495</v>
      </c>
      <c r="V784" s="44">
        <f t="shared" si="41"/>
        <v>2.6202753672169519</v>
      </c>
      <c r="W784" s="1"/>
    </row>
    <row r="785" spans="8:23" ht="11.25" x14ac:dyDescent="0.2">
      <c r="H785" s="96" t="s">
        <v>2369</v>
      </c>
      <c r="I785" s="96" t="s">
        <v>1355</v>
      </c>
      <c r="J785" s="96" t="s">
        <v>2085</v>
      </c>
      <c r="K785" s="96" t="s">
        <v>2370</v>
      </c>
      <c r="L785" s="96" t="s">
        <v>16</v>
      </c>
      <c r="M785" s="96">
        <v>68.463535442519202</v>
      </c>
      <c r="N785" s="96">
        <v>-137.978563721092</v>
      </c>
      <c r="O785" s="96" t="s">
        <v>983</v>
      </c>
      <c r="P785" s="96" t="s">
        <v>491</v>
      </c>
      <c r="Q785" s="96">
        <v>2624</v>
      </c>
      <c r="R785" s="96">
        <v>5.59</v>
      </c>
      <c r="S785" s="96">
        <v>38.5</v>
      </c>
      <c r="T785" s="96">
        <v>12.8</v>
      </c>
      <c r="U785" s="89">
        <f t="shared" si="42"/>
        <v>4.640490466686483</v>
      </c>
      <c r="V785" s="44">
        <f t="shared" si="41"/>
        <v>7.0248588028053858</v>
      </c>
      <c r="W785" s="1"/>
    </row>
    <row r="786" spans="8:23" ht="11.25" x14ac:dyDescent="0.2">
      <c r="H786" s="96" t="s">
        <v>2419</v>
      </c>
      <c r="I786" s="96" t="s">
        <v>2421</v>
      </c>
      <c r="K786" s="96" t="s">
        <v>2420</v>
      </c>
      <c r="L786" s="96" t="s">
        <v>2413</v>
      </c>
      <c r="M786" s="96">
        <v>61.021459999999799</v>
      </c>
      <c r="N786" s="96">
        <v>-130.0642</v>
      </c>
      <c r="O786" s="96" t="s">
        <v>983</v>
      </c>
      <c r="P786" s="96" t="s">
        <v>491</v>
      </c>
      <c r="Q786" s="96">
        <v>2624</v>
      </c>
      <c r="R786" s="96">
        <v>0.96</v>
      </c>
      <c r="S786" s="96">
        <v>2.2780800000000001</v>
      </c>
      <c r="T786" s="96">
        <v>1.2602150000000001</v>
      </c>
      <c r="U786" s="89">
        <f t="shared" si="42"/>
        <v>0.79693575098730296</v>
      </c>
      <c r="V786" s="44">
        <f t="shared" si="41"/>
        <v>0.5763647677591216</v>
      </c>
      <c r="W786" s="1"/>
    </row>
    <row r="787" spans="8:23" ht="11.25" x14ac:dyDescent="0.2">
      <c r="H787" s="96" t="s">
        <v>1123</v>
      </c>
      <c r="I787" s="96" t="s">
        <v>1126</v>
      </c>
      <c r="K787" s="96" t="s">
        <v>1124</v>
      </c>
      <c r="L787" s="96" t="s">
        <v>1125</v>
      </c>
      <c r="M787" s="96">
        <v>62.160639000000003</v>
      </c>
      <c r="N787" s="96">
        <v>-138.685023999999</v>
      </c>
      <c r="O787" s="96" t="s">
        <v>983</v>
      </c>
      <c r="P787" s="96" t="s">
        <v>2498</v>
      </c>
      <c r="Q787" s="96">
        <v>2764</v>
      </c>
      <c r="R787" s="96">
        <v>7.0000000000000007E-2</v>
      </c>
      <c r="S787" s="96">
        <v>-0.05</v>
      </c>
      <c r="T787" s="96">
        <v>-0.01</v>
      </c>
      <c r="U787" s="89">
        <f t="shared" si="42"/>
        <v>5.8109898509490852E-2</v>
      </c>
      <c r="V787" s="44">
        <f t="shared" si="41"/>
        <v>-3.3289245573060425E-3</v>
      </c>
      <c r="W787" s="1"/>
    </row>
    <row r="788" spans="8:23" ht="11.25" x14ac:dyDescent="0.2">
      <c r="H788" s="96" t="s">
        <v>1237</v>
      </c>
      <c r="I788" s="96" t="s">
        <v>1126</v>
      </c>
      <c r="K788" s="96" t="s">
        <v>1124</v>
      </c>
      <c r="L788" s="96" t="s">
        <v>922</v>
      </c>
      <c r="M788" s="96">
        <v>61.87565</v>
      </c>
      <c r="N788" s="96">
        <v>-137.271379999998</v>
      </c>
      <c r="O788" s="96" t="s">
        <v>983</v>
      </c>
      <c r="P788" s="96" t="s">
        <v>2498</v>
      </c>
      <c r="Q788" s="96">
        <v>2764</v>
      </c>
      <c r="R788" s="96">
        <v>-0.01</v>
      </c>
      <c r="S788" s="96">
        <v>-0.2</v>
      </c>
      <c r="T788" s="96">
        <v>-0.1</v>
      </c>
      <c r="U788" s="89">
        <f t="shared" si="42"/>
        <v>-8.301414072784407E-3</v>
      </c>
      <c r="V788" s="44">
        <f t="shared" si="41"/>
        <v>-4.613811477752771E-2</v>
      </c>
      <c r="W788" s="1"/>
    </row>
    <row r="789" spans="8:23" ht="11.25" x14ac:dyDescent="0.2">
      <c r="H789" s="96" t="s">
        <v>1242</v>
      </c>
      <c r="I789" s="96" t="s">
        <v>1126</v>
      </c>
      <c r="K789" s="96" t="s">
        <v>1243</v>
      </c>
      <c r="L789" s="96" t="s">
        <v>1244</v>
      </c>
      <c r="M789" s="96">
        <v>62.106830000000002</v>
      </c>
      <c r="N789" s="96">
        <v>-138.007429999999</v>
      </c>
      <c r="O789" s="96" t="s">
        <v>983</v>
      </c>
      <c r="P789" s="96" t="s">
        <v>2512</v>
      </c>
      <c r="Q789" s="96">
        <v>2780</v>
      </c>
      <c r="R789" s="96">
        <v>-0.01</v>
      </c>
      <c r="S789" s="96">
        <v>0.3</v>
      </c>
      <c r="T789" s="96">
        <v>0.8</v>
      </c>
      <c r="U789" s="89">
        <f t="shared" si="42"/>
        <v>-8.301414072784407E-3</v>
      </c>
      <c r="V789" s="44">
        <f t="shared" si="41"/>
        <v>0.24015720496326809</v>
      </c>
      <c r="W789" s="1"/>
    </row>
    <row r="790" spans="8:23" ht="11.25" x14ac:dyDescent="0.2">
      <c r="H790" s="96" t="s">
        <v>2220</v>
      </c>
      <c r="I790" s="96" t="s">
        <v>1126</v>
      </c>
      <c r="L790" s="96" t="s">
        <v>474</v>
      </c>
      <c r="M790" s="96">
        <v>61.294538000000003</v>
      </c>
      <c r="N790" s="96">
        <v>-134.279517999999</v>
      </c>
      <c r="O790" s="96" t="s">
        <v>983</v>
      </c>
      <c r="P790" s="96" t="s">
        <v>2498</v>
      </c>
      <c r="Q790" s="96">
        <v>2764</v>
      </c>
      <c r="R790" s="96">
        <v>5.31</v>
      </c>
      <c r="S790" s="96">
        <v>0.22800300000000001</v>
      </c>
      <c r="T790" s="96">
        <v>0.79478599999999999</v>
      </c>
      <c r="U790" s="89">
        <f t="shared" si="42"/>
        <v>4.4080508726485199</v>
      </c>
      <c r="V790" s="44">
        <f t="shared" si="41"/>
        <v>0.54297186260961305</v>
      </c>
      <c r="W790" s="1"/>
    </row>
    <row r="791" spans="8:23" ht="11.25" x14ac:dyDescent="0.2">
      <c r="H791" s="96" t="s">
        <v>2222</v>
      </c>
      <c r="I791" s="96" t="s">
        <v>1126</v>
      </c>
      <c r="L791" s="96" t="s">
        <v>474</v>
      </c>
      <c r="M791" s="96">
        <v>60.9442969999998</v>
      </c>
      <c r="N791" s="96">
        <v>-133.020796999998</v>
      </c>
      <c r="O791" s="96" t="s">
        <v>983</v>
      </c>
      <c r="P791" s="96" t="s">
        <v>2498</v>
      </c>
      <c r="Q791" s="96">
        <v>2764</v>
      </c>
      <c r="R791" s="96">
        <v>2.35</v>
      </c>
      <c r="S791" s="96">
        <v>9.9142659999999996</v>
      </c>
      <c r="T791" s="96">
        <v>2.3572989999999998</v>
      </c>
      <c r="U791" s="89">
        <f t="shared" si="42"/>
        <v>1.9508323071043356</v>
      </c>
      <c r="V791" s="44">
        <f t="shared" si="41"/>
        <v>1.7119459456214114</v>
      </c>
      <c r="W791" s="1"/>
    </row>
    <row r="792" spans="8:23" ht="11.25" x14ac:dyDescent="0.2">
      <c r="H792" s="96" t="s">
        <v>2360</v>
      </c>
      <c r="I792" s="96" t="s">
        <v>1126</v>
      </c>
      <c r="L792" s="96" t="s">
        <v>1125</v>
      </c>
      <c r="M792" s="96">
        <v>61.898021141212801</v>
      </c>
      <c r="N792" s="96">
        <v>-139.316684072604</v>
      </c>
      <c r="O792" s="96" t="s">
        <v>983</v>
      </c>
      <c r="P792" s="96" t="s">
        <v>2498</v>
      </c>
      <c r="Q792" s="96">
        <v>2764</v>
      </c>
      <c r="R792" s="96">
        <v>1.34</v>
      </c>
      <c r="S792" s="96">
        <v>3.02</v>
      </c>
      <c r="T792" s="96">
        <v>0.74</v>
      </c>
      <c r="U792" s="89">
        <f t="shared" si="42"/>
        <v>1.1123894857531105</v>
      </c>
      <c r="V792" s="44">
        <f t="shared" si="41"/>
        <v>0.56391451618871291</v>
      </c>
      <c r="W792" s="1"/>
    </row>
    <row r="793" spans="8:23" ht="11.25" x14ac:dyDescent="0.2">
      <c r="H793" s="96" t="s">
        <v>804</v>
      </c>
      <c r="I793" s="96" t="s">
        <v>1037</v>
      </c>
      <c r="J793" s="96" t="s">
        <v>1036</v>
      </c>
      <c r="K793" s="96" t="s">
        <v>805</v>
      </c>
      <c r="L793" s="96" t="s">
        <v>806</v>
      </c>
      <c r="M793" s="96">
        <v>61.063637999999798</v>
      </c>
      <c r="N793" s="96">
        <v>-130.621398999999</v>
      </c>
      <c r="O793" s="96" t="s">
        <v>983</v>
      </c>
      <c r="P793" s="96" t="s">
        <v>491</v>
      </c>
      <c r="Q793" s="96">
        <v>2624</v>
      </c>
      <c r="R793" s="96">
        <v>5.08</v>
      </c>
      <c r="S793" s="96">
        <v>46</v>
      </c>
      <c r="T793" s="96">
        <v>6.07</v>
      </c>
      <c r="U793" s="89">
        <f t="shared" si="42"/>
        <v>4.2171183489744788</v>
      </c>
      <c r="V793" s="44">
        <f t="shared" si="41"/>
        <v>6.0000967308213529</v>
      </c>
      <c r="W793" s="1"/>
    </row>
    <row r="794" spans="8:23" ht="11.25" x14ac:dyDescent="0.2">
      <c r="H794" s="96" t="s">
        <v>801</v>
      </c>
      <c r="I794" s="96" t="s">
        <v>1037</v>
      </c>
      <c r="J794" s="96" t="s">
        <v>1036</v>
      </c>
      <c r="K794" s="96" t="s">
        <v>802</v>
      </c>
      <c r="L794" s="96" t="s">
        <v>803</v>
      </c>
      <c r="M794" s="96">
        <v>61.170071999999799</v>
      </c>
      <c r="N794" s="96">
        <v>-131.18208200000001</v>
      </c>
      <c r="O794" s="96" t="s">
        <v>983</v>
      </c>
      <c r="P794" s="96" t="s">
        <v>491</v>
      </c>
      <c r="Q794" s="96">
        <v>2624</v>
      </c>
      <c r="R794" s="96">
        <v>5.25</v>
      </c>
      <c r="S794" s="96">
        <v>54.1</v>
      </c>
      <c r="T794" s="96">
        <v>11.8</v>
      </c>
      <c r="U794" s="89">
        <f t="shared" si="42"/>
        <v>4.3582423882118135</v>
      </c>
      <c r="V794" s="44">
        <f t="shared" si="41"/>
        <v>8.1806112774826971</v>
      </c>
      <c r="W794" s="1"/>
    </row>
    <row r="795" spans="8:23" ht="11.25" x14ac:dyDescent="0.2">
      <c r="H795" s="96" t="s">
        <v>791</v>
      </c>
      <c r="I795" s="96" t="s">
        <v>1037</v>
      </c>
      <c r="J795" s="96" t="s">
        <v>921</v>
      </c>
      <c r="K795" s="96" t="s">
        <v>1060</v>
      </c>
      <c r="L795" s="96" t="s">
        <v>786</v>
      </c>
      <c r="M795" s="96">
        <v>62.5387729999999</v>
      </c>
      <c r="N795" s="96">
        <v>-131.774811</v>
      </c>
      <c r="O795" s="96" t="s">
        <v>983</v>
      </c>
      <c r="P795" s="96" t="s">
        <v>491</v>
      </c>
      <c r="Q795" s="96">
        <v>2624</v>
      </c>
      <c r="R795" s="96">
        <v>4.38</v>
      </c>
      <c r="S795" s="96">
        <v>22</v>
      </c>
      <c r="T795" s="96">
        <v>1.6</v>
      </c>
      <c r="U795" s="89">
        <f t="shared" si="42"/>
        <v>3.6360193638795701</v>
      </c>
      <c r="V795" s="44">
        <f t="shared" si="41"/>
        <v>2.6528694991569921</v>
      </c>
      <c r="W795" s="1"/>
    </row>
    <row r="796" spans="8:23" ht="11.25" x14ac:dyDescent="0.2">
      <c r="H796" s="96" t="s">
        <v>790</v>
      </c>
      <c r="I796" s="96" t="s">
        <v>1037</v>
      </c>
      <c r="J796" s="96" t="s">
        <v>921</v>
      </c>
      <c r="K796" s="96" t="s">
        <v>1060</v>
      </c>
      <c r="L796" s="96" t="s">
        <v>786</v>
      </c>
      <c r="M796" s="96">
        <v>62.534562000000001</v>
      </c>
      <c r="N796" s="96">
        <v>-131.771987999998</v>
      </c>
      <c r="O796" s="96" t="s">
        <v>983</v>
      </c>
      <c r="P796" s="96" t="s">
        <v>491</v>
      </c>
      <c r="Q796" s="96">
        <v>2624</v>
      </c>
      <c r="R796" s="96">
        <v>3.59</v>
      </c>
      <c r="S796" s="96">
        <v>18</v>
      </c>
      <c r="T796" s="96">
        <v>5.2</v>
      </c>
      <c r="U796" s="89">
        <f t="shared" si="42"/>
        <v>2.9802076521296019</v>
      </c>
      <c r="V796" s="44">
        <f t="shared" ref="V796:V859" si="43">$B$8*Q796*((9.52*T796)+(2.56*U796)+(3.48*S796))</f>
        <v>3.1428522209072147</v>
      </c>
      <c r="W796" s="1"/>
    </row>
    <row r="797" spans="8:23" ht="11.25" x14ac:dyDescent="0.2">
      <c r="H797" s="96" t="s">
        <v>788</v>
      </c>
      <c r="I797" s="96" t="s">
        <v>1037</v>
      </c>
      <c r="J797" s="96" t="s">
        <v>921</v>
      </c>
      <c r="K797" s="96" t="s">
        <v>1060</v>
      </c>
      <c r="L797" s="96" t="s">
        <v>789</v>
      </c>
      <c r="M797" s="96">
        <v>62.578705999999798</v>
      </c>
      <c r="N797" s="96">
        <v>-131.92641900000001</v>
      </c>
      <c r="O797" s="96" t="s">
        <v>983</v>
      </c>
      <c r="P797" s="96" t="s">
        <v>491</v>
      </c>
      <c r="Q797" s="96">
        <v>2624</v>
      </c>
      <c r="R797" s="96">
        <v>5.3</v>
      </c>
      <c r="S797" s="96">
        <v>93</v>
      </c>
      <c r="T797" s="96">
        <v>20</v>
      </c>
      <c r="U797" s="89">
        <f t="shared" si="42"/>
        <v>4.3997494585757355</v>
      </c>
      <c r="V797" s="44">
        <f t="shared" si="43"/>
        <v>13.783960130030151</v>
      </c>
      <c r="W797" s="1"/>
    </row>
    <row r="798" spans="8:23" ht="11.25" x14ac:dyDescent="0.2">
      <c r="H798" s="96" t="s">
        <v>785</v>
      </c>
      <c r="I798" s="96" t="s">
        <v>1037</v>
      </c>
      <c r="J798" s="96" t="s">
        <v>921</v>
      </c>
      <c r="K798" s="96" t="s">
        <v>1060</v>
      </c>
      <c r="L798" s="96" t="s">
        <v>786</v>
      </c>
      <c r="M798" s="96">
        <v>62.4350349999999</v>
      </c>
      <c r="N798" s="96">
        <v>-133.037102</v>
      </c>
      <c r="O798" s="96" t="s">
        <v>983</v>
      </c>
      <c r="P798" s="96" t="s">
        <v>491</v>
      </c>
      <c r="Q798" s="96">
        <v>2624</v>
      </c>
      <c r="R798" s="96">
        <v>5.27</v>
      </c>
      <c r="S798" s="96">
        <v>65</v>
      </c>
      <c r="T798" s="96">
        <v>14</v>
      </c>
      <c r="U798" s="89">
        <f t="shared" si="42"/>
        <v>4.3748452163573823</v>
      </c>
      <c r="V798" s="44">
        <f t="shared" si="43"/>
        <v>9.7266328025016779</v>
      </c>
      <c r="W798" s="1"/>
    </row>
    <row r="799" spans="8:23" ht="11.25" x14ac:dyDescent="0.2">
      <c r="H799" s="96" t="s">
        <v>783</v>
      </c>
      <c r="I799" s="96" t="s">
        <v>1037</v>
      </c>
      <c r="J799" s="96" t="s">
        <v>921</v>
      </c>
      <c r="K799" s="96" t="s">
        <v>1060</v>
      </c>
      <c r="L799" s="96" t="s">
        <v>784</v>
      </c>
      <c r="M799" s="96">
        <v>62.465100999999798</v>
      </c>
      <c r="N799" s="96">
        <v>-131.92949200000001</v>
      </c>
      <c r="O799" s="96" t="s">
        <v>983</v>
      </c>
      <c r="P799" s="96" t="s">
        <v>491</v>
      </c>
      <c r="Q799" s="96">
        <v>2624</v>
      </c>
      <c r="R799" s="96">
        <v>5.84</v>
      </c>
      <c r="S799" s="96">
        <v>70</v>
      </c>
      <c r="T799" s="96">
        <v>15</v>
      </c>
      <c r="U799" s="89">
        <f t="shared" si="42"/>
        <v>4.8480258185060929</v>
      </c>
      <c r="V799" s="44">
        <f t="shared" si="43"/>
        <v>10.464799225542656</v>
      </c>
      <c r="W799" s="1"/>
    </row>
    <row r="800" spans="8:23" ht="11.25" x14ac:dyDescent="0.2">
      <c r="H800" s="96" t="s">
        <v>782</v>
      </c>
      <c r="I800" s="96" t="s">
        <v>1037</v>
      </c>
      <c r="J800" s="96" t="s">
        <v>921</v>
      </c>
      <c r="K800" s="96" t="s">
        <v>1060</v>
      </c>
      <c r="L800" s="96" t="s">
        <v>91</v>
      </c>
      <c r="M800" s="96">
        <v>62.554067000000003</v>
      </c>
      <c r="N800" s="96">
        <v>-131.63225800000001</v>
      </c>
      <c r="O800" s="96" t="s">
        <v>974</v>
      </c>
      <c r="P800" s="96" t="s">
        <v>2499</v>
      </c>
      <c r="Q800" s="96">
        <v>2677</v>
      </c>
      <c r="R800" s="96">
        <v>1.31</v>
      </c>
      <c r="S800" s="96">
        <v>2.9</v>
      </c>
      <c r="T800" s="96">
        <v>0.72</v>
      </c>
      <c r="U800" s="89">
        <f t="shared" si="42"/>
        <v>1.0874852435347573</v>
      </c>
      <c r="V800" s="44">
        <f t="shared" si="43"/>
        <v>0.52818179672172916</v>
      </c>
      <c r="W800" s="1"/>
    </row>
    <row r="801" spans="8:23" ht="11.25" x14ac:dyDescent="0.2">
      <c r="H801" s="96" t="s">
        <v>780</v>
      </c>
      <c r="I801" s="96" t="s">
        <v>1037</v>
      </c>
      <c r="J801" s="96" t="s">
        <v>921</v>
      </c>
      <c r="K801" s="96" t="s">
        <v>1060</v>
      </c>
      <c r="L801" s="96" t="s">
        <v>781</v>
      </c>
      <c r="M801" s="96">
        <v>62.534056</v>
      </c>
      <c r="N801" s="96">
        <v>-131.885705</v>
      </c>
      <c r="O801" s="96" t="s">
        <v>983</v>
      </c>
      <c r="P801" s="96" t="s">
        <v>491</v>
      </c>
      <c r="Q801" s="96">
        <v>2624</v>
      </c>
      <c r="R801" s="96">
        <v>5.32</v>
      </c>
      <c r="S801" s="96">
        <v>94</v>
      </c>
      <c r="T801" s="96">
        <v>12</v>
      </c>
      <c r="U801" s="89">
        <f t="shared" si="42"/>
        <v>4.4163522867213043</v>
      </c>
      <c r="V801" s="44">
        <f t="shared" si="43"/>
        <v>11.877952215049133</v>
      </c>
      <c r="W801" s="1"/>
    </row>
    <row r="802" spans="8:23" ht="11.25" x14ac:dyDescent="0.2">
      <c r="H802" s="96" t="s">
        <v>778</v>
      </c>
      <c r="I802" s="96" t="s">
        <v>1037</v>
      </c>
      <c r="J802" s="96" t="s">
        <v>921</v>
      </c>
      <c r="K802" s="96" t="s">
        <v>1060</v>
      </c>
      <c r="L802" s="96" t="s">
        <v>779</v>
      </c>
      <c r="M802" s="96">
        <v>62.501747000000002</v>
      </c>
      <c r="N802" s="96">
        <v>-133.00846300000001</v>
      </c>
      <c r="O802" s="96" t="s">
        <v>983</v>
      </c>
      <c r="P802" s="96" t="s">
        <v>491</v>
      </c>
      <c r="Q802" s="96">
        <v>2624</v>
      </c>
      <c r="R802" s="96">
        <v>5.04</v>
      </c>
      <c r="S802" s="96">
        <v>70</v>
      </c>
      <c r="T802" s="96">
        <v>15</v>
      </c>
      <c r="U802" s="89">
        <f t="shared" si="42"/>
        <v>4.1839126926833412</v>
      </c>
      <c r="V802" s="44">
        <f t="shared" si="43"/>
        <v>10.420187824783389</v>
      </c>
      <c r="W802" s="1"/>
    </row>
    <row r="803" spans="8:23" ht="11.25" x14ac:dyDescent="0.2">
      <c r="H803" s="96" t="s">
        <v>775</v>
      </c>
      <c r="I803" s="96" t="s">
        <v>1037</v>
      </c>
      <c r="J803" s="96" t="s">
        <v>921</v>
      </c>
      <c r="K803" s="96" t="s">
        <v>1060</v>
      </c>
      <c r="L803" s="96" t="s">
        <v>777</v>
      </c>
      <c r="M803" s="96">
        <v>62.503694000000003</v>
      </c>
      <c r="N803" s="96">
        <v>-133.003943999998</v>
      </c>
      <c r="O803" s="96" t="s">
        <v>983</v>
      </c>
      <c r="P803" s="96" t="s">
        <v>491</v>
      </c>
      <c r="Q803" s="96">
        <v>2624</v>
      </c>
      <c r="R803" s="96">
        <v>5.2</v>
      </c>
      <c r="S803" s="96">
        <v>67</v>
      </c>
      <c r="T803" s="96">
        <v>9.6999999999999904</v>
      </c>
      <c r="U803" s="89">
        <f t="shared" si="42"/>
        <v>4.3167353178478916</v>
      </c>
      <c r="V803" s="44">
        <f t="shared" si="43"/>
        <v>8.8311990649352392</v>
      </c>
      <c r="W803" s="1"/>
    </row>
    <row r="804" spans="8:23" ht="11.25" x14ac:dyDescent="0.2">
      <c r="H804" s="96" t="s">
        <v>830</v>
      </c>
      <c r="I804" s="96" t="s">
        <v>1037</v>
      </c>
      <c r="J804" s="96" t="s">
        <v>808</v>
      </c>
      <c r="K804" s="96" t="s">
        <v>829</v>
      </c>
      <c r="L804" s="96" t="s">
        <v>831</v>
      </c>
      <c r="M804" s="96">
        <v>60.601280000000003</v>
      </c>
      <c r="N804" s="96">
        <v>-137.005418999998</v>
      </c>
      <c r="O804" s="96" t="s">
        <v>983</v>
      </c>
      <c r="P804" s="96" t="s">
        <v>2500</v>
      </c>
      <c r="Q804" s="96">
        <v>2751</v>
      </c>
      <c r="R804" s="96">
        <v>3.16</v>
      </c>
      <c r="S804" s="96">
        <v>11.8</v>
      </c>
      <c r="T804" s="96">
        <v>4.34</v>
      </c>
      <c r="U804" s="89">
        <f t="shared" si="42"/>
        <v>2.6232468469998724</v>
      </c>
      <c r="V804" s="44">
        <f t="shared" si="43"/>
        <v>2.4510395411480741</v>
      </c>
      <c r="W804" s="1"/>
    </row>
    <row r="805" spans="8:23" ht="11.25" x14ac:dyDescent="0.2">
      <c r="H805" s="96" t="s">
        <v>828</v>
      </c>
      <c r="I805" s="96" t="s">
        <v>1037</v>
      </c>
      <c r="J805" s="96" t="s">
        <v>808</v>
      </c>
      <c r="K805" s="96" t="s">
        <v>829</v>
      </c>
      <c r="L805" s="96" t="s">
        <v>302</v>
      </c>
      <c r="M805" s="96">
        <v>60.711919000000002</v>
      </c>
      <c r="N805" s="96">
        <v>-137.04411200000001</v>
      </c>
      <c r="O805" s="96" t="s">
        <v>983</v>
      </c>
      <c r="P805" s="96" t="s">
        <v>2499</v>
      </c>
      <c r="Q805" s="96">
        <v>2677</v>
      </c>
      <c r="R805" s="96">
        <v>3.54</v>
      </c>
      <c r="S805" s="96">
        <v>7.75</v>
      </c>
      <c r="T805" s="96">
        <v>2.5299999999999998</v>
      </c>
      <c r="U805" s="89">
        <f t="shared" si="42"/>
        <v>2.9387005817656799</v>
      </c>
      <c r="V805" s="44">
        <f t="shared" si="43"/>
        <v>1.5681510893091002</v>
      </c>
      <c r="W805" s="1"/>
    </row>
    <row r="806" spans="8:23" ht="11.25" x14ac:dyDescent="0.2">
      <c r="H806" s="96" t="s">
        <v>860</v>
      </c>
      <c r="I806" s="96" t="s">
        <v>1037</v>
      </c>
      <c r="J806" s="96" t="s">
        <v>1447</v>
      </c>
      <c r="K806" s="96" t="s">
        <v>861</v>
      </c>
      <c r="L806" s="96" t="s">
        <v>2513</v>
      </c>
      <c r="M806" s="96">
        <v>60.962989999999799</v>
      </c>
      <c r="N806" s="96">
        <v>-138.03800000000001</v>
      </c>
      <c r="O806" s="96" t="s">
        <v>983</v>
      </c>
      <c r="P806" s="96" t="s">
        <v>2500</v>
      </c>
      <c r="Q806" s="96">
        <v>2751</v>
      </c>
      <c r="R806" s="96">
        <v>4.55</v>
      </c>
      <c r="S806" s="96">
        <v>8.0500000000000007</v>
      </c>
      <c r="T806" s="96">
        <v>3.6</v>
      </c>
      <c r="U806" s="89">
        <f t="shared" si="42"/>
        <v>3.7771434031169049</v>
      </c>
      <c r="V806" s="44">
        <f t="shared" si="43"/>
        <v>1.9794954504505502</v>
      </c>
      <c r="W806" s="1"/>
    </row>
    <row r="807" spans="8:23" ht="11.25" x14ac:dyDescent="0.2">
      <c r="H807" s="96" t="s">
        <v>839</v>
      </c>
      <c r="I807" s="96" t="s">
        <v>1037</v>
      </c>
      <c r="J807" s="96" t="s">
        <v>1447</v>
      </c>
      <c r="K807" s="96" t="s">
        <v>840</v>
      </c>
      <c r="L807" s="96" t="s">
        <v>2513</v>
      </c>
      <c r="M807" s="96">
        <v>60.814805999999798</v>
      </c>
      <c r="N807" s="96">
        <v>-137.490311999998</v>
      </c>
      <c r="O807" s="96" t="s">
        <v>983</v>
      </c>
      <c r="P807" s="96" t="s">
        <v>2500</v>
      </c>
      <c r="Q807" s="96">
        <v>2751</v>
      </c>
      <c r="R807" s="96">
        <v>2.4500000000000002</v>
      </c>
      <c r="S807" s="96">
        <v>3.68</v>
      </c>
      <c r="T807" s="96">
        <v>1.8</v>
      </c>
      <c r="U807" s="89">
        <f t="shared" si="42"/>
        <v>2.0338464478321798</v>
      </c>
      <c r="V807" s="44">
        <f t="shared" si="43"/>
        <v>0.96695028039645003</v>
      </c>
      <c r="W807" s="1"/>
    </row>
    <row r="808" spans="8:23" ht="11.25" x14ac:dyDescent="0.2">
      <c r="H808" s="96" t="s">
        <v>837</v>
      </c>
      <c r="I808" s="96" t="s">
        <v>1037</v>
      </c>
      <c r="J808" s="96" t="s">
        <v>808</v>
      </c>
      <c r="K808" s="96" t="s">
        <v>808</v>
      </c>
      <c r="L808" s="96" t="s">
        <v>838</v>
      </c>
      <c r="M808" s="96">
        <v>61.487960000000001</v>
      </c>
      <c r="N808" s="96">
        <v>-137.44900000000001</v>
      </c>
      <c r="O808" s="96" t="s">
        <v>983</v>
      </c>
      <c r="P808" s="96" t="s">
        <v>2499</v>
      </c>
      <c r="Q808" s="96">
        <v>2677</v>
      </c>
      <c r="R808" s="96">
        <v>3</v>
      </c>
      <c r="S808" s="96">
        <v>10.5</v>
      </c>
      <c r="T808" s="96">
        <v>3.48</v>
      </c>
      <c r="U808" s="89">
        <f t="shared" si="42"/>
        <v>2.4904242218353221</v>
      </c>
      <c r="V808" s="44">
        <f t="shared" si="43"/>
        <v>2.0357269524314408</v>
      </c>
      <c r="W808" s="1"/>
    </row>
    <row r="809" spans="8:23" ht="11.25" x14ac:dyDescent="0.2">
      <c r="H809" s="96" t="s">
        <v>864</v>
      </c>
      <c r="I809" s="96" t="s">
        <v>1037</v>
      </c>
      <c r="J809" s="96" t="s">
        <v>808</v>
      </c>
      <c r="K809" s="96" t="s">
        <v>808</v>
      </c>
      <c r="L809" s="96" t="s">
        <v>777</v>
      </c>
      <c r="M809" s="96">
        <v>61.212090000000003</v>
      </c>
      <c r="N809" s="96">
        <v>-138.252999999998</v>
      </c>
      <c r="O809" s="96" t="s">
        <v>983</v>
      </c>
      <c r="P809" s="96" t="s">
        <v>491</v>
      </c>
      <c r="Q809" s="96">
        <v>2624</v>
      </c>
      <c r="R809" s="96">
        <v>4.3</v>
      </c>
      <c r="S809" s="96">
        <v>11.5</v>
      </c>
      <c r="T809" s="96">
        <v>5.4</v>
      </c>
      <c r="U809" s="89">
        <f t="shared" si="42"/>
        <v>3.5696080512972945</v>
      </c>
      <c r="V809" s="44">
        <f t="shared" si="43"/>
        <v>2.6388569990810655</v>
      </c>
      <c r="W809" s="1"/>
    </row>
    <row r="810" spans="8:23" ht="11.25" x14ac:dyDescent="0.2">
      <c r="H810" s="96" t="s">
        <v>834</v>
      </c>
      <c r="I810" s="96" t="s">
        <v>1037</v>
      </c>
      <c r="J810" s="96" t="s">
        <v>808</v>
      </c>
      <c r="K810" s="96" t="s">
        <v>808</v>
      </c>
      <c r="L810" s="96" t="s">
        <v>824</v>
      </c>
      <c r="M810" s="96">
        <v>61.466610000000003</v>
      </c>
      <c r="N810" s="96">
        <v>-138.55600000000001</v>
      </c>
      <c r="O810" s="96" t="s">
        <v>983</v>
      </c>
      <c r="P810" s="96" t="s">
        <v>2500</v>
      </c>
      <c r="Q810" s="96">
        <v>2751</v>
      </c>
      <c r="R810" s="96">
        <v>4.45</v>
      </c>
      <c r="S810" s="96">
        <v>14.6999999999999</v>
      </c>
      <c r="T810" s="96">
        <v>4.28</v>
      </c>
      <c r="U810" s="89">
        <f t="shared" si="42"/>
        <v>3.6941292623890609</v>
      </c>
      <c r="V810" s="44">
        <f t="shared" si="43"/>
        <v>2.7883742857812979</v>
      </c>
      <c r="W810" s="1"/>
    </row>
    <row r="811" spans="8:23" ht="11.25" x14ac:dyDescent="0.2">
      <c r="H811" s="96" t="s">
        <v>862</v>
      </c>
      <c r="I811" s="96" t="s">
        <v>1037</v>
      </c>
      <c r="J811" s="96" t="s">
        <v>1447</v>
      </c>
      <c r="K811" s="96" t="s">
        <v>861</v>
      </c>
      <c r="L811" s="96" t="s">
        <v>824</v>
      </c>
      <c r="M811" s="96">
        <v>61.031100000000002</v>
      </c>
      <c r="N811" s="96">
        <v>-138.11000000000001</v>
      </c>
      <c r="O811" s="96" t="s">
        <v>983</v>
      </c>
      <c r="P811" s="96" t="s">
        <v>2500</v>
      </c>
      <c r="Q811" s="96">
        <v>2751</v>
      </c>
      <c r="R811" s="96">
        <v>3.68</v>
      </c>
      <c r="S811" s="96">
        <v>9.5500000000000007</v>
      </c>
      <c r="T811" s="96">
        <v>1.92</v>
      </c>
      <c r="U811" s="89">
        <f t="shared" si="42"/>
        <v>3.0549203787846619</v>
      </c>
      <c r="V811" s="44">
        <f t="shared" si="43"/>
        <v>1.6322507246281373</v>
      </c>
      <c r="W811" s="1"/>
    </row>
    <row r="812" spans="8:23" ht="11.25" x14ac:dyDescent="0.2">
      <c r="H812" s="96" t="s">
        <v>832</v>
      </c>
      <c r="I812" s="96" t="s">
        <v>1037</v>
      </c>
      <c r="J812" s="96" t="s">
        <v>808</v>
      </c>
      <c r="K812" s="96" t="s">
        <v>808</v>
      </c>
      <c r="L812" s="96" t="s">
        <v>833</v>
      </c>
      <c r="M812" s="96">
        <v>61.1783199999999</v>
      </c>
      <c r="N812" s="96">
        <v>-137.74700000000001</v>
      </c>
      <c r="O812" s="96" t="s">
        <v>983</v>
      </c>
      <c r="P812" s="96" t="s">
        <v>2500</v>
      </c>
      <c r="Q812" s="96">
        <v>2751</v>
      </c>
      <c r="R812" s="96">
        <v>1.85</v>
      </c>
      <c r="S812" s="96">
        <v>6.24</v>
      </c>
      <c r="T812" s="96">
        <v>3.26</v>
      </c>
      <c r="U812" s="89">
        <f t="shared" si="42"/>
        <v>1.5357616034651154</v>
      </c>
      <c r="V812" s="44">
        <f t="shared" si="43"/>
        <v>1.5593204363809929</v>
      </c>
      <c r="W812" s="1"/>
    </row>
    <row r="813" spans="8:23" ht="11.25" x14ac:dyDescent="0.2">
      <c r="H813" s="96" t="s">
        <v>815</v>
      </c>
      <c r="I813" s="96" t="s">
        <v>1037</v>
      </c>
      <c r="J813" s="96" t="s">
        <v>1447</v>
      </c>
      <c r="K813" s="96" t="s">
        <v>816</v>
      </c>
      <c r="L813" s="96" t="s">
        <v>817</v>
      </c>
      <c r="M813" s="96">
        <v>60.9545099999999</v>
      </c>
      <c r="N813" s="96">
        <v>-137.481719999999</v>
      </c>
      <c r="O813" s="96" t="s">
        <v>983</v>
      </c>
      <c r="P813" s="96" t="s">
        <v>2500</v>
      </c>
      <c r="Q813" s="96">
        <v>2751</v>
      </c>
      <c r="R813" s="96">
        <v>1.96</v>
      </c>
      <c r="S813" s="96">
        <v>3.49</v>
      </c>
      <c r="T813" s="96">
        <v>0.57999999999999996</v>
      </c>
      <c r="U813" s="89">
        <f t="shared" si="42"/>
        <v>1.6270771582657437</v>
      </c>
      <c r="V813" s="44">
        <f t="shared" si="43"/>
        <v>0.60060155311716013</v>
      </c>
      <c r="W813" s="1"/>
    </row>
    <row r="814" spans="8:23" ht="11.25" x14ac:dyDescent="0.2">
      <c r="H814" s="96" t="s">
        <v>835</v>
      </c>
      <c r="I814" s="96" t="s">
        <v>1037</v>
      </c>
      <c r="J814" s="96" t="s">
        <v>808</v>
      </c>
      <c r="K814" s="96" t="s">
        <v>808</v>
      </c>
      <c r="L814" s="96" t="s">
        <v>836</v>
      </c>
      <c r="M814" s="96">
        <v>61.08052</v>
      </c>
      <c r="N814" s="96">
        <v>-137.306999999998</v>
      </c>
      <c r="O814" s="96" t="s">
        <v>983</v>
      </c>
      <c r="P814" s="96" t="s">
        <v>2499</v>
      </c>
      <c r="Q814" s="96">
        <v>2677</v>
      </c>
      <c r="R814" s="96">
        <v>3.76</v>
      </c>
      <c r="S814" s="96">
        <v>13.3</v>
      </c>
      <c r="T814" s="96">
        <v>4.71</v>
      </c>
      <c r="U814" s="89">
        <f t="shared" si="42"/>
        <v>3.1213316913669367</v>
      </c>
      <c r="V814" s="44">
        <f t="shared" si="43"/>
        <v>2.653276670407406</v>
      </c>
      <c r="W814" s="1"/>
    </row>
    <row r="815" spans="8:23" ht="11.25" x14ac:dyDescent="0.2">
      <c r="H815" s="96" t="s">
        <v>863</v>
      </c>
      <c r="I815" s="96" t="s">
        <v>1037</v>
      </c>
      <c r="J815" s="96" t="s">
        <v>808</v>
      </c>
      <c r="K815" s="96" t="s">
        <v>808</v>
      </c>
      <c r="L815" s="96" t="s">
        <v>1653</v>
      </c>
      <c r="M815" s="96">
        <v>61.075690000000002</v>
      </c>
      <c r="N815" s="96">
        <v>-137.616999999998</v>
      </c>
      <c r="O815" s="96" t="s">
        <v>983</v>
      </c>
      <c r="P815" s="96" t="s">
        <v>2499</v>
      </c>
      <c r="Q815" s="96">
        <v>2677</v>
      </c>
      <c r="R815" s="96">
        <v>2.21</v>
      </c>
      <c r="S815" s="96">
        <v>4.55</v>
      </c>
      <c r="T815" s="96">
        <v>1.79</v>
      </c>
      <c r="U815" s="89">
        <f t="shared" si="42"/>
        <v>1.8346125100853539</v>
      </c>
      <c r="V815" s="44">
        <f t="shared" si="43"/>
        <v>1.0057865928511616</v>
      </c>
      <c r="W815" s="1"/>
    </row>
    <row r="816" spans="8:23" ht="11.25" x14ac:dyDescent="0.2">
      <c r="H816" s="96" t="s">
        <v>1920</v>
      </c>
      <c r="I816" s="96" t="s">
        <v>1037</v>
      </c>
      <c r="L816" s="96" t="s">
        <v>1921</v>
      </c>
      <c r="M816" s="96">
        <v>60.444699999999798</v>
      </c>
      <c r="N816" s="96">
        <v>-125.816451999999</v>
      </c>
      <c r="O816" s="96" t="s">
        <v>983</v>
      </c>
      <c r="P816" s="96" t="s">
        <v>2498</v>
      </c>
      <c r="Q816" s="96">
        <v>2764</v>
      </c>
      <c r="R816" s="96">
        <v>4.49</v>
      </c>
      <c r="S816" s="96">
        <v>34.902234999999799</v>
      </c>
      <c r="T816" s="96">
        <v>7.592708</v>
      </c>
      <c r="U816" s="89">
        <f t="shared" si="42"/>
        <v>3.7273349186801989</v>
      </c>
      <c r="V816" s="44">
        <f t="shared" si="43"/>
        <v>5.6187790291243216</v>
      </c>
      <c r="W816" s="1"/>
    </row>
    <row r="817" spans="8:23" ht="11.25" x14ac:dyDescent="0.2">
      <c r="H817" s="96" t="s">
        <v>1922</v>
      </c>
      <c r="I817" s="96" t="s">
        <v>1037</v>
      </c>
      <c r="J817" s="96" t="s">
        <v>1923</v>
      </c>
      <c r="K817" s="96" t="s">
        <v>1924</v>
      </c>
      <c r="L817" s="96" t="s">
        <v>800</v>
      </c>
      <c r="M817" s="96">
        <v>60.412734</v>
      </c>
      <c r="N817" s="96">
        <v>-125.917399</v>
      </c>
      <c r="O817" s="96" t="s">
        <v>983</v>
      </c>
      <c r="P817" s="96" t="s">
        <v>2499</v>
      </c>
      <c r="Q817" s="96">
        <v>2677</v>
      </c>
      <c r="R817" s="96">
        <v>3.46</v>
      </c>
      <c r="S817" s="96">
        <v>39.405321000000001</v>
      </c>
      <c r="T817" s="96">
        <v>5.8583959999999999</v>
      </c>
      <c r="U817" s="89">
        <f t="shared" si="42"/>
        <v>2.8722892691834048</v>
      </c>
      <c r="V817" s="44">
        <f t="shared" si="43"/>
        <v>5.3608399365542629</v>
      </c>
      <c r="W817" s="1"/>
    </row>
    <row r="818" spans="8:23" ht="11.25" x14ac:dyDescent="0.2">
      <c r="H818" s="96" t="s">
        <v>799</v>
      </c>
      <c r="I818" s="96" t="s">
        <v>1037</v>
      </c>
      <c r="J818" s="96" t="s">
        <v>1923</v>
      </c>
      <c r="K818" s="96" t="s">
        <v>1924</v>
      </c>
      <c r="L818" s="96" t="s">
        <v>800</v>
      </c>
      <c r="M818" s="96">
        <v>60.412734</v>
      </c>
      <c r="N818" s="96">
        <v>-125.917399</v>
      </c>
      <c r="O818" s="96" t="s">
        <v>983</v>
      </c>
      <c r="P818" s="96" t="s">
        <v>2499</v>
      </c>
      <c r="Q818" s="96">
        <v>2677</v>
      </c>
      <c r="R818" s="96">
        <v>3.46</v>
      </c>
      <c r="S818" s="96">
        <v>39.3999999999998</v>
      </c>
      <c r="T818" s="96">
        <v>5.86</v>
      </c>
      <c r="U818" s="89">
        <f t="shared" si="42"/>
        <v>2.8722892691834048</v>
      </c>
      <c r="V818" s="44">
        <f t="shared" si="43"/>
        <v>5.360753014364243</v>
      </c>
      <c r="W818" s="1"/>
    </row>
    <row r="819" spans="8:23" ht="11.25" x14ac:dyDescent="0.2">
      <c r="H819" s="96" t="s">
        <v>1925</v>
      </c>
      <c r="I819" s="96" t="s">
        <v>1037</v>
      </c>
      <c r="J819" s="96" t="s">
        <v>1923</v>
      </c>
      <c r="L819" s="96" t="s">
        <v>1926</v>
      </c>
      <c r="M819" s="96">
        <v>60.430329999999799</v>
      </c>
      <c r="N819" s="96">
        <v>-125.853358999999</v>
      </c>
      <c r="O819" s="96" t="s">
        <v>983</v>
      </c>
      <c r="P819" s="96" t="s">
        <v>2499</v>
      </c>
      <c r="Q819" s="96">
        <v>2677</v>
      </c>
      <c r="R819" s="96">
        <v>7.31</v>
      </c>
      <c r="S819" s="96">
        <v>37.762109000000002</v>
      </c>
      <c r="T819" s="96">
        <v>7.2809629999999999</v>
      </c>
      <c r="U819" s="89">
        <f t="shared" si="42"/>
        <v>6.068333687205401</v>
      </c>
      <c r="V819" s="44">
        <f t="shared" si="43"/>
        <v>5.7893294921162113</v>
      </c>
      <c r="W819" s="1"/>
    </row>
    <row r="820" spans="8:23" ht="11.25" x14ac:dyDescent="0.2">
      <c r="H820" s="96" t="s">
        <v>2294</v>
      </c>
      <c r="I820" s="96" t="s">
        <v>1037</v>
      </c>
      <c r="J820" s="96" t="s">
        <v>921</v>
      </c>
      <c r="L820" s="96" t="s">
        <v>704</v>
      </c>
      <c r="M820" s="96">
        <v>62.900292999999799</v>
      </c>
      <c r="N820" s="96">
        <v>-135.71115900000001</v>
      </c>
      <c r="O820" s="96" t="s">
        <v>983</v>
      </c>
      <c r="P820" s="96" t="s">
        <v>491</v>
      </c>
      <c r="Q820" s="96">
        <v>2624</v>
      </c>
      <c r="R820" s="96">
        <v>5.14</v>
      </c>
      <c r="S820" s="96">
        <v>23.4552179999998</v>
      </c>
      <c r="T820" s="96">
        <v>4.0685500000000001</v>
      </c>
      <c r="U820" s="89">
        <f t="shared" si="42"/>
        <v>4.2669268334111843</v>
      </c>
      <c r="V820" s="44">
        <f t="shared" si="43"/>
        <v>3.444789491631878</v>
      </c>
      <c r="W820" s="1"/>
    </row>
    <row r="821" spans="8:23" ht="11.25" x14ac:dyDescent="0.2">
      <c r="H821" s="96" t="s">
        <v>985</v>
      </c>
      <c r="I821" s="96" t="s">
        <v>988</v>
      </c>
      <c r="J821" s="96" t="s">
        <v>986</v>
      </c>
      <c r="K821" s="96" t="s">
        <v>987</v>
      </c>
      <c r="L821" s="96" t="s">
        <v>302</v>
      </c>
      <c r="M821" s="96">
        <v>62.415880000000001</v>
      </c>
      <c r="N821" s="96">
        <v>-136.84970000000001</v>
      </c>
      <c r="O821" s="96" t="s">
        <v>983</v>
      </c>
      <c r="P821" s="96" t="s">
        <v>2499</v>
      </c>
      <c r="Q821" s="96">
        <v>2677</v>
      </c>
      <c r="R821" s="96">
        <v>2.5499999999999998</v>
      </c>
      <c r="S821" s="96">
        <v>1.23</v>
      </c>
      <c r="T821" s="96">
        <v>1.87</v>
      </c>
      <c r="U821" s="89">
        <f t="shared" si="42"/>
        <v>2.1168605885600233</v>
      </c>
      <c r="V821" s="44">
        <f t="shared" si="43"/>
        <v>0.73622755236672477</v>
      </c>
      <c r="W821" s="1"/>
    </row>
    <row r="822" spans="8:23" x14ac:dyDescent="0.25">
      <c r="H822" s="96" t="s">
        <v>989</v>
      </c>
      <c r="I822" s="96" t="s">
        <v>988</v>
      </c>
      <c r="J822" s="96" t="s">
        <v>986</v>
      </c>
      <c r="K822" s="96" t="s">
        <v>987</v>
      </c>
      <c r="L822" s="96" t="s">
        <v>302</v>
      </c>
      <c r="M822" s="96">
        <v>62.415880000000001</v>
      </c>
      <c r="N822" s="96">
        <v>-136.84970000000001</v>
      </c>
      <c r="O822" s="96" t="s">
        <v>983</v>
      </c>
      <c r="P822" s="96" t="s">
        <v>2499</v>
      </c>
      <c r="Q822" s="96">
        <v>2677</v>
      </c>
      <c r="R822" s="96">
        <v>2.4900000000000002</v>
      </c>
      <c r="S822" s="96">
        <v>2.73</v>
      </c>
      <c r="T822" s="96">
        <v>1.26</v>
      </c>
      <c r="U822" s="89">
        <f t="shared" si="42"/>
        <v>2.0670521041233174</v>
      </c>
      <c r="V822" s="44">
        <f t="shared" si="43"/>
        <v>0.71709477315809589</v>
      </c>
    </row>
    <row r="823" spans="8:23" x14ac:dyDescent="0.25">
      <c r="H823" s="96" t="s">
        <v>990</v>
      </c>
      <c r="I823" s="96" t="s">
        <v>988</v>
      </c>
      <c r="J823" s="96" t="s">
        <v>986</v>
      </c>
      <c r="K823" s="96" t="s">
        <v>987</v>
      </c>
      <c r="L823" s="96" t="s">
        <v>302</v>
      </c>
      <c r="M823" s="96">
        <v>62.415880000000001</v>
      </c>
      <c r="N823" s="96">
        <v>-136.84970000000001</v>
      </c>
      <c r="O823" s="96" t="s">
        <v>983</v>
      </c>
      <c r="P823" s="96" t="s">
        <v>2499</v>
      </c>
      <c r="Q823" s="96">
        <v>2677</v>
      </c>
      <c r="R823" s="96">
        <v>2.4300000000000002</v>
      </c>
      <c r="S823" s="96">
        <v>0.75</v>
      </c>
      <c r="T823" s="96">
        <v>0.38</v>
      </c>
      <c r="U823" s="89">
        <f t="shared" si="42"/>
        <v>2.017243619686611</v>
      </c>
      <c r="V823" s="44">
        <f t="shared" si="43"/>
        <v>0.30495697794946713</v>
      </c>
    </row>
    <row r="824" spans="8:23" x14ac:dyDescent="0.25">
      <c r="H824" s="96" t="s">
        <v>991</v>
      </c>
      <c r="I824" s="96" t="s">
        <v>988</v>
      </c>
      <c r="J824" s="96" t="s">
        <v>986</v>
      </c>
      <c r="K824" s="96" t="s">
        <v>987</v>
      </c>
      <c r="L824" s="96" t="s">
        <v>302</v>
      </c>
      <c r="M824" s="96">
        <v>62.415880000000001</v>
      </c>
      <c r="N824" s="96">
        <v>-136.84970000000001</v>
      </c>
      <c r="O824" s="96" t="s">
        <v>983</v>
      </c>
      <c r="P824" s="96" t="s">
        <v>2499</v>
      </c>
      <c r="Q824" s="96">
        <v>2677</v>
      </c>
      <c r="R824" s="96">
        <v>2.76</v>
      </c>
      <c r="S824" s="96">
        <v>5</v>
      </c>
      <c r="T824" s="96">
        <v>1.1399999999999999</v>
      </c>
      <c r="U824" s="89">
        <f t="shared" si="42"/>
        <v>2.2911902840884961</v>
      </c>
      <c r="V824" s="44">
        <f t="shared" si="43"/>
        <v>0.91334547559692536</v>
      </c>
    </row>
    <row r="825" spans="8:23" x14ac:dyDescent="0.25">
      <c r="H825" s="96" t="s">
        <v>992</v>
      </c>
      <c r="I825" s="96" t="s">
        <v>988</v>
      </c>
      <c r="J825" s="96" t="s">
        <v>986</v>
      </c>
      <c r="K825" s="96" t="s">
        <v>987</v>
      </c>
      <c r="L825" s="96" t="s">
        <v>302</v>
      </c>
      <c r="M825" s="96">
        <v>62.415570000000002</v>
      </c>
      <c r="N825" s="96">
        <v>-136.850799999998</v>
      </c>
      <c r="O825" s="96" t="s">
        <v>983</v>
      </c>
      <c r="P825" s="96" t="s">
        <v>2499</v>
      </c>
      <c r="Q825" s="96">
        <v>2677</v>
      </c>
      <c r="R825" s="96">
        <v>2.15</v>
      </c>
      <c r="S825" s="96">
        <v>6.05</v>
      </c>
      <c r="T825" s="96">
        <v>1.34</v>
      </c>
      <c r="U825" s="89">
        <f t="shared" si="42"/>
        <v>1.7848040256486473</v>
      </c>
      <c r="V825" s="44">
        <f t="shared" si="43"/>
        <v>1.0274298776425326</v>
      </c>
    </row>
    <row r="826" spans="8:23" x14ac:dyDescent="0.25">
      <c r="H826" s="96" t="s">
        <v>993</v>
      </c>
      <c r="I826" s="96" t="s">
        <v>988</v>
      </c>
      <c r="J826" s="96" t="s">
        <v>986</v>
      </c>
      <c r="K826" s="96" t="s">
        <v>987</v>
      </c>
      <c r="L826" s="96" t="s">
        <v>302</v>
      </c>
      <c r="M826" s="96">
        <v>62.415570000000002</v>
      </c>
      <c r="N826" s="96">
        <v>-136.850799999998</v>
      </c>
      <c r="O826" s="96" t="s">
        <v>983</v>
      </c>
      <c r="P826" s="96" t="s">
        <v>2499</v>
      </c>
      <c r="Q826" s="96">
        <v>2677</v>
      </c>
      <c r="R826" s="96">
        <v>1.28</v>
      </c>
      <c r="S826" s="96">
        <v>2</v>
      </c>
      <c r="T826" s="96">
        <v>0.75</v>
      </c>
      <c r="U826" s="89">
        <f t="shared" si="42"/>
        <v>1.0625810013164041</v>
      </c>
      <c r="V826" s="44">
        <f t="shared" si="43"/>
        <v>0.45027695111741484</v>
      </c>
    </row>
    <row r="827" spans="8:23" x14ac:dyDescent="0.25">
      <c r="H827" s="96" t="s">
        <v>994</v>
      </c>
      <c r="I827" s="96" t="s">
        <v>988</v>
      </c>
      <c r="J827" s="96" t="s">
        <v>986</v>
      </c>
      <c r="K827" s="96" t="s">
        <v>987</v>
      </c>
      <c r="L827" s="96" t="s">
        <v>302</v>
      </c>
      <c r="M827" s="96">
        <v>62.415570000000002</v>
      </c>
      <c r="N827" s="96">
        <v>-136.850799999998</v>
      </c>
      <c r="O827" s="96" t="s">
        <v>983</v>
      </c>
      <c r="P827" s="96" t="s">
        <v>2499</v>
      </c>
      <c r="Q827" s="96">
        <v>2677</v>
      </c>
      <c r="R827" s="96">
        <v>2.96</v>
      </c>
      <c r="S827" s="96">
        <v>2.4500000000000002</v>
      </c>
      <c r="T827" s="96">
        <v>0.84</v>
      </c>
      <c r="U827" s="89">
        <f t="shared" ref="U827:U890" si="44">R827*$C$24</f>
        <v>2.4572185655441845</v>
      </c>
      <c r="V827" s="44">
        <f t="shared" si="43"/>
        <v>0.61071149295902172</v>
      </c>
    </row>
    <row r="828" spans="8:23" x14ac:dyDescent="0.25">
      <c r="H828" s="96" t="s">
        <v>998</v>
      </c>
      <c r="I828" s="96" t="s">
        <v>988</v>
      </c>
      <c r="J828" s="96" t="s">
        <v>986</v>
      </c>
      <c r="K828" s="96" t="s">
        <v>986</v>
      </c>
      <c r="L828" s="96" t="s">
        <v>999</v>
      </c>
      <c r="M828" s="96">
        <v>62.618288</v>
      </c>
      <c r="N828" s="96">
        <v>-137.250474999999</v>
      </c>
      <c r="O828" s="96" t="s">
        <v>983</v>
      </c>
      <c r="P828" s="96" t="s">
        <v>2499</v>
      </c>
      <c r="Q828" s="96">
        <v>2677</v>
      </c>
      <c r="R828" s="96">
        <v>0.21</v>
      </c>
      <c r="S828" s="96">
        <v>1.52</v>
      </c>
      <c r="T828" s="96">
        <v>0.56999999999999995</v>
      </c>
      <c r="U828" s="89">
        <f t="shared" si="44"/>
        <v>0.17432969552847252</v>
      </c>
      <c r="V828" s="44">
        <f t="shared" si="43"/>
        <v>0.29881434323020084</v>
      </c>
    </row>
    <row r="829" spans="8:23" x14ac:dyDescent="0.25">
      <c r="H829" s="96" t="s">
        <v>1000</v>
      </c>
      <c r="I829" s="96" t="s">
        <v>988</v>
      </c>
      <c r="J829" s="96" t="s">
        <v>986</v>
      </c>
      <c r="K829" s="96" t="s">
        <v>986</v>
      </c>
      <c r="L829" s="96" t="s">
        <v>824</v>
      </c>
      <c r="M829" s="96">
        <v>62.618288</v>
      </c>
      <c r="N829" s="96">
        <v>-137.250474999999</v>
      </c>
      <c r="O829" s="96" t="s">
        <v>983</v>
      </c>
      <c r="P829" s="96" t="s">
        <v>2500</v>
      </c>
      <c r="Q829" s="96">
        <v>2751</v>
      </c>
      <c r="R829" s="96">
        <v>1.45</v>
      </c>
      <c r="S829" s="96">
        <v>0.5</v>
      </c>
      <c r="T829" s="96">
        <v>0.61</v>
      </c>
      <c r="U829" s="89">
        <f t="shared" si="44"/>
        <v>1.2037050405537388</v>
      </c>
      <c r="V829" s="44">
        <f t="shared" si="43"/>
        <v>0.29239512170402143</v>
      </c>
    </row>
    <row r="830" spans="8:23" x14ac:dyDescent="0.25">
      <c r="H830" s="96" t="s">
        <v>1001</v>
      </c>
      <c r="I830" s="96" t="s">
        <v>988</v>
      </c>
      <c r="J830" s="96" t="s">
        <v>986</v>
      </c>
      <c r="K830" s="96" t="s">
        <v>986</v>
      </c>
      <c r="L830" s="96" t="s">
        <v>1002</v>
      </c>
      <c r="M830" s="96">
        <v>62.617775000000002</v>
      </c>
      <c r="N830" s="96">
        <v>-137.25051400000001</v>
      </c>
      <c r="O830" s="96" t="s">
        <v>983</v>
      </c>
      <c r="P830" s="96" t="s">
        <v>2499</v>
      </c>
      <c r="Q830" s="96">
        <v>2677</v>
      </c>
      <c r="R830" s="96">
        <v>2.39</v>
      </c>
      <c r="S830" s="96">
        <v>2.08</v>
      </c>
      <c r="T830" s="96">
        <v>0.56000000000000005</v>
      </c>
      <c r="U830" s="89">
        <f t="shared" si="44"/>
        <v>1.9840379633954732</v>
      </c>
      <c r="V830" s="44">
        <f t="shared" si="43"/>
        <v>0.47245669447704797</v>
      </c>
    </row>
    <row r="831" spans="8:23" x14ac:dyDescent="0.25">
      <c r="H831" s="96" t="s">
        <v>1003</v>
      </c>
      <c r="I831" s="96" t="s">
        <v>988</v>
      </c>
      <c r="J831" s="96" t="s">
        <v>986</v>
      </c>
      <c r="K831" s="96" t="s">
        <v>986</v>
      </c>
      <c r="L831" s="96" t="s">
        <v>1004</v>
      </c>
      <c r="M831" s="96">
        <v>62.617775000000002</v>
      </c>
      <c r="N831" s="96">
        <v>-137.25051400000001</v>
      </c>
      <c r="O831" s="96" t="s">
        <v>983</v>
      </c>
      <c r="P831" s="96" t="s">
        <v>2499</v>
      </c>
      <c r="Q831" s="96">
        <v>2677</v>
      </c>
      <c r="R831" s="96">
        <v>1.93</v>
      </c>
      <c r="S831" s="96">
        <v>0.6</v>
      </c>
      <c r="T831" s="96">
        <v>0.69</v>
      </c>
      <c r="U831" s="89">
        <f t="shared" si="44"/>
        <v>1.6021729160473903</v>
      </c>
      <c r="V831" s="44">
        <f t="shared" si="43"/>
        <v>0.3415413685442269</v>
      </c>
    </row>
    <row r="832" spans="8:23" x14ac:dyDescent="0.25">
      <c r="H832" s="96" t="s">
        <v>1005</v>
      </c>
      <c r="I832" s="96" t="s">
        <v>988</v>
      </c>
      <c r="J832" s="96" t="s">
        <v>986</v>
      </c>
      <c r="K832" s="96" t="s">
        <v>986</v>
      </c>
      <c r="L832" s="96" t="s">
        <v>1006</v>
      </c>
      <c r="M832" s="96">
        <v>62.617775000000002</v>
      </c>
      <c r="N832" s="96">
        <v>-137.25051400000001</v>
      </c>
      <c r="O832" s="96" t="s">
        <v>983</v>
      </c>
      <c r="P832" s="96" t="s">
        <v>2500</v>
      </c>
      <c r="Q832" s="96">
        <v>2751</v>
      </c>
      <c r="R832" s="96">
        <v>2.86</v>
      </c>
      <c r="S832" s="96">
        <v>1.32</v>
      </c>
      <c r="T832" s="96">
        <v>0.78</v>
      </c>
      <c r="U832" s="89">
        <f t="shared" si="44"/>
        <v>2.3742044248163401</v>
      </c>
      <c r="V832" s="44">
        <f t="shared" si="43"/>
        <v>0.49785296314034572</v>
      </c>
    </row>
    <row r="833" spans="8:22" x14ac:dyDescent="0.25">
      <c r="H833" s="96" t="s">
        <v>1007</v>
      </c>
      <c r="I833" s="96" t="s">
        <v>988</v>
      </c>
      <c r="J833" s="96" t="s">
        <v>986</v>
      </c>
      <c r="K833" s="96" t="s">
        <v>986</v>
      </c>
      <c r="L833" s="96" t="s">
        <v>1002</v>
      </c>
      <c r="M833" s="96">
        <v>62.641679000000003</v>
      </c>
      <c r="N833" s="96">
        <v>-137.170298</v>
      </c>
      <c r="O833" s="96" t="s">
        <v>983</v>
      </c>
      <c r="P833" s="96" t="s">
        <v>2499</v>
      </c>
      <c r="Q833" s="96">
        <v>2677</v>
      </c>
      <c r="R833" s="96">
        <v>2.61</v>
      </c>
      <c r="S833" s="96">
        <v>2.65</v>
      </c>
      <c r="T833" s="96">
        <v>0.79</v>
      </c>
      <c r="U833" s="89">
        <f t="shared" si="44"/>
        <v>2.1666690729967302</v>
      </c>
      <c r="V833" s="44">
        <f t="shared" si="43"/>
        <v>0.59668918757535361</v>
      </c>
    </row>
    <row r="834" spans="8:22" x14ac:dyDescent="0.25">
      <c r="H834" s="96" t="s">
        <v>1008</v>
      </c>
      <c r="I834" s="96" t="s">
        <v>988</v>
      </c>
      <c r="J834" s="96" t="s">
        <v>986</v>
      </c>
      <c r="K834" s="96" t="s">
        <v>986</v>
      </c>
      <c r="L834" s="96" t="s">
        <v>1002</v>
      </c>
      <c r="M834" s="96">
        <v>62.6199149999998</v>
      </c>
      <c r="N834" s="96">
        <v>-137.24699100000001</v>
      </c>
      <c r="O834" s="96" t="s">
        <v>983</v>
      </c>
      <c r="P834" s="96" t="s">
        <v>2499</v>
      </c>
      <c r="Q834" s="96">
        <v>2677</v>
      </c>
      <c r="R834" s="96">
        <v>1.81</v>
      </c>
      <c r="S834" s="96">
        <v>6.29</v>
      </c>
      <c r="T834" s="96">
        <v>0.45</v>
      </c>
      <c r="U834" s="89">
        <f t="shared" si="44"/>
        <v>1.5025559471739776</v>
      </c>
      <c r="V834" s="44">
        <f t="shared" si="43"/>
        <v>0.80362852612696933</v>
      </c>
    </row>
    <row r="835" spans="8:22" x14ac:dyDescent="0.25">
      <c r="H835" s="96" t="s">
        <v>1009</v>
      </c>
      <c r="I835" s="96" t="s">
        <v>988</v>
      </c>
      <c r="J835" s="96" t="s">
        <v>986</v>
      </c>
      <c r="K835" s="96" t="s">
        <v>986</v>
      </c>
      <c r="L835" s="96" t="s">
        <v>1002</v>
      </c>
      <c r="M835" s="96">
        <v>62.6199149999998</v>
      </c>
      <c r="N835" s="96">
        <v>-137.24699100000001</v>
      </c>
      <c r="O835" s="96" t="s">
        <v>983</v>
      </c>
      <c r="P835" s="96" t="s">
        <v>2499</v>
      </c>
      <c r="Q835" s="96">
        <v>2677</v>
      </c>
      <c r="R835" s="96">
        <v>4.95</v>
      </c>
      <c r="S835" s="96">
        <v>8.31</v>
      </c>
      <c r="T835" s="96">
        <v>1</v>
      </c>
      <c r="U835" s="89">
        <f t="shared" si="44"/>
        <v>4.1091999660282816</v>
      </c>
      <c r="V835" s="44">
        <f t="shared" si="43"/>
        <v>1.3106150807118775</v>
      </c>
    </row>
    <row r="836" spans="8:22" x14ac:dyDescent="0.25">
      <c r="H836" s="96" t="s">
        <v>1010</v>
      </c>
      <c r="I836" s="96" t="s">
        <v>988</v>
      </c>
      <c r="J836" s="96" t="s">
        <v>986</v>
      </c>
      <c r="K836" s="96" t="s">
        <v>986</v>
      </c>
      <c r="L836" s="96" t="s">
        <v>1002</v>
      </c>
      <c r="M836" s="96">
        <v>62.6199149999998</v>
      </c>
      <c r="N836" s="96">
        <v>-137.24699100000001</v>
      </c>
      <c r="O836" s="96" t="s">
        <v>983</v>
      </c>
      <c r="P836" s="96" t="s">
        <v>2499</v>
      </c>
      <c r="Q836" s="96">
        <v>2677</v>
      </c>
      <c r="R836" s="96">
        <v>2.1800000000000002</v>
      </c>
      <c r="S836" s="96">
        <v>6.62</v>
      </c>
      <c r="T836" s="96">
        <v>0.62</v>
      </c>
      <c r="U836" s="89">
        <f t="shared" si="44"/>
        <v>1.8097082678670007</v>
      </c>
      <c r="V836" s="44">
        <f t="shared" si="43"/>
        <v>0.89874527924684711</v>
      </c>
    </row>
    <row r="837" spans="8:22" x14ac:dyDescent="0.25">
      <c r="H837" s="96" t="s">
        <v>1011</v>
      </c>
      <c r="I837" s="96" t="s">
        <v>988</v>
      </c>
      <c r="J837" s="96" t="s">
        <v>986</v>
      </c>
      <c r="K837" s="96" t="s">
        <v>986</v>
      </c>
      <c r="L837" s="96" t="s">
        <v>1012</v>
      </c>
      <c r="M837" s="96">
        <v>62.6199149999998</v>
      </c>
      <c r="N837" s="96">
        <v>-137.24699100000001</v>
      </c>
      <c r="O837" s="96" t="s">
        <v>983</v>
      </c>
      <c r="P837" s="96" t="s">
        <v>2499</v>
      </c>
      <c r="Q837" s="96">
        <v>2677</v>
      </c>
      <c r="R837" s="96">
        <v>3.08</v>
      </c>
      <c r="S837" s="96">
        <v>3.28</v>
      </c>
      <c r="T837" s="96">
        <v>0.38</v>
      </c>
      <c r="U837" s="89">
        <f t="shared" si="44"/>
        <v>2.5568355344175973</v>
      </c>
      <c r="V837" s="44">
        <f t="shared" si="43"/>
        <v>0.5776296473762792</v>
      </c>
    </row>
    <row r="838" spans="8:22" x14ac:dyDescent="0.25">
      <c r="H838" s="96" t="s">
        <v>1013</v>
      </c>
      <c r="I838" s="96" t="s">
        <v>988</v>
      </c>
      <c r="J838" s="96" t="s">
        <v>986</v>
      </c>
      <c r="K838" s="96" t="s">
        <v>986</v>
      </c>
      <c r="L838" s="96" t="s">
        <v>1002</v>
      </c>
      <c r="M838" s="96">
        <v>62.629345000000001</v>
      </c>
      <c r="N838" s="96">
        <v>-137.202844999999</v>
      </c>
      <c r="O838" s="96" t="s">
        <v>983</v>
      </c>
      <c r="P838" s="96" t="s">
        <v>2499</v>
      </c>
      <c r="Q838" s="96">
        <v>2677</v>
      </c>
      <c r="R838" s="96">
        <v>1.96</v>
      </c>
      <c r="S838" s="96">
        <v>2.5499999999999998</v>
      </c>
      <c r="T838" s="96">
        <v>0.66</v>
      </c>
      <c r="U838" s="89">
        <f t="shared" si="44"/>
        <v>1.6270771582657437</v>
      </c>
      <c r="V838" s="44">
        <f t="shared" si="43"/>
        <v>0.51726379414854129</v>
      </c>
    </row>
    <row r="839" spans="8:22" x14ac:dyDescent="0.25">
      <c r="H839" s="96" t="s">
        <v>1014</v>
      </c>
      <c r="I839" s="96" t="s">
        <v>988</v>
      </c>
      <c r="J839" s="96" t="s">
        <v>986</v>
      </c>
      <c r="K839" s="96" t="s">
        <v>986</v>
      </c>
      <c r="L839" s="96" t="s">
        <v>1012</v>
      </c>
      <c r="M839" s="96">
        <v>62.619110999999798</v>
      </c>
      <c r="N839" s="96">
        <v>-137.249542999998</v>
      </c>
      <c r="O839" s="96" t="s">
        <v>983</v>
      </c>
      <c r="P839" s="96" t="s">
        <v>2499</v>
      </c>
      <c r="Q839" s="96">
        <v>2677</v>
      </c>
      <c r="R839" s="96">
        <v>5.42</v>
      </c>
      <c r="S839" s="96">
        <v>0.6</v>
      </c>
      <c r="T839" s="96">
        <v>0.35</v>
      </c>
      <c r="U839" s="89">
        <f t="shared" si="44"/>
        <v>4.4993664274491483</v>
      </c>
      <c r="V839" s="44">
        <f t="shared" si="43"/>
        <v>0.45344038051280311</v>
      </c>
    </row>
    <row r="840" spans="8:22" x14ac:dyDescent="0.25">
      <c r="H840" s="96" t="s">
        <v>1015</v>
      </c>
      <c r="I840" s="96" t="s">
        <v>988</v>
      </c>
      <c r="J840" s="96" t="s">
        <v>986</v>
      </c>
      <c r="K840" s="96" t="s">
        <v>986</v>
      </c>
      <c r="L840" s="96" t="s">
        <v>1012</v>
      </c>
      <c r="M840" s="96">
        <v>62.619110999999798</v>
      </c>
      <c r="N840" s="96">
        <v>-137.249542999998</v>
      </c>
      <c r="O840" s="96" t="s">
        <v>983</v>
      </c>
      <c r="P840" s="96" t="s">
        <v>2499</v>
      </c>
      <c r="Q840" s="96">
        <v>2677</v>
      </c>
      <c r="R840" s="96">
        <v>0.13</v>
      </c>
      <c r="S840" s="96">
        <v>0.17</v>
      </c>
      <c r="T840" s="96">
        <v>0.09</v>
      </c>
      <c r="U840" s="89">
        <f t="shared" si="44"/>
        <v>0.10791838294619729</v>
      </c>
      <c r="V840" s="44">
        <f t="shared" si="43"/>
        <v>4.6169444285362432E-2</v>
      </c>
    </row>
    <row r="841" spans="8:22" x14ac:dyDescent="0.25">
      <c r="H841" s="96" t="s">
        <v>1016</v>
      </c>
      <c r="I841" s="96" t="s">
        <v>988</v>
      </c>
      <c r="J841" s="96" t="s">
        <v>986</v>
      </c>
      <c r="K841" s="96" t="s">
        <v>986</v>
      </c>
      <c r="L841" s="96" t="s">
        <v>1002</v>
      </c>
      <c r="M841" s="96">
        <v>62.62753</v>
      </c>
      <c r="N841" s="96">
        <v>-137.204622</v>
      </c>
      <c r="O841" s="96" t="s">
        <v>983</v>
      </c>
      <c r="P841" s="96" t="s">
        <v>2499</v>
      </c>
      <c r="Q841" s="96">
        <v>2677</v>
      </c>
      <c r="R841" s="96">
        <v>4.26</v>
      </c>
      <c r="S841" s="96">
        <v>3.55</v>
      </c>
      <c r="T841" s="96">
        <v>0.87</v>
      </c>
      <c r="U841" s="89">
        <f t="shared" si="44"/>
        <v>3.5364023950061569</v>
      </c>
      <c r="V841" s="44">
        <f t="shared" si="43"/>
        <v>0.79479032781264591</v>
      </c>
    </row>
    <row r="842" spans="8:22" x14ac:dyDescent="0.25">
      <c r="H842" s="96" t="s">
        <v>1017</v>
      </c>
      <c r="I842" s="96" t="s">
        <v>988</v>
      </c>
      <c r="J842" s="96" t="s">
        <v>986</v>
      </c>
      <c r="K842" s="96" t="s">
        <v>986</v>
      </c>
      <c r="L842" s="96" t="s">
        <v>1002</v>
      </c>
      <c r="M842" s="96">
        <v>62.62753</v>
      </c>
      <c r="N842" s="96">
        <v>-137.204622</v>
      </c>
      <c r="O842" s="96" t="s">
        <v>983</v>
      </c>
      <c r="P842" s="96" t="s">
        <v>2499</v>
      </c>
      <c r="Q842" s="96">
        <v>2677</v>
      </c>
      <c r="R842" s="96">
        <v>4.66</v>
      </c>
      <c r="S842" s="96">
        <v>3.48</v>
      </c>
      <c r="T842" s="96">
        <v>1.03</v>
      </c>
      <c r="U842" s="89">
        <f t="shared" si="44"/>
        <v>3.8684589579175337</v>
      </c>
      <c r="V842" s="44">
        <f t="shared" si="43"/>
        <v>0.85180145453683809</v>
      </c>
    </row>
    <row r="843" spans="8:22" x14ac:dyDescent="0.25">
      <c r="H843" s="96" t="s">
        <v>1018</v>
      </c>
      <c r="I843" s="96" t="s">
        <v>988</v>
      </c>
      <c r="J843" s="96" t="s">
        <v>986</v>
      </c>
      <c r="K843" s="96" t="s">
        <v>986</v>
      </c>
      <c r="L843" s="96" t="s">
        <v>1002</v>
      </c>
      <c r="M843" s="96">
        <v>62.62753</v>
      </c>
      <c r="N843" s="96">
        <v>-137.204622</v>
      </c>
      <c r="O843" s="96" t="s">
        <v>983</v>
      </c>
      <c r="P843" s="96" t="s">
        <v>2499</v>
      </c>
      <c r="Q843" s="96">
        <v>2677</v>
      </c>
      <c r="R843" s="96">
        <v>2.0699999999999998</v>
      </c>
      <c r="S843" s="96">
        <v>2.74</v>
      </c>
      <c r="T843" s="96">
        <v>0.67</v>
      </c>
      <c r="U843" s="89">
        <f t="shared" si="44"/>
        <v>1.7183927130663721</v>
      </c>
      <c r="V843" s="44">
        <f t="shared" si="43"/>
        <v>0.54377058669769429</v>
      </c>
    </row>
    <row r="844" spans="8:22" x14ac:dyDescent="0.25">
      <c r="H844" s="96" t="s">
        <v>1019</v>
      </c>
      <c r="I844" s="96" t="s">
        <v>988</v>
      </c>
      <c r="J844" s="96" t="s">
        <v>986</v>
      </c>
      <c r="K844" s="96" t="s">
        <v>986</v>
      </c>
      <c r="L844" s="96" t="s">
        <v>302</v>
      </c>
      <c r="M844" s="96">
        <v>62.643524999999798</v>
      </c>
      <c r="N844" s="96">
        <v>-137.126040999998</v>
      </c>
      <c r="O844" s="96" t="s">
        <v>983</v>
      </c>
      <c r="P844" s="96" t="s">
        <v>2499</v>
      </c>
      <c r="Q844" s="96">
        <v>2677</v>
      </c>
      <c r="R844" s="96">
        <v>2.59</v>
      </c>
      <c r="S844" s="96">
        <v>5.08</v>
      </c>
      <c r="T844" s="96">
        <v>1.38</v>
      </c>
      <c r="U844" s="89">
        <f t="shared" si="44"/>
        <v>2.1500662448511614</v>
      </c>
      <c r="V844" s="44">
        <f t="shared" si="43"/>
        <v>0.97229093983914405</v>
      </c>
    </row>
    <row r="845" spans="8:22" x14ac:dyDescent="0.25">
      <c r="H845" s="96" t="s">
        <v>1020</v>
      </c>
      <c r="I845" s="96" t="s">
        <v>988</v>
      </c>
      <c r="J845" s="96" t="s">
        <v>986</v>
      </c>
      <c r="K845" s="96" t="s">
        <v>986</v>
      </c>
      <c r="L845" s="96" t="s">
        <v>1002</v>
      </c>
      <c r="M845" s="96">
        <v>62.614646999999799</v>
      </c>
      <c r="N845" s="96">
        <v>-137.313557</v>
      </c>
      <c r="O845" s="96" t="s">
        <v>983</v>
      </c>
      <c r="P845" s="96" t="s">
        <v>2499</v>
      </c>
      <c r="Q845" s="96">
        <v>2677</v>
      </c>
      <c r="R845" s="96">
        <v>1.31</v>
      </c>
      <c r="S845" s="96">
        <v>1.54</v>
      </c>
      <c r="T845" s="96">
        <v>0.25</v>
      </c>
      <c r="U845" s="89">
        <f t="shared" si="44"/>
        <v>1.0874852435347573</v>
      </c>
      <c r="V845" s="44">
        <f t="shared" si="43"/>
        <v>0.28170505272172913</v>
      </c>
    </row>
    <row r="846" spans="8:22" x14ac:dyDescent="0.25">
      <c r="H846" s="96" t="s">
        <v>1021</v>
      </c>
      <c r="I846" s="96" t="s">
        <v>988</v>
      </c>
      <c r="J846" s="96" t="s">
        <v>986</v>
      </c>
      <c r="K846" s="96" t="s">
        <v>986</v>
      </c>
      <c r="L846" s="96" t="s">
        <v>1002</v>
      </c>
      <c r="M846" s="96">
        <v>62.614463999999799</v>
      </c>
      <c r="N846" s="96">
        <v>-137.286933</v>
      </c>
      <c r="O846" s="96" t="s">
        <v>983</v>
      </c>
      <c r="P846" s="96" t="s">
        <v>2499</v>
      </c>
      <c r="Q846" s="96">
        <v>2677</v>
      </c>
      <c r="R846" s="96">
        <v>1.72</v>
      </c>
      <c r="S846" s="96">
        <v>2.25</v>
      </c>
      <c r="T846" s="96">
        <v>0.6</v>
      </c>
      <c r="U846" s="89">
        <f t="shared" si="44"/>
        <v>1.427843220518918</v>
      </c>
      <c r="V846" s="44">
        <f t="shared" si="43"/>
        <v>0.46037114931402612</v>
      </c>
    </row>
    <row r="847" spans="8:22" x14ac:dyDescent="0.25">
      <c r="H847" s="96" t="s">
        <v>1022</v>
      </c>
      <c r="I847" s="96" t="s">
        <v>988</v>
      </c>
      <c r="J847" s="96" t="s">
        <v>986</v>
      </c>
      <c r="K847" s="96" t="s">
        <v>986</v>
      </c>
      <c r="L847" s="96" t="s">
        <v>302</v>
      </c>
      <c r="M847" s="96">
        <v>62.624173999999798</v>
      </c>
      <c r="N847" s="96">
        <v>-137.26580000000001</v>
      </c>
      <c r="O847" s="96" t="s">
        <v>983</v>
      </c>
      <c r="P847" s="96" t="s">
        <v>2499</v>
      </c>
      <c r="Q847" s="96">
        <v>2677</v>
      </c>
      <c r="R847" s="96">
        <v>1.63</v>
      </c>
      <c r="S847" s="96">
        <v>1.82</v>
      </c>
      <c r="T847" s="96">
        <v>0.7</v>
      </c>
      <c r="U847" s="89">
        <f t="shared" si="44"/>
        <v>1.3531304938638582</v>
      </c>
      <c r="V847" s="44">
        <f t="shared" si="43"/>
        <v>0.44067740850108289</v>
      </c>
    </row>
    <row r="848" spans="8:22" x14ac:dyDescent="0.25">
      <c r="H848" s="96" t="s">
        <v>1039</v>
      </c>
      <c r="I848" s="96" t="s">
        <v>988</v>
      </c>
      <c r="J848" s="96" t="s">
        <v>986</v>
      </c>
      <c r="K848" s="96" t="s">
        <v>986</v>
      </c>
      <c r="L848" s="96" t="s">
        <v>1002</v>
      </c>
      <c r="M848" s="96">
        <v>62.625903000000001</v>
      </c>
      <c r="N848" s="96">
        <v>-137.258814</v>
      </c>
      <c r="O848" s="96" t="s">
        <v>983</v>
      </c>
      <c r="P848" s="96" t="s">
        <v>2499</v>
      </c>
      <c r="Q848" s="96">
        <v>2677</v>
      </c>
      <c r="R848" s="96">
        <v>2.04</v>
      </c>
      <c r="S848" s="96">
        <v>1.51</v>
      </c>
      <c r="T848" s="96">
        <v>0.56000000000000005</v>
      </c>
      <c r="U848" s="89">
        <f t="shared" si="44"/>
        <v>1.6934884708480189</v>
      </c>
      <c r="V848" s="44">
        <f t="shared" si="43"/>
        <v>0.39944401709337973</v>
      </c>
    </row>
    <row r="849" spans="8:22" x14ac:dyDescent="0.25">
      <c r="H849" s="96" t="s">
        <v>1040</v>
      </c>
      <c r="I849" s="96" t="s">
        <v>988</v>
      </c>
      <c r="J849" s="96" t="s">
        <v>986</v>
      </c>
      <c r="K849" s="96" t="s">
        <v>986</v>
      </c>
      <c r="L849" s="96" t="s">
        <v>1002</v>
      </c>
      <c r="M849" s="96">
        <v>62.625903000000001</v>
      </c>
      <c r="N849" s="96">
        <v>-137.258814</v>
      </c>
      <c r="O849" s="96" t="s">
        <v>983</v>
      </c>
      <c r="P849" s="96" t="s">
        <v>2499</v>
      </c>
      <c r="Q849" s="96">
        <v>2677</v>
      </c>
      <c r="R849" s="96">
        <v>3.61</v>
      </c>
      <c r="S849" s="96">
        <v>8.1099999999999905</v>
      </c>
      <c r="T849" s="96">
        <v>1.35</v>
      </c>
      <c r="U849" s="89">
        <f t="shared" si="44"/>
        <v>2.9968104802751707</v>
      </c>
      <c r="V849" s="44">
        <f t="shared" si="43"/>
        <v>1.3049474143858328</v>
      </c>
    </row>
    <row r="850" spans="8:22" x14ac:dyDescent="0.25">
      <c r="H850" s="96" t="s">
        <v>1041</v>
      </c>
      <c r="I850" s="96" t="s">
        <v>988</v>
      </c>
      <c r="J850" s="96" t="s">
        <v>986</v>
      </c>
      <c r="K850" s="96" t="s">
        <v>986</v>
      </c>
      <c r="L850" s="96" t="s">
        <v>1002</v>
      </c>
      <c r="M850" s="96">
        <v>62.625903000000001</v>
      </c>
      <c r="N850" s="96">
        <v>-137.258814</v>
      </c>
      <c r="O850" s="96" t="s">
        <v>983</v>
      </c>
      <c r="P850" s="96" t="s">
        <v>2499</v>
      </c>
      <c r="Q850" s="96">
        <v>2677</v>
      </c>
      <c r="R850" s="96">
        <v>3.68</v>
      </c>
      <c r="S850" s="96">
        <v>6</v>
      </c>
      <c r="T850" s="96">
        <v>1.88</v>
      </c>
      <c r="U850" s="89">
        <f t="shared" si="44"/>
        <v>3.0549203787846619</v>
      </c>
      <c r="V850" s="44">
        <f t="shared" si="43"/>
        <v>1.2474337114625675</v>
      </c>
    </row>
    <row r="851" spans="8:22" x14ac:dyDescent="0.25">
      <c r="H851" s="96" t="s">
        <v>1042</v>
      </c>
      <c r="I851" s="96" t="s">
        <v>988</v>
      </c>
      <c r="J851" s="96" t="s">
        <v>986</v>
      </c>
      <c r="K851" s="96" t="s">
        <v>986</v>
      </c>
      <c r="L851" s="96" t="s">
        <v>1002</v>
      </c>
      <c r="M851" s="96">
        <v>62.624558</v>
      </c>
      <c r="N851" s="96">
        <v>-137.27702300000001</v>
      </c>
      <c r="O851" s="96" t="s">
        <v>983</v>
      </c>
      <c r="P851" s="96" t="s">
        <v>2499</v>
      </c>
      <c r="Q851" s="96">
        <v>2677</v>
      </c>
      <c r="R851" s="96">
        <v>1.93</v>
      </c>
      <c r="S851" s="96">
        <v>2.42</v>
      </c>
      <c r="T851" s="96">
        <v>0.83</v>
      </c>
      <c r="U851" s="89">
        <f t="shared" si="44"/>
        <v>1.6021729160473903</v>
      </c>
      <c r="V851" s="44">
        <f t="shared" si="43"/>
        <v>0.54677089654422695</v>
      </c>
    </row>
    <row r="852" spans="8:22" x14ac:dyDescent="0.25">
      <c r="H852" s="96" t="s">
        <v>1043</v>
      </c>
      <c r="I852" s="96" t="s">
        <v>988</v>
      </c>
      <c r="J852" s="96" t="s">
        <v>986</v>
      </c>
      <c r="K852" s="96" t="s">
        <v>986</v>
      </c>
      <c r="L852" s="96" t="s">
        <v>302</v>
      </c>
      <c r="M852" s="96">
        <v>62.607098999999799</v>
      </c>
      <c r="N852" s="96">
        <v>-137.2415</v>
      </c>
      <c r="O852" s="96" t="s">
        <v>983</v>
      </c>
      <c r="P852" s="96" t="s">
        <v>2499</v>
      </c>
      <c r="Q852" s="96">
        <v>2677</v>
      </c>
      <c r="R852" s="96">
        <v>3.2</v>
      </c>
      <c r="S852" s="96">
        <v>9.02</v>
      </c>
      <c r="T852" s="96">
        <v>1.46</v>
      </c>
      <c r="U852" s="89">
        <f t="shared" si="44"/>
        <v>2.6564525032910105</v>
      </c>
      <c r="V852" s="44">
        <f t="shared" si="43"/>
        <v>1.3944310537935369</v>
      </c>
    </row>
    <row r="853" spans="8:22" x14ac:dyDescent="0.25">
      <c r="H853" s="96" t="s">
        <v>1044</v>
      </c>
      <c r="I853" s="96" t="s">
        <v>988</v>
      </c>
      <c r="J853" s="96" t="s">
        <v>986</v>
      </c>
      <c r="K853" s="96" t="s">
        <v>986</v>
      </c>
      <c r="L853" s="96" t="s">
        <v>1002</v>
      </c>
      <c r="M853" s="96">
        <v>62.607098999999799</v>
      </c>
      <c r="N853" s="96">
        <v>-137.2415</v>
      </c>
      <c r="O853" s="96" t="s">
        <v>983</v>
      </c>
      <c r="P853" s="96" t="s">
        <v>2499</v>
      </c>
      <c r="Q853" s="96">
        <v>2677</v>
      </c>
      <c r="R853" s="96">
        <v>1.56</v>
      </c>
      <c r="S853" s="96">
        <v>2.36</v>
      </c>
      <c r="T853" s="96">
        <v>0.69</v>
      </c>
      <c r="U853" s="89">
        <f t="shared" si="44"/>
        <v>1.2950205953543674</v>
      </c>
      <c r="V853" s="44">
        <f t="shared" si="43"/>
        <v>0.48445274742434924</v>
      </c>
    </row>
    <row r="854" spans="8:22" x14ac:dyDescent="0.25">
      <c r="H854" s="96" t="s">
        <v>1045</v>
      </c>
      <c r="I854" s="96" t="s">
        <v>988</v>
      </c>
      <c r="J854" s="96" t="s">
        <v>986</v>
      </c>
      <c r="K854" s="96" t="s">
        <v>986</v>
      </c>
      <c r="L854" s="96" t="s">
        <v>1002</v>
      </c>
      <c r="M854" s="96">
        <v>62.607098999999799</v>
      </c>
      <c r="N854" s="96">
        <v>-137.2415</v>
      </c>
      <c r="O854" s="96" t="s">
        <v>983</v>
      </c>
      <c r="P854" s="96" t="s">
        <v>2499</v>
      </c>
      <c r="Q854" s="96">
        <v>2677</v>
      </c>
      <c r="R854" s="96">
        <v>2.9</v>
      </c>
      <c r="S854" s="96">
        <v>10.4</v>
      </c>
      <c r="T854" s="96">
        <v>1.47</v>
      </c>
      <c r="U854" s="89">
        <f t="shared" si="44"/>
        <v>2.4074100811074777</v>
      </c>
      <c r="V854" s="44">
        <f t="shared" si="43"/>
        <v>1.508472629750393</v>
      </c>
    </row>
    <row r="855" spans="8:22" x14ac:dyDescent="0.25">
      <c r="H855" s="96" t="s">
        <v>1046</v>
      </c>
      <c r="I855" s="96" t="s">
        <v>988</v>
      </c>
      <c r="J855" s="96" t="s">
        <v>986</v>
      </c>
      <c r="K855" s="96" t="s">
        <v>986</v>
      </c>
      <c r="L855" s="96" t="s">
        <v>1002</v>
      </c>
      <c r="M855" s="96">
        <v>62.607098999999799</v>
      </c>
      <c r="N855" s="96">
        <v>-137.2415</v>
      </c>
      <c r="O855" s="96" t="s">
        <v>983</v>
      </c>
      <c r="P855" s="96" t="s">
        <v>2499</v>
      </c>
      <c r="Q855" s="96">
        <v>2677</v>
      </c>
      <c r="R855" s="96">
        <v>2.13</v>
      </c>
      <c r="S855" s="96">
        <v>5.43</v>
      </c>
      <c r="T855" s="96">
        <v>0.53</v>
      </c>
      <c r="U855" s="89">
        <f t="shared" si="44"/>
        <v>1.7682011975030785</v>
      </c>
      <c r="V855" s="44">
        <f t="shared" si="43"/>
        <v>0.76210428990632306</v>
      </c>
    </row>
    <row r="856" spans="8:22" x14ac:dyDescent="0.25">
      <c r="H856" s="96" t="s">
        <v>1047</v>
      </c>
      <c r="I856" s="96" t="s">
        <v>988</v>
      </c>
      <c r="J856" s="96" t="s">
        <v>986</v>
      </c>
      <c r="K856" s="96" t="s">
        <v>986</v>
      </c>
      <c r="L856" s="96" t="s">
        <v>1002</v>
      </c>
      <c r="M856" s="96">
        <v>62.607098999999799</v>
      </c>
      <c r="N856" s="96">
        <v>-137.2415</v>
      </c>
      <c r="O856" s="96" t="s">
        <v>983</v>
      </c>
      <c r="P856" s="96" t="s">
        <v>2499</v>
      </c>
      <c r="Q856" s="96">
        <v>2677</v>
      </c>
      <c r="R856" s="96">
        <v>3.29</v>
      </c>
      <c r="S856" s="96">
        <v>9.02</v>
      </c>
      <c r="T856" s="96">
        <v>0.76</v>
      </c>
      <c r="U856" s="89">
        <f t="shared" si="44"/>
        <v>2.7311652299460696</v>
      </c>
      <c r="V856" s="44">
        <f t="shared" si="43"/>
        <v>1.22115592660648</v>
      </c>
    </row>
    <row r="857" spans="8:22" x14ac:dyDescent="0.25">
      <c r="H857" s="96" t="s">
        <v>1048</v>
      </c>
      <c r="I857" s="96" t="s">
        <v>988</v>
      </c>
      <c r="J857" s="96" t="s">
        <v>986</v>
      </c>
      <c r="K857" s="96" t="s">
        <v>986</v>
      </c>
      <c r="L857" s="96" t="s">
        <v>1002</v>
      </c>
      <c r="M857" s="96">
        <v>62.6130479999999</v>
      </c>
      <c r="N857" s="96">
        <v>-137.25023400000001</v>
      </c>
      <c r="O857" s="96" t="s">
        <v>983</v>
      </c>
      <c r="P857" s="96" t="s">
        <v>2499</v>
      </c>
      <c r="Q857" s="96">
        <v>2677</v>
      </c>
      <c r="R857" s="96">
        <v>1.9</v>
      </c>
      <c r="S857" s="96">
        <v>3.02</v>
      </c>
      <c r="T857" s="96">
        <v>0.6</v>
      </c>
      <c r="U857" s="89">
        <f t="shared" si="44"/>
        <v>1.5772686738290371</v>
      </c>
      <c r="V857" s="44">
        <f t="shared" si="43"/>
        <v>0.54234434693991251</v>
      </c>
    </row>
    <row r="858" spans="8:22" x14ac:dyDescent="0.25">
      <c r="H858" s="96" t="s">
        <v>1049</v>
      </c>
      <c r="I858" s="96" t="s">
        <v>988</v>
      </c>
      <c r="J858" s="96" t="s">
        <v>986</v>
      </c>
      <c r="K858" s="96" t="s">
        <v>986</v>
      </c>
      <c r="L858" s="96" t="s">
        <v>1002</v>
      </c>
      <c r="M858" s="96">
        <v>62.6130479999999</v>
      </c>
      <c r="N858" s="96">
        <v>-137.25023400000001</v>
      </c>
      <c r="O858" s="96" t="s">
        <v>983</v>
      </c>
      <c r="P858" s="96" t="s">
        <v>2499</v>
      </c>
      <c r="Q858" s="96">
        <v>2677</v>
      </c>
      <c r="R858" s="96">
        <v>3.07</v>
      </c>
      <c r="S858" s="96">
        <v>6.82</v>
      </c>
      <c r="T858" s="96">
        <v>1.1499999999999999</v>
      </c>
      <c r="U858" s="89">
        <f t="shared" si="44"/>
        <v>2.5485341203448129</v>
      </c>
      <c r="V858" s="44">
        <f t="shared" si="43"/>
        <v>1.1030805335081744</v>
      </c>
    </row>
    <row r="859" spans="8:22" x14ac:dyDescent="0.25">
      <c r="H859" s="96" t="s">
        <v>1050</v>
      </c>
      <c r="I859" s="96" t="s">
        <v>988</v>
      </c>
      <c r="J859" s="96" t="s">
        <v>986</v>
      </c>
      <c r="K859" s="96" t="s">
        <v>986</v>
      </c>
      <c r="L859" s="96" t="s">
        <v>1002</v>
      </c>
      <c r="M859" s="96">
        <v>62.6130479999999</v>
      </c>
      <c r="N859" s="96">
        <v>-137.25023400000001</v>
      </c>
      <c r="O859" s="96" t="s">
        <v>983</v>
      </c>
      <c r="P859" s="96" t="s">
        <v>2499</v>
      </c>
      <c r="Q859" s="96">
        <v>2677</v>
      </c>
      <c r="R859" s="96">
        <v>2.16</v>
      </c>
      <c r="S859" s="96">
        <v>3.26</v>
      </c>
      <c r="T859" s="96">
        <v>0.52</v>
      </c>
      <c r="U859" s="89">
        <f t="shared" si="44"/>
        <v>1.7931054397214319</v>
      </c>
      <c r="V859" s="44">
        <f t="shared" si="43"/>
        <v>0.55910617151063746</v>
      </c>
    </row>
    <row r="860" spans="8:22" x14ac:dyDescent="0.25">
      <c r="H860" s="96" t="s">
        <v>1051</v>
      </c>
      <c r="I860" s="96" t="s">
        <v>988</v>
      </c>
      <c r="J860" s="96" t="s">
        <v>986</v>
      </c>
      <c r="K860" s="96" t="s">
        <v>986</v>
      </c>
      <c r="L860" s="96" t="s">
        <v>1002</v>
      </c>
      <c r="M860" s="96">
        <v>62.6130479999999</v>
      </c>
      <c r="N860" s="96">
        <v>-137.25023400000001</v>
      </c>
      <c r="O860" s="96" t="s">
        <v>983</v>
      </c>
      <c r="P860" s="96" t="s">
        <v>2499</v>
      </c>
      <c r="Q860" s="96">
        <v>2677</v>
      </c>
      <c r="R860" s="96">
        <v>3.23</v>
      </c>
      <c r="S860" s="96">
        <v>8.93</v>
      </c>
      <c r="T860" s="96">
        <v>1.57</v>
      </c>
      <c r="U860" s="89">
        <f t="shared" si="44"/>
        <v>2.6813567455093632</v>
      </c>
      <c r="V860" s="44">
        <f t="shared" ref="V860:V923" si="45">$B$8*Q860*((9.52*T860)+(2.56*U860)+(3.48*S860))</f>
        <v>1.4157869513978514</v>
      </c>
    </row>
    <row r="861" spans="8:22" x14ac:dyDescent="0.25">
      <c r="H861" s="96" t="s">
        <v>1052</v>
      </c>
      <c r="I861" s="96" t="s">
        <v>988</v>
      </c>
      <c r="J861" s="96" t="s">
        <v>986</v>
      </c>
      <c r="K861" s="96" t="s">
        <v>986</v>
      </c>
      <c r="L861" s="96" t="s">
        <v>1002</v>
      </c>
      <c r="M861" s="96">
        <v>62.6130479999999</v>
      </c>
      <c r="N861" s="96">
        <v>-137.25023400000001</v>
      </c>
      <c r="O861" s="96" t="s">
        <v>983</v>
      </c>
      <c r="P861" s="96" t="s">
        <v>2499</v>
      </c>
      <c r="Q861" s="96">
        <v>2677</v>
      </c>
      <c r="R861" s="96">
        <v>1.89</v>
      </c>
      <c r="S861" s="96">
        <v>3.2</v>
      </c>
      <c r="T861" s="96">
        <v>1.74</v>
      </c>
      <c r="U861" s="89">
        <f t="shared" si="44"/>
        <v>1.5689672597562527</v>
      </c>
      <c r="V861" s="44">
        <f t="shared" si="45"/>
        <v>0.84907362507180772</v>
      </c>
    </row>
    <row r="862" spans="8:22" x14ac:dyDescent="0.25">
      <c r="H862" s="96" t="s">
        <v>1062</v>
      </c>
      <c r="I862" s="96" t="s">
        <v>988</v>
      </c>
      <c r="J862" s="96" t="s">
        <v>1063</v>
      </c>
      <c r="K862" s="96" t="s">
        <v>1064</v>
      </c>
      <c r="L862" s="96" t="s">
        <v>1065</v>
      </c>
      <c r="M862" s="96">
        <v>61.299999999999798</v>
      </c>
      <c r="N862" s="96">
        <v>-134.819999999998</v>
      </c>
      <c r="O862" s="96" t="s">
        <v>983</v>
      </c>
      <c r="P862" s="96" t="s">
        <v>2500</v>
      </c>
      <c r="Q862" s="96">
        <v>2751</v>
      </c>
      <c r="R862" s="96">
        <v>4.1399999999999997</v>
      </c>
      <c r="S862" s="96">
        <v>10.35</v>
      </c>
      <c r="T862" s="96">
        <v>5.33</v>
      </c>
      <c r="U862" s="89">
        <f t="shared" si="44"/>
        <v>3.4367854261327442</v>
      </c>
      <c r="V862" s="44">
        <f t="shared" si="45"/>
        <v>2.6287942717066541</v>
      </c>
    </row>
    <row r="863" spans="8:22" x14ac:dyDescent="0.25">
      <c r="H863" s="96" t="s">
        <v>1066</v>
      </c>
      <c r="I863" s="96" t="s">
        <v>988</v>
      </c>
      <c r="J863" s="96" t="s">
        <v>1067</v>
      </c>
      <c r="K863" s="96" t="s">
        <v>1068</v>
      </c>
      <c r="L863" s="96" t="s">
        <v>1069</v>
      </c>
      <c r="M863" s="96">
        <v>61.7899999999999</v>
      </c>
      <c r="N863" s="96">
        <v>-136.289999999998</v>
      </c>
      <c r="O863" s="96" t="s">
        <v>983</v>
      </c>
      <c r="P863" s="96" t="s">
        <v>2499</v>
      </c>
      <c r="Q863" s="96">
        <v>2677</v>
      </c>
      <c r="R863" s="96">
        <v>1.76</v>
      </c>
      <c r="S863" s="96">
        <v>5.21</v>
      </c>
      <c r="T863" s="96">
        <v>1.24</v>
      </c>
      <c r="U863" s="89">
        <f t="shared" si="44"/>
        <v>1.4610488768100556</v>
      </c>
      <c r="V863" s="44">
        <f t="shared" si="45"/>
        <v>0.9015034447864454</v>
      </c>
    </row>
    <row r="864" spans="8:22" x14ac:dyDescent="0.25">
      <c r="H864" s="96" t="s">
        <v>1070</v>
      </c>
      <c r="I864" s="96" t="s">
        <v>988</v>
      </c>
      <c r="J864" s="96" t="s">
        <v>1067</v>
      </c>
      <c r="K864" s="96" t="s">
        <v>1068</v>
      </c>
      <c r="L864" s="96" t="s">
        <v>1071</v>
      </c>
      <c r="M864" s="96">
        <v>61.89</v>
      </c>
      <c r="N864" s="96">
        <v>-136.77000000000001</v>
      </c>
      <c r="O864" s="96" t="s">
        <v>983</v>
      </c>
      <c r="P864" s="96" t="s">
        <v>491</v>
      </c>
      <c r="Q864" s="96">
        <v>2624</v>
      </c>
      <c r="R864" s="96">
        <v>2.73</v>
      </c>
      <c r="S864" s="96">
        <v>6.15</v>
      </c>
      <c r="T864" s="96">
        <v>1.1299999999999999</v>
      </c>
      <c r="U864" s="89">
        <f t="shared" si="44"/>
        <v>2.2662860418701429</v>
      </c>
      <c r="V864" s="44">
        <f t="shared" si="45"/>
        <v>0.99610430909100189</v>
      </c>
    </row>
    <row r="865" spans="8:22" x14ac:dyDescent="0.25">
      <c r="H865" s="96" t="s">
        <v>1072</v>
      </c>
      <c r="I865" s="96" t="s">
        <v>988</v>
      </c>
      <c r="J865" s="96" t="s">
        <v>1067</v>
      </c>
      <c r="K865" s="96" t="s">
        <v>1068</v>
      </c>
      <c r="L865" s="96" t="s">
        <v>1073</v>
      </c>
      <c r="M865" s="96">
        <v>61.64</v>
      </c>
      <c r="N865" s="96">
        <v>-136.789999999998</v>
      </c>
      <c r="O865" s="96" t="s">
        <v>983</v>
      </c>
      <c r="P865" s="96" t="s">
        <v>2499</v>
      </c>
      <c r="Q865" s="96">
        <v>2677</v>
      </c>
      <c r="R865" s="96">
        <v>2.21</v>
      </c>
      <c r="S865" s="96">
        <v>4.1399999999999997</v>
      </c>
      <c r="T865" s="96">
        <v>0.73</v>
      </c>
      <c r="U865" s="89">
        <f t="shared" si="44"/>
        <v>1.8346125100853539</v>
      </c>
      <c r="V865" s="44">
        <f t="shared" si="45"/>
        <v>0.69744973285116141</v>
      </c>
    </row>
    <row r="866" spans="8:22" x14ac:dyDescent="0.25">
      <c r="H866" s="96" t="s">
        <v>1074</v>
      </c>
      <c r="I866" s="96" t="s">
        <v>988</v>
      </c>
      <c r="J866" s="96" t="s">
        <v>1067</v>
      </c>
      <c r="K866" s="96" t="s">
        <v>1068</v>
      </c>
      <c r="L866" s="96" t="s">
        <v>1075</v>
      </c>
      <c r="M866" s="96">
        <v>61.53</v>
      </c>
      <c r="N866" s="96">
        <v>-136.789999999998</v>
      </c>
      <c r="O866" s="96" t="s">
        <v>983</v>
      </c>
      <c r="P866" s="96" t="s">
        <v>2499</v>
      </c>
      <c r="Q866" s="96">
        <v>2677</v>
      </c>
      <c r="R866" s="96">
        <v>3.72</v>
      </c>
      <c r="S866" s="96">
        <v>3.02</v>
      </c>
      <c r="T866" s="96">
        <v>0.83</v>
      </c>
      <c r="U866" s="89">
        <f t="shared" si="44"/>
        <v>3.0881260350757995</v>
      </c>
      <c r="V866" s="44">
        <f t="shared" si="45"/>
        <v>0.70450080693498673</v>
      </c>
    </row>
    <row r="867" spans="8:22" x14ac:dyDescent="0.25">
      <c r="H867" s="96" t="s">
        <v>1076</v>
      </c>
      <c r="I867" s="96" t="s">
        <v>988</v>
      </c>
      <c r="J867" s="96" t="s">
        <v>1067</v>
      </c>
      <c r="K867" s="96" t="s">
        <v>1068</v>
      </c>
      <c r="L867" s="96" t="s">
        <v>1077</v>
      </c>
      <c r="M867" s="96">
        <v>61.3599999999999</v>
      </c>
      <c r="N867" s="96">
        <v>-136.59</v>
      </c>
      <c r="O867" s="96" t="s">
        <v>983</v>
      </c>
      <c r="P867" s="96" t="s">
        <v>2499</v>
      </c>
      <c r="Q867" s="96">
        <v>2677</v>
      </c>
      <c r="R867" s="96">
        <v>4.1500000000000004</v>
      </c>
      <c r="S867" s="96">
        <v>1.82</v>
      </c>
      <c r="T867" s="96">
        <v>0.49</v>
      </c>
      <c r="U867" s="89">
        <f t="shared" si="44"/>
        <v>3.445086840205529</v>
      </c>
      <c r="V867" s="44">
        <f t="shared" si="45"/>
        <v>0.53052310326349317</v>
      </c>
    </row>
    <row r="868" spans="8:22" x14ac:dyDescent="0.25">
      <c r="H868" s="96" t="s">
        <v>1078</v>
      </c>
      <c r="I868" s="96" t="s">
        <v>988</v>
      </c>
      <c r="J868" s="96" t="s">
        <v>1067</v>
      </c>
      <c r="K868" s="96" t="s">
        <v>1068</v>
      </c>
      <c r="L868" s="96" t="s">
        <v>436</v>
      </c>
      <c r="M868" s="96">
        <v>61.2199999999998</v>
      </c>
      <c r="N868" s="96">
        <v>-136.28</v>
      </c>
      <c r="O868" s="96" t="s">
        <v>983</v>
      </c>
      <c r="P868" s="96" t="s">
        <v>2499</v>
      </c>
      <c r="Q868" s="96">
        <v>2677</v>
      </c>
      <c r="R868" s="96">
        <v>4.01</v>
      </c>
      <c r="S868" s="96">
        <v>1.84</v>
      </c>
      <c r="T868" s="96">
        <v>0.67</v>
      </c>
      <c r="U868" s="89">
        <f t="shared" si="44"/>
        <v>3.328867043186547</v>
      </c>
      <c r="V868" s="44">
        <f t="shared" si="45"/>
        <v>0.5702946851100259</v>
      </c>
    </row>
    <row r="869" spans="8:22" x14ac:dyDescent="0.25">
      <c r="H869" s="96" t="s">
        <v>1079</v>
      </c>
      <c r="I869" s="96" t="s">
        <v>988</v>
      </c>
      <c r="J869" s="96" t="s">
        <v>1067</v>
      </c>
      <c r="K869" s="96" t="s">
        <v>1068</v>
      </c>
      <c r="L869" s="96" t="s">
        <v>302</v>
      </c>
      <c r="M869" s="96">
        <v>61.2899999999999</v>
      </c>
      <c r="N869" s="96">
        <v>-136.33000000000001</v>
      </c>
      <c r="O869" s="96" t="s">
        <v>983</v>
      </c>
      <c r="P869" s="96" t="s">
        <v>2499</v>
      </c>
      <c r="Q869" s="96">
        <v>2677</v>
      </c>
      <c r="R869" s="96">
        <v>3.5</v>
      </c>
      <c r="S869" s="96">
        <v>1.85</v>
      </c>
      <c r="T869" s="96">
        <v>0.54</v>
      </c>
      <c r="U869" s="89">
        <f t="shared" si="44"/>
        <v>2.9054949254745424</v>
      </c>
      <c r="V869" s="44">
        <f t="shared" si="45"/>
        <v>0.50908152983668098</v>
      </c>
    </row>
    <row r="870" spans="8:22" x14ac:dyDescent="0.25">
      <c r="H870" s="96" t="s">
        <v>1080</v>
      </c>
      <c r="I870" s="96" t="s">
        <v>988</v>
      </c>
      <c r="J870" s="96" t="s">
        <v>986</v>
      </c>
      <c r="K870" s="96" t="s">
        <v>987</v>
      </c>
      <c r="L870" s="96" t="s">
        <v>1081</v>
      </c>
      <c r="M870" s="96">
        <v>62.31</v>
      </c>
      <c r="N870" s="96">
        <v>-136.699999999998</v>
      </c>
      <c r="O870" s="96" t="s">
        <v>983</v>
      </c>
      <c r="P870" s="96" t="s">
        <v>2499</v>
      </c>
      <c r="Q870" s="96">
        <v>2677</v>
      </c>
      <c r="R870" s="96">
        <v>0.98</v>
      </c>
      <c r="S870" s="96">
        <v>2</v>
      </c>
      <c r="T870" s="96">
        <v>0.33</v>
      </c>
      <c r="U870" s="89">
        <f t="shared" si="44"/>
        <v>0.81353857913287186</v>
      </c>
      <c r="V870" s="44">
        <f t="shared" si="45"/>
        <v>0.3261726070742707</v>
      </c>
    </row>
    <row r="871" spans="8:22" x14ac:dyDescent="0.25">
      <c r="H871" s="96" t="s">
        <v>1082</v>
      </c>
      <c r="I871" s="96" t="s">
        <v>988</v>
      </c>
      <c r="J871" s="96" t="s">
        <v>986</v>
      </c>
      <c r="K871" s="96" t="s">
        <v>987</v>
      </c>
      <c r="L871" s="96" t="s">
        <v>1083</v>
      </c>
      <c r="M871" s="96">
        <v>62.35</v>
      </c>
      <c r="N871" s="96">
        <v>-136.699999999998</v>
      </c>
      <c r="O871" s="96" t="s">
        <v>983</v>
      </c>
      <c r="P871" s="96" t="s">
        <v>2499</v>
      </c>
      <c r="Q871" s="96">
        <v>2677</v>
      </c>
      <c r="R871" s="96">
        <v>2.39</v>
      </c>
      <c r="S871" s="96">
        <v>0.25</v>
      </c>
      <c r="T871" s="96">
        <v>0.13</v>
      </c>
      <c r="U871" s="89">
        <f t="shared" si="44"/>
        <v>1.9840379633954732</v>
      </c>
      <c r="V871" s="44">
        <f t="shared" si="45"/>
        <v>0.1923889544770479</v>
      </c>
    </row>
    <row r="872" spans="8:22" x14ac:dyDescent="0.25">
      <c r="H872" s="96" t="s">
        <v>1084</v>
      </c>
      <c r="I872" s="96" t="s">
        <v>988</v>
      </c>
      <c r="J872" s="96" t="s">
        <v>986</v>
      </c>
      <c r="K872" s="96" t="s">
        <v>987</v>
      </c>
      <c r="L872" s="96" t="s">
        <v>1083</v>
      </c>
      <c r="M872" s="96">
        <v>62.329999999999799</v>
      </c>
      <c r="N872" s="96">
        <v>-136.669999999998</v>
      </c>
      <c r="O872" s="96" t="s">
        <v>983</v>
      </c>
      <c r="P872" s="96" t="s">
        <v>2499</v>
      </c>
      <c r="Q872" s="96">
        <v>2677</v>
      </c>
      <c r="R872" s="96">
        <v>4.29</v>
      </c>
      <c r="S872" s="96">
        <v>1.96</v>
      </c>
      <c r="T872" s="96">
        <v>0.66</v>
      </c>
      <c r="U872" s="89">
        <f t="shared" si="44"/>
        <v>3.5613066372245106</v>
      </c>
      <c r="V872" s="44">
        <f t="shared" si="45"/>
        <v>0.59485469741696051</v>
      </c>
    </row>
    <row r="873" spans="8:22" x14ac:dyDescent="0.25">
      <c r="H873" s="96" t="s">
        <v>1085</v>
      </c>
      <c r="I873" s="96" t="s">
        <v>988</v>
      </c>
      <c r="J873" s="96" t="s">
        <v>986</v>
      </c>
      <c r="K873" s="96" t="s">
        <v>986</v>
      </c>
      <c r="L873" s="96" t="s">
        <v>1083</v>
      </c>
      <c r="M873" s="96">
        <v>62.619999999999798</v>
      </c>
      <c r="N873" s="96">
        <v>-137.25</v>
      </c>
      <c r="O873" s="96" t="s">
        <v>983</v>
      </c>
      <c r="P873" s="96" t="s">
        <v>2499</v>
      </c>
      <c r="Q873" s="96">
        <v>2677</v>
      </c>
      <c r="R873" s="96">
        <v>1.66</v>
      </c>
      <c r="S873" s="96">
        <v>1.91</v>
      </c>
      <c r="T873" s="96">
        <v>0.7</v>
      </c>
      <c r="U873" s="89">
        <f t="shared" si="44"/>
        <v>1.3780347360822114</v>
      </c>
      <c r="V873" s="44">
        <f t="shared" si="45"/>
        <v>0.45076849010539727</v>
      </c>
    </row>
    <row r="874" spans="8:22" x14ac:dyDescent="0.25">
      <c r="H874" s="96" t="s">
        <v>1086</v>
      </c>
      <c r="I874" s="96" t="s">
        <v>988</v>
      </c>
      <c r="J874" s="96" t="s">
        <v>986</v>
      </c>
      <c r="K874" s="96" t="s">
        <v>986</v>
      </c>
      <c r="L874" s="96" t="s">
        <v>1083</v>
      </c>
      <c r="M874" s="96">
        <v>62.64</v>
      </c>
      <c r="N874" s="96">
        <v>-137.169999999998</v>
      </c>
      <c r="O874" s="96" t="s">
        <v>983</v>
      </c>
      <c r="P874" s="96" t="s">
        <v>2499</v>
      </c>
      <c r="Q874" s="96">
        <v>2677</v>
      </c>
      <c r="R874" s="96">
        <v>2.54</v>
      </c>
      <c r="S874" s="96">
        <v>3.4</v>
      </c>
      <c r="T874" s="96">
        <v>0.8</v>
      </c>
      <c r="U874" s="89">
        <f t="shared" si="44"/>
        <v>2.1085591744872394</v>
      </c>
      <c r="V874" s="44">
        <f t="shared" si="45"/>
        <v>0.66512505049861992</v>
      </c>
    </row>
    <row r="875" spans="8:22" x14ac:dyDescent="0.25">
      <c r="H875" s="96" t="s">
        <v>1087</v>
      </c>
      <c r="I875" s="96" t="s">
        <v>988</v>
      </c>
      <c r="J875" s="96" t="s">
        <v>986</v>
      </c>
      <c r="K875" s="96" t="s">
        <v>986</v>
      </c>
      <c r="L875" s="96" t="s">
        <v>302</v>
      </c>
      <c r="M875" s="96">
        <v>62.643707999999798</v>
      </c>
      <c r="N875" s="96">
        <v>-137.12585300000001</v>
      </c>
      <c r="O875" s="96" t="s">
        <v>983</v>
      </c>
      <c r="P875" s="96" t="s">
        <v>2499</v>
      </c>
      <c r="Q875" s="96">
        <v>2677</v>
      </c>
      <c r="R875" s="96">
        <v>3.02</v>
      </c>
      <c r="S875" s="96">
        <v>4.54</v>
      </c>
      <c r="T875" s="96">
        <v>1.0900000000000001</v>
      </c>
      <c r="U875" s="89">
        <f t="shared" si="44"/>
        <v>2.5070270499808909</v>
      </c>
      <c r="V875" s="44">
        <f t="shared" si="45"/>
        <v>0.87254109216765041</v>
      </c>
    </row>
    <row r="876" spans="8:22" x14ac:dyDescent="0.25">
      <c r="H876" s="96" t="s">
        <v>1088</v>
      </c>
      <c r="I876" s="96" t="s">
        <v>988</v>
      </c>
      <c r="J876" s="96" t="s">
        <v>986</v>
      </c>
      <c r="K876" s="96" t="s">
        <v>986</v>
      </c>
      <c r="L876" s="96" t="s">
        <v>1083</v>
      </c>
      <c r="M876" s="96">
        <v>62.643707999999798</v>
      </c>
      <c r="N876" s="96">
        <v>-137.12585300000001</v>
      </c>
      <c r="O876" s="96" t="s">
        <v>983</v>
      </c>
      <c r="P876" s="96" t="s">
        <v>2499</v>
      </c>
      <c r="Q876" s="96">
        <v>2677</v>
      </c>
      <c r="R876" s="96">
        <v>3.51</v>
      </c>
      <c r="S876" s="96">
        <v>4.0999999999999996</v>
      </c>
      <c r="T876" s="96">
        <v>0.9</v>
      </c>
      <c r="U876" s="89">
        <f t="shared" si="44"/>
        <v>2.9137963395473263</v>
      </c>
      <c r="V876" s="44">
        <f t="shared" si="45"/>
        <v>0.81100567970478565</v>
      </c>
    </row>
    <row r="877" spans="8:22" x14ac:dyDescent="0.25">
      <c r="H877" s="96" t="s">
        <v>1089</v>
      </c>
      <c r="I877" s="96" t="s">
        <v>988</v>
      </c>
      <c r="J877" s="96" t="s">
        <v>986</v>
      </c>
      <c r="K877" s="96" t="s">
        <v>986</v>
      </c>
      <c r="L877" s="96" t="s">
        <v>302</v>
      </c>
      <c r="M877" s="96">
        <v>62.6489079999998</v>
      </c>
      <c r="N877" s="96">
        <v>-137.100717</v>
      </c>
      <c r="O877" s="96" t="s">
        <v>983</v>
      </c>
      <c r="P877" s="96" t="s">
        <v>2499</v>
      </c>
      <c r="Q877" s="96">
        <v>2677</v>
      </c>
      <c r="R877" s="96">
        <v>2.85</v>
      </c>
      <c r="S877" s="96">
        <v>3.78</v>
      </c>
      <c r="T877" s="96">
        <v>1.29</v>
      </c>
      <c r="U877" s="89">
        <f t="shared" si="44"/>
        <v>2.3659030107435561</v>
      </c>
      <c r="V877" s="44">
        <f t="shared" si="45"/>
        <v>0.84303847640986884</v>
      </c>
    </row>
    <row r="878" spans="8:22" x14ac:dyDescent="0.25">
      <c r="H878" s="96" t="s">
        <v>1090</v>
      </c>
      <c r="I878" s="96" t="s">
        <v>988</v>
      </c>
      <c r="J878" s="96" t="s">
        <v>986</v>
      </c>
      <c r="K878" s="96" t="s">
        <v>986</v>
      </c>
      <c r="L878" s="96" t="s">
        <v>1083</v>
      </c>
      <c r="M878" s="96">
        <v>62.6489079999998</v>
      </c>
      <c r="N878" s="96">
        <v>-137.100717</v>
      </c>
      <c r="O878" s="96" t="s">
        <v>983</v>
      </c>
      <c r="P878" s="96" t="s">
        <v>2499</v>
      </c>
      <c r="Q878" s="96">
        <v>2677</v>
      </c>
      <c r="R878" s="96">
        <v>3.03</v>
      </c>
      <c r="S878" s="96">
        <v>3.4</v>
      </c>
      <c r="T878" s="96">
        <v>1.1000000000000001</v>
      </c>
      <c r="U878" s="89">
        <f t="shared" si="44"/>
        <v>2.5153284640536748</v>
      </c>
      <c r="V878" s="44">
        <f t="shared" si="45"/>
        <v>0.76945655803575519</v>
      </c>
    </row>
    <row r="879" spans="8:22" x14ac:dyDescent="0.25">
      <c r="H879" s="96" t="s">
        <v>1091</v>
      </c>
      <c r="I879" s="96" t="s">
        <v>988</v>
      </c>
      <c r="J879" s="96" t="s">
        <v>986</v>
      </c>
      <c r="K879" s="96" t="s">
        <v>986</v>
      </c>
      <c r="L879" s="96" t="s">
        <v>302</v>
      </c>
      <c r="M879" s="96">
        <v>62.6499999999998</v>
      </c>
      <c r="N879" s="96">
        <v>-137.099999999999</v>
      </c>
      <c r="O879" s="96" t="s">
        <v>983</v>
      </c>
      <c r="P879" s="96" t="s">
        <v>2499</v>
      </c>
      <c r="Q879" s="96">
        <v>2677</v>
      </c>
      <c r="R879" s="96">
        <v>2.2200000000000002</v>
      </c>
      <c r="S879" s="96">
        <v>2.9</v>
      </c>
      <c r="T879" s="96">
        <v>1.7</v>
      </c>
      <c r="U879" s="89">
        <f t="shared" si="44"/>
        <v>1.8429139241581385</v>
      </c>
      <c r="V879" s="44">
        <f t="shared" si="45"/>
        <v>0.82970562271926618</v>
      </c>
    </row>
    <row r="880" spans="8:22" x14ac:dyDescent="0.25">
      <c r="H880" s="96" t="s">
        <v>1092</v>
      </c>
      <c r="I880" s="96" t="s">
        <v>988</v>
      </c>
      <c r="J880" s="96" t="s">
        <v>986</v>
      </c>
      <c r="K880" s="96" t="s">
        <v>986</v>
      </c>
      <c r="L880" s="96" t="s">
        <v>1083</v>
      </c>
      <c r="M880" s="96">
        <v>62.6499999999998</v>
      </c>
      <c r="N880" s="96">
        <v>-137.259999999998</v>
      </c>
      <c r="O880" s="96" t="s">
        <v>983</v>
      </c>
      <c r="P880" s="96" t="s">
        <v>2499</v>
      </c>
      <c r="Q880" s="96">
        <v>2677</v>
      </c>
      <c r="R880" s="96">
        <v>2.02</v>
      </c>
      <c r="S880" s="96">
        <v>2.84</v>
      </c>
      <c r="T880" s="96">
        <v>0.87</v>
      </c>
      <c r="U880" s="89">
        <f t="shared" si="44"/>
        <v>1.6768856427024501</v>
      </c>
      <c r="V880" s="44">
        <f t="shared" si="45"/>
        <v>0.60121209735717007</v>
      </c>
    </row>
    <row r="881" spans="8:22" x14ac:dyDescent="0.25">
      <c r="H881" s="96" t="s">
        <v>1093</v>
      </c>
      <c r="I881" s="96" t="s">
        <v>988</v>
      </c>
      <c r="J881" s="96" t="s">
        <v>986</v>
      </c>
      <c r="K881" s="96" t="s">
        <v>986</v>
      </c>
      <c r="L881" s="96" t="s">
        <v>1094</v>
      </c>
      <c r="M881" s="96">
        <v>62.6499999999998</v>
      </c>
      <c r="N881" s="96">
        <v>-137.259999999998</v>
      </c>
      <c r="O881" s="96" t="s">
        <v>983</v>
      </c>
      <c r="P881" s="96" t="s">
        <v>2499</v>
      </c>
      <c r="Q881" s="96">
        <v>2677</v>
      </c>
      <c r="R881" s="96">
        <v>3.58</v>
      </c>
      <c r="S881" s="96">
        <v>7.71</v>
      </c>
      <c r="T881" s="96">
        <v>1.79</v>
      </c>
      <c r="U881" s="89">
        <f t="shared" si="44"/>
        <v>2.9719062380568175</v>
      </c>
      <c r="V881" s="44">
        <f t="shared" si="45"/>
        <v>1.3781110327815196</v>
      </c>
    </row>
    <row r="882" spans="8:22" x14ac:dyDescent="0.25">
      <c r="H882" s="96" t="s">
        <v>1096</v>
      </c>
      <c r="I882" s="96" t="s">
        <v>988</v>
      </c>
      <c r="J882" s="96" t="s">
        <v>986</v>
      </c>
      <c r="K882" s="96" t="s">
        <v>1097</v>
      </c>
      <c r="L882" s="96" t="s">
        <v>1098</v>
      </c>
      <c r="M882" s="96">
        <v>62.25</v>
      </c>
      <c r="N882" s="96">
        <v>-135.389999999998</v>
      </c>
      <c r="O882" s="96" t="s">
        <v>983</v>
      </c>
      <c r="P882" s="96" t="s">
        <v>491</v>
      </c>
      <c r="Q882" s="96">
        <v>2624</v>
      </c>
      <c r="R882" s="96">
        <v>3.02</v>
      </c>
      <c r="S882" s="96">
        <v>1.32</v>
      </c>
      <c r="T882" s="96">
        <v>0.65</v>
      </c>
      <c r="U882" s="89">
        <f t="shared" si="44"/>
        <v>2.5070270499808909</v>
      </c>
      <c r="V882" s="44">
        <f t="shared" si="45"/>
        <v>0.45131722186623641</v>
      </c>
    </row>
    <row r="883" spans="8:22" x14ac:dyDescent="0.25">
      <c r="H883" s="96" t="s">
        <v>1121</v>
      </c>
      <c r="I883" s="96" t="s">
        <v>988</v>
      </c>
      <c r="J883" s="96" t="s">
        <v>1067</v>
      </c>
      <c r="K883" s="96" t="s">
        <v>1122</v>
      </c>
      <c r="L883" s="96" t="s">
        <v>302</v>
      </c>
      <c r="M883" s="96">
        <v>62.3219339999998</v>
      </c>
      <c r="N883" s="96">
        <v>-137.634974999999</v>
      </c>
      <c r="O883" s="96" t="s">
        <v>983</v>
      </c>
      <c r="P883" s="96" t="s">
        <v>2499</v>
      </c>
      <c r="Q883" s="96">
        <v>2677</v>
      </c>
      <c r="R883" s="96">
        <v>1.04</v>
      </c>
      <c r="S883" s="96">
        <v>1.86</v>
      </c>
      <c r="T883" s="96">
        <v>0.47</v>
      </c>
      <c r="U883" s="89">
        <f t="shared" si="44"/>
        <v>0.86334706356957835</v>
      </c>
      <c r="V883" s="44">
        <f t="shared" si="45"/>
        <v>0.35222275428289956</v>
      </c>
    </row>
    <row r="884" spans="8:22" x14ac:dyDescent="0.25">
      <c r="H884" s="96" t="s">
        <v>1171</v>
      </c>
      <c r="I884" s="96" t="s">
        <v>988</v>
      </c>
      <c r="J884" s="96" t="s">
        <v>1067</v>
      </c>
      <c r="K884" s="96" t="s">
        <v>1172</v>
      </c>
      <c r="L884" s="96" t="s">
        <v>1173</v>
      </c>
      <c r="M884" s="96">
        <v>61.567929999999798</v>
      </c>
      <c r="N884" s="96">
        <v>-130.85075000000001</v>
      </c>
      <c r="O884" s="96" t="s">
        <v>983</v>
      </c>
      <c r="P884" s="96" t="s">
        <v>2498</v>
      </c>
      <c r="Q884" s="96">
        <v>2764</v>
      </c>
      <c r="R884" s="96">
        <v>4.71</v>
      </c>
      <c r="S884" s="96">
        <v>5.34</v>
      </c>
      <c r="T884" s="96">
        <v>1.78</v>
      </c>
      <c r="U884" s="89">
        <f t="shared" si="44"/>
        <v>3.9099660282814557</v>
      </c>
      <c r="V884" s="44">
        <f t="shared" si="45"/>
        <v>1.2586789722155505</v>
      </c>
    </row>
    <row r="885" spans="8:22" x14ac:dyDescent="0.25">
      <c r="H885" s="96" t="s">
        <v>1174</v>
      </c>
      <c r="I885" s="96" t="s">
        <v>988</v>
      </c>
      <c r="J885" s="96" t="s">
        <v>1067</v>
      </c>
      <c r="K885" s="96" t="s">
        <v>1172</v>
      </c>
      <c r="L885" s="96" t="s">
        <v>1173</v>
      </c>
      <c r="M885" s="96">
        <v>61.53528</v>
      </c>
      <c r="N885" s="96">
        <v>-130.96681000000001</v>
      </c>
      <c r="O885" s="96" t="s">
        <v>983</v>
      </c>
      <c r="P885" s="96" t="s">
        <v>2498</v>
      </c>
      <c r="Q885" s="96">
        <v>2764</v>
      </c>
      <c r="R885" s="96">
        <v>4.43</v>
      </c>
      <c r="S885" s="96">
        <v>6.37</v>
      </c>
      <c r="T885" s="96">
        <v>2.34</v>
      </c>
      <c r="U885" s="89">
        <f t="shared" si="44"/>
        <v>3.6775264342434917</v>
      </c>
      <c r="V885" s="44">
        <f t="shared" si="45"/>
        <v>1.4886591024447746</v>
      </c>
    </row>
    <row r="886" spans="8:22" x14ac:dyDescent="0.25">
      <c r="H886" s="96" t="s">
        <v>1183</v>
      </c>
      <c r="I886" s="96" t="s">
        <v>988</v>
      </c>
      <c r="J886" s="96" t="s">
        <v>1067</v>
      </c>
      <c r="K886" s="96" t="s">
        <v>1184</v>
      </c>
      <c r="L886" s="96" t="s">
        <v>437</v>
      </c>
      <c r="M886" s="96">
        <v>62.260460000000002</v>
      </c>
      <c r="N886" s="96">
        <v>-137.191419999998</v>
      </c>
      <c r="O886" s="96" t="s">
        <v>983</v>
      </c>
      <c r="P886" s="96" t="s">
        <v>2499</v>
      </c>
      <c r="Q886" s="96">
        <v>2677</v>
      </c>
      <c r="R886" s="96">
        <v>3.66</v>
      </c>
      <c r="S886" s="96">
        <v>3.63</v>
      </c>
      <c r="T886" s="96">
        <v>1.26</v>
      </c>
      <c r="U886" s="89">
        <f t="shared" si="44"/>
        <v>3.0383175506390931</v>
      </c>
      <c r="V886" s="44">
        <f t="shared" si="45"/>
        <v>0.86750039972635784</v>
      </c>
    </row>
    <row r="887" spans="8:22" x14ac:dyDescent="0.25">
      <c r="H887" s="96" t="s">
        <v>1197</v>
      </c>
      <c r="I887" s="96" t="s">
        <v>988</v>
      </c>
      <c r="J887" s="96" t="s">
        <v>1063</v>
      </c>
      <c r="L887" s="96" t="s">
        <v>1065</v>
      </c>
      <c r="M887" s="96">
        <v>60.337617000000002</v>
      </c>
      <c r="N887" s="96">
        <v>-133.275767999999</v>
      </c>
      <c r="O887" s="96" t="s">
        <v>983</v>
      </c>
      <c r="P887" s="96" t="s">
        <v>2500</v>
      </c>
      <c r="Q887" s="96">
        <v>2751</v>
      </c>
      <c r="R887" s="96">
        <v>0.67</v>
      </c>
      <c r="S887" s="96">
        <v>0.85</v>
      </c>
      <c r="T887" s="96">
        <v>0.38</v>
      </c>
      <c r="U887" s="89">
        <f t="shared" si="44"/>
        <v>0.55619474287655524</v>
      </c>
      <c r="V887" s="44">
        <f t="shared" si="45"/>
        <v>0.22006510448392716</v>
      </c>
    </row>
    <row r="888" spans="8:22" x14ac:dyDescent="0.25">
      <c r="H888" s="96" t="s">
        <v>1198</v>
      </c>
      <c r="I888" s="96" t="s">
        <v>988</v>
      </c>
      <c r="J888" s="96" t="s">
        <v>1063</v>
      </c>
      <c r="L888" s="96" t="s">
        <v>1065</v>
      </c>
      <c r="M888" s="96">
        <v>60.337617000000002</v>
      </c>
      <c r="N888" s="96">
        <v>-133.275767999999</v>
      </c>
      <c r="O888" s="96" t="s">
        <v>983</v>
      </c>
      <c r="P888" s="96" t="s">
        <v>2500</v>
      </c>
      <c r="Q888" s="96">
        <v>2751</v>
      </c>
      <c r="R888" s="96">
        <v>0.04</v>
      </c>
      <c r="S888" s="96">
        <v>0.17</v>
      </c>
      <c r="T888" s="96">
        <v>7.0000000000000007E-2</v>
      </c>
      <c r="U888" s="89">
        <f t="shared" si="44"/>
        <v>3.3205656291137628E-2</v>
      </c>
      <c r="V888" s="44">
        <f t="shared" si="45"/>
        <v>3.6946108267697148E-2</v>
      </c>
    </row>
    <row r="889" spans="8:22" x14ac:dyDescent="0.25">
      <c r="H889" s="96" t="s">
        <v>1204</v>
      </c>
      <c r="I889" s="96" t="s">
        <v>988</v>
      </c>
      <c r="J889" s="96" t="s">
        <v>1067</v>
      </c>
      <c r="K889" s="96" t="s">
        <v>1068</v>
      </c>
      <c r="L889" s="96" t="s">
        <v>302</v>
      </c>
      <c r="M889" s="96">
        <v>61.360765000000001</v>
      </c>
      <c r="N889" s="96">
        <v>-136.91948400000001</v>
      </c>
      <c r="O889" s="96" t="s">
        <v>983</v>
      </c>
      <c r="P889" s="96" t="s">
        <v>2499</v>
      </c>
      <c r="Q889" s="96">
        <v>2677</v>
      </c>
      <c r="R889" s="96">
        <v>3.43</v>
      </c>
      <c r="S889" s="96">
        <v>23.1999999999999</v>
      </c>
      <c r="T889" s="96">
        <v>6.26</v>
      </c>
      <c r="U889" s="89">
        <f t="shared" si="44"/>
        <v>2.8473850269650516</v>
      </c>
      <c r="V889" s="44">
        <f t="shared" si="45"/>
        <v>3.9518009367599385</v>
      </c>
    </row>
    <row r="890" spans="8:22" x14ac:dyDescent="0.25">
      <c r="H890" s="96" t="s">
        <v>965</v>
      </c>
      <c r="I890" s="96" t="s">
        <v>988</v>
      </c>
      <c r="J890" s="96" t="s">
        <v>1067</v>
      </c>
      <c r="K890" s="96" t="s">
        <v>1122</v>
      </c>
      <c r="L890" s="96" t="s">
        <v>966</v>
      </c>
      <c r="M890" s="96">
        <v>61.697912000000002</v>
      </c>
      <c r="N890" s="96">
        <v>-136.942035</v>
      </c>
      <c r="O890" s="96" t="s">
        <v>983</v>
      </c>
      <c r="P890" s="96" t="s">
        <v>2500</v>
      </c>
      <c r="Q890" s="96">
        <v>2751</v>
      </c>
      <c r="R890" s="96">
        <v>2.11</v>
      </c>
      <c r="S890" s="96">
        <v>5.5</v>
      </c>
      <c r="T890" s="96">
        <v>0.8</v>
      </c>
      <c r="U890" s="89">
        <f t="shared" si="44"/>
        <v>1.7515983693575097</v>
      </c>
      <c r="V890" s="44">
        <f t="shared" si="45"/>
        <v>0.85941492612102433</v>
      </c>
    </row>
    <row r="891" spans="8:22" x14ac:dyDescent="0.25">
      <c r="H891" s="96" t="s">
        <v>1221</v>
      </c>
      <c r="I891" s="96" t="s">
        <v>988</v>
      </c>
      <c r="J891" s="96" t="s">
        <v>1067</v>
      </c>
      <c r="L891" s="96" t="s">
        <v>1222</v>
      </c>
      <c r="M891" s="96">
        <v>62.030724999999798</v>
      </c>
      <c r="N891" s="96">
        <v>-137.777480999999</v>
      </c>
      <c r="O891" s="96" t="s">
        <v>983</v>
      </c>
      <c r="P891" s="96" t="s">
        <v>491</v>
      </c>
      <c r="Q891" s="96">
        <v>2624</v>
      </c>
      <c r="R891" s="96">
        <v>5.39</v>
      </c>
      <c r="S891" s="96">
        <v>-0.2</v>
      </c>
      <c r="T891" s="96">
        <v>0.3</v>
      </c>
      <c r="U891" s="89">
        <f t="shared" ref="U891:U954" si="46">R891*$C$24</f>
        <v>4.4744621852307951</v>
      </c>
      <c r="V891" s="44">
        <f t="shared" si="45"/>
        <v>0.35724771261556759</v>
      </c>
    </row>
    <row r="892" spans="8:22" x14ac:dyDescent="0.25">
      <c r="H892" s="96" t="s">
        <v>1253</v>
      </c>
      <c r="I892" s="96" t="s">
        <v>988</v>
      </c>
      <c r="J892" s="96" t="s">
        <v>1254</v>
      </c>
      <c r="K892" s="96" t="s">
        <v>1254</v>
      </c>
      <c r="L892" s="96" t="s">
        <v>1218</v>
      </c>
      <c r="M892" s="96">
        <v>60.361404999999799</v>
      </c>
      <c r="N892" s="96">
        <v>-135.46588700000001</v>
      </c>
      <c r="O892" s="96" t="s">
        <v>983</v>
      </c>
      <c r="P892" s="96" t="s">
        <v>2500</v>
      </c>
      <c r="Q892" s="96">
        <v>2751</v>
      </c>
      <c r="R892" s="96">
        <v>1.61</v>
      </c>
      <c r="S892" s="96">
        <v>2.93</v>
      </c>
      <c r="T892" s="96">
        <v>0.91</v>
      </c>
      <c r="U892" s="89">
        <f t="shared" si="46"/>
        <v>1.3365276657182896</v>
      </c>
      <c r="V892" s="44">
        <f t="shared" si="45"/>
        <v>0.61295335877481005</v>
      </c>
    </row>
    <row r="893" spans="8:22" x14ac:dyDescent="0.25">
      <c r="H893" s="96" t="s">
        <v>1255</v>
      </c>
      <c r="I893" s="96" t="s">
        <v>988</v>
      </c>
      <c r="J893" s="96" t="s">
        <v>1254</v>
      </c>
      <c r="K893" s="96" t="s">
        <v>1254</v>
      </c>
      <c r="L893" s="96" t="s">
        <v>966</v>
      </c>
      <c r="M893" s="96">
        <v>60.274472000000003</v>
      </c>
      <c r="N893" s="96">
        <v>-135.47326200000001</v>
      </c>
      <c r="O893" s="96" t="s">
        <v>983</v>
      </c>
      <c r="P893" s="96" t="s">
        <v>2500</v>
      </c>
      <c r="Q893" s="96">
        <v>2751</v>
      </c>
      <c r="R893" s="96">
        <v>2.34</v>
      </c>
      <c r="S893" s="96">
        <v>17.100000000000001</v>
      </c>
      <c r="T893" s="96">
        <v>2.77</v>
      </c>
      <c r="U893" s="89">
        <f t="shared" si="46"/>
        <v>1.942530893031551</v>
      </c>
      <c r="V893" s="44">
        <f t="shared" si="45"/>
        <v>2.4993186876602831</v>
      </c>
    </row>
    <row r="894" spans="8:22" x14ac:dyDescent="0.25">
      <c r="H894" s="96" t="s">
        <v>1258</v>
      </c>
      <c r="I894" s="96" t="s">
        <v>988</v>
      </c>
      <c r="J894" s="96" t="s">
        <v>1254</v>
      </c>
      <c r="K894" s="96" t="s">
        <v>1254</v>
      </c>
      <c r="L894" s="96" t="s">
        <v>302</v>
      </c>
      <c r="M894" s="96">
        <v>60.0964409999998</v>
      </c>
      <c r="N894" s="96">
        <v>-135.02057300000001</v>
      </c>
      <c r="O894" s="96" t="s">
        <v>983</v>
      </c>
      <c r="P894" s="96" t="s">
        <v>2499</v>
      </c>
      <c r="Q894" s="96">
        <v>2677</v>
      </c>
      <c r="R894" s="96">
        <v>3.24</v>
      </c>
      <c r="S894" s="96">
        <v>5.42</v>
      </c>
      <c r="T894" s="96">
        <v>1.44</v>
      </c>
      <c r="U894" s="89">
        <f t="shared" si="46"/>
        <v>2.689658159582148</v>
      </c>
      <c r="V894" s="44">
        <f t="shared" si="45"/>
        <v>1.0562351092659561</v>
      </c>
    </row>
    <row r="895" spans="8:22" x14ac:dyDescent="0.25">
      <c r="H895" s="96" t="s">
        <v>1260</v>
      </c>
      <c r="I895" s="96" t="s">
        <v>988</v>
      </c>
      <c r="J895" s="96" t="s">
        <v>1063</v>
      </c>
      <c r="K895" s="96" t="s">
        <v>1261</v>
      </c>
      <c r="L895" s="96" t="s">
        <v>1218</v>
      </c>
      <c r="M895" s="96">
        <v>60.111359</v>
      </c>
      <c r="N895" s="96">
        <v>-133.26694800000001</v>
      </c>
      <c r="O895" s="96" t="s">
        <v>983</v>
      </c>
      <c r="P895" s="96" t="s">
        <v>2500</v>
      </c>
      <c r="Q895" s="96">
        <v>2751</v>
      </c>
      <c r="R895" s="96">
        <v>3.04</v>
      </c>
      <c r="S895" s="96">
        <v>9.1300000000000008</v>
      </c>
      <c r="T895" s="96">
        <v>1.95</v>
      </c>
      <c r="U895" s="89">
        <f t="shared" si="46"/>
        <v>2.5236298781264597</v>
      </c>
      <c r="V895" s="44">
        <f t="shared" si="45"/>
        <v>1.562482512344983</v>
      </c>
    </row>
    <row r="896" spans="8:22" x14ac:dyDescent="0.25">
      <c r="H896" s="96" t="s">
        <v>1262</v>
      </c>
      <c r="I896" s="96" t="s">
        <v>988</v>
      </c>
      <c r="J896" s="96" t="s">
        <v>1063</v>
      </c>
      <c r="K896" s="96" t="s">
        <v>1261</v>
      </c>
      <c r="L896" s="96" t="s">
        <v>1218</v>
      </c>
      <c r="M896" s="96">
        <v>60.1230529999998</v>
      </c>
      <c r="N896" s="96">
        <v>-133.188506999998</v>
      </c>
      <c r="O896" s="96" t="s">
        <v>983</v>
      </c>
      <c r="P896" s="96" t="s">
        <v>2500</v>
      </c>
      <c r="Q896" s="96">
        <v>2751</v>
      </c>
      <c r="R896" s="96">
        <v>2</v>
      </c>
      <c r="S896" s="96">
        <v>4.51</v>
      </c>
      <c r="T896" s="96">
        <v>1.36</v>
      </c>
      <c r="U896" s="89">
        <f t="shared" si="46"/>
        <v>1.6602828145568813</v>
      </c>
      <c r="V896" s="44">
        <f t="shared" si="45"/>
        <v>0.9048678333848571</v>
      </c>
    </row>
    <row r="897" spans="8:22" x14ac:dyDescent="0.25">
      <c r="H897" s="96" t="s">
        <v>885</v>
      </c>
      <c r="I897" s="96" t="s">
        <v>988</v>
      </c>
      <c r="J897" s="96" t="s">
        <v>882</v>
      </c>
      <c r="K897" s="96" t="s">
        <v>882</v>
      </c>
      <c r="L897" s="96" t="s">
        <v>824</v>
      </c>
      <c r="M897" s="96">
        <v>62.527267000000002</v>
      </c>
      <c r="N897" s="96">
        <v>-136.21828500000001</v>
      </c>
      <c r="O897" s="96" t="s">
        <v>983</v>
      </c>
      <c r="P897" s="96" t="s">
        <v>2500</v>
      </c>
      <c r="Q897" s="96">
        <v>2751</v>
      </c>
      <c r="R897" s="96">
        <v>3.05</v>
      </c>
      <c r="S897" s="96">
        <v>5.96</v>
      </c>
      <c r="T897" s="96">
        <v>0.67</v>
      </c>
      <c r="U897" s="89">
        <f t="shared" si="46"/>
        <v>2.5319312921992441</v>
      </c>
      <c r="V897" s="44">
        <f t="shared" si="45"/>
        <v>0.9243619724119071</v>
      </c>
    </row>
    <row r="898" spans="8:22" x14ac:dyDescent="0.25">
      <c r="H898" s="96" t="s">
        <v>884</v>
      </c>
      <c r="I898" s="96" t="s">
        <v>988</v>
      </c>
      <c r="J898" s="96" t="s">
        <v>882</v>
      </c>
      <c r="K898" s="96" t="s">
        <v>882</v>
      </c>
      <c r="L898" s="96" t="s">
        <v>824</v>
      </c>
      <c r="M898" s="96">
        <v>62.521102999999798</v>
      </c>
      <c r="N898" s="96">
        <v>-136.22435200000001</v>
      </c>
      <c r="O898" s="96" t="s">
        <v>983</v>
      </c>
      <c r="P898" s="96" t="s">
        <v>2500</v>
      </c>
      <c r="Q898" s="96">
        <v>2751</v>
      </c>
      <c r="R898" s="96">
        <v>1.9</v>
      </c>
      <c r="S898" s="96">
        <v>8.83</v>
      </c>
      <c r="T898" s="96">
        <v>0.95</v>
      </c>
      <c r="U898" s="89">
        <f t="shared" si="46"/>
        <v>1.5772686738290371</v>
      </c>
      <c r="V898" s="44">
        <f t="shared" si="45"/>
        <v>1.2052188167156144</v>
      </c>
    </row>
    <row r="899" spans="8:22" x14ac:dyDescent="0.25">
      <c r="H899" s="96" t="s">
        <v>883</v>
      </c>
      <c r="I899" s="96" t="s">
        <v>988</v>
      </c>
      <c r="J899" s="96" t="s">
        <v>882</v>
      </c>
      <c r="K899" s="96" t="s">
        <v>882</v>
      </c>
      <c r="L899" s="96" t="s">
        <v>1222</v>
      </c>
      <c r="M899" s="96">
        <v>62.461239999999798</v>
      </c>
      <c r="N899" s="96">
        <v>-136.149945</v>
      </c>
      <c r="O899" s="96" t="s">
        <v>983</v>
      </c>
      <c r="P899" s="96" t="s">
        <v>491</v>
      </c>
      <c r="Q899" s="96">
        <v>2624</v>
      </c>
      <c r="R899" s="96">
        <v>3.17</v>
      </c>
      <c r="S899" s="96">
        <v>5.95</v>
      </c>
      <c r="T899" s="96">
        <v>1.61</v>
      </c>
      <c r="U899" s="89">
        <f t="shared" si="46"/>
        <v>2.6315482610726568</v>
      </c>
      <c r="V899" s="44">
        <f t="shared" si="45"/>
        <v>1.1222838435085991</v>
      </c>
    </row>
    <row r="900" spans="8:22" x14ac:dyDescent="0.25">
      <c r="H900" s="96" t="s">
        <v>1263</v>
      </c>
      <c r="I900" s="96" t="s">
        <v>988</v>
      </c>
      <c r="J900" s="96" t="s">
        <v>1264</v>
      </c>
      <c r="K900" s="96" t="s">
        <v>1265</v>
      </c>
      <c r="L900" s="96" t="s">
        <v>1218</v>
      </c>
      <c r="M900" s="96">
        <v>61.772413999999799</v>
      </c>
      <c r="N900" s="96">
        <v>-134.463778999998</v>
      </c>
      <c r="O900" s="96" t="s">
        <v>983</v>
      </c>
      <c r="P900" s="96" t="s">
        <v>2500</v>
      </c>
      <c r="Q900" s="96">
        <v>2751</v>
      </c>
      <c r="R900" s="96">
        <v>3.89</v>
      </c>
      <c r="S900" s="96">
        <v>6.54</v>
      </c>
      <c r="T900" s="96">
        <v>1.93</v>
      </c>
      <c r="U900" s="89">
        <f t="shared" si="46"/>
        <v>3.2292500743131343</v>
      </c>
      <c r="V900" s="44">
        <f t="shared" si="45"/>
        <v>1.3589852020335473</v>
      </c>
    </row>
    <row r="901" spans="8:22" x14ac:dyDescent="0.25">
      <c r="H901" s="96" t="s">
        <v>1266</v>
      </c>
      <c r="I901" s="96" t="s">
        <v>988</v>
      </c>
      <c r="J901" s="96" t="s">
        <v>1264</v>
      </c>
      <c r="K901" s="96" t="s">
        <v>1265</v>
      </c>
      <c r="L901" s="96" t="s">
        <v>437</v>
      </c>
      <c r="M901" s="96">
        <v>61.7852129999998</v>
      </c>
      <c r="N901" s="96">
        <v>-134.465556999998</v>
      </c>
      <c r="O901" s="96" t="s">
        <v>983</v>
      </c>
      <c r="P901" s="96" t="s">
        <v>2499</v>
      </c>
      <c r="Q901" s="96">
        <v>2677</v>
      </c>
      <c r="R901" s="96">
        <v>4.5</v>
      </c>
      <c r="S901" s="96">
        <v>11.6</v>
      </c>
      <c r="T901" s="96">
        <v>3.98</v>
      </c>
      <c r="U901" s="89">
        <f t="shared" si="46"/>
        <v>3.7356363327529829</v>
      </c>
      <c r="V901" s="44">
        <f t="shared" si="45"/>
        <v>2.3509635926471617</v>
      </c>
    </row>
    <row r="902" spans="8:22" x14ac:dyDescent="0.25">
      <c r="H902" s="96" t="s">
        <v>1267</v>
      </c>
      <c r="I902" s="96" t="s">
        <v>988</v>
      </c>
      <c r="J902" s="96" t="s">
        <v>1264</v>
      </c>
      <c r="K902" s="96" t="s">
        <v>1265</v>
      </c>
      <c r="L902" s="96" t="s">
        <v>1218</v>
      </c>
      <c r="M902" s="96">
        <v>61.799999</v>
      </c>
      <c r="N902" s="96">
        <v>-134.43995200000001</v>
      </c>
      <c r="O902" s="96" t="s">
        <v>983</v>
      </c>
      <c r="P902" s="96" t="s">
        <v>2500</v>
      </c>
      <c r="Q902" s="96">
        <v>2751</v>
      </c>
      <c r="R902" s="96">
        <v>3.29</v>
      </c>
      <c r="S902" s="96">
        <v>3.44</v>
      </c>
      <c r="T902" s="96">
        <v>1.38</v>
      </c>
      <c r="U902" s="89">
        <f t="shared" si="46"/>
        <v>2.7311652299460696</v>
      </c>
      <c r="V902" s="44">
        <f t="shared" si="45"/>
        <v>0.88308703801809008</v>
      </c>
    </row>
    <row r="903" spans="8:22" x14ac:dyDescent="0.25">
      <c r="H903" s="96" t="s">
        <v>1268</v>
      </c>
      <c r="I903" s="96" t="s">
        <v>988</v>
      </c>
      <c r="J903" s="96" t="s">
        <v>986</v>
      </c>
      <c r="K903" s="96" t="s">
        <v>1097</v>
      </c>
      <c r="L903" s="96" t="s">
        <v>302</v>
      </c>
      <c r="M903" s="96">
        <v>62.320931000000002</v>
      </c>
      <c r="N903" s="96">
        <v>-135.71469300000001</v>
      </c>
      <c r="O903" s="96" t="s">
        <v>983</v>
      </c>
      <c r="P903" s="96" t="s">
        <v>2499</v>
      </c>
      <c r="Q903" s="96">
        <v>2677</v>
      </c>
      <c r="R903" s="96">
        <v>3.17</v>
      </c>
      <c r="S903" s="96">
        <v>1.58</v>
      </c>
      <c r="T903" s="96">
        <v>0.56999999999999995</v>
      </c>
      <c r="U903" s="89">
        <f t="shared" si="46"/>
        <v>2.6315482610726568</v>
      </c>
      <c r="V903" s="44">
        <f t="shared" si="45"/>
        <v>0.47280005618922255</v>
      </c>
    </row>
    <row r="904" spans="8:22" x14ac:dyDescent="0.25">
      <c r="H904" s="96" t="s">
        <v>1270</v>
      </c>
      <c r="I904" s="96" t="s">
        <v>988</v>
      </c>
      <c r="J904" s="96" t="s">
        <v>1067</v>
      </c>
      <c r="K904" s="96" t="s">
        <v>1184</v>
      </c>
      <c r="L904" s="96" t="s">
        <v>302</v>
      </c>
      <c r="M904" s="96">
        <v>62.371254</v>
      </c>
      <c r="N904" s="96">
        <v>-137.67214300000001</v>
      </c>
      <c r="O904" s="96" t="s">
        <v>983</v>
      </c>
      <c r="P904" s="96" t="s">
        <v>2499</v>
      </c>
      <c r="Q904" s="96">
        <v>2677</v>
      </c>
      <c r="R904" s="96">
        <v>4.05</v>
      </c>
      <c r="S904" s="96">
        <v>9.15</v>
      </c>
      <c r="T904" s="96">
        <v>1.58</v>
      </c>
      <c r="U904" s="89">
        <f t="shared" si="46"/>
        <v>3.3620726994776846</v>
      </c>
      <c r="V904" s="44">
        <f t="shared" si="45"/>
        <v>1.4854808485824453</v>
      </c>
    </row>
    <row r="905" spans="8:22" x14ac:dyDescent="0.25">
      <c r="H905" s="96" t="s">
        <v>1271</v>
      </c>
      <c r="I905" s="96" t="s">
        <v>988</v>
      </c>
      <c r="J905" s="96" t="s">
        <v>1067</v>
      </c>
      <c r="K905" s="96" t="s">
        <v>1184</v>
      </c>
      <c r="L905" s="96" t="s">
        <v>1065</v>
      </c>
      <c r="M905" s="96">
        <v>62.287519000000003</v>
      </c>
      <c r="N905" s="96">
        <v>-137.57769400000001</v>
      </c>
      <c r="O905" s="96" t="s">
        <v>983</v>
      </c>
      <c r="P905" s="96" t="s">
        <v>2500</v>
      </c>
      <c r="Q905" s="96">
        <v>2751</v>
      </c>
      <c r="R905" s="96">
        <v>3.5</v>
      </c>
      <c r="S905" s="96">
        <v>15.6</v>
      </c>
      <c r="T905" s="96">
        <v>3.4</v>
      </c>
      <c r="U905" s="89">
        <f t="shared" si="46"/>
        <v>2.9054949254745424</v>
      </c>
      <c r="V905" s="44">
        <f t="shared" si="45"/>
        <v>2.5885277834235003</v>
      </c>
    </row>
    <row r="906" spans="8:22" x14ac:dyDescent="0.25">
      <c r="H906" s="96" t="s">
        <v>1272</v>
      </c>
      <c r="I906" s="96" t="s">
        <v>988</v>
      </c>
      <c r="J906" s="96" t="s">
        <v>1067</v>
      </c>
      <c r="K906" s="96" t="s">
        <v>1184</v>
      </c>
      <c r="L906" s="96" t="s">
        <v>437</v>
      </c>
      <c r="M906" s="96">
        <v>62.263373000000001</v>
      </c>
      <c r="N906" s="96">
        <v>-137.36581000000001</v>
      </c>
      <c r="O906" s="96" t="s">
        <v>983</v>
      </c>
      <c r="P906" s="96" t="s">
        <v>2499</v>
      </c>
      <c r="Q906" s="96">
        <v>2677</v>
      </c>
      <c r="R906" s="96">
        <v>4.2699999999999996</v>
      </c>
      <c r="S906" s="96">
        <v>23.8999999999998</v>
      </c>
      <c r="T906" s="96">
        <v>3.43</v>
      </c>
      <c r="U906" s="89">
        <f t="shared" si="46"/>
        <v>3.5447038090789413</v>
      </c>
      <c r="V906" s="44">
        <f t="shared" si="45"/>
        <v>3.3435741176807321</v>
      </c>
    </row>
    <row r="907" spans="8:22" x14ac:dyDescent="0.25">
      <c r="H907" s="96" t="s">
        <v>1273</v>
      </c>
      <c r="I907" s="96" t="s">
        <v>988</v>
      </c>
      <c r="J907" s="96" t="s">
        <v>1067</v>
      </c>
      <c r="K907" s="96" t="s">
        <v>1184</v>
      </c>
      <c r="L907" s="96" t="s">
        <v>302</v>
      </c>
      <c r="M907" s="96">
        <v>62.238370000000003</v>
      </c>
      <c r="N907" s="96">
        <v>-137.233159999999</v>
      </c>
      <c r="O907" s="96" t="s">
        <v>983</v>
      </c>
      <c r="P907" s="96" t="s">
        <v>2499</v>
      </c>
      <c r="Q907" s="96">
        <v>2677</v>
      </c>
      <c r="R907" s="96">
        <v>3.26</v>
      </c>
      <c r="S907" s="96">
        <v>18.6999999999999</v>
      </c>
      <c r="T907" s="96">
        <v>2.87</v>
      </c>
      <c r="U907" s="89">
        <f t="shared" si="46"/>
        <v>2.7062609877277164</v>
      </c>
      <c r="V907" s="44">
        <f t="shared" si="45"/>
        <v>2.6589684810021565</v>
      </c>
    </row>
    <row r="908" spans="8:22" x14ac:dyDescent="0.25">
      <c r="H908" s="96" t="s">
        <v>1274</v>
      </c>
      <c r="I908" s="96" t="s">
        <v>988</v>
      </c>
      <c r="J908" s="96" t="s">
        <v>1067</v>
      </c>
      <c r="K908" s="96" t="s">
        <v>1184</v>
      </c>
      <c r="L908" s="96" t="s">
        <v>302</v>
      </c>
      <c r="M908" s="96">
        <v>62.262504</v>
      </c>
      <c r="N908" s="96">
        <v>-137.248501</v>
      </c>
      <c r="O908" s="96" t="s">
        <v>983</v>
      </c>
      <c r="P908" s="96" t="s">
        <v>2499</v>
      </c>
      <c r="Q908" s="96">
        <v>2677</v>
      </c>
      <c r="R908" s="96">
        <v>3.12</v>
      </c>
      <c r="S908" s="96">
        <v>16</v>
      </c>
      <c r="T908" s="96">
        <v>3.32</v>
      </c>
      <c r="U908" s="89">
        <f t="shared" si="46"/>
        <v>2.5900411907087348</v>
      </c>
      <c r="V908" s="44">
        <f t="shared" si="45"/>
        <v>2.5141555588486986</v>
      </c>
    </row>
    <row r="909" spans="8:22" x14ac:dyDescent="0.25">
      <c r="H909" s="96" t="s">
        <v>1275</v>
      </c>
      <c r="I909" s="96" t="s">
        <v>988</v>
      </c>
      <c r="J909" s="96" t="s">
        <v>1067</v>
      </c>
      <c r="K909" s="96" t="s">
        <v>1184</v>
      </c>
      <c r="L909" s="96" t="s">
        <v>437</v>
      </c>
      <c r="M909" s="96">
        <v>62.282777000000003</v>
      </c>
      <c r="N909" s="96">
        <v>-137.111438999998</v>
      </c>
      <c r="O909" s="96" t="s">
        <v>983</v>
      </c>
      <c r="P909" s="96" t="s">
        <v>2499</v>
      </c>
      <c r="Q909" s="96">
        <v>2677</v>
      </c>
      <c r="R909" s="96">
        <v>5.91</v>
      </c>
      <c r="S909" s="96">
        <v>9.52</v>
      </c>
      <c r="T909" s="96">
        <v>2.5299999999999998</v>
      </c>
      <c r="U909" s="89">
        <f t="shared" si="46"/>
        <v>4.9061357170155846</v>
      </c>
      <c r="V909" s="44">
        <f t="shared" si="45"/>
        <v>1.8678742720499386</v>
      </c>
    </row>
    <row r="910" spans="8:22" x14ac:dyDescent="0.25">
      <c r="H910" s="96" t="s">
        <v>1276</v>
      </c>
      <c r="I910" s="96" t="s">
        <v>988</v>
      </c>
      <c r="J910" s="96" t="s">
        <v>1067</v>
      </c>
      <c r="K910" s="96" t="s">
        <v>1068</v>
      </c>
      <c r="L910" s="96" t="s">
        <v>302</v>
      </c>
      <c r="M910" s="96">
        <v>61.555526</v>
      </c>
      <c r="N910" s="96">
        <v>-136.40184600000001</v>
      </c>
      <c r="O910" s="96" t="s">
        <v>983</v>
      </c>
      <c r="P910" s="96" t="s">
        <v>2499</v>
      </c>
      <c r="Q910" s="96">
        <v>2677</v>
      </c>
      <c r="R910" s="96">
        <v>2.38</v>
      </c>
      <c r="S910" s="96">
        <v>5.85</v>
      </c>
      <c r="T910" s="96">
        <v>1.71</v>
      </c>
      <c r="U910" s="89">
        <f t="shared" si="46"/>
        <v>1.9757365493226886</v>
      </c>
      <c r="V910" s="44">
        <f t="shared" si="45"/>
        <v>1.1161774406089431</v>
      </c>
    </row>
    <row r="911" spans="8:22" x14ac:dyDescent="0.25">
      <c r="H911" s="96" t="s">
        <v>1277</v>
      </c>
      <c r="I911" s="96" t="s">
        <v>988</v>
      </c>
      <c r="J911" s="96" t="s">
        <v>1067</v>
      </c>
      <c r="K911" s="96" t="s">
        <v>1068</v>
      </c>
      <c r="L911" s="96" t="s">
        <v>302</v>
      </c>
      <c r="M911" s="96">
        <v>61.293429000000003</v>
      </c>
      <c r="N911" s="96">
        <v>-136.329534999998</v>
      </c>
      <c r="O911" s="96" t="s">
        <v>983</v>
      </c>
      <c r="P911" s="96" t="s">
        <v>2499</v>
      </c>
      <c r="Q911" s="96">
        <v>2677</v>
      </c>
      <c r="R911" s="96">
        <v>2.63</v>
      </c>
      <c r="S911" s="96">
        <v>2.9</v>
      </c>
      <c r="T911" s="96">
        <v>0.82</v>
      </c>
      <c r="U911" s="89">
        <f t="shared" si="46"/>
        <v>2.183271901142299</v>
      </c>
      <c r="V911" s="44">
        <f t="shared" si="45"/>
        <v>0.62876241131156307</v>
      </c>
    </row>
    <row r="912" spans="8:22" x14ac:dyDescent="0.25">
      <c r="H912" s="96" t="s">
        <v>1278</v>
      </c>
      <c r="I912" s="96" t="s">
        <v>988</v>
      </c>
      <c r="J912" s="96" t="s">
        <v>1067</v>
      </c>
      <c r="K912" s="96" t="s">
        <v>1068</v>
      </c>
      <c r="L912" s="96" t="s">
        <v>16</v>
      </c>
      <c r="M912" s="96">
        <v>61.314321</v>
      </c>
      <c r="N912" s="96">
        <v>-136.63963200000001</v>
      </c>
      <c r="O912" s="96" t="s">
        <v>983</v>
      </c>
      <c r="P912" s="96" t="s">
        <v>491</v>
      </c>
      <c r="Q912" s="96">
        <v>2624</v>
      </c>
      <c r="R912" s="96">
        <v>4.08</v>
      </c>
      <c r="S912" s="96">
        <v>1.36</v>
      </c>
      <c r="T912" s="96">
        <v>0.48</v>
      </c>
      <c r="U912" s="89">
        <f t="shared" si="46"/>
        <v>3.3869769416960378</v>
      </c>
      <c r="V912" s="44">
        <f t="shared" si="45"/>
        <v>0.47161311987226634</v>
      </c>
    </row>
    <row r="913" spans="8:22" x14ac:dyDescent="0.25">
      <c r="H913" s="96" t="s">
        <v>1279</v>
      </c>
      <c r="I913" s="96" t="s">
        <v>988</v>
      </c>
      <c r="J913" s="96" t="s">
        <v>1067</v>
      </c>
      <c r="K913" s="96" t="s">
        <v>1068</v>
      </c>
      <c r="L913" s="96" t="s">
        <v>16</v>
      </c>
      <c r="M913" s="96">
        <v>61.1804869999999</v>
      </c>
      <c r="N913" s="96">
        <v>-136.221890999999</v>
      </c>
      <c r="O913" s="96" t="s">
        <v>983</v>
      </c>
      <c r="P913" s="96" t="s">
        <v>491</v>
      </c>
      <c r="Q913" s="96">
        <v>2624</v>
      </c>
      <c r="R913" s="96">
        <v>2.69</v>
      </c>
      <c r="S913" s="96">
        <v>4</v>
      </c>
      <c r="T913" s="96">
        <v>1.39</v>
      </c>
      <c r="U913" s="89">
        <f t="shared" si="46"/>
        <v>2.2330803855790053</v>
      </c>
      <c r="V913" s="44">
        <f t="shared" si="45"/>
        <v>0.86249530705303845</v>
      </c>
    </row>
    <row r="914" spans="8:22" x14ac:dyDescent="0.25">
      <c r="H914" s="96" t="s">
        <v>1280</v>
      </c>
      <c r="I914" s="96" t="s">
        <v>988</v>
      </c>
      <c r="J914" s="96" t="s">
        <v>1063</v>
      </c>
      <c r="K914" s="96" t="s">
        <v>1064</v>
      </c>
      <c r="L914" s="96" t="s">
        <v>1065</v>
      </c>
      <c r="M914" s="96">
        <v>61.308559000000002</v>
      </c>
      <c r="N914" s="96">
        <v>-134.83527100000001</v>
      </c>
      <c r="O914" s="96" t="s">
        <v>983</v>
      </c>
      <c r="P914" s="96" t="s">
        <v>2500</v>
      </c>
      <c r="Q914" s="96">
        <v>2751</v>
      </c>
      <c r="R914" s="96">
        <v>3.54</v>
      </c>
      <c r="S914" s="96">
        <v>7.31</v>
      </c>
      <c r="T914" s="96">
        <v>1.77</v>
      </c>
      <c r="U914" s="89">
        <f t="shared" si="46"/>
        <v>2.9387005817656799</v>
      </c>
      <c r="V914" s="44">
        <f t="shared" si="45"/>
        <v>1.3703356436911971</v>
      </c>
    </row>
    <row r="915" spans="8:22" x14ac:dyDescent="0.25">
      <c r="H915" s="96" t="s">
        <v>1281</v>
      </c>
      <c r="I915" s="96" t="s">
        <v>988</v>
      </c>
      <c r="J915" s="96" t="s">
        <v>1063</v>
      </c>
      <c r="K915" s="96" t="s">
        <v>1064</v>
      </c>
      <c r="L915" s="96" t="s">
        <v>1065</v>
      </c>
      <c r="M915" s="96">
        <v>61.2873319999999</v>
      </c>
      <c r="N915" s="96">
        <v>-134.80463800000001</v>
      </c>
      <c r="O915" s="96" t="s">
        <v>983</v>
      </c>
      <c r="P915" s="96" t="s">
        <v>2500</v>
      </c>
      <c r="Q915" s="96">
        <v>2751</v>
      </c>
      <c r="R915" s="96">
        <v>2.8</v>
      </c>
      <c r="S915" s="96">
        <v>8.7100000000000009</v>
      </c>
      <c r="T915" s="96">
        <v>3.54</v>
      </c>
      <c r="U915" s="89">
        <f t="shared" si="46"/>
        <v>2.3243959403796337</v>
      </c>
      <c r="V915" s="44">
        <f t="shared" si="45"/>
        <v>1.9246560947388005</v>
      </c>
    </row>
    <row r="916" spans="8:22" x14ac:dyDescent="0.25">
      <c r="H916" s="96" t="s">
        <v>1282</v>
      </c>
      <c r="I916" s="96" t="s">
        <v>988</v>
      </c>
      <c r="J916" s="96" t="s">
        <v>1063</v>
      </c>
      <c r="K916" s="96" t="s">
        <v>1064</v>
      </c>
      <c r="L916" s="96" t="s">
        <v>1218</v>
      </c>
      <c r="M916" s="96">
        <v>61.273625000000003</v>
      </c>
      <c r="N916" s="96">
        <v>-134.803699999998</v>
      </c>
      <c r="O916" s="96" t="s">
        <v>983</v>
      </c>
      <c r="P916" s="96" t="s">
        <v>2500</v>
      </c>
      <c r="Q916" s="96">
        <v>2751</v>
      </c>
      <c r="R916" s="96">
        <v>2.5</v>
      </c>
      <c r="S916" s="96">
        <v>8.5500000000000007</v>
      </c>
      <c r="T916" s="96">
        <v>4.34</v>
      </c>
      <c r="U916" s="89">
        <f t="shared" si="46"/>
        <v>2.0753535181961018</v>
      </c>
      <c r="V916" s="44">
        <f t="shared" si="45"/>
        <v>2.1013157247310716</v>
      </c>
    </row>
    <row r="917" spans="8:22" x14ac:dyDescent="0.25">
      <c r="H917" s="96" t="s">
        <v>1283</v>
      </c>
      <c r="I917" s="96" t="s">
        <v>988</v>
      </c>
      <c r="J917" s="96" t="s">
        <v>1063</v>
      </c>
      <c r="K917" s="96" t="s">
        <v>1064</v>
      </c>
      <c r="L917" s="96" t="s">
        <v>437</v>
      </c>
      <c r="M917" s="96">
        <v>61.304782000000003</v>
      </c>
      <c r="N917" s="96">
        <v>-134.811952999998</v>
      </c>
      <c r="O917" s="96" t="s">
        <v>983</v>
      </c>
      <c r="P917" s="96" t="s">
        <v>2499</v>
      </c>
      <c r="Q917" s="96">
        <v>2677</v>
      </c>
      <c r="R917" s="96">
        <v>3.38</v>
      </c>
      <c r="S917" s="96">
        <v>4.91</v>
      </c>
      <c r="T917" s="96">
        <v>1.76</v>
      </c>
      <c r="U917" s="89">
        <f t="shared" si="46"/>
        <v>2.8058779566011292</v>
      </c>
      <c r="V917" s="44">
        <f t="shared" si="45"/>
        <v>1.0982405234194232</v>
      </c>
    </row>
    <row r="918" spans="8:22" x14ac:dyDescent="0.25">
      <c r="H918" s="96" t="s">
        <v>1284</v>
      </c>
      <c r="I918" s="96" t="s">
        <v>988</v>
      </c>
      <c r="J918" s="96" t="s">
        <v>1063</v>
      </c>
      <c r="K918" s="96" t="s">
        <v>1064</v>
      </c>
      <c r="L918" s="96" t="s">
        <v>432</v>
      </c>
      <c r="M918" s="96">
        <v>61.323241000000003</v>
      </c>
      <c r="N918" s="96">
        <v>-134.816441999999</v>
      </c>
      <c r="O918" s="96" t="s">
        <v>983</v>
      </c>
      <c r="P918" s="96" t="s">
        <v>2499</v>
      </c>
      <c r="Q918" s="96">
        <v>2677</v>
      </c>
      <c r="R918" s="96">
        <v>3.21</v>
      </c>
      <c r="S918" s="96">
        <v>5.89</v>
      </c>
      <c r="T918" s="96">
        <v>1.83</v>
      </c>
      <c r="U918" s="89">
        <f t="shared" si="46"/>
        <v>2.6647539173637944</v>
      </c>
      <c r="V918" s="44">
        <f t="shared" si="45"/>
        <v>1.1977050596616419</v>
      </c>
    </row>
    <row r="919" spans="8:22" x14ac:dyDescent="0.25">
      <c r="H919" s="96" t="s">
        <v>1285</v>
      </c>
      <c r="I919" s="96" t="s">
        <v>988</v>
      </c>
      <c r="J919" s="96" t="s">
        <v>1067</v>
      </c>
      <c r="K919" s="96" t="s">
        <v>1068</v>
      </c>
      <c r="L919" s="96" t="s">
        <v>302</v>
      </c>
      <c r="M919" s="96">
        <v>61.692028999999799</v>
      </c>
      <c r="N919" s="96">
        <v>-136.28988100000001</v>
      </c>
      <c r="O919" s="96" t="s">
        <v>983</v>
      </c>
      <c r="P919" s="96" t="s">
        <v>2499</v>
      </c>
      <c r="Q919" s="96">
        <v>2677</v>
      </c>
      <c r="R919" s="96">
        <v>2.64</v>
      </c>
      <c r="S919" s="96">
        <v>4.87</v>
      </c>
      <c r="T919" s="96">
        <v>1.38</v>
      </c>
      <c r="U919" s="89">
        <f t="shared" si="46"/>
        <v>2.1915733152150834</v>
      </c>
      <c r="V919" s="44">
        <f t="shared" si="45"/>
        <v>0.95557195317966803</v>
      </c>
    </row>
    <row r="920" spans="8:22" x14ac:dyDescent="0.25">
      <c r="H920" s="96" t="s">
        <v>1299</v>
      </c>
      <c r="I920" s="96" t="s">
        <v>988</v>
      </c>
      <c r="J920" s="96" t="s">
        <v>1254</v>
      </c>
      <c r="K920" s="96" t="s">
        <v>1254</v>
      </c>
      <c r="L920" s="96" t="s">
        <v>16</v>
      </c>
      <c r="M920" s="96">
        <v>60.1825809999999</v>
      </c>
      <c r="N920" s="96">
        <v>-135.197058999999</v>
      </c>
      <c r="O920" s="96" t="s">
        <v>983</v>
      </c>
      <c r="P920" s="96" t="s">
        <v>491</v>
      </c>
      <c r="Q920" s="96">
        <v>2624</v>
      </c>
      <c r="R920" s="96">
        <v>2.82</v>
      </c>
      <c r="S920" s="96">
        <v>6.29</v>
      </c>
      <c r="T920" s="96">
        <v>2.52</v>
      </c>
      <c r="U920" s="89">
        <f t="shared" si="46"/>
        <v>2.3409987685252025</v>
      </c>
      <c r="V920" s="44">
        <f t="shared" si="45"/>
        <v>1.3611358916764196</v>
      </c>
    </row>
    <row r="921" spans="8:22" x14ac:dyDescent="0.25">
      <c r="H921" s="96" t="s">
        <v>1300</v>
      </c>
      <c r="I921" s="96" t="s">
        <v>988</v>
      </c>
      <c r="J921" s="96" t="s">
        <v>1254</v>
      </c>
      <c r="K921" s="96" t="s">
        <v>1254</v>
      </c>
      <c r="L921" s="96" t="s">
        <v>16</v>
      </c>
      <c r="M921" s="96">
        <v>60.169004000000001</v>
      </c>
      <c r="N921" s="96">
        <v>-135.28804400000001</v>
      </c>
      <c r="O921" s="96" t="s">
        <v>983</v>
      </c>
      <c r="P921" s="96" t="s">
        <v>491</v>
      </c>
      <c r="Q921" s="96">
        <v>2624</v>
      </c>
      <c r="R921" s="96">
        <v>4.8099999999999996</v>
      </c>
      <c r="S921" s="96">
        <v>6.04</v>
      </c>
      <c r="T921" s="96">
        <v>1.72</v>
      </c>
      <c r="U921" s="89">
        <f t="shared" si="46"/>
        <v>3.9929801690092992</v>
      </c>
      <c r="V921" s="44">
        <f t="shared" si="45"/>
        <v>1.2494341110650984</v>
      </c>
    </row>
    <row r="922" spans="8:22" x14ac:dyDescent="0.25">
      <c r="H922" s="96" t="s">
        <v>1303</v>
      </c>
      <c r="I922" s="96" t="s">
        <v>988</v>
      </c>
      <c r="J922" s="96" t="s">
        <v>1254</v>
      </c>
      <c r="K922" s="96" t="s">
        <v>1254</v>
      </c>
      <c r="L922" s="96" t="s">
        <v>16</v>
      </c>
      <c r="M922" s="96">
        <v>60.215195000000001</v>
      </c>
      <c r="N922" s="96">
        <v>-135.098030999998</v>
      </c>
      <c r="O922" s="96" t="s">
        <v>983</v>
      </c>
      <c r="P922" s="96" t="s">
        <v>491</v>
      </c>
      <c r="Q922" s="96">
        <v>2624</v>
      </c>
      <c r="R922" s="96">
        <v>3.21</v>
      </c>
      <c r="S922" s="96">
        <v>2.99</v>
      </c>
      <c r="T922" s="96">
        <v>1.36</v>
      </c>
      <c r="U922" s="89">
        <f t="shared" si="46"/>
        <v>2.6647539173637944</v>
      </c>
      <c r="V922" s="44">
        <f t="shared" si="45"/>
        <v>0.79177022154656262</v>
      </c>
    </row>
    <row r="923" spans="8:22" x14ac:dyDescent="0.25">
      <c r="H923" s="96" t="s">
        <v>1309</v>
      </c>
      <c r="I923" s="96" t="s">
        <v>988</v>
      </c>
      <c r="J923" s="96" t="s">
        <v>1254</v>
      </c>
      <c r="K923" s="96" t="s">
        <v>1254</v>
      </c>
      <c r="L923" s="96" t="s">
        <v>846</v>
      </c>
      <c r="M923" s="96">
        <v>60.128189999999798</v>
      </c>
      <c r="N923" s="96">
        <v>-135.178269999999</v>
      </c>
      <c r="O923" s="96" t="s">
        <v>983</v>
      </c>
      <c r="P923" s="96" t="s">
        <v>2500</v>
      </c>
      <c r="Q923" s="96">
        <v>2751</v>
      </c>
      <c r="R923" s="96">
        <v>2.5099999999999998</v>
      </c>
      <c r="S923" s="96">
        <v>6.3</v>
      </c>
      <c r="T923" s="96">
        <v>1.82</v>
      </c>
      <c r="U923" s="89">
        <f t="shared" si="46"/>
        <v>2.0836549322688858</v>
      </c>
      <c r="V923" s="44">
        <f t="shared" si="45"/>
        <v>1.2265211527979958</v>
      </c>
    </row>
    <row r="924" spans="8:22" x14ac:dyDescent="0.25">
      <c r="H924" s="96" t="s">
        <v>1310</v>
      </c>
      <c r="I924" s="96" t="s">
        <v>988</v>
      </c>
      <c r="J924" s="96" t="s">
        <v>1254</v>
      </c>
      <c r="K924" s="96" t="s">
        <v>1254</v>
      </c>
      <c r="L924" s="96" t="s">
        <v>16</v>
      </c>
      <c r="M924" s="96">
        <v>60.130679999999799</v>
      </c>
      <c r="N924" s="96">
        <v>-135.17345</v>
      </c>
      <c r="O924" s="96" t="s">
        <v>983</v>
      </c>
      <c r="P924" s="96" t="s">
        <v>491</v>
      </c>
      <c r="Q924" s="96">
        <v>2624</v>
      </c>
      <c r="R924" s="96">
        <v>3.39</v>
      </c>
      <c r="S924" s="96">
        <v>7.79</v>
      </c>
      <c r="T924" s="96">
        <v>2.69</v>
      </c>
      <c r="U924" s="89">
        <f t="shared" si="46"/>
        <v>2.814179370673914</v>
      </c>
      <c r="V924" s="44">
        <f t="shared" ref="V924:V987" si="47">$B$8*Q924*((9.52*T924)+(2.56*U924)+(3.48*S924))</f>
        <v>1.5723611307173979</v>
      </c>
    </row>
    <row r="925" spans="8:22" x14ac:dyDescent="0.25">
      <c r="H925" s="96" t="s">
        <v>1311</v>
      </c>
      <c r="I925" s="96" t="s">
        <v>988</v>
      </c>
      <c r="J925" s="96" t="s">
        <v>1254</v>
      </c>
      <c r="K925" s="96" t="s">
        <v>1254</v>
      </c>
      <c r="L925" s="96" t="s">
        <v>436</v>
      </c>
      <c r="M925" s="96">
        <v>60.133879999999799</v>
      </c>
      <c r="N925" s="96">
        <v>-135.2193</v>
      </c>
      <c r="O925" s="96" t="s">
        <v>983</v>
      </c>
      <c r="P925" s="96" t="s">
        <v>2499</v>
      </c>
      <c r="Q925" s="96">
        <v>2677</v>
      </c>
      <c r="R925" s="96">
        <v>3.2</v>
      </c>
      <c r="S925" s="96">
        <v>13.8</v>
      </c>
      <c r="T925" s="96">
        <v>2.82</v>
      </c>
      <c r="U925" s="89">
        <f t="shared" si="46"/>
        <v>2.6564525032910105</v>
      </c>
      <c r="V925" s="44">
        <f t="shared" si="47"/>
        <v>2.1863304857935368</v>
      </c>
    </row>
    <row r="926" spans="8:22" x14ac:dyDescent="0.25">
      <c r="H926" s="96" t="s">
        <v>1312</v>
      </c>
      <c r="I926" s="96" t="s">
        <v>988</v>
      </c>
      <c r="J926" s="96" t="s">
        <v>1254</v>
      </c>
      <c r="K926" s="96" t="s">
        <v>1254</v>
      </c>
      <c r="L926" s="96" t="s">
        <v>16</v>
      </c>
      <c r="M926" s="96">
        <v>60.2016789999998</v>
      </c>
      <c r="N926" s="96">
        <v>-135.274407999998</v>
      </c>
      <c r="O926" s="96" t="s">
        <v>983</v>
      </c>
      <c r="P926" s="96" t="s">
        <v>491</v>
      </c>
      <c r="Q926" s="96">
        <v>2624</v>
      </c>
      <c r="R926" s="96">
        <v>3.19</v>
      </c>
      <c r="S926" s="96">
        <v>4.0999999999999996</v>
      </c>
      <c r="T926" s="96">
        <v>1.66</v>
      </c>
      <c r="U926" s="89">
        <f t="shared" si="46"/>
        <v>2.6481510892182256</v>
      </c>
      <c r="V926" s="44">
        <f t="shared" si="47"/>
        <v>0.96695624852758089</v>
      </c>
    </row>
    <row r="927" spans="8:22" x14ac:dyDescent="0.25">
      <c r="H927" s="96" t="s">
        <v>1313</v>
      </c>
      <c r="I927" s="96" t="s">
        <v>988</v>
      </c>
      <c r="J927" s="96" t="s">
        <v>1254</v>
      </c>
      <c r="K927" s="96" t="s">
        <v>1254</v>
      </c>
      <c r="L927" s="96" t="s">
        <v>16</v>
      </c>
      <c r="M927" s="96">
        <v>60.243023000000001</v>
      </c>
      <c r="N927" s="96">
        <v>-135.142630999999</v>
      </c>
      <c r="O927" s="96" t="s">
        <v>983</v>
      </c>
      <c r="P927" s="96" t="s">
        <v>491</v>
      </c>
      <c r="Q927" s="96">
        <v>2624</v>
      </c>
      <c r="R927" s="96">
        <v>2.4300000000000002</v>
      </c>
      <c r="S927" s="96">
        <v>11.5</v>
      </c>
      <c r="T927" s="96">
        <v>3.13</v>
      </c>
      <c r="U927" s="89">
        <f t="shared" si="46"/>
        <v>2.017243619686611</v>
      </c>
      <c r="V927" s="44">
        <f t="shared" si="47"/>
        <v>1.9675209538062768</v>
      </c>
    </row>
    <row r="928" spans="8:22" x14ac:dyDescent="0.25">
      <c r="H928" s="96" t="s">
        <v>1314</v>
      </c>
      <c r="I928" s="96" t="s">
        <v>988</v>
      </c>
      <c r="J928" s="96" t="s">
        <v>1063</v>
      </c>
      <c r="K928" s="96" t="s">
        <v>1315</v>
      </c>
      <c r="L928" s="96" t="s">
        <v>1316</v>
      </c>
      <c r="M928" s="96">
        <v>60.480927000000001</v>
      </c>
      <c r="N928" s="96">
        <v>-134.186535999998</v>
      </c>
      <c r="O928" s="96" t="s">
        <v>983</v>
      </c>
      <c r="P928" s="96" t="s">
        <v>491</v>
      </c>
      <c r="Q928" s="96">
        <v>2624</v>
      </c>
      <c r="R928" s="96">
        <v>6.06</v>
      </c>
      <c r="S928" s="96">
        <v>12.1</v>
      </c>
      <c r="T928" s="96">
        <v>4.53</v>
      </c>
      <c r="U928" s="89">
        <f t="shared" si="46"/>
        <v>5.0306569281073497</v>
      </c>
      <c r="V928" s="44">
        <f t="shared" si="47"/>
        <v>2.5744610247514541</v>
      </c>
    </row>
    <row r="929" spans="8:22" x14ac:dyDescent="0.25">
      <c r="H929" s="96" t="s">
        <v>1317</v>
      </c>
      <c r="I929" s="96" t="s">
        <v>988</v>
      </c>
      <c r="J929" s="96" t="s">
        <v>1063</v>
      </c>
      <c r="K929" s="96" t="s">
        <v>1315</v>
      </c>
      <c r="L929" s="96" t="s">
        <v>1316</v>
      </c>
      <c r="M929" s="96">
        <v>60.477576999999798</v>
      </c>
      <c r="N929" s="96">
        <v>-134.188098999998</v>
      </c>
      <c r="O929" s="96" t="s">
        <v>983</v>
      </c>
      <c r="P929" s="96" t="s">
        <v>491</v>
      </c>
      <c r="Q929" s="96">
        <v>2624</v>
      </c>
      <c r="R929" s="96">
        <v>8.14</v>
      </c>
      <c r="S929" s="96">
        <v>15.3</v>
      </c>
      <c r="T929" s="96">
        <v>7</v>
      </c>
      <c r="U929" s="89">
        <f t="shared" si="46"/>
        <v>6.7573510552465077</v>
      </c>
      <c r="V929" s="44">
        <f t="shared" si="47"/>
        <v>3.5996771627255519</v>
      </c>
    </row>
    <row r="930" spans="8:22" x14ac:dyDescent="0.25">
      <c r="H930" s="96" t="s">
        <v>1318</v>
      </c>
      <c r="I930" s="96" t="s">
        <v>988</v>
      </c>
      <c r="J930" s="96" t="s">
        <v>1063</v>
      </c>
      <c r="K930" s="96" t="s">
        <v>1319</v>
      </c>
      <c r="L930" s="96" t="s">
        <v>846</v>
      </c>
      <c r="M930" s="96">
        <v>60.026218999999799</v>
      </c>
      <c r="N930" s="96">
        <v>-133.81303700000001</v>
      </c>
      <c r="O930" s="96" t="s">
        <v>983</v>
      </c>
      <c r="P930" s="96" t="s">
        <v>2500</v>
      </c>
      <c r="Q930" s="96">
        <v>2751</v>
      </c>
      <c r="R930" s="96">
        <v>2.2000000000000002</v>
      </c>
      <c r="S930" s="96">
        <v>5.23</v>
      </c>
      <c r="T930" s="96">
        <v>1.87</v>
      </c>
      <c r="U930" s="89">
        <f t="shared" si="46"/>
        <v>1.8263110960125697</v>
      </c>
      <c r="V930" s="44">
        <f t="shared" si="47"/>
        <v>1.1190560827233429</v>
      </c>
    </row>
    <row r="931" spans="8:22" x14ac:dyDescent="0.25">
      <c r="H931" s="96" t="s">
        <v>1320</v>
      </c>
      <c r="I931" s="96" t="s">
        <v>988</v>
      </c>
      <c r="J931" s="96" t="s">
        <v>1063</v>
      </c>
      <c r="K931" s="96" t="s">
        <v>1319</v>
      </c>
      <c r="L931" s="96" t="s">
        <v>846</v>
      </c>
      <c r="M931" s="96">
        <v>60.0432449999998</v>
      </c>
      <c r="N931" s="96">
        <v>-133.850766999998</v>
      </c>
      <c r="O931" s="96" t="s">
        <v>983</v>
      </c>
      <c r="P931" s="96" t="s">
        <v>2500</v>
      </c>
      <c r="Q931" s="96">
        <v>2751</v>
      </c>
      <c r="R931" s="96">
        <v>0.69</v>
      </c>
      <c r="S931" s="96">
        <v>1.44</v>
      </c>
      <c r="T931" s="96">
        <v>0.59</v>
      </c>
      <c r="U931" s="89">
        <f t="shared" si="46"/>
        <v>0.57279757102212403</v>
      </c>
      <c r="V931" s="44">
        <f t="shared" si="47"/>
        <v>0.33271589261777573</v>
      </c>
    </row>
    <row r="932" spans="8:22" x14ac:dyDescent="0.25">
      <c r="H932" s="96" t="s">
        <v>1321</v>
      </c>
      <c r="I932" s="96" t="s">
        <v>988</v>
      </c>
      <c r="J932" s="96" t="s">
        <v>1063</v>
      </c>
      <c r="K932" s="96" t="s">
        <v>1319</v>
      </c>
      <c r="L932" s="96" t="s">
        <v>846</v>
      </c>
      <c r="M932" s="96">
        <v>60.030017999999799</v>
      </c>
      <c r="N932" s="96">
        <v>-133.856236999998</v>
      </c>
      <c r="O932" s="96" t="s">
        <v>983</v>
      </c>
      <c r="P932" s="96" t="s">
        <v>2500</v>
      </c>
      <c r="Q932" s="96">
        <v>2751</v>
      </c>
      <c r="R932" s="96">
        <v>1.74</v>
      </c>
      <c r="S932" s="96">
        <v>3.53</v>
      </c>
      <c r="T932" s="96">
        <v>1.27</v>
      </c>
      <c r="U932" s="89">
        <f t="shared" si="46"/>
        <v>1.4444460486644868</v>
      </c>
      <c r="V932" s="44">
        <f t="shared" si="47"/>
        <v>0.77227672764482569</v>
      </c>
    </row>
    <row r="933" spans="8:22" x14ac:dyDescent="0.25">
      <c r="H933" s="96" t="s">
        <v>1322</v>
      </c>
      <c r="I933" s="96" t="s">
        <v>988</v>
      </c>
      <c r="J933" s="96" t="s">
        <v>1063</v>
      </c>
      <c r="K933" s="96" t="s">
        <v>1319</v>
      </c>
      <c r="L933" s="96" t="s">
        <v>1218</v>
      </c>
      <c r="M933" s="96">
        <v>60.0223939999998</v>
      </c>
      <c r="N933" s="96">
        <v>-133.846022</v>
      </c>
      <c r="O933" s="96" t="s">
        <v>983</v>
      </c>
      <c r="P933" s="96" t="s">
        <v>2500</v>
      </c>
      <c r="Q933" s="96">
        <v>2751</v>
      </c>
      <c r="R933" s="96">
        <v>1.59</v>
      </c>
      <c r="S933" s="96">
        <v>3.41</v>
      </c>
      <c r="T933" s="96">
        <v>1.02</v>
      </c>
      <c r="U933" s="89">
        <f t="shared" si="46"/>
        <v>1.3199248375727206</v>
      </c>
      <c r="V933" s="44">
        <f t="shared" si="47"/>
        <v>0.68654527064096149</v>
      </c>
    </row>
    <row r="934" spans="8:22" x14ac:dyDescent="0.25">
      <c r="H934" s="96" t="s">
        <v>1336</v>
      </c>
      <c r="I934" s="96" t="s">
        <v>988</v>
      </c>
      <c r="J934" s="96" t="s">
        <v>986</v>
      </c>
      <c r="K934" s="96" t="s">
        <v>1337</v>
      </c>
      <c r="L934" s="96" t="s">
        <v>846</v>
      </c>
      <c r="M934" s="96">
        <v>62.943019999999798</v>
      </c>
      <c r="N934" s="96">
        <v>-135.79855000000001</v>
      </c>
      <c r="O934" s="96" t="s">
        <v>983</v>
      </c>
      <c r="P934" s="96" t="s">
        <v>2500</v>
      </c>
      <c r="Q934" s="96">
        <v>2751</v>
      </c>
      <c r="R934" s="96">
        <v>2.2000000000000002</v>
      </c>
      <c r="S934" s="96">
        <v>7.6</v>
      </c>
      <c r="T934" s="96">
        <v>2.52</v>
      </c>
      <c r="U934" s="89">
        <f t="shared" si="46"/>
        <v>1.8263110960125697</v>
      </c>
      <c r="V934" s="44">
        <f t="shared" si="47"/>
        <v>1.5161794387233429</v>
      </c>
    </row>
    <row r="935" spans="8:22" x14ac:dyDescent="0.25">
      <c r="H935" s="96" t="s">
        <v>1344</v>
      </c>
      <c r="I935" s="96" t="s">
        <v>988</v>
      </c>
      <c r="J935" s="96" t="s">
        <v>1063</v>
      </c>
      <c r="K935" s="96" t="s">
        <v>1064</v>
      </c>
      <c r="L935" s="96" t="s">
        <v>437</v>
      </c>
      <c r="M935" s="96">
        <v>61.2755909999998</v>
      </c>
      <c r="N935" s="96">
        <v>-134.75074900000001</v>
      </c>
      <c r="O935" s="96" t="s">
        <v>983</v>
      </c>
      <c r="P935" s="96" t="s">
        <v>2499</v>
      </c>
      <c r="Q935" s="96">
        <v>2677</v>
      </c>
      <c r="R935" s="96">
        <v>2.4500000000000002</v>
      </c>
      <c r="S935" s="96">
        <v>7.23</v>
      </c>
      <c r="T935" s="96">
        <v>3.41</v>
      </c>
      <c r="U935" s="89">
        <f t="shared" si="46"/>
        <v>2.0338464478321798</v>
      </c>
      <c r="V935" s="44">
        <f t="shared" si="47"/>
        <v>1.6819657096856768</v>
      </c>
    </row>
    <row r="936" spans="8:22" x14ac:dyDescent="0.25">
      <c r="H936" s="96" t="s">
        <v>1345</v>
      </c>
      <c r="I936" s="96" t="s">
        <v>988</v>
      </c>
      <c r="J936" s="96" t="s">
        <v>1063</v>
      </c>
      <c r="K936" s="96" t="s">
        <v>1064</v>
      </c>
      <c r="L936" s="96" t="s">
        <v>432</v>
      </c>
      <c r="M936" s="96">
        <v>61.281374</v>
      </c>
      <c r="N936" s="96">
        <v>-134.768991</v>
      </c>
      <c r="O936" s="96" t="s">
        <v>983</v>
      </c>
      <c r="P936" s="96" t="s">
        <v>2499</v>
      </c>
      <c r="Q936" s="96">
        <v>2677</v>
      </c>
      <c r="R936" s="96">
        <v>3.54</v>
      </c>
      <c r="S936" s="96">
        <v>21.3</v>
      </c>
      <c r="T936" s="96">
        <v>8.9</v>
      </c>
      <c r="U936" s="89">
        <f t="shared" si="46"/>
        <v>2.9387005817656799</v>
      </c>
      <c r="V936" s="44">
        <f t="shared" si="47"/>
        <v>4.4538607173090998</v>
      </c>
    </row>
    <row r="937" spans="8:22" x14ac:dyDescent="0.25">
      <c r="H937" s="96" t="s">
        <v>958</v>
      </c>
      <c r="I937" s="96" t="s">
        <v>988</v>
      </c>
      <c r="J937" s="96" t="s">
        <v>1067</v>
      </c>
      <c r="L937" s="96" t="s">
        <v>436</v>
      </c>
      <c r="M937" s="96">
        <v>61.700845000000001</v>
      </c>
      <c r="N937" s="96">
        <v>-137.27457200000001</v>
      </c>
      <c r="O937" s="96" t="s">
        <v>983</v>
      </c>
      <c r="P937" s="96" t="s">
        <v>2499</v>
      </c>
      <c r="Q937" s="96">
        <v>2677</v>
      </c>
      <c r="R937" s="96">
        <v>2.77</v>
      </c>
      <c r="S937" s="96">
        <v>3.8</v>
      </c>
      <c r="T937" s="96">
        <v>0.8</v>
      </c>
      <c r="U937" s="89">
        <f t="shared" si="46"/>
        <v>2.2994916981612805</v>
      </c>
      <c r="V937" s="44">
        <f t="shared" si="47"/>
        <v>0.71547372546503041</v>
      </c>
    </row>
    <row r="938" spans="8:22" x14ac:dyDescent="0.25">
      <c r="H938" s="96" t="s">
        <v>1378</v>
      </c>
      <c r="I938" s="96" t="s">
        <v>988</v>
      </c>
      <c r="J938" s="96" t="s">
        <v>986</v>
      </c>
      <c r="K938" s="96" t="s">
        <v>1097</v>
      </c>
      <c r="L938" s="96" t="s">
        <v>846</v>
      </c>
      <c r="M938" s="96">
        <v>62.376569000000003</v>
      </c>
      <c r="N938" s="96">
        <v>-135.66454200000001</v>
      </c>
      <c r="O938" s="96" t="s">
        <v>983</v>
      </c>
      <c r="P938" s="96" t="s">
        <v>2500</v>
      </c>
      <c r="Q938" s="96">
        <v>2751</v>
      </c>
      <c r="R938" s="96">
        <v>1.78</v>
      </c>
      <c r="S938" s="96">
        <v>7.66</v>
      </c>
      <c r="T938" s="96">
        <v>2.33</v>
      </c>
      <c r="U938" s="89">
        <f t="shared" si="46"/>
        <v>1.4776517049556244</v>
      </c>
      <c r="V938" s="44">
        <f t="shared" si="47"/>
        <v>1.4476088919125232</v>
      </c>
    </row>
    <row r="939" spans="8:22" x14ac:dyDescent="0.25">
      <c r="H939" s="96" t="s">
        <v>1379</v>
      </c>
      <c r="I939" s="96" t="s">
        <v>988</v>
      </c>
      <c r="J939" s="96" t="s">
        <v>1067</v>
      </c>
      <c r="K939" s="96" t="s">
        <v>1380</v>
      </c>
      <c r="L939" s="96" t="s">
        <v>1218</v>
      </c>
      <c r="M939" s="96">
        <v>60.041288000000002</v>
      </c>
      <c r="N939" s="96">
        <v>-131.66807900000001</v>
      </c>
      <c r="O939" s="96" t="s">
        <v>983</v>
      </c>
      <c r="P939" s="96" t="s">
        <v>2500</v>
      </c>
      <c r="Q939" s="96">
        <v>2751</v>
      </c>
      <c r="R939" s="96">
        <v>4.8600000000000003</v>
      </c>
      <c r="S939" s="96">
        <v>9.92</v>
      </c>
      <c r="T939" s="96">
        <v>2.2400000000000002</v>
      </c>
      <c r="U939" s="89">
        <f t="shared" si="46"/>
        <v>4.0344872393732221</v>
      </c>
      <c r="V939" s="44">
        <f t="shared" si="47"/>
        <v>1.8204656485252033</v>
      </c>
    </row>
    <row r="940" spans="8:22" x14ac:dyDescent="0.25">
      <c r="H940" s="96" t="s">
        <v>1381</v>
      </c>
      <c r="I940" s="96" t="s">
        <v>988</v>
      </c>
      <c r="J940" s="96" t="s">
        <v>1067</v>
      </c>
      <c r="K940" s="96" t="s">
        <v>1380</v>
      </c>
      <c r="L940" s="96" t="s">
        <v>302</v>
      </c>
      <c r="M940" s="96">
        <v>60.033098000000003</v>
      </c>
      <c r="N940" s="96">
        <v>-131.55229800000001</v>
      </c>
      <c r="O940" s="96" t="s">
        <v>983</v>
      </c>
      <c r="P940" s="96" t="s">
        <v>2499</v>
      </c>
      <c r="Q940" s="96">
        <v>2677</v>
      </c>
      <c r="R940" s="96">
        <v>4.0999999999999996</v>
      </c>
      <c r="S940" s="96">
        <v>7.39</v>
      </c>
      <c r="T940" s="96">
        <v>2.23</v>
      </c>
      <c r="U940" s="89">
        <f t="shared" si="46"/>
        <v>3.4035797698416066</v>
      </c>
      <c r="V940" s="44">
        <f t="shared" si="47"/>
        <v>1.4900172419229691</v>
      </c>
    </row>
    <row r="941" spans="8:22" x14ac:dyDescent="0.25">
      <c r="H941" s="96" t="s">
        <v>1382</v>
      </c>
      <c r="I941" s="96" t="s">
        <v>988</v>
      </c>
      <c r="J941" s="96" t="s">
        <v>1067</v>
      </c>
      <c r="K941" s="96" t="s">
        <v>1383</v>
      </c>
      <c r="L941" s="96" t="s">
        <v>1218</v>
      </c>
      <c r="M941" s="96">
        <v>60.520091000000001</v>
      </c>
      <c r="N941" s="96">
        <v>-132.397908999999</v>
      </c>
      <c r="O941" s="96" t="s">
        <v>983</v>
      </c>
      <c r="P941" s="96" t="s">
        <v>2500</v>
      </c>
      <c r="Q941" s="96">
        <v>2751</v>
      </c>
      <c r="R941" s="96">
        <v>2.73</v>
      </c>
      <c r="S941" s="96">
        <v>3.01</v>
      </c>
      <c r="T941" s="96">
        <v>1.1299999999999999</v>
      </c>
      <c r="U941" s="89">
        <f t="shared" si="46"/>
        <v>2.2662860418701429</v>
      </c>
      <c r="V941" s="44">
        <f t="shared" si="47"/>
        <v>0.74370787827032991</v>
      </c>
    </row>
    <row r="942" spans="8:22" x14ac:dyDescent="0.25">
      <c r="H942" s="96" t="s">
        <v>1384</v>
      </c>
      <c r="I942" s="96" t="s">
        <v>988</v>
      </c>
      <c r="J942" s="96" t="s">
        <v>1067</v>
      </c>
      <c r="K942" s="96" t="s">
        <v>1383</v>
      </c>
      <c r="L942" s="96" t="s">
        <v>302</v>
      </c>
      <c r="M942" s="96">
        <v>60.536256000000002</v>
      </c>
      <c r="N942" s="96">
        <v>-132.50719000000001</v>
      </c>
      <c r="O942" s="96" t="s">
        <v>983</v>
      </c>
      <c r="P942" s="96" t="s">
        <v>2499</v>
      </c>
      <c r="Q942" s="96">
        <v>2677</v>
      </c>
      <c r="R942" s="96">
        <v>4.05</v>
      </c>
      <c r="S942" s="96">
        <v>4.5999999999999996</v>
      </c>
      <c r="T942" s="96">
        <v>1.85</v>
      </c>
      <c r="U942" s="89">
        <f t="shared" si="46"/>
        <v>3.3620726994776846</v>
      </c>
      <c r="V942" s="44">
        <f t="shared" si="47"/>
        <v>1.130414276582445</v>
      </c>
    </row>
    <row r="943" spans="8:22" x14ac:dyDescent="0.25">
      <c r="H943" s="96" t="s">
        <v>1385</v>
      </c>
      <c r="I943" s="96" t="s">
        <v>988</v>
      </c>
      <c r="J943" s="96" t="s">
        <v>1067</v>
      </c>
      <c r="K943" s="96" t="s">
        <v>744</v>
      </c>
      <c r="L943" s="96" t="s">
        <v>474</v>
      </c>
      <c r="M943" s="96">
        <v>60.788200000000003</v>
      </c>
      <c r="N943" s="96">
        <v>-132.79414700000001</v>
      </c>
      <c r="O943" s="96" t="s">
        <v>983</v>
      </c>
      <c r="P943" s="96" t="s">
        <v>2498</v>
      </c>
      <c r="Q943" s="96">
        <v>2764</v>
      </c>
      <c r="R943" s="96">
        <v>3.48</v>
      </c>
      <c r="S943" s="96">
        <v>5.8</v>
      </c>
      <c r="T943" s="96">
        <v>1.7</v>
      </c>
      <c r="U943" s="89">
        <f t="shared" si="46"/>
        <v>2.8888920973289736</v>
      </c>
      <c r="V943" s="44">
        <f t="shared" si="47"/>
        <v>1.2096249025796426</v>
      </c>
    </row>
    <row r="944" spans="8:22" x14ac:dyDescent="0.25">
      <c r="H944" s="96" t="s">
        <v>1386</v>
      </c>
      <c r="I944" s="96" t="s">
        <v>988</v>
      </c>
      <c r="J944" s="96" t="s">
        <v>1067</v>
      </c>
      <c r="K944" s="96" t="s">
        <v>1387</v>
      </c>
      <c r="L944" s="96" t="s">
        <v>474</v>
      </c>
      <c r="M944" s="96">
        <v>60.963774000000001</v>
      </c>
      <c r="N944" s="96">
        <v>-133.846035999999</v>
      </c>
      <c r="O944" s="96" t="s">
        <v>983</v>
      </c>
      <c r="P944" s="96" t="s">
        <v>2498</v>
      </c>
      <c r="Q944" s="96">
        <v>2764</v>
      </c>
      <c r="R944" s="96">
        <v>2.1800000000000002</v>
      </c>
      <c r="S944" s="96">
        <v>1.95</v>
      </c>
      <c r="T944" s="96">
        <v>0.85</v>
      </c>
      <c r="U944" s="89">
        <f t="shared" si="46"/>
        <v>1.8097082678670007</v>
      </c>
      <c r="V944" s="44">
        <f t="shared" si="47"/>
        <v>0.53927998150104028</v>
      </c>
    </row>
    <row r="945" spans="8:22" x14ac:dyDescent="0.25">
      <c r="H945" s="96" t="s">
        <v>1388</v>
      </c>
      <c r="I945" s="96" t="s">
        <v>988</v>
      </c>
      <c r="J945" s="96" t="s">
        <v>1067</v>
      </c>
      <c r="K945" s="96" t="s">
        <v>1387</v>
      </c>
      <c r="L945" s="96" t="s">
        <v>966</v>
      </c>
      <c r="M945" s="96">
        <v>60.921771999999798</v>
      </c>
      <c r="N945" s="96">
        <v>-133.749244</v>
      </c>
      <c r="O945" s="96" t="s">
        <v>983</v>
      </c>
      <c r="P945" s="96" t="s">
        <v>2500</v>
      </c>
      <c r="Q945" s="96">
        <v>2751</v>
      </c>
      <c r="R945" s="96">
        <v>2.74</v>
      </c>
      <c r="S945" s="96">
        <v>3.55</v>
      </c>
      <c r="T945" s="96">
        <v>0.63</v>
      </c>
      <c r="U945" s="89">
        <f t="shared" si="46"/>
        <v>2.2745874559429278</v>
      </c>
      <c r="V945" s="44">
        <f t="shared" si="47"/>
        <v>0.66504170233725424</v>
      </c>
    </row>
    <row r="946" spans="8:22" x14ac:dyDescent="0.25">
      <c r="H946" s="96" t="s">
        <v>1389</v>
      </c>
      <c r="I946" s="96" t="s">
        <v>988</v>
      </c>
      <c r="J946" s="96" t="s">
        <v>1067</v>
      </c>
      <c r="K946" s="96" t="s">
        <v>1387</v>
      </c>
      <c r="L946" s="96" t="s">
        <v>436</v>
      </c>
      <c r="M946" s="96">
        <v>60.893847999999799</v>
      </c>
      <c r="N946" s="96">
        <v>-133.77426700000001</v>
      </c>
      <c r="O946" s="96" t="s">
        <v>983</v>
      </c>
      <c r="P946" s="96" t="s">
        <v>2499</v>
      </c>
      <c r="Q946" s="96">
        <v>2677</v>
      </c>
      <c r="R946" s="96">
        <v>2.1800000000000002</v>
      </c>
      <c r="S946" s="96">
        <v>3.74</v>
      </c>
      <c r="T946" s="96">
        <v>1.26</v>
      </c>
      <c r="U946" s="89">
        <f t="shared" si="46"/>
        <v>1.8097082678670007</v>
      </c>
      <c r="V946" s="44">
        <f t="shared" si="47"/>
        <v>0.79354988724684705</v>
      </c>
    </row>
    <row r="947" spans="8:22" x14ac:dyDescent="0.25">
      <c r="H947" s="96" t="s">
        <v>1390</v>
      </c>
      <c r="I947" s="96" t="s">
        <v>988</v>
      </c>
      <c r="J947" s="96" t="s">
        <v>986</v>
      </c>
      <c r="K947" s="96" t="s">
        <v>1097</v>
      </c>
      <c r="L947" s="96" t="s">
        <v>302</v>
      </c>
      <c r="M947" s="96">
        <v>62.1240939999999</v>
      </c>
      <c r="N947" s="96">
        <v>-135.211806999998</v>
      </c>
      <c r="O947" s="96" t="s">
        <v>983</v>
      </c>
      <c r="P947" s="96" t="s">
        <v>2499</v>
      </c>
      <c r="Q947" s="96">
        <v>2677</v>
      </c>
      <c r="R947" s="96">
        <v>3.86</v>
      </c>
      <c r="S947" s="96">
        <v>3.78</v>
      </c>
      <c r="T947" s="96">
        <v>0.94</v>
      </c>
      <c r="U947" s="89">
        <f t="shared" si="46"/>
        <v>3.2043458320947806</v>
      </c>
      <c r="V947" s="44">
        <f t="shared" si="47"/>
        <v>0.81130032908845384</v>
      </c>
    </row>
    <row r="948" spans="8:22" x14ac:dyDescent="0.25">
      <c r="H948" s="96" t="s">
        <v>1391</v>
      </c>
      <c r="I948" s="96" t="s">
        <v>988</v>
      </c>
      <c r="J948" s="96" t="s">
        <v>1067</v>
      </c>
      <c r="K948" s="96" t="s">
        <v>1068</v>
      </c>
      <c r="L948" s="96" t="s">
        <v>302</v>
      </c>
      <c r="M948" s="96">
        <v>61.917718000000001</v>
      </c>
      <c r="N948" s="96">
        <v>-136.849727</v>
      </c>
      <c r="O948" s="96" t="s">
        <v>983</v>
      </c>
      <c r="P948" s="96" t="s">
        <v>2499</v>
      </c>
      <c r="Q948" s="96">
        <v>2677</v>
      </c>
      <c r="R948" s="96">
        <v>2.84</v>
      </c>
      <c r="S948" s="96">
        <v>2.91</v>
      </c>
      <c r="T948" s="96">
        <v>0.6</v>
      </c>
      <c r="U948" s="89">
        <f t="shared" si="46"/>
        <v>2.3576015966707713</v>
      </c>
      <c r="V948" s="44">
        <f t="shared" si="47"/>
        <v>0.58557394254176398</v>
      </c>
    </row>
    <row r="949" spans="8:22" x14ac:dyDescent="0.25">
      <c r="H949" s="96" t="s">
        <v>1392</v>
      </c>
      <c r="I949" s="96" t="s">
        <v>988</v>
      </c>
      <c r="J949" s="96" t="s">
        <v>986</v>
      </c>
      <c r="K949" s="96" t="s">
        <v>1097</v>
      </c>
      <c r="L949" s="96" t="s">
        <v>302</v>
      </c>
      <c r="M949" s="96">
        <v>62.2650709999998</v>
      </c>
      <c r="N949" s="96">
        <v>-135.332317999998</v>
      </c>
      <c r="O949" s="96" t="s">
        <v>983</v>
      </c>
      <c r="P949" s="96" t="s">
        <v>2499</v>
      </c>
      <c r="Q949" s="96">
        <v>2677</v>
      </c>
      <c r="R949" s="96">
        <v>3.67</v>
      </c>
      <c r="S949" s="96">
        <v>1.1499999999999999</v>
      </c>
      <c r="T949" s="96">
        <v>0.47</v>
      </c>
      <c r="U949" s="89">
        <f t="shared" si="46"/>
        <v>3.0466189647118771</v>
      </c>
      <c r="V949" s="44">
        <f t="shared" si="47"/>
        <v>0.43570168159446265</v>
      </c>
    </row>
    <row r="950" spans="8:22" x14ac:dyDescent="0.25">
      <c r="H950" s="96" t="s">
        <v>1393</v>
      </c>
      <c r="I950" s="96" t="s">
        <v>988</v>
      </c>
      <c r="J950" s="96" t="s">
        <v>986</v>
      </c>
      <c r="K950" s="96" t="s">
        <v>1097</v>
      </c>
      <c r="L950" s="96" t="s">
        <v>302</v>
      </c>
      <c r="M950" s="96">
        <v>62.296802999999798</v>
      </c>
      <c r="N950" s="96">
        <v>-135.36593300000001</v>
      </c>
      <c r="O950" s="96" t="s">
        <v>983</v>
      </c>
      <c r="P950" s="96" t="s">
        <v>2499</v>
      </c>
      <c r="Q950" s="96">
        <v>2677</v>
      </c>
      <c r="R950" s="96">
        <v>3.77</v>
      </c>
      <c r="S950" s="96">
        <v>2.08</v>
      </c>
      <c r="T950" s="96">
        <v>0.95</v>
      </c>
      <c r="U950" s="89">
        <f t="shared" si="46"/>
        <v>3.1296331054397215</v>
      </c>
      <c r="V950" s="44">
        <f t="shared" si="47"/>
        <v>0.65035736027551061</v>
      </c>
    </row>
    <row r="951" spans="8:22" x14ac:dyDescent="0.25">
      <c r="H951" s="96" t="s">
        <v>1394</v>
      </c>
      <c r="I951" s="96" t="s">
        <v>988</v>
      </c>
      <c r="J951" s="96" t="s">
        <v>1264</v>
      </c>
      <c r="K951" s="96" t="s">
        <v>1265</v>
      </c>
      <c r="L951" s="96" t="s">
        <v>1218</v>
      </c>
      <c r="M951" s="96">
        <v>61.924340999999799</v>
      </c>
      <c r="N951" s="96">
        <v>-134.58118300000001</v>
      </c>
      <c r="O951" s="96" t="s">
        <v>983</v>
      </c>
      <c r="P951" s="96" t="s">
        <v>2500</v>
      </c>
      <c r="Q951" s="96">
        <v>2751</v>
      </c>
      <c r="R951" s="96">
        <v>2.8</v>
      </c>
      <c r="S951" s="96">
        <v>4.55</v>
      </c>
      <c r="T951" s="96">
        <v>1.57</v>
      </c>
      <c r="U951" s="89">
        <f t="shared" si="46"/>
        <v>2.3243959403796337</v>
      </c>
      <c r="V951" s="44">
        <f t="shared" si="47"/>
        <v>1.0104657827388002</v>
      </c>
    </row>
    <row r="952" spans="8:22" x14ac:dyDescent="0.25">
      <c r="H952" s="96" t="s">
        <v>1395</v>
      </c>
      <c r="I952" s="96" t="s">
        <v>988</v>
      </c>
      <c r="J952" s="96" t="s">
        <v>1264</v>
      </c>
      <c r="K952" s="96" t="s">
        <v>1265</v>
      </c>
      <c r="L952" s="96" t="s">
        <v>1218</v>
      </c>
      <c r="M952" s="96">
        <v>61.905334000000003</v>
      </c>
      <c r="N952" s="96">
        <v>-134.369395999999</v>
      </c>
      <c r="O952" s="96" t="s">
        <v>983</v>
      </c>
      <c r="P952" s="96" t="s">
        <v>2500</v>
      </c>
      <c r="Q952" s="96">
        <v>2751</v>
      </c>
      <c r="R952" s="96">
        <v>4.3499999999999996</v>
      </c>
      <c r="S952" s="96">
        <v>6.07</v>
      </c>
      <c r="T952" s="96">
        <v>2.33</v>
      </c>
      <c r="U952" s="89">
        <f t="shared" si="46"/>
        <v>3.6111151216612165</v>
      </c>
      <c r="V952" s="44">
        <f t="shared" si="47"/>
        <v>1.4456410011120644</v>
      </c>
    </row>
    <row r="953" spans="8:22" x14ac:dyDescent="0.25">
      <c r="H953" s="96" t="s">
        <v>1396</v>
      </c>
      <c r="I953" s="96" t="s">
        <v>988</v>
      </c>
      <c r="J953" s="96" t="s">
        <v>986</v>
      </c>
      <c r="K953" s="96" t="s">
        <v>987</v>
      </c>
      <c r="L953" s="96" t="s">
        <v>1218</v>
      </c>
      <c r="M953" s="96">
        <v>62.468572000000002</v>
      </c>
      <c r="N953" s="96">
        <v>-137.04555500000001</v>
      </c>
      <c r="O953" s="96" t="s">
        <v>983</v>
      </c>
      <c r="P953" s="96" t="s">
        <v>2500</v>
      </c>
      <c r="Q953" s="96">
        <v>2751</v>
      </c>
      <c r="R953" s="96">
        <v>2.36</v>
      </c>
      <c r="S953" s="96">
        <v>4.3499999999999996</v>
      </c>
      <c r="T953" s="96">
        <v>1.63</v>
      </c>
      <c r="U953" s="89">
        <f t="shared" si="46"/>
        <v>1.9591337211771198</v>
      </c>
      <c r="V953" s="44">
        <f t="shared" si="47"/>
        <v>0.98130872379413125</v>
      </c>
    </row>
    <row r="954" spans="8:22" x14ac:dyDescent="0.25">
      <c r="H954" s="96" t="s">
        <v>1397</v>
      </c>
      <c r="I954" s="96" t="s">
        <v>988</v>
      </c>
      <c r="J954" s="96" t="s">
        <v>1067</v>
      </c>
      <c r="K954" s="96" t="s">
        <v>987</v>
      </c>
      <c r="L954" s="96" t="s">
        <v>1218</v>
      </c>
      <c r="M954" s="96">
        <v>62.393003999999799</v>
      </c>
      <c r="N954" s="96">
        <v>-137.09773300000001</v>
      </c>
      <c r="O954" s="96" t="s">
        <v>983</v>
      </c>
      <c r="P954" s="96" t="s">
        <v>2500</v>
      </c>
      <c r="Q954" s="96">
        <v>2751</v>
      </c>
      <c r="R954" s="96">
        <v>1.31</v>
      </c>
      <c r="S954" s="96">
        <v>2.33</v>
      </c>
      <c r="T954" s="96">
        <v>0.56999999999999995</v>
      </c>
      <c r="U954" s="89">
        <f t="shared" si="46"/>
        <v>1.0874852435347573</v>
      </c>
      <c r="V954" s="44">
        <f t="shared" si="47"/>
        <v>0.44892914876708145</v>
      </c>
    </row>
    <row r="955" spans="8:22" x14ac:dyDescent="0.25">
      <c r="H955" s="96" t="s">
        <v>1398</v>
      </c>
      <c r="I955" s="96" t="s">
        <v>988</v>
      </c>
      <c r="J955" s="96" t="s">
        <v>882</v>
      </c>
      <c r="K955" s="96" t="s">
        <v>882</v>
      </c>
      <c r="L955" s="96" t="s">
        <v>302</v>
      </c>
      <c r="M955" s="96">
        <v>62.385941000000003</v>
      </c>
      <c r="N955" s="96">
        <v>-136.095032</v>
      </c>
      <c r="O955" s="96" t="s">
        <v>983</v>
      </c>
      <c r="P955" s="96" t="s">
        <v>2499</v>
      </c>
      <c r="Q955" s="96">
        <v>2677</v>
      </c>
      <c r="R955" s="96">
        <v>2.99</v>
      </c>
      <c r="S955" s="96">
        <v>17.600000000000001</v>
      </c>
      <c r="T955" s="96">
        <v>2.4900000000000002</v>
      </c>
      <c r="U955" s="89">
        <f t="shared" ref="U955:U1018" si="48">R955*$C$24</f>
        <v>2.4821228077625377</v>
      </c>
      <c r="V955" s="44">
        <f t="shared" si="47"/>
        <v>2.4442893105633363</v>
      </c>
    </row>
    <row r="956" spans="8:22" x14ac:dyDescent="0.25">
      <c r="H956" s="96" t="s">
        <v>1399</v>
      </c>
      <c r="I956" s="96" t="s">
        <v>988</v>
      </c>
      <c r="J956" s="96" t="s">
        <v>882</v>
      </c>
      <c r="K956" s="96" t="s">
        <v>882</v>
      </c>
      <c r="L956" s="96" t="s">
        <v>302</v>
      </c>
      <c r="M956" s="96">
        <v>62.499170999999798</v>
      </c>
      <c r="N956" s="96">
        <v>-136.251485</v>
      </c>
      <c r="O956" s="96" t="s">
        <v>983</v>
      </c>
      <c r="P956" s="96" t="s">
        <v>2499</v>
      </c>
      <c r="Q956" s="96">
        <v>2677</v>
      </c>
      <c r="R956" s="96">
        <v>2.57</v>
      </c>
      <c r="S956" s="96">
        <v>8.91</v>
      </c>
      <c r="T956" s="96">
        <v>1.1599999999999999</v>
      </c>
      <c r="U956" s="89">
        <f t="shared" si="48"/>
        <v>2.1334634167055921</v>
      </c>
      <c r="V956" s="44">
        <f t="shared" si="47"/>
        <v>1.2718873081029345</v>
      </c>
    </row>
    <row r="957" spans="8:22" x14ac:dyDescent="0.25">
      <c r="H957" s="96" t="s">
        <v>881</v>
      </c>
      <c r="I957" s="96" t="s">
        <v>988</v>
      </c>
      <c r="J957" s="96" t="s">
        <v>882</v>
      </c>
      <c r="K957" s="96" t="s">
        <v>882</v>
      </c>
      <c r="L957" s="96" t="s">
        <v>824</v>
      </c>
      <c r="M957" s="96">
        <v>62.4834999999999</v>
      </c>
      <c r="N957" s="96">
        <v>-136.15579500000001</v>
      </c>
      <c r="O957" s="96" t="s">
        <v>983</v>
      </c>
      <c r="P957" s="96" t="s">
        <v>2500</v>
      </c>
      <c r="Q957" s="96">
        <v>2751</v>
      </c>
      <c r="R957" s="96">
        <v>3.78</v>
      </c>
      <c r="S957" s="96">
        <v>11.6</v>
      </c>
      <c r="T957" s="96">
        <v>2.79</v>
      </c>
      <c r="U957" s="89">
        <f t="shared" si="48"/>
        <v>3.1379345195125055</v>
      </c>
      <c r="V957" s="44">
        <f t="shared" si="47"/>
        <v>2.0622022092973804</v>
      </c>
    </row>
    <row r="958" spans="8:22" x14ac:dyDescent="0.25">
      <c r="H958" s="96" t="s">
        <v>1400</v>
      </c>
      <c r="I958" s="96" t="s">
        <v>988</v>
      </c>
      <c r="J958" s="96" t="s">
        <v>882</v>
      </c>
      <c r="K958" s="96" t="s">
        <v>882</v>
      </c>
      <c r="L958" s="96" t="s">
        <v>302</v>
      </c>
      <c r="M958" s="96">
        <v>62.552846000000002</v>
      </c>
      <c r="N958" s="96">
        <v>-136.37132600000001</v>
      </c>
      <c r="O958" s="96" t="s">
        <v>983</v>
      </c>
      <c r="P958" s="96" t="s">
        <v>2499</v>
      </c>
      <c r="Q958" s="96">
        <v>2677</v>
      </c>
      <c r="R958" s="96">
        <v>2.86</v>
      </c>
      <c r="S958" s="96">
        <v>13.1999999999999</v>
      </c>
      <c r="T958" s="96">
        <v>2.46</v>
      </c>
      <c r="U958" s="89">
        <f t="shared" si="48"/>
        <v>2.3742044248163401</v>
      </c>
      <c r="V958" s="44">
        <f t="shared" si="47"/>
        <v>2.0193457822779646</v>
      </c>
    </row>
    <row r="959" spans="8:22" x14ac:dyDescent="0.25">
      <c r="H959" s="96" t="s">
        <v>1401</v>
      </c>
      <c r="I959" s="96" t="s">
        <v>988</v>
      </c>
      <c r="J959" s="96" t="s">
        <v>882</v>
      </c>
      <c r="K959" s="96" t="s">
        <v>882</v>
      </c>
      <c r="L959" s="96" t="s">
        <v>302</v>
      </c>
      <c r="M959" s="96">
        <v>62.5696569999999</v>
      </c>
      <c r="N959" s="96">
        <v>-136.44788600000001</v>
      </c>
      <c r="O959" s="96" t="s">
        <v>983</v>
      </c>
      <c r="P959" s="96" t="s">
        <v>2499</v>
      </c>
      <c r="Q959" s="96">
        <v>2677</v>
      </c>
      <c r="R959" s="96">
        <v>2.89</v>
      </c>
      <c r="S959" s="96">
        <v>11.6999999999999</v>
      </c>
      <c r="T959" s="96">
        <v>2.89</v>
      </c>
      <c r="U959" s="89">
        <f t="shared" si="48"/>
        <v>2.3991086670346937</v>
      </c>
      <c r="V959" s="44">
        <f t="shared" si="47"/>
        <v>1.9908987718822788</v>
      </c>
    </row>
    <row r="960" spans="8:22" x14ac:dyDescent="0.25">
      <c r="H960" s="96" t="s">
        <v>1402</v>
      </c>
      <c r="I960" s="96" t="s">
        <v>988</v>
      </c>
      <c r="J960" s="96" t="s">
        <v>882</v>
      </c>
      <c r="K960" s="96" t="s">
        <v>882</v>
      </c>
      <c r="L960" s="96" t="s">
        <v>302</v>
      </c>
      <c r="M960" s="96">
        <v>62.615569000000001</v>
      </c>
      <c r="N960" s="96">
        <v>-136.245058</v>
      </c>
      <c r="O960" s="96" t="s">
        <v>983</v>
      </c>
      <c r="P960" s="96" t="s">
        <v>2499</v>
      </c>
      <c r="Q960" s="96">
        <v>2677</v>
      </c>
      <c r="R960" s="96">
        <v>2.98</v>
      </c>
      <c r="S960" s="96">
        <v>11.5</v>
      </c>
      <c r="T960" s="96">
        <v>2.5299999999999998</v>
      </c>
      <c r="U960" s="89">
        <f t="shared" si="48"/>
        <v>2.4738213936897533</v>
      </c>
      <c r="V960" s="44">
        <f t="shared" si="47"/>
        <v>1.8856408606952311</v>
      </c>
    </row>
    <row r="961" spans="8:22" x14ac:dyDescent="0.25">
      <c r="H961" s="96" t="s">
        <v>1403</v>
      </c>
      <c r="I961" s="96" t="s">
        <v>988</v>
      </c>
      <c r="J961" s="96" t="s">
        <v>882</v>
      </c>
      <c r="K961" s="96" t="s">
        <v>882</v>
      </c>
      <c r="L961" s="96" t="s">
        <v>302</v>
      </c>
      <c r="M961" s="96">
        <v>62.578231000000002</v>
      </c>
      <c r="N961" s="96">
        <v>-136.118452999998</v>
      </c>
      <c r="O961" s="96" t="s">
        <v>983</v>
      </c>
      <c r="P961" s="96" t="s">
        <v>2499</v>
      </c>
      <c r="Q961" s="96">
        <v>2677</v>
      </c>
      <c r="R961" s="96">
        <v>4.8099999999999996</v>
      </c>
      <c r="S961" s="96">
        <v>30.6999999999999</v>
      </c>
      <c r="T961" s="96">
        <v>4.83</v>
      </c>
      <c r="U961" s="89">
        <f t="shared" si="48"/>
        <v>3.9929801690092992</v>
      </c>
      <c r="V961" s="44">
        <f t="shared" si="47"/>
        <v>4.3645708745584013</v>
      </c>
    </row>
    <row r="962" spans="8:22" x14ac:dyDescent="0.25">
      <c r="H962" s="96" t="s">
        <v>1404</v>
      </c>
      <c r="I962" s="96" t="s">
        <v>988</v>
      </c>
      <c r="J962" s="96" t="s">
        <v>882</v>
      </c>
      <c r="K962" s="96" t="s">
        <v>882</v>
      </c>
      <c r="L962" s="96" t="s">
        <v>846</v>
      </c>
      <c r="M962" s="96">
        <v>62.578231000000002</v>
      </c>
      <c r="N962" s="96">
        <v>-136.118452999998</v>
      </c>
      <c r="O962" s="96" t="s">
        <v>983</v>
      </c>
      <c r="P962" s="96" t="s">
        <v>2500</v>
      </c>
      <c r="Q962" s="96">
        <v>2751</v>
      </c>
      <c r="R962" s="96">
        <v>3.16</v>
      </c>
      <c r="S962" s="96">
        <v>16.100000000000001</v>
      </c>
      <c r="T962" s="96">
        <v>4.2</v>
      </c>
      <c r="U962" s="89">
        <f t="shared" si="48"/>
        <v>2.6232468469998724</v>
      </c>
      <c r="V962" s="44">
        <f t="shared" si="47"/>
        <v>2.8260338531480746</v>
      </c>
    </row>
    <row r="963" spans="8:22" x14ac:dyDescent="0.25">
      <c r="H963" s="96" t="s">
        <v>1405</v>
      </c>
      <c r="I963" s="96" t="s">
        <v>988</v>
      </c>
      <c r="J963" s="96" t="s">
        <v>1067</v>
      </c>
      <c r="K963" s="96" t="s">
        <v>1068</v>
      </c>
      <c r="L963" s="96" t="s">
        <v>302</v>
      </c>
      <c r="M963" s="96">
        <v>61.47804</v>
      </c>
      <c r="N963" s="96">
        <v>-136.854245999998</v>
      </c>
      <c r="O963" s="96" t="s">
        <v>983</v>
      </c>
      <c r="P963" s="96" t="s">
        <v>2499</v>
      </c>
      <c r="Q963" s="96">
        <v>2677</v>
      </c>
      <c r="R963" s="96">
        <v>2.2799999999999998</v>
      </c>
      <c r="S963" s="96">
        <v>2.5</v>
      </c>
      <c r="T963" s="96">
        <v>0.67</v>
      </c>
      <c r="U963" s="89">
        <f t="shared" si="48"/>
        <v>1.8927224085948446</v>
      </c>
      <c r="V963" s="44">
        <f t="shared" si="47"/>
        <v>0.53335930592789504</v>
      </c>
    </row>
    <row r="964" spans="8:22" x14ac:dyDescent="0.25">
      <c r="H964" s="96" t="s">
        <v>1406</v>
      </c>
      <c r="I964" s="96" t="s">
        <v>988</v>
      </c>
      <c r="J964" s="96" t="s">
        <v>1067</v>
      </c>
      <c r="K964" s="96" t="s">
        <v>1068</v>
      </c>
      <c r="L964" s="96" t="s">
        <v>302</v>
      </c>
      <c r="M964" s="96">
        <v>61.143113999999798</v>
      </c>
      <c r="N964" s="96">
        <v>-136.606224999999</v>
      </c>
      <c r="O964" s="96" t="s">
        <v>983</v>
      </c>
      <c r="P964" s="96" t="s">
        <v>2499</v>
      </c>
      <c r="Q964" s="96">
        <v>2677</v>
      </c>
      <c r="R964" s="96">
        <v>1.1499999999999999</v>
      </c>
      <c r="S964" s="96">
        <v>2.13</v>
      </c>
      <c r="T964" s="96">
        <v>0.9</v>
      </c>
      <c r="U964" s="89">
        <f t="shared" si="48"/>
        <v>0.95466261837020672</v>
      </c>
      <c r="V964" s="44">
        <f t="shared" si="47"/>
        <v>0.49321948283205236</v>
      </c>
    </row>
    <row r="965" spans="8:22" x14ac:dyDescent="0.25">
      <c r="H965" s="96" t="s">
        <v>1407</v>
      </c>
      <c r="I965" s="96" t="s">
        <v>988</v>
      </c>
      <c r="J965" s="96" t="s">
        <v>1067</v>
      </c>
      <c r="K965" s="96" t="s">
        <v>1068</v>
      </c>
      <c r="L965" s="96" t="s">
        <v>302</v>
      </c>
      <c r="M965" s="96">
        <v>61.3688399999998</v>
      </c>
      <c r="N965" s="96">
        <v>-136.83417900000001</v>
      </c>
      <c r="O965" s="96" t="s">
        <v>983</v>
      </c>
      <c r="P965" s="96" t="s">
        <v>2499</v>
      </c>
      <c r="Q965" s="96">
        <v>2677</v>
      </c>
      <c r="R965" s="96">
        <v>1.97</v>
      </c>
      <c r="S965" s="96">
        <v>3</v>
      </c>
      <c r="T965" s="96">
        <v>0.85</v>
      </c>
      <c r="U965" s="89">
        <f t="shared" si="48"/>
        <v>1.6353785723385281</v>
      </c>
      <c r="V965" s="44">
        <f t="shared" si="47"/>
        <v>0.60817609601664602</v>
      </c>
    </row>
    <row r="966" spans="8:22" x14ac:dyDescent="0.25">
      <c r="H966" s="96" t="s">
        <v>1408</v>
      </c>
      <c r="I966" s="96" t="s">
        <v>988</v>
      </c>
      <c r="J966" s="96" t="s">
        <v>1067</v>
      </c>
      <c r="K966" s="96" t="s">
        <v>1068</v>
      </c>
      <c r="L966" s="96" t="s">
        <v>16</v>
      </c>
      <c r="M966" s="96">
        <v>61.333916000000002</v>
      </c>
      <c r="N966" s="96">
        <v>-136.67867200000001</v>
      </c>
      <c r="O966" s="96" t="s">
        <v>983</v>
      </c>
      <c r="P966" s="96" t="s">
        <v>491</v>
      </c>
      <c r="Q966" s="96">
        <v>2624</v>
      </c>
      <c r="R966" s="96">
        <v>4.2</v>
      </c>
      <c r="S966" s="96">
        <v>1.41</v>
      </c>
      <c r="T966" s="96">
        <v>0.86</v>
      </c>
      <c r="U966" s="89">
        <f t="shared" si="48"/>
        <v>3.486593910569451</v>
      </c>
      <c r="V966" s="44">
        <f t="shared" si="47"/>
        <v>0.57779641398615655</v>
      </c>
    </row>
    <row r="967" spans="8:22" x14ac:dyDescent="0.25">
      <c r="H967" s="96" t="s">
        <v>1409</v>
      </c>
      <c r="I967" s="96" t="s">
        <v>988</v>
      </c>
      <c r="J967" s="96" t="s">
        <v>1067</v>
      </c>
      <c r="K967" s="96" t="s">
        <v>1068</v>
      </c>
      <c r="L967" s="96" t="s">
        <v>1410</v>
      </c>
      <c r="M967" s="96">
        <v>61.291364000000002</v>
      </c>
      <c r="N967" s="96">
        <v>-136.483309999998</v>
      </c>
      <c r="O967" s="96" t="s">
        <v>983</v>
      </c>
      <c r="P967" s="96" t="s">
        <v>491</v>
      </c>
      <c r="Q967" s="96">
        <v>2624</v>
      </c>
      <c r="R967" s="96">
        <v>4.4400000000000004</v>
      </c>
      <c r="S967" s="96">
        <v>1.95</v>
      </c>
      <c r="T967" s="96">
        <v>0.62</v>
      </c>
      <c r="U967" s="89">
        <f t="shared" si="48"/>
        <v>3.685827848316277</v>
      </c>
      <c r="V967" s="44">
        <f t="shared" si="47"/>
        <v>0.58053689021393695</v>
      </c>
    </row>
    <row r="968" spans="8:22" x14ac:dyDescent="0.25">
      <c r="H968" s="96" t="s">
        <v>1411</v>
      </c>
      <c r="I968" s="96" t="s">
        <v>988</v>
      </c>
      <c r="J968" s="96" t="s">
        <v>1067</v>
      </c>
      <c r="K968" s="96" t="s">
        <v>1068</v>
      </c>
      <c r="L968" s="96" t="s">
        <v>1222</v>
      </c>
      <c r="M968" s="96">
        <v>61.086497000000001</v>
      </c>
      <c r="N968" s="96">
        <v>-136.324623</v>
      </c>
      <c r="O968" s="96" t="s">
        <v>983</v>
      </c>
      <c r="P968" s="96" t="s">
        <v>491</v>
      </c>
      <c r="Q968" s="96">
        <v>2624</v>
      </c>
      <c r="R968" s="96">
        <v>1.38</v>
      </c>
      <c r="S968" s="96">
        <v>2.09</v>
      </c>
      <c r="T968" s="96">
        <v>1.08</v>
      </c>
      <c r="U968" s="89">
        <f t="shared" si="48"/>
        <v>1.1455951420442481</v>
      </c>
      <c r="V968" s="44">
        <f t="shared" si="47"/>
        <v>0.53759261830973715</v>
      </c>
    </row>
    <row r="969" spans="8:22" x14ac:dyDescent="0.25">
      <c r="H969" s="96" t="s">
        <v>1412</v>
      </c>
      <c r="I969" s="96" t="s">
        <v>988</v>
      </c>
      <c r="J969" s="96" t="s">
        <v>1067</v>
      </c>
      <c r="K969" s="96" t="s">
        <v>1068</v>
      </c>
      <c r="L969" s="96" t="s">
        <v>16</v>
      </c>
      <c r="M969" s="96">
        <v>60.935409999999798</v>
      </c>
      <c r="N969" s="96">
        <v>-135.807129</v>
      </c>
      <c r="O969" s="96" t="s">
        <v>983</v>
      </c>
      <c r="P969" s="96" t="s">
        <v>491</v>
      </c>
      <c r="Q969" s="96">
        <v>2624</v>
      </c>
      <c r="R969" s="96">
        <v>3.97</v>
      </c>
      <c r="S969" s="96">
        <v>5.16</v>
      </c>
      <c r="T969" s="96">
        <v>1.56</v>
      </c>
      <c r="U969" s="89">
        <f t="shared" si="48"/>
        <v>3.2956613868954094</v>
      </c>
      <c r="V969" s="44">
        <f t="shared" si="47"/>
        <v>1.0822659962678671</v>
      </c>
    </row>
    <row r="970" spans="8:22" x14ac:dyDescent="0.25">
      <c r="H970" s="96" t="s">
        <v>1413</v>
      </c>
      <c r="I970" s="96" t="s">
        <v>988</v>
      </c>
      <c r="J970" s="96" t="s">
        <v>1067</v>
      </c>
      <c r="K970" s="96" t="s">
        <v>1068</v>
      </c>
      <c r="L970" s="96" t="s">
        <v>302</v>
      </c>
      <c r="M970" s="96">
        <v>61.5548679999999</v>
      </c>
      <c r="N970" s="96">
        <v>-136.75079500000001</v>
      </c>
      <c r="O970" s="96" t="s">
        <v>983</v>
      </c>
      <c r="P970" s="96" t="s">
        <v>2499</v>
      </c>
      <c r="Q970" s="96">
        <v>2677</v>
      </c>
      <c r="R970" s="96">
        <v>2.41</v>
      </c>
      <c r="S970" s="96">
        <v>2.3199999999999998</v>
      </c>
      <c r="T970" s="96">
        <v>0.62</v>
      </c>
      <c r="U970" s="89">
        <f t="shared" si="48"/>
        <v>2.0006407915410422</v>
      </c>
      <c r="V970" s="44">
        <f t="shared" si="47"/>
        <v>0.51124383421325748</v>
      </c>
    </row>
    <row r="971" spans="8:22" x14ac:dyDescent="0.25">
      <c r="H971" s="96" t="s">
        <v>1414</v>
      </c>
      <c r="I971" s="96" t="s">
        <v>988</v>
      </c>
      <c r="J971" s="96" t="s">
        <v>1067</v>
      </c>
      <c r="K971" s="96" t="s">
        <v>1068</v>
      </c>
      <c r="L971" s="96" t="s">
        <v>1218</v>
      </c>
      <c r="M971" s="96">
        <v>61.4781979999999</v>
      </c>
      <c r="N971" s="96">
        <v>-137.013499999998</v>
      </c>
      <c r="O971" s="96" t="s">
        <v>983</v>
      </c>
      <c r="P971" s="96" t="s">
        <v>2500</v>
      </c>
      <c r="Q971" s="96">
        <v>2751</v>
      </c>
      <c r="R971" s="96">
        <v>2</v>
      </c>
      <c r="S971" s="96">
        <v>2.63</v>
      </c>
      <c r="T971" s="96">
        <v>1.59</v>
      </c>
      <c r="U971" s="89">
        <f t="shared" si="48"/>
        <v>1.6602828145568813</v>
      </c>
      <c r="V971" s="44">
        <f t="shared" si="47"/>
        <v>0.78512230538485728</v>
      </c>
    </row>
    <row r="972" spans="8:22" x14ac:dyDescent="0.25">
      <c r="H972" s="96" t="s">
        <v>1415</v>
      </c>
      <c r="I972" s="96" t="s">
        <v>988</v>
      </c>
      <c r="J972" s="96" t="s">
        <v>1067</v>
      </c>
      <c r="K972" s="96" t="s">
        <v>1068</v>
      </c>
      <c r="L972" s="96" t="s">
        <v>1218</v>
      </c>
      <c r="M972" s="96">
        <v>61.601256999999798</v>
      </c>
      <c r="N972" s="96">
        <v>-137.381274999998</v>
      </c>
      <c r="O972" s="96" t="s">
        <v>983</v>
      </c>
      <c r="P972" s="96" t="s">
        <v>2500</v>
      </c>
      <c r="Q972" s="96">
        <v>2751</v>
      </c>
      <c r="R972" s="96">
        <v>1.4</v>
      </c>
      <c r="S972" s="96">
        <v>2.7</v>
      </c>
      <c r="T972" s="96">
        <v>0.82</v>
      </c>
      <c r="U972" s="89">
        <f t="shared" si="48"/>
        <v>1.1621979701898169</v>
      </c>
      <c r="V972" s="44">
        <f t="shared" si="47"/>
        <v>0.55508651336940007</v>
      </c>
    </row>
    <row r="973" spans="8:22" x14ac:dyDescent="0.25">
      <c r="H973" s="96" t="s">
        <v>1416</v>
      </c>
      <c r="I973" s="96" t="s">
        <v>988</v>
      </c>
      <c r="J973" s="96" t="s">
        <v>1067</v>
      </c>
      <c r="K973" s="96" t="s">
        <v>1068</v>
      </c>
      <c r="L973" s="96" t="s">
        <v>302</v>
      </c>
      <c r="M973" s="96">
        <v>61.6306599999998</v>
      </c>
      <c r="N973" s="96">
        <v>-137.091938999999</v>
      </c>
      <c r="O973" s="96" t="s">
        <v>983</v>
      </c>
      <c r="P973" s="96" t="s">
        <v>2499</v>
      </c>
      <c r="Q973" s="96">
        <v>2677</v>
      </c>
      <c r="R973" s="96">
        <v>3.16</v>
      </c>
      <c r="S973" s="96">
        <v>5.22</v>
      </c>
      <c r="T973" s="96">
        <v>1.71</v>
      </c>
      <c r="U973" s="89">
        <f t="shared" si="48"/>
        <v>2.6232468469998724</v>
      </c>
      <c r="V973" s="44">
        <f t="shared" si="47"/>
        <v>1.1018615503211178</v>
      </c>
    </row>
    <row r="974" spans="8:22" x14ac:dyDescent="0.25">
      <c r="H974" s="96" t="s">
        <v>1417</v>
      </c>
      <c r="I974" s="96" t="s">
        <v>988</v>
      </c>
      <c r="J974" s="96" t="s">
        <v>1067</v>
      </c>
      <c r="K974" s="96" t="s">
        <v>1068</v>
      </c>
      <c r="L974" s="96" t="s">
        <v>302</v>
      </c>
      <c r="M974" s="96">
        <v>61.6067749999998</v>
      </c>
      <c r="N974" s="96">
        <v>-136.94774200000001</v>
      </c>
      <c r="O974" s="96" t="s">
        <v>983</v>
      </c>
      <c r="P974" s="96" t="s">
        <v>2499</v>
      </c>
      <c r="Q974" s="96">
        <v>2677</v>
      </c>
      <c r="R974" s="96">
        <v>2.73</v>
      </c>
      <c r="S974" s="96">
        <v>2.93</v>
      </c>
      <c r="T974" s="96">
        <v>0.87</v>
      </c>
      <c r="U974" s="89">
        <f t="shared" si="48"/>
        <v>2.2662860418701429</v>
      </c>
      <c r="V974" s="44">
        <f t="shared" si="47"/>
        <v>0.64998877799261112</v>
      </c>
    </row>
    <row r="975" spans="8:22" x14ac:dyDescent="0.25">
      <c r="H975" s="96" t="s">
        <v>1418</v>
      </c>
      <c r="I975" s="96" t="s">
        <v>988</v>
      </c>
      <c r="J975" s="96" t="s">
        <v>1067</v>
      </c>
      <c r="K975" s="96" t="s">
        <v>1068</v>
      </c>
      <c r="L975" s="96" t="s">
        <v>302</v>
      </c>
      <c r="M975" s="96">
        <v>61.722116</v>
      </c>
      <c r="N975" s="96">
        <v>-136.54498000000001</v>
      </c>
      <c r="O975" s="96" t="s">
        <v>983</v>
      </c>
      <c r="P975" s="96" t="s">
        <v>2499</v>
      </c>
      <c r="Q975" s="96">
        <v>2677</v>
      </c>
      <c r="R975" s="96">
        <v>1.33</v>
      </c>
      <c r="S975" s="96">
        <v>1.72</v>
      </c>
      <c r="T975" s="96">
        <v>0.35</v>
      </c>
      <c r="U975" s="89">
        <f t="shared" si="48"/>
        <v>1.1040880716803261</v>
      </c>
      <c r="V975" s="44">
        <f t="shared" si="47"/>
        <v>0.32509663245793879</v>
      </c>
    </row>
    <row r="976" spans="8:22" x14ac:dyDescent="0.25">
      <c r="H976" s="96" t="s">
        <v>1419</v>
      </c>
      <c r="I976" s="96" t="s">
        <v>988</v>
      </c>
      <c r="J976" s="96" t="s">
        <v>1067</v>
      </c>
      <c r="K976" s="96" t="s">
        <v>1068</v>
      </c>
      <c r="L976" s="96" t="s">
        <v>16</v>
      </c>
      <c r="M976" s="96">
        <v>61.665480000000002</v>
      </c>
      <c r="N976" s="96">
        <v>-136.456448999998</v>
      </c>
      <c r="O976" s="96" t="s">
        <v>983</v>
      </c>
      <c r="P976" s="96" t="s">
        <v>491</v>
      </c>
      <c r="Q976" s="96">
        <v>2624</v>
      </c>
      <c r="R976" s="96">
        <v>3.38</v>
      </c>
      <c r="S976" s="96">
        <v>2.59</v>
      </c>
      <c r="T976" s="96">
        <v>0.9</v>
      </c>
      <c r="U976" s="89">
        <f t="shared" si="48"/>
        <v>2.8058779566011292</v>
      </c>
      <c r="V976" s="44">
        <f t="shared" si="47"/>
        <v>0.64981385620790688</v>
      </c>
    </row>
    <row r="977" spans="8:22" x14ac:dyDescent="0.25">
      <c r="H977" s="96" t="s">
        <v>1420</v>
      </c>
      <c r="I977" s="96" t="s">
        <v>988</v>
      </c>
      <c r="J977" s="96" t="s">
        <v>1067</v>
      </c>
      <c r="K977" s="96" t="s">
        <v>1068</v>
      </c>
      <c r="L977" s="96" t="s">
        <v>302</v>
      </c>
      <c r="M977" s="96">
        <v>61.697704000000002</v>
      </c>
      <c r="N977" s="96">
        <v>-136.287445999998</v>
      </c>
      <c r="O977" s="96" t="s">
        <v>983</v>
      </c>
      <c r="P977" s="96" t="s">
        <v>2499</v>
      </c>
      <c r="Q977" s="96">
        <v>2677</v>
      </c>
      <c r="R977" s="96">
        <v>2.69</v>
      </c>
      <c r="S977" s="96">
        <v>2.8</v>
      </c>
      <c r="T977" s="96">
        <v>0.74</v>
      </c>
      <c r="U977" s="89">
        <f t="shared" si="48"/>
        <v>2.2330803855790053</v>
      </c>
      <c r="V977" s="44">
        <f t="shared" si="47"/>
        <v>0.60247185452019203</v>
      </c>
    </row>
    <row r="978" spans="8:22" x14ac:dyDescent="0.25">
      <c r="H978" s="96" t="s">
        <v>1421</v>
      </c>
      <c r="I978" s="96" t="s">
        <v>988</v>
      </c>
      <c r="J978" s="96" t="s">
        <v>1067</v>
      </c>
      <c r="K978" s="96" t="s">
        <v>1068</v>
      </c>
      <c r="L978" s="96" t="s">
        <v>302</v>
      </c>
      <c r="M978" s="96">
        <v>61.9271999999999</v>
      </c>
      <c r="N978" s="96">
        <v>-136.450602</v>
      </c>
      <c r="O978" s="96" t="s">
        <v>983</v>
      </c>
      <c r="P978" s="96" t="s">
        <v>2499</v>
      </c>
      <c r="Q978" s="96">
        <v>2677</v>
      </c>
      <c r="R978" s="96">
        <v>3.93</v>
      </c>
      <c r="S978" s="96">
        <v>3.7</v>
      </c>
      <c r="T978" s="96">
        <v>0.84</v>
      </c>
      <c r="U978" s="89">
        <f t="shared" si="48"/>
        <v>3.2624557306042719</v>
      </c>
      <c r="V978" s="44">
        <f t="shared" si="47"/>
        <v>0.78234486216518762</v>
      </c>
    </row>
    <row r="979" spans="8:22" x14ac:dyDescent="0.25">
      <c r="H979" s="96" t="s">
        <v>1422</v>
      </c>
      <c r="I979" s="96" t="s">
        <v>988</v>
      </c>
      <c r="J979" s="96" t="s">
        <v>986</v>
      </c>
      <c r="K979" s="96" t="s">
        <v>1097</v>
      </c>
      <c r="L979" s="96" t="s">
        <v>846</v>
      </c>
      <c r="M979" s="96">
        <v>62.220843000000002</v>
      </c>
      <c r="N979" s="96">
        <v>-135.579644</v>
      </c>
      <c r="O979" s="96" t="s">
        <v>983</v>
      </c>
      <c r="P979" s="96" t="s">
        <v>2500</v>
      </c>
      <c r="Q979" s="96">
        <v>2751</v>
      </c>
      <c r="R979" s="96">
        <v>3.04</v>
      </c>
      <c r="S979" s="96">
        <v>0.87</v>
      </c>
      <c r="T979" s="96">
        <v>0.43</v>
      </c>
      <c r="U979" s="89">
        <f t="shared" si="48"/>
        <v>2.5236298781264597</v>
      </c>
      <c r="V979" s="44">
        <f t="shared" si="47"/>
        <v>0.37363236034498282</v>
      </c>
    </row>
    <row r="980" spans="8:22" x14ac:dyDescent="0.25">
      <c r="H980" s="96" t="s">
        <v>1423</v>
      </c>
      <c r="I980" s="96" t="s">
        <v>988</v>
      </c>
      <c r="J980" s="96" t="s">
        <v>986</v>
      </c>
      <c r="K980" s="96" t="s">
        <v>1097</v>
      </c>
      <c r="L980" s="96" t="s">
        <v>16</v>
      </c>
      <c r="M980" s="96">
        <v>62.115346000000002</v>
      </c>
      <c r="N980" s="96">
        <v>-135.42443900000001</v>
      </c>
      <c r="O980" s="96" t="s">
        <v>983</v>
      </c>
      <c r="P980" s="96" t="s">
        <v>491</v>
      </c>
      <c r="Q980" s="96">
        <v>2624</v>
      </c>
      <c r="R980" s="96">
        <v>4.2300000000000004</v>
      </c>
      <c r="S980" s="96">
        <v>3.86</v>
      </c>
      <c r="T980" s="96">
        <v>0.73</v>
      </c>
      <c r="U980" s="89">
        <f t="shared" si="48"/>
        <v>3.5114981527878042</v>
      </c>
      <c r="V980" s="44">
        <f t="shared" si="47"/>
        <v>0.7707169575146291</v>
      </c>
    </row>
    <row r="981" spans="8:22" x14ac:dyDescent="0.25">
      <c r="H981" s="96" t="s">
        <v>1424</v>
      </c>
      <c r="I981" s="96" t="s">
        <v>988</v>
      </c>
      <c r="J981" s="96" t="s">
        <v>986</v>
      </c>
      <c r="K981" s="96" t="s">
        <v>1097</v>
      </c>
      <c r="L981" s="96" t="s">
        <v>474</v>
      </c>
      <c r="M981" s="96">
        <v>62.303254000000003</v>
      </c>
      <c r="N981" s="96">
        <v>-135.521681</v>
      </c>
      <c r="O981" s="96" t="s">
        <v>983</v>
      </c>
      <c r="P981" s="96" t="s">
        <v>2498</v>
      </c>
      <c r="Q981" s="96">
        <v>2764</v>
      </c>
      <c r="R981" s="96">
        <v>0.93</v>
      </c>
      <c r="S981" s="96">
        <v>1.66</v>
      </c>
      <c r="T981" s="96">
        <v>0.78</v>
      </c>
      <c r="U981" s="89">
        <f t="shared" si="48"/>
        <v>0.77203150876894988</v>
      </c>
      <c r="V981" s="44">
        <f t="shared" si="47"/>
        <v>0.41954205031007685</v>
      </c>
    </row>
    <row r="982" spans="8:22" x14ac:dyDescent="0.25">
      <c r="H982" s="96" t="s">
        <v>1425</v>
      </c>
      <c r="I982" s="96" t="s">
        <v>988</v>
      </c>
      <c r="J982" s="96" t="s">
        <v>986</v>
      </c>
      <c r="K982" s="96" t="s">
        <v>1097</v>
      </c>
      <c r="L982" s="96" t="s">
        <v>846</v>
      </c>
      <c r="M982" s="96">
        <v>62.407173</v>
      </c>
      <c r="N982" s="96">
        <v>-135.862832999999</v>
      </c>
      <c r="O982" s="96" t="s">
        <v>983</v>
      </c>
      <c r="P982" s="96" t="s">
        <v>2500</v>
      </c>
      <c r="Q982" s="96">
        <v>2751</v>
      </c>
      <c r="R982" s="96">
        <v>4.62</v>
      </c>
      <c r="S982" s="96">
        <v>1.56</v>
      </c>
      <c r="T982" s="96">
        <v>1.02</v>
      </c>
      <c r="U982" s="89">
        <f t="shared" si="48"/>
        <v>3.8352533016263961</v>
      </c>
      <c r="V982" s="44">
        <f t="shared" si="47"/>
        <v>0.68657940691901997</v>
      </c>
    </row>
    <row r="983" spans="8:22" x14ac:dyDescent="0.25">
      <c r="H983" s="96" t="s">
        <v>1426</v>
      </c>
      <c r="I983" s="96" t="s">
        <v>988</v>
      </c>
      <c r="J983" s="96" t="s">
        <v>986</v>
      </c>
      <c r="K983" s="96" t="s">
        <v>1097</v>
      </c>
      <c r="L983" s="96" t="s">
        <v>824</v>
      </c>
      <c r="M983" s="96">
        <v>62.451799000000001</v>
      </c>
      <c r="N983" s="96">
        <v>-135.827022999999</v>
      </c>
      <c r="O983" s="96" t="s">
        <v>983</v>
      </c>
      <c r="P983" s="96" t="s">
        <v>2500</v>
      </c>
      <c r="Q983" s="96">
        <v>2751</v>
      </c>
      <c r="R983" s="96">
        <v>0.44</v>
      </c>
      <c r="S983" s="96">
        <v>0.25</v>
      </c>
      <c r="T983" s="96">
        <v>0.14000000000000001</v>
      </c>
      <c r="U983" s="89">
        <f t="shared" si="48"/>
        <v>0.36526221920251389</v>
      </c>
      <c r="V983" s="44">
        <f t="shared" si="47"/>
        <v>8.6322838944668578E-2</v>
      </c>
    </row>
    <row r="984" spans="8:22" x14ac:dyDescent="0.25">
      <c r="H984" s="96" t="s">
        <v>1427</v>
      </c>
      <c r="I984" s="96" t="s">
        <v>988</v>
      </c>
      <c r="J984" s="96" t="s">
        <v>1067</v>
      </c>
      <c r="K984" s="96" t="s">
        <v>1068</v>
      </c>
      <c r="L984" s="96" t="s">
        <v>436</v>
      </c>
      <c r="M984" s="96">
        <v>61.883096000000002</v>
      </c>
      <c r="N984" s="96">
        <v>-136.30293800000001</v>
      </c>
      <c r="O984" s="96" t="s">
        <v>983</v>
      </c>
      <c r="P984" s="96" t="s">
        <v>2499</v>
      </c>
      <c r="Q984" s="96">
        <v>2677</v>
      </c>
      <c r="R984" s="96">
        <v>3.81</v>
      </c>
      <c r="S984" s="96">
        <v>5.75</v>
      </c>
      <c r="T984" s="96">
        <v>1.76</v>
      </c>
      <c r="U984" s="89">
        <f t="shared" si="48"/>
        <v>3.1628387617308591</v>
      </c>
      <c r="V984" s="44">
        <f t="shared" si="47"/>
        <v>1.20095753974793</v>
      </c>
    </row>
    <row r="985" spans="8:22" x14ac:dyDescent="0.25">
      <c r="H985" s="96" t="s">
        <v>1428</v>
      </c>
      <c r="I985" s="96" t="s">
        <v>988</v>
      </c>
      <c r="J985" s="96" t="s">
        <v>1067</v>
      </c>
      <c r="K985" s="96" t="s">
        <v>1068</v>
      </c>
      <c r="L985" s="96" t="s">
        <v>302</v>
      </c>
      <c r="M985" s="96">
        <v>61.801833000000002</v>
      </c>
      <c r="N985" s="96">
        <v>-136.511289</v>
      </c>
      <c r="O985" s="96" t="s">
        <v>983</v>
      </c>
      <c r="P985" s="96" t="s">
        <v>2499</v>
      </c>
      <c r="Q985" s="96">
        <v>2677</v>
      </c>
      <c r="R985" s="96">
        <v>4.0599999999999996</v>
      </c>
      <c r="S985" s="96">
        <v>1.04</v>
      </c>
      <c r="T985" s="96">
        <v>0.46</v>
      </c>
      <c r="U985" s="89">
        <f t="shared" si="48"/>
        <v>3.3703741135504686</v>
      </c>
      <c r="V985" s="44">
        <f t="shared" si="47"/>
        <v>0.44509295045054992</v>
      </c>
    </row>
    <row r="986" spans="8:22" x14ac:dyDescent="0.25">
      <c r="H986" s="96" t="s">
        <v>1429</v>
      </c>
      <c r="I986" s="96" t="s">
        <v>988</v>
      </c>
      <c r="J986" s="96" t="s">
        <v>1067</v>
      </c>
      <c r="K986" s="96" t="s">
        <v>1068</v>
      </c>
      <c r="L986" s="96" t="s">
        <v>302</v>
      </c>
      <c r="M986" s="96">
        <v>61.8612129999999</v>
      </c>
      <c r="N986" s="96">
        <v>-136.67068900000001</v>
      </c>
      <c r="O986" s="96" t="s">
        <v>983</v>
      </c>
      <c r="P986" s="96" t="s">
        <v>2499</v>
      </c>
      <c r="Q986" s="96">
        <v>2677</v>
      </c>
      <c r="R986" s="96">
        <v>1.56</v>
      </c>
      <c r="S986" s="96">
        <v>3.52</v>
      </c>
      <c r="T986" s="96">
        <v>1.02</v>
      </c>
      <c r="U986" s="89">
        <f t="shared" si="48"/>
        <v>1.2950205953543674</v>
      </c>
      <c r="V986" s="44">
        <f t="shared" si="47"/>
        <v>0.67661851542434925</v>
      </c>
    </row>
    <row r="987" spans="8:22" x14ac:dyDescent="0.25">
      <c r="H987" s="96" t="s">
        <v>1430</v>
      </c>
      <c r="I987" s="96" t="s">
        <v>988</v>
      </c>
      <c r="J987" s="96" t="s">
        <v>1067</v>
      </c>
      <c r="K987" s="96" t="s">
        <v>1068</v>
      </c>
      <c r="L987" s="96" t="s">
        <v>836</v>
      </c>
      <c r="M987" s="96">
        <v>61.881712999999799</v>
      </c>
      <c r="N987" s="96">
        <v>-136.93488500000001</v>
      </c>
      <c r="O987" s="96" t="s">
        <v>983</v>
      </c>
      <c r="P987" s="96" t="s">
        <v>2499</v>
      </c>
      <c r="Q987" s="96">
        <v>2677</v>
      </c>
      <c r="R987" s="96">
        <v>2.6</v>
      </c>
      <c r="S987" s="96">
        <v>2.0099999999999998</v>
      </c>
      <c r="T987" s="96">
        <v>0.7</v>
      </c>
      <c r="U987" s="89">
        <f t="shared" si="48"/>
        <v>2.1583676589239458</v>
      </c>
      <c r="V987" s="44">
        <f t="shared" si="47"/>
        <v>0.51356160170724874</v>
      </c>
    </row>
    <row r="988" spans="8:22" x14ac:dyDescent="0.25">
      <c r="H988" s="96" t="s">
        <v>1431</v>
      </c>
      <c r="I988" s="96" t="s">
        <v>988</v>
      </c>
      <c r="J988" s="96" t="s">
        <v>1067</v>
      </c>
      <c r="K988" s="96" t="s">
        <v>1068</v>
      </c>
      <c r="L988" s="96" t="s">
        <v>1222</v>
      </c>
      <c r="M988" s="96">
        <v>61.754246000000002</v>
      </c>
      <c r="N988" s="96">
        <v>-136.763508999999</v>
      </c>
      <c r="O988" s="96" t="s">
        <v>983</v>
      </c>
      <c r="P988" s="96" t="s">
        <v>491</v>
      </c>
      <c r="Q988" s="96">
        <v>2624</v>
      </c>
      <c r="R988" s="96">
        <v>1.48</v>
      </c>
      <c r="S988" s="96">
        <v>3.71</v>
      </c>
      <c r="T988" s="96">
        <v>0.77</v>
      </c>
      <c r="U988" s="89">
        <f t="shared" si="48"/>
        <v>1.2286092827720922</v>
      </c>
      <c r="V988" s="44">
        <f t="shared" ref="V988:V1051" si="49">$B$8*Q988*((9.52*T988)+(2.56*U988)+(3.48*S988))</f>
        <v>0.61366017940464568</v>
      </c>
    </row>
    <row r="989" spans="8:22" x14ac:dyDescent="0.25">
      <c r="H989" s="96" t="s">
        <v>1432</v>
      </c>
      <c r="I989" s="96" t="s">
        <v>988</v>
      </c>
      <c r="J989" s="96" t="s">
        <v>1067</v>
      </c>
      <c r="K989" s="96" t="s">
        <v>1068</v>
      </c>
      <c r="L989" s="96" t="s">
        <v>302</v>
      </c>
      <c r="M989" s="96">
        <v>61.913514999999798</v>
      </c>
      <c r="N989" s="96">
        <v>-137.21065300000001</v>
      </c>
      <c r="O989" s="96" t="s">
        <v>983</v>
      </c>
      <c r="P989" s="96" t="s">
        <v>2499</v>
      </c>
      <c r="Q989" s="96">
        <v>2677</v>
      </c>
      <c r="R989" s="96">
        <v>2.14</v>
      </c>
      <c r="S989" s="96">
        <v>4.84</v>
      </c>
      <c r="T989" s="96">
        <v>1</v>
      </c>
      <c r="U989" s="89">
        <f t="shared" si="48"/>
        <v>1.7765026115758631</v>
      </c>
      <c r="V989" s="44">
        <f t="shared" si="49"/>
        <v>0.82748871977442784</v>
      </c>
    </row>
    <row r="990" spans="8:22" x14ac:dyDescent="0.25">
      <c r="H990" s="96" t="s">
        <v>1433</v>
      </c>
      <c r="I990" s="96" t="s">
        <v>988</v>
      </c>
      <c r="J990" s="96" t="s">
        <v>1067</v>
      </c>
      <c r="K990" s="96" t="s">
        <v>1068</v>
      </c>
      <c r="L990" s="96" t="s">
        <v>1222</v>
      </c>
      <c r="M990" s="96">
        <v>61.9503109999999</v>
      </c>
      <c r="N990" s="96">
        <v>-136.656028999998</v>
      </c>
      <c r="O990" s="96" t="s">
        <v>983</v>
      </c>
      <c r="P990" s="96" t="s">
        <v>491</v>
      </c>
      <c r="Q990" s="96">
        <v>2624</v>
      </c>
      <c r="R990" s="96">
        <v>3.28</v>
      </c>
      <c r="S990" s="96">
        <v>1.37</v>
      </c>
      <c r="T990" s="96">
        <v>0.6</v>
      </c>
      <c r="U990" s="89">
        <f t="shared" si="48"/>
        <v>2.7228638158732852</v>
      </c>
      <c r="V990" s="44">
        <f t="shared" si="49"/>
        <v>0.45789144711299845</v>
      </c>
    </row>
    <row r="991" spans="8:22" x14ac:dyDescent="0.25">
      <c r="H991" s="96" t="s">
        <v>1434</v>
      </c>
      <c r="I991" s="96" t="s">
        <v>988</v>
      </c>
      <c r="J991" s="96" t="s">
        <v>1067</v>
      </c>
      <c r="K991" s="96" t="s">
        <v>1068</v>
      </c>
      <c r="L991" s="96" t="s">
        <v>16</v>
      </c>
      <c r="M991" s="96">
        <v>62.037965999999798</v>
      </c>
      <c r="N991" s="96">
        <v>-136.72861</v>
      </c>
      <c r="O991" s="96" t="s">
        <v>983</v>
      </c>
      <c r="P991" s="96" t="s">
        <v>491</v>
      </c>
      <c r="Q991" s="96">
        <v>2624</v>
      </c>
      <c r="R991" s="96">
        <v>2.17</v>
      </c>
      <c r="S991" s="96">
        <v>4.8</v>
      </c>
      <c r="T991" s="96">
        <v>1.4</v>
      </c>
      <c r="U991" s="89">
        <f t="shared" si="48"/>
        <v>1.8014068537942161</v>
      </c>
      <c r="V991" s="44">
        <f t="shared" si="49"/>
        <v>0.90904810455951435</v>
      </c>
    </row>
    <row r="992" spans="8:22" x14ac:dyDescent="0.25">
      <c r="H992" s="96" t="s">
        <v>1435</v>
      </c>
      <c r="I992" s="96" t="s">
        <v>988</v>
      </c>
      <c r="J992" s="96" t="s">
        <v>1067</v>
      </c>
      <c r="K992" s="96" t="s">
        <v>987</v>
      </c>
      <c r="L992" s="96" t="s">
        <v>1436</v>
      </c>
      <c r="M992" s="96">
        <v>62.3061429999998</v>
      </c>
      <c r="N992" s="96">
        <v>-136.96904900000001</v>
      </c>
      <c r="O992" s="96" t="s">
        <v>983</v>
      </c>
      <c r="P992" s="96" t="s">
        <v>2499</v>
      </c>
      <c r="Q992" s="96">
        <v>2677</v>
      </c>
      <c r="R992" s="96">
        <v>2.5499999999999998</v>
      </c>
      <c r="S992" s="96">
        <v>4.51</v>
      </c>
      <c r="T992" s="96">
        <v>2.82</v>
      </c>
      <c r="U992" s="89">
        <f t="shared" si="48"/>
        <v>2.1168605885600233</v>
      </c>
      <c r="V992" s="44">
        <f t="shared" si="49"/>
        <v>1.2838989203667248</v>
      </c>
    </row>
    <row r="993" spans="8:22" x14ac:dyDescent="0.25">
      <c r="H993" s="96" t="s">
        <v>1437</v>
      </c>
      <c r="I993" s="96" t="s">
        <v>988</v>
      </c>
      <c r="J993" s="96" t="s">
        <v>1067</v>
      </c>
      <c r="K993" s="96" t="s">
        <v>987</v>
      </c>
      <c r="L993" s="96" t="s">
        <v>966</v>
      </c>
      <c r="M993" s="96">
        <v>62.219061000000004</v>
      </c>
      <c r="N993" s="96">
        <v>-136.884693999999</v>
      </c>
      <c r="O993" s="96" t="s">
        <v>983</v>
      </c>
      <c r="P993" s="96" t="s">
        <v>2500</v>
      </c>
      <c r="Q993" s="96">
        <v>2751</v>
      </c>
      <c r="R993" s="96">
        <v>1.58</v>
      </c>
      <c r="S993" s="96">
        <v>3.1</v>
      </c>
      <c r="T993" s="96">
        <v>1.29</v>
      </c>
      <c r="U993" s="89">
        <f t="shared" si="48"/>
        <v>1.3116234234999362</v>
      </c>
      <c r="V993" s="44">
        <f t="shared" si="49"/>
        <v>0.72699455457403728</v>
      </c>
    </row>
    <row r="994" spans="8:22" x14ac:dyDescent="0.25">
      <c r="H994" s="96" t="s">
        <v>1438</v>
      </c>
      <c r="I994" s="96" t="s">
        <v>988</v>
      </c>
      <c r="J994" s="96" t="s">
        <v>1067</v>
      </c>
      <c r="K994" s="96" t="s">
        <v>987</v>
      </c>
      <c r="L994" s="96" t="s">
        <v>1436</v>
      </c>
      <c r="M994" s="96">
        <v>62.234654999999798</v>
      </c>
      <c r="N994" s="96">
        <v>-136.76823200000001</v>
      </c>
      <c r="O994" s="96" t="s">
        <v>983</v>
      </c>
      <c r="P994" s="96" t="s">
        <v>2499</v>
      </c>
      <c r="Q994" s="96">
        <v>2677</v>
      </c>
      <c r="R994" s="96">
        <v>1.99</v>
      </c>
      <c r="S994" s="96">
        <v>5.21</v>
      </c>
      <c r="T994" s="96">
        <v>1.22</v>
      </c>
      <c r="U994" s="89">
        <f t="shared" si="48"/>
        <v>1.6519814004840969</v>
      </c>
      <c r="V994" s="44">
        <f t="shared" si="49"/>
        <v>0.90949127175285582</v>
      </c>
    </row>
    <row r="995" spans="8:22" x14ac:dyDescent="0.25">
      <c r="H995" s="96" t="s">
        <v>1439</v>
      </c>
      <c r="I995" s="96" t="s">
        <v>988</v>
      </c>
      <c r="J995" s="96" t="s">
        <v>986</v>
      </c>
      <c r="K995" s="96" t="s">
        <v>987</v>
      </c>
      <c r="L995" s="96" t="s">
        <v>1440</v>
      </c>
      <c r="M995" s="96">
        <v>62.334876000000001</v>
      </c>
      <c r="N995" s="96">
        <v>-136.519318999999</v>
      </c>
      <c r="O995" s="96" t="s">
        <v>983</v>
      </c>
      <c r="P995" s="96" t="s">
        <v>2499</v>
      </c>
      <c r="Q995" s="96">
        <v>2677</v>
      </c>
      <c r="R995" s="96">
        <v>3.42</v>
      </c>
      <c r="S995" s="96">
        <v>6.27</v>
      </c>
      <c r="T995" s="96">
        <v>0.78</v>
      </c>
      <c r="U995" s="89">
        <f t="shared" si="48"/>
        <v>2.8390836128922672</v>
      </c>
      <c r="V995" s="44">
        <f t="shared" si="49"/>
        <v>0.97745981089184264</v>
      </c>
    </row>
    <row r="996" spans="8:22" x14ac:dyDescent="0.25">
      <c r="H996" s="96" t="s">
        <v>1441</v>
      </c>
      <c r="I996" s="96" t="s">
        <v>988</v>
      </c>
      <c r="J996" s="96" t="s">
        <v>986</v>
      </c>
      <c r="K996" s="96" t="s">
        <v>987</v>
      </c>
      <c r="L996" s="96" t="s">
        <v>1440</v>
      </c>
      <c r="M996" s="96">
        <v>62.289329000000002</v>
      </c>
      <c r="N996" s="96">
        <v>-136.496142999998</v>
      </c>
      <c r="O996" s="96" t="s">
        <v>983</v>
      </c>
      <c r="P996" s="96" t="s">
        <v>2499</v>
      </c>
      <c r="Q996" s="96">
        <v>2677</v>
      </c>
      <c r="R996" s="96">
        <v>2.86</v>
      </c>
      <c r="S996" s="96">
        <v>3.22</v>
      </c>
      <c r="T996" s="96">
        <v>0.59</v>
      </c>
      <c r="U996" s="89">
        <f t="shared" si="48"/>
        <v>2.3742044248163401</v>
      </c>
      <c r="V996" s="44">
        <f t="shared" si="49"/>
        <v>0.61304272627797363</v>
      </c>
    </row>
    <row r="997" spans="8:22" x14ac:dyDescent="0.25">
      <c r="H997" s="96" t="s">
        <v>1442</v>
      </c>
      <c r="I997" s="96" t="s">
        <v>988</v>
      </c>
      <c r="J997" s="96" t="s">
        <v>986</v>
      </c>
      <c r="K997" s="96" t="s">
        <v>987</v>
      </c>
      <c r="L997" s="96" t="s">
        <v>1443</v>
      </c>
      <c r="M997" s="96">
        <v>62.415120000000002</v>
      </c>
      <c r="N997" s="96">
        <v>-136.850470999999</v>
      </c>
      <c r="O997" s="96" t="s">
        <v>983</v>
      </c>
      <c r="P997" s="96" t="s">
        <v>2499</v>
      </c>
      <c r="Q997" s="96">
        <v>2677</v>
      </c>
      <c r="R997" s="96">
        <v>2.15</v>
      </c>
      <c r="S997" s="96">
        <v>2.1800000000000002</v>
      </c>
      <c r="T997" s="96">
        <v>1.02</v>
      </c>
      <c r="U997" s="89">
        <f t="shared" si="48"/>
        <v>1.7848040256486473</v>
      </c>
      <c r="V997" s="44">
        <f t="shared" si="49"/>
        <v>0.58535009764253265</v>
      </c>
    </row>
    <row r="998" spans="8:22" x14ac:dyDescent="0.25">
      <c r="H998" s="96" t="s">
        <v>1444</v>
      </c>
      <c r="I998" s="96" t="s">
        <v>988</v>
      </c>
      <c r="J998" s="96" t="s">
        <v>986</v>
      </c>
      <c r="K998" s="96" t="s">
        <v>987</v>
      </c>
      <c r="L998" s="96" t="s">
        <v>1443</v>
      </c>
      <c r="M998" s="96">
        <v>62.308706000000001</v>
      </c>
      <c r="N998" s="96">
        <v>-136.707594999999</v>
      </c>
      <c r="O998" s="96" t="s">
        <v>983</v>
      </c>
      <c r="P998" s="96" t="s">
        <v>2499</v>
      </c>
      <c r="Q998" s="96">
        <v>2677</v>
      </c>
      <c r="R998" s="96">
        <v>1.81</v>
      </c>
      <c r="S998" s="96">
        <v>2.14</v>
      </c>
      <c r="T998" s="96">
        <v>0.53</v>
      </c>
      <c r="U998" s="89">
        <f t="shared" si="48"/>
        <v>1.5025559471739776</v>
      </c>
      <c r="V998" s="44">
        <f t="shared" si="49"/>
        <v>0.43740421812696945</v>
      </c>
    </row>
    <row r="999" spans="8:22" x14ac:dyDescent="0.25">
      <c r="H999" s="96" t="s">
        <v>1445</v>
      </c>
      <c r="I999" s="96" t="s">
        <v>988</v>
      </c>
      <c r="J999" s="96" t="s">
        <v>986</v>
      </c>
      <c r="K999" s="96" t="s">
        <v>987</v>
      </c>
      <c r="L999" s="96" t="s">
        <v>1218</v>
      </c>
      <c r="M999" s="96">
        <v>62.255890999999799</v>
      </c>
      <c r="N999" s="96">
        <v>-136.511159999998</v>
      </c>
      <c r="O999" s="96" t="s">
        <v>983</v>
      </c>
      <c r="P999" s="96" t="s">
        <v>2500</v>
      </c>
      <c r="Q999" s="96">
        <v>2751</v>
      </c>
      <c r="R999" s="96">
        <v>2.2000000000000002</v>
      </c>
      <c r="S999" s="96">
        <v>2.29</v>
      </c>
      <c r="T999" s="96">
        <v>0.46</v>
      </c>
      <c r="U999" s="89">
        <f t="shared" si="48"/>
        <v>1.8263110960125697</v>
      </c>
      <c r="V999" s="44">
        <f t="shared" si="49"/>
        <v>0.46832353872334287</v>
      </c>
    </row>
    <row r="1000" spans="8:22" x14ac:dyDescent="0.25">
      <c r="H1000" s="96" t="s">
        <v>1446</v>
      </c>
      <c r="I1000" s="96" t="s">
        <v>988</v>
      </c>
      <c r="J1000" s="96" t="s">
        <v>986</v>
      </c>
      <c r="K1000" s="96" t="s">
        <v>744</v>
      </c>
      <c r="L1000" s="96" t="s">
        <v>436</v>
      </c>
      <c r="M1000" s="96">
        <v>60.817900000000002</v>
      </c>
      <c r="N1000" s="96">
        <v>-132.647199999999</v>
      </c>
      <c r="O1000" s="96" t="s">
        <v>983</v>
      </c>
      <c r="P1000" s="96" t="s">
        <v>2499</v>
      </c>
      <c r="Q1000" s="96">
        <v>2677</v>
      </c>
      <c r="R1000" s="96">
        <v>3.56</v>
      </c>
      <c r="S1000" s="96">
        <v>7.31</v>
      </c>
      <c r="T1000" s="96">
        <v>2.16</v>
      </c>
      <c r="U1000" s="89">
        <f t="shared" si="48"/>
        <v>2.9553034099112487</v>
      </c>
      <c r="V1000" s="44">
        <f t="shared" si="49"/>
        <v>1.4340040290453098</v>
      </c>
    </row>
    <row r="1001" spans="8:22" x14ac:dyDescent="0.25">
      <c r="H1001" s="96" t="s">
        <v>1474</v>
      </c>
      <c r="I1001" s="96" t="s">
        <v>988</v>
      </c>
      <c r="J1001" s="96" t="s">
        <v>986</v>
      </c>
      <c r="K1001" s="96" t="s">
        <v>1475</v>
      </c>
      <c r="L1001" s="96" t="s">
        <v>302</v>
      </c>
      <c r="M1001" s="96">
        <v>62.874706000000003</v>
      </c>
      <c r="N1001" s="96">
        <v>-138.15259800000001</v>
      </c>
      <c r="O1001" s="96" t="s">
        <v>983</v>
      </c>
      <c r="P1001" s="96" t="s">
        <v>2499</v>
      </c>
      <c r="Q1001" s="96">
        <v>2677</v>
      </c>
      <c r="R1001" s="96">
        <v>2.34</v>
      </c>
      <c r="S1001" s="96">
        <v>3.4</v>
      </c>
      <c r="T1001" s="96">
        <v>0.9</v>
      </c>
      <c r="U1001" s="89">
        <f t="shared" si="48"/>
        <v>1.942530893031551</v>
      </c>
      <c r="V1001" s="44">
        <f t="shared" si="49"/>
        <v>0.67923197313652395</v>
      </c>
    </row>
    <row r="1002" spans="8:22" x14ac:dyDescent="0.25">
      <c r="H1002" s="96" t="s">
        <v>1474</v>
      </c>
      <c r="I1002" s="96" t="s">
        <v>988</v>
      </c>
      <c r="J1002" s="96" t="s">
        <v>986</v>
      </c>
      <c r="K1002" s="96" t="s">
        <v>1475</v>
      </c>
      <c r="L1002" s="96" t="s">
        <v>302</v>
      </c>
      <c r="M1002" s="96">
        <v>62.874706000000003</v>
      </c>
      <c r="N1002" s="96">
        <v>-138.15259800000001</v>
      </c>
      <c r="O1002" s="96" t="s">
        <v>983</v>
      </c>
      <c r="P1002" s="96" t="s">
        <v>2499</v>
      </c>
      <c r="Q1002" s="96">
        <v>2677</v>
      </c>
      <c r="R1002" s="96">
        <v>2.34</v>
      </c>
      <c r="S1002" s="96">
        <v>3.4</v>
      </c>
      <c r="T1002" s="96">
        <v>0.9</v>
      </c>
      <c r="U1002" s="89">
        <f t="shared" si="48"/>
        <v>1.942530893031551</v>
      </c>
      <c r="V1002" s="44">
        <f t="shared" si="49"/>
        <v>0.67923197313652395</v>
      </c>
    </row>
    <row r="1003" spans="8:22" x14ac:dyDescent="0.25">
      <c r="H1003" s="96" t="s">
        <v>1476</v>
      </c>
      <c r="I1003" s="96" t="s">
        <v>988</v>
      </c>
      <c r="J1003" s="96" t="s">
        <v>986</v>
      </c>
      <c r="K1003" s="96" t="s">
        <v>1475</v>
      </c>
      <c r="L1003" s="96" t="s">
        <v>302</v>
      </c>
      <c r="M1003" s="96">
        <v>62.876325000000001</v>
      </c>
      <c r="N1003" s="96">
        <v>-138.14417800000001</v>
      </c>
      <c r="O1003" s="96" t="s">
        <v>983</v>
      </c>
      <c r="P1003" s="96" t="s">
        <v>2499</v>
      </c>
      <c r="Q1003" s="96">
        <v>2677</v>
      </c>
      <c r="R1003" s="96">
        <v>1.94</v>
      </c>
      <c r="S1003" s="96">
        <v>4.4000000000000004</v>
      </c>
      <c r="T1003" s="96">
        <v>0.9</v>
      </c>
      <c r="U1003" s="89">
        <f t="shared" si="48"/>
        <v>1.6104743301201749</v>
      </c>
      <c r="V1003" s="44">
        <f t="shared" si="49"/>
        <v>0.74963533841233176</v>
      </c>
    </row>
    <row r="1004" spans="8:22" x14ac:dyDescent="0.25">
      <c r="H1004" s="96" t="s">
        <v>1476</v>
      </c>
      <c r="I1004" s="96" t="s">
        <v>988</v>
      </c>
      <c r="J1004" s="96" t="s">
        <v>986</v>
      </c>
      <c r="L1004" s="96" t="s">
        <v>302</v>
      </c>
      <c r="M1004" s="96">
        <v>62.876325000000001</v>
      </c>
      <c r="N1004" s="96">
        <v>-138.14417800000001</v>
      </c>
      <c r="O1004" s="96" t="s">
        <v>983</v>
      </c>
      <c r="P1004" s="96" t="s">
        <v>2499</v>
      </c>
      <c r="Q1004" s="96">
        <v>2677</v>
      </c>
      <c r="R1004" s="96">
        <v>1.94</v>
      </c>
      <c r="S1004" s="96">
        <v>4.4000000000000004</v>
      </c>
      <c r="T1004" s="96">
        <v>0.9</v>
      </c>
      <c r="U1004" s="89">
        <f t="shared" si="48"/>
        <v>1.6104743301201749</v>
      </c>
      <c r="V1004" s="44">
        <f t="shared" si="49"/>
        <v>0.74963533841233176</v>
      </c>
    </row>
    <row r="1005" spans="8:22" x14ac:dyDescent="0.25">
      <c r="H1005" s="96" t="s">
        <v>1477</v>
      </c>
      <c r="I1005" s="96" t="s">
        <v>988</v>
      </c>
      <c r="J1005" s="96" t="s">
        <v>986</v>
      </c>
      <c r="K1005" s="96" t="s">
        <v>1475</v>
      </c>
      <c r="L1005" s="96" t="s">
        <v>302</v>
      </c>
      <c r="M1005" s="96">
        <v>62.8813999999999</v>
      </c>
      <c r="N1005" s="96">
        <v>-138.12988100000001</v>
      </c>
      <c r="O1005" s="96" t="s">
        <v>983</v>
      </c>
      <c r="P1005" s="96" t="s">
        <v>2499</v>
      </c>
      <c r="Q1005" s="96">
        <v>2677</v>
      </c>
      <c r="R1005" s="96">
        <v>2.36</v>
      </c>
      <c r="S1005" s="96">
        <v>10.4</v>
      </c>
      <c r="T1005" s="96">
        <v>2.19</v>
      </c>
      <c r="U1005" s="89">
        <f t="shared" si="48"/>
        <v>1.9591337211771198</v>
      </c>
      <c r="V1005" s="44">
        <f t="shared" si="49"/>
        <v>1.6612440008727334</v>
      </c>
    </row>
    <row r="1006" spans="8:22" x14ac:dyDescent="0.25">
      <c r="H1006" s="96" t="s">
        <v>1478</v>
      </c>
      <c r="I1006" s="96" t="s">
        <v>988</v>
      </c>
      <c r="J1006" s="96" t="s">
        <v>986</v>
      </c>
      <c r="K1006" s="96" t="s">
        <v>1475</v>
      </c>
      <c r="L1006" s="96" t="s">
        <v>302</v>
      </c>
      <c r="M1006" s="96">
        <v>62.900230000000001</v>
      </c>
      <c r="N1006" s="96">
        <v>-138.136813999998</v>
      </c>
      <c r="O1006" s="96" t="s">
        <v>983</v>
      </c>
      <c r="P1006" s="96" t="s">
        <v>2499</v>
      </c>
      <c r="Q1006" s="96">
        <v>2677</v>
      </c>
      <c r="R1006" s="96">
        <v>3.12</v>
      </c>
      <c r="S1006" s="96">
        <v>3.6</v>
      </c>
      <c r="T1006" s="96">
        <v>1</v>
      </c>
      <c r="U1006" s="89">
        <f t="shared" si="48"/>
        <v>2.5900411907087348</v>
      </c>
      <c r="V1006" s="44">
        <f t="shared" si="49"/>
        <v>0.76772359084869846</v>
      </c>
    </row>
    <row r="1007" spans="8:22" x14ac:dyDescent="0.25">
      <c r="H1007" s="96" t="s">
        <v>1478</v>
      </c>
      <c r="I1007" s="96" t="s">
        <v>988</v>
      </c>
      <c r="J1007" s="96" t="s">
        <v>986</v>
      </c>
      <c r="K1007" s="96" t="s">
        <v>1475</v>
      </c>
      <c r="L1007" s="96" t="s">
        <v>302</v>
      </c>
      <c r="M1007" s="96">
        <v>62.900230000000001</v>
      </c>
      <c r="N1007" s="96">
        <v>-138.136813999998</v>
      </c>
      <c r="O1007" s="96" t="s">
        <v>983</v>
      </c>
      <c r="P1007" s="96" t="s">
        <v>2499</v>
      </c>
      <c r="Q1007" s="96">
        <v>2677</v>
      </c>
      <c r="R1007" s="96">
        <v>3.12</v>
      </c>
      <c r="S1007" s="96">
        <v>3.6</v>
      </c>
      <c r="T1007" s="96">
        <v>1</v>
      </c>
      <c r="U1007" s="89">
        <f t="shared" si="48"/>
        <v>2.5900411907087348</v>
      </c>
      <c r="V1007" s="44">
        <f t="shared" si="49"/>
        <v>0.76772359084869846</v>
      </c>
    </row>
    <row r="1008" spans="8:22" x14ac:dyDescent="0.25">
      <c r="H1008" s="96" t="s">
        <v>1481</v>
      </c>
      <c r="I1008" s="96" t="s">
        <v>988</v>
      </c>
      <c r="J1008" s="96" t="s">
        <v>882</v>
      </c>
      <c r="K1008" s="96" t="s">
        <v>882</v>
      </c>
      <c r="L1008" s="96" t="s">
        <v>1482</v>
      </c>
      <c r="M1008" s="96">
        <v>62.579999999999799</v>
      </c>
      <c r="N1008" s="96">
        <v>-136.099999999999</v>
      </c>
      <c r="O1008" s="96" t="s">
        <v>983</v>
      </c>
      <c r="P1008" s="96" t="s">
        <v>2499</v>
      </c>
      <c r="Q1008" s="96">
        <v>2677</v>
      </c>
      <c r="R1008" s="96">
        <v>3.65</v>
      </c>
      <c r="S1008" s="96">
        <v>14.6</v>
      </c>
      <c r="T1008" s="96">
        <v>3.3</v>
      </c>
      <c r="U1008" s="89">
        <f t="shared" si="48"/>
        <v>3.0300161365663083</v>
      </c>
      <c r="V1008" s="44">
        <f t="shared" si="49"/>
        <v>2.4087871218582531</v>
      </c>
    </row>
    <row r="1009" spans="8:22" x14ac:dyDescent="0.25">
      <c r="H1009" s="96" t="s">
        <v>1483</v>
      </c>
      <c r="I1009" s="96" t="s">
        <v>988</v>
      </c>
      <c r="J1009" s="96" t="s">
        <v>882</v>
      </c>
      <c r="K1009" s="96" t="s">
        <v>882</v>
      </c>
      <c r="L1009" s="96" t="s">
        <v>1482</v>
      </c>
      <c r="M1009" s="96">
        <v>62.5399999999999</v>
      </c>
      <c r="N1009" s="96">
        <v>-136.33000000000001</v>
      </c>
      <c r="O1009" s="96" t="s">
        <v>983</v>
      </c>
      <c r="P1009" s="96" t="s">
        <v>2499</v>
      </c>
      <c r="Q1009" s="96">
        <v>2677</v>
      </c>
      <c r="R1009" s="96">
        <v>2.65</v>
      </c>
      <c r="S1009" s="96">
        <v>11</v>
      </c>
      <c r="T1009" s="96">
        <v>2.8</v>
      </c>
      <c r="U1009" s="89">
        <f t="shared" si="48"/>
        <v>2.1998747292878678</v>
      </c>
      <c r="V1009" s="44">
        <f t="shared" si="49"/>
        <v>1.889096775047773</v>
      </c>
    </row>
    <row r="1010" spans="8:22" x14ac:dyDescent="0.25">
      <c r="H1010" s="96" t="s">
        <v>1484</v>
      </c>
      <c r="I1010" s="96" t="s">
        <v>988</v>
      </c>
      <c r="J1010" s="96" t="s">
        <v>882</v>
      </c>
      <c r="K1010" s="96" t="s">
        <v>882</v>
      </c>
      <c r="L1010" s="96" t="s">
        <v>1485</v>
      </c>
      <c r="M1010" s="96">
        <v>62.49</v>
      </c>
      <c r="N1010" s="96">
        <v>-136.449999999998</v>
      </c>
      <c r="O1010" s="96" t="s">
        <v>983</v>
      </c>
      <c r="P1010" s="96" t="s">
        <v>2499</v>
      </c>
      <c r="Q1010" s="96">
        <v>2677</v>
      </c>
      <c r="R1010" s="96">
        <v>1.24</v>
      </c>
      <c r="S1010" s="96">
        <v>1.4</v>
      </c>
      <c r="T1010" s="96">
        <v>1</v>
      </c>
      <c r="U1010" s="89">
        <f t="shared" si="48"/>
        <v>1.0293753450252665</v>
      </c>
      <c r="V1010" s="44">
        <f t="shared" si="49"/>
        <v>0.45581816764499561</v>
      </c>
    </row>
    <row r="1011" spans="8:22" x14ac:dyDescent="0.25">
      <c r="H1011" s="96" t="s">
        <v>1486</v>
      </c>
      <c r="I1011" s="96" t="s">
        <v>988</v>
      </c>
      <c r="J1011" s="96" t="s">
        <v>882</v>
      </c>
      <c r="K1011" s="96" t="s">
        <v>882</v>
      </c>
      <c r="L1011" s="96" t="s">
        <v>1487</v>
      </c>
      <c r="M1011" s="96">
        <v>62.49</v>
      </c>
      <c r="N1011" s="96">
        <v>-136.449999999998</v>
      </c>
      <c r="O1011" s="96" t="s">
        <v>983</v>
      </c>
      <c r="P1011" s="96" t="s">
        <v>2499</v>
      </c>
      <c r="Q1011" s="96">
        <v>2677</v>
      </c>
      <c r="R1011" s="96">
        <v>2.5</v>
      </c>
      <c r="S1011" s="96">
        <v>10.1</v>
      </c>
      <c r="T1011" s="96">
        <v>2.6</v>
      </c>
      <c r="U1011" s="89">
        <f t="shared" si="48"/>
        <v>2.0753535181961018</v>
      </c>
      <c r="V1011" s="44">
        <f t="shared" si="49"/>
        <v>1.7457494670262008</v>
      </c>
    </row>
    <row r="1012" spans="8:22" x14ac:dyDescent="0.25">
      <c r="H1012" s="96" t="s">
        <v>1488</v>
      </c>
      <c r="I1012" s="96" t="s">
        <v>988</v>
      </c>
      <c r="J1012" s="96" t="s">
        <v>882</v>
      </c>
      <c r="K1012" s="96" t="s">
        <v>882</v>
      </c>
      <c r="L1012" s="96" t="s">
        <v>1489</v>
      </c>
      <c r="M1012" s="96">
        <v>62.439999999999799</v>
      </c>
      <c r="N1012" s="96">
        <v>-136.53</v>
      </c>
      <c r="O1012" s="96" t="s">
        <v>983</v>
      </c>
      <c r="P1012" s="96" t="s">
        <v>2499</v>
      </c>
      <c r="Q1012" s="96">
        <v>2677</v>
      </c>
      <c r="R1012" s="96">
        <v>2.83</v>
      </c>
      <c r="S1012" s="96">
        <v>3.4</v>
      </c>
      <c r="T1012" s="96">
        <v>1.5</v>
      </c>
      <c r="U1012" s="89">
        <f t="shared" si="48"/>
        <v>2.3493001825979873</v>
      </c>
      <c r="V1012" s="44">
        <f t="shared" si="49"/>
        <v>0.86001860067365921</v>
      </c>
    </row>
    <row r="1013" spans="8:22" x14ac:dyDescent="0.25">
      <c r="H1013" s="96" t="s">
        <v>1490</v>
      </c>
      <c r="I1013" s="96" t="s">
        <v>988</v>
      </c>
      <c r="J1013" s="96" t="s">
        <v>882</v>
      </c>
      <c r="K1013" s="96" t="s">
        <v>882</v>
      </c>
      <c r="L1013" s="96" t="s">
        <v>1487</v>
      </c>
      <c r="M1013" s="96">
        <v>62.439999999999799</v>
      </c>
      <c r="N1013" s="96">
        <v>-136.319999999998</v>
      </c>
      <c r="O1013" s="96" t="s">
        <v>983</v>
      </c>
      <c r="P1013" s="96" t="s">
        <v>2499</v>
      </c>
      <c r="Q1013" s="96">
        <v>2677</v>
      </c>
      <c r="R1013" s="96">
        <v>2.93</v>
      </c>
      <c r="S1013" s="96">
        <v>16.8</v>
      </c>
      <c r="T1013" s="96">
        <v>5.2</v>
      </c>
      <c r="U1013" s="89">
        <f t="shared" si="48"/>
        <v>2.4323143233258313</v>
      </c>
      <c r="V1013" s="44">
        <f t="shared" si="49"/>
        <v>3.0569927793547076</v>
      </c>
    </row>
    <row r="1014" spans="8:22" x14ac:dyDescent="0.25">
      <c r="H1014" s="96" t="s">
        <v>1491</v>
      </c>
      <c r="I1014" s="96" t="s">
        <v>988</v>
      </c>
      <c r="J1014" s="96" t="s">
        <v>882</v>
      </c>
      <c r="K1014" s="96" t="s">
        <v>882</v>
      </c>
      <c r="L1014" s="96" t="s">
        <v>1487</v>
      </c>
      <c r="M1014" s="96">
        <v>62.409999999999798</v>
      </c>
      <c r="N1014" s="96">
        <v>-136.199999999998</v>
      </c>
      <c r="O1014" s="96" t="s">
        <v>983</v>
      </c>
      <c r="P1014" s="96" t="s">
        <v>2499</v>
      </c>
      <c r="Q1014" s="96">
        <v>2677</v>
      </c>
      <c r="R1014" s="96">
        <v>3.3</v>
      </c>
      <c r="S1014" s="96">
        <v>13.1999999999999</v>
      </c>
      <c r="T1014" s="96">
        <v>2.6</v>
      </c>
      <c r="U1014" s="89">
        <f t="shared" si="48"/>
        <v>2.739466644018854</v>
      </c>
      <c r="V1014" s="44">
        <f t="shared" si="49"/>
        <v>2.0800566964745757</v>
      </c>
    </row>
    <row r="1015" spans="8:22" x14ac:dyDescent="0.25">
      <c r="H1015" s="96" t="s">
        <v>1492</v>
      </c>
      <c r="I1015" s="96" t="s">
        <v>988</v>
      </c>
      <c r="J1015" s="96" t="s">
        <v>882</v>
      </c>
      <c r="K1015" s="96" t="s">
        <v>882</v>
      </c>
      <c r="L1015" s="96" t="s">
        <v>1482</v>
      </c>
      <c r="M1015" s="96">
        <v>62.39</v>
      </c>
      <c r="N1015" s="96">
        <v>-136.11000000000001</v>
      </c>
      <c r="O1015" s="96" t="s">
        <v>983</v>
      </c>
      <c r="P1015" s="96" t="s">
        <v>2499</v>
      </c>
      <c r="Q1015" s="96">
        <v>2677</v>
      </c>
      <c r="R1015" s="96">
        <v>3.42</v>
      </c>
      <c r="S1015" s="96">
        <v>16.3</v>
      </c>
      <c r="T1015" s="96">
        <v>3.1</v>
      </c>
      <c r="U1015" s="89">
        <f t="shared" si="48"/>
        <v>2.8390836128922672</v>
      </c>
      <c r="V1015" s="44">
        <f t="shared" si="49"/>
        <v>2.5031035268918429</v>
      </c>
    </row>
    <row r="1016" spans="8:22" x14ac:dyDescent="0.25">
      <c r="H1016" s="96" t="s">
        <v>1493</v>
      </c>
      <c r="I1016" s="96" t="s">
        <v>988</v>
      </c>
      <c r="J1016" s="96" t="s">
        <v>882</v>
      </c>
      <c r="K1016" s="96" t="s">
        <v>882</v>
      </c>
      <c r="L1016" s="96" t="s">
        <v>1494</v>
      </c>
      <c r="M1016" s="96">
        <v>62.369999999999798</v>
      </c>
      <c r="N1016" s="96">
        <v>-136.08000000000001</v>
      </c>
      <c r="O1016" s="96" t="s">
        <v>983</v>
      </c>
      <c r="P1016" s="96" t="s">
        <v>2499</v>
      </c>
      <c r="Q1016" s="96">
        <v>2677</v>
      </c>
      <c r="R1016" s="96">
        <v>3.16</v>
      </c>
      <c r="S1016" s="96">
        <v>15</v>
      </c>
      <c r="T1016" s="96">
        <v>2.8</v>
      </c>
      <c r="U1016" s="89">
        <f t="shared" si="48"/>
        <v>2.6232468469998724</v>
      </c>
      <c r="V1016" s="44">
        <f t="shared" si="49"/>
        <v>2.2907493743211176</v>
      </c>
    </row>
    <row r="1017" spans="8:22" x14ac:dyDescent="0.25">
      <c r="H1017" s="96" t="s">
        <v>1495</v>
      </c>
      <c r="I1017" s="96" t="s">
        <v>988</v>
      </c>
      <c r="J1017" s="96" t="s">
        <v>882</v>
      </c>
      <c r="K1017" s="96" t="s">
        <v>882</v>
      </c>
      <c r="L1017" s="96" t="s">
        <v>1496</v>
      </c>
      <c r="M1017" s="96">
        <v>62.3999999999998</v>
      </c>
      <c r="N1017" s="96">
        <v>-136.03</v>
      </c>
      <c r="O1017" s="96" t="s">
        <v>983</v>
      </c>
      <c r="P1017" s="96" t="s">
        <v>2499</v>
      </c>
      <c r="Q1017" s="96">
        <v>2677</v>
      </c>
      <c r="R1017" s="96">
        <v>2.58</v>
      </c>
      <c r="S1017" s="96">
        <v>16.8</v>
      </c>
      <c r="T1017" s="96">
        <v>3.4</v>
      </c>
      <c r="U1017" s="89">
        <f t="shared" si="48"/>
        <v>2.141764830778377</v>
      </c>
      <c r="V1017" s="44">
        <f t="shared" si="49"/>
        <v>2.5783503539710395</v>
      </c>
    </row>
    <row r="1018" spans="8:22" x14ac:dyDescent="0.25">
      <c r="H1018" s="96" t="s">
        <v>1497</v>
      </c>
      <c r="I1018" s="96" t="s">
        <v>988</v>
      </c>
      <c r="J1018" s="96" t="s">
        <v>882</v>
      </c>
      <c r="K1018" s="96" t="s">
        <v>882</v>
      </c>
      <c r="L1018" s="96" t="s">
        <v>302</v>
      </c>
      <c r="M1018" s="96">
        <v>62.479999999999798</v>
      </c>
      <c r="N1018" s="96">
        <v>-136.159999999999</v>
      </c>
      <c r="O1018" s="96" t="s">
        <v>983</v>
      </c>
      <c r="P1018" s="96" t="s">
        <v>2499</v>
      </c>
      <c r="Q1018" s="96">
        <v>2677</v>
      </c>
      <c r="R1018" s="96">
        <v>3.39</v>
      </c>
      <c r="S1018" s="96">
        <v>6.5</v>
      </c>
      <c r="T1018" s="96">
        <v>1.5</v>
      </c>
      <c r="U1018" s="89">
        <f t="shared" si="48"/>
        <v>2.814179370673914</v>
      </c>
      <c r="V1018" s="44">
        <f t="shared" si="49"/>
        <v>1.1806720892875284</v>
      </c>
    </row>
    <row r="1019" spans="8:22" x14ac:dyDescent="0.25">
      <c r="H1019" s="96" t="s">
        <v>1501</v>
      </c>
      <c r="I1019" s="96" t="s">
        <v>988</v>
      </c>
      <c r="J1019" s="96" t="s">
        <v>1067</v>
      </c>
      <c r="K1019" s="96" t="s">
        <v>1184</v>
      </c>
      <c r="L1019" s="96" t="s">
        <v>432</v>
      </c>
      <c r="M1019" s="96">
        <v>62.38</v>
      </c>
      <c r="N1019" s="96">
        <v>-137.599999999999</v>
      </c>
      <c r="O1019" s="96" t="s">
        <v>983</v>
      </c>
      <c r="P1019" s="96" t="s">
        <v>2499</v>
      </c>
      <c r="Q1019" s="96">
        <v>2677</v>
      </c>
      <c r="R1019" s="96">
        <v>4.12</v>
      </c>
      <c r="S1019" s="96">
        <v>5.5</v>
      </c>
      <c r="T1019" s="96">
        <v>1.7</v>
      </c>
      <c r="U1019" s="89">
        <f t="shared" ref="U1019:U1082" si="50">R1019*$C$24</f>
        <v>3.4201825979871754</v>
      </c>
      <c r="V1019" s="44">
        <f t="shared" si="49"/>
        <v>1.1800126976591787</v>
      </c>
    </row>
    <row r="1020" spans="8:22" x14ac:dyDescent="0.25">
      <c r="H1020" s="96" t="s">
        <v>1502</v>
      </c>
      <c r="I1020" s="96" t="s">
        <v>988</v>
      </c>
      <c r="J1020" s="96" t="s">
        <v>1067</v>
      </c>
      <c r="K1020" s="96" t="s">
        <v>1184</v>
      </c>
      <c r="L1020" s="96" t="s">
        <v>432</v>
      </c>
      <c r="M1020" s="96">
        <v>62.31</v>
      </c>
      <c r="N1020" s="96">
        <v>-137.52000000000001</v>
      </c>
      <c r="O1020" s="96" t="s">
        <v>983</v>
      </c>
      <c r="P1020" s="96" t="s">
        <v>2499</v>
      </c>
      <c r="Q1020" s="96">
        <v>2677</v>
      </c>
      <c r="R1020" s="96">
        <v>4.41</v>
      </c>
      <c r="S1020" s="96">
        <v>4.7</v>
      </c>
      <c r="T1020" s="96">
        <v>1.5</v>
      </c>
      <c r="U1020" s="89">
        <f t="shared" si="50"/>
        <v>3.6609236060979233</v>
      </c>
      <c r="V1020" s="44">
        <f t="shared" si="49"/>
        <v>1.0710132078342183</v>
      </c>
    </row>
    <row r="1021" spans="8:22" x14ac:dyDescent="0.25">
      <c r="H1021" s="96" t="s">
        <v>1504</v>
      </c>
      <c r="I1021" s="96" t="s">
        <v>988</v>
      </c>
      <c r="J1021" s="96" t="s">
        <v>1067</v>
      </c>
      <c r="K1021" s="96" t="s">
        <v>1184</v>
      </c>
      <c r="L1021" s="96" t="s">
        <v>16</v>
      </c>
      <c r="M1021" s="96">
        <v>62.27</v>
      </c>
      <c r="N1021" s="96">
        <v>-137.25</v>
      </c>
      <c r="O1021" s="96" t="s">
        <v>983</v>
      </c>
      <c r="P1021" s="96" t="s">
        <v>491</v>
      </c>
      <c r="Q1021" s="96">
        <v>2624</v>
      </c>
      <c r="R1021" s="96">
        <v>2.39</v>
      </c>
      <c r="S1021" s="96">
        <v>3.8</v>
      </c>
      <c r="T1021" s="96">
        <v>2.1</v>
      </c>
      <c r="U1021" s="89">
        <f t="shared" si="50"/>
        <v>1.9840379633954732</v>
      </c>
      <c r="V1021" s="44">
        <f t="shared" si="49"/>
        <v>1.0048643997683129</v>
      </c>
    </row>
    <row r="1022" spans="8:22" x14ac:dyDescent="0.25">
      <c r="H1022" s="96" t="s">
        <v>1505</v>
      </c>
      <c r="I1022" s="96" t="s">
        <v>988</v>
      </c>
      <c r="J1022" s="96" t="s">
        <v>1067</v>
      </c>
      <c r="K1022" s="96" t="s">
        <v>987</v>
      </c>
      <c r="L1022" s="96" t="s">
        <v>302</v>
      </c>
      <c r="M1022" s="96">
        <v>62.35</v>
      </c>
      <c r="N1022" s="96">
        <v>-137.09</v>
      </c>
      <c r="O1022" s="96" t="s">
        <v>983</v>
      </c>
      <c r="P1022" s="96" t="s">
        <v>2499</v>
      </c>
      <c r="Q1022" s="96">
        <v>2677</v>
      </c>
      <c r="R1022" s="96">
        <v>2.74</v>
      </c>
      <c r="S1022" s="96">
        <v>7.9</v>
      </c>
      <c r="T1022" s="96">
        <v>2.6</v>
      </c>
      <c r="U1022" s="89">
        <f t="shared" si="50"/>
        <v>2.2745874559429278</v>
      </c>
      <c r="V1022" s="44">
        <f t="shared" si="49"/>
        <v>1.5544520878607162</v>
      </c>
    </row>
    <row r="1023" spans="8:22" x14ac:dyDescent="0.25">
      <c r="H1023" s="96" t="s">
        <v>1506</v>
      </c>
      <c r="I1023" s="96" t="s">
        <v>988</v>
      </c>
      <c r="J1023" s="96" t="s">
        <v>1067</v>
      </c>
      <c r="K1023" s="96" t="s">
        <v>987</v>
      </c>
      <c r="L1023" s="96" t="s">
        <v>302</v>
      </c>
      <c r="M1023" s="96">
        <v>62.35</v>
      </c>
      <c r="N1023" s="96">
        <v>-137.09</v>
      </c>
      <c r="O1023" s="96" t="s">
        <v>983</v>
      </c>
      <c r="P1023" s="96" t="s">
        <v>2499</v>
      </c>
      <c r="Q1023" s="96">
        <v>2677</v>
      </c>
      <c r="R1023" s="96">
        <v>2.12</v>
      </c>
      <c r="S1023" s="96">
        <v>2.6</v>
      </c>
      <c r="T1023" s="96">
        <v>1.6</v>
      </c>
      <c r="U1023" s="89">
        <f t="shared" si="50"/>
        <v>1.7598997834302943</v>
      </c>
      <c r="V1023" s="44">
        <f t="shared" si="49"/>
        <v>0.77058364403821822</v>
      </c>
    </row>
    <row r="1024" spans="8:22" x14ac:dyDescent="0.25">
      <c r="H1024" s="96" t="s">
        <v>1507</v>
      </c>
      <c r="I1024" s="96" t="s">
        <v>988</v>
      </c>
      <c r="J1024" s="96" t="s">
        <v>1067</v>
      </c>
      <c r="K1024" s="96" t="s">
        <v>987</v>
      </c>
      <c r="L1024" s="96" t="s">
        <v>302</v>
      </c>
      <c r="M1024" s="96">
        <v>62.299999999999798</v>
      </c>
      <c r="N1024" s="96">
        <v>-136.939999999999</v>
      </c>
      <c r="O1024" s="96" t="s">
        <v>983</v>
      </c>
      <c r="P1024" s="96" t="s">
        <v>2499</v>
      </c>
      <c r="Q1024" s="96">
        <v>2677</v>
      </c>
      <c r="R1024" s="96">
        <v>2.16</v>
      </c>
      <c r="S1024" s="96">
        <v>3.6</v>
      </c>
      <c r="T1024" s="96">
        <v>0.9</v>
      </c>
      <c r="U1024" s="89">
        <f t="shared" si="50"/>
        <v>1.7931054397214319</v>
      </c>
      <c r="V1024" s="44">
        <f t="shared" si="49"/>
        <v>0.68762358751063746</v>
      </c>
    </row>
    <row r="1025" spans="8:22" x14ac:dyDescent="0.25">
      <c r="H1025" s="96" t="s">
        <v>1508</v>
      </c>
      <c r="I1025" s="96" t="s">
        <v>988</v>
      </c>
      <c r="J1025" s="96" t="s">
        <v>1067</v>
      </c>
      <c r="K1025" s="96" t="s">
        <v>987</v>
      </c>
      <c r="L1025" s="96" t="s">
        <v>302</v>
      </c>
      <c r="M1025" s="96">
        <v>62.2899999999999</v>
      </c>
      <c r="N1025" s="96">
        <v>-136.849999999999</v>
      </c>
      <c r="O1025" s="96" t="s">
        <v>983</v>
      </c>
      <c r="P1025" s="96" t="s">
        <v>2499</v>
      </c>
      <c r="Q1025" s="96">
        <v>2677</v>
      </c>
      <c r="R1025" s="96">
        <v>2.06</v>
      </c>
      <c r="S1025" s="96">
        <v>1</v>
      </c>
      <c r="T1025" s="96">
        <v>0.3</v>
      </c>
      <c r="U1025" s="89">
        <f t="shared" si="50"/>
        <v>1.7100912989935877</v>
      </c>
      <c r="V1025" s="44">
        <f t="shared" si="49"/>
        <v>0.28680932882958937</v>
      </c>
    </row>
    <row r="1026" spans="8:22" x14ac:dyDescent="0.25">
      <c r="H1026" s="96" t="s">
        <v>1509</v>
      </c>
      <c r="I1026" s="96" t="s">
        <v>988</v>
      </c>
      <c r="J1026" s="96" t="s">
        <v>986</v>
      </c>
      <c r="K1026" s="96" t="s">
        <v>987</v>
      </c>
      <c r="L1026" s="96" t="s">
        <v>302</v>
      </c>
      <c r="M1026" s="96">
        <v>62.31</v>
      </c>
      <c r="N1026" s="96">
        <v>-136.759999999998</v>
      </c>
      <c r="O1026" s="96" t="s">
        <v>983</v>
      </c>
      <c r="P1026" s="96" t="s">
        <v>2499</v>
      </c>
      <c r="Q1026" s="96">
        <v>2677</v>
      </c>
      <c r="R1026" s="96">
        <v>0.84</v>
      </c>
      <c r="S1026" s="96">
        <v>1.7</v>
      </c>
      <c r="T1026" s="96">
        <v>0.3</v>
      </c>
      <c r="U1026" s="89">
        <f t="shared" si="50"/>
        <v>0.69731878211389009</v>
      </c>
      <c r="V1026" s="44">
        <f t="shared" si="49"/>
        <v>0.28261453292080346</v>
      </c>
    </row>
    <row r="1027" spans="8:22" x14ac:dyDescent="0.25">
      <c r="H1027" s="96" t="s">
        <v>1510</v>
      </c>
      <c r="I1027" s="96" t="s">
        <v>988</v>
      </c>
      <c r="J1027" s="96" t="s">
        <v>986</v>
      </c>
      <c r="K1027" s="96" t="s">
        <v>987</v>
      </c>
      <c r="L1027" s="96" t="s">
        <v>302</v>
      </c>
      <c r="M1027" s="96">
        <v>62.369999999999798</v>
      </c>
      <c r="N1027" s="96">
        <v>-136.77000000000001</v>
      </c>
      <c r="O1027" s="96" t="s">
        <v>983</v>
      </c>
      <c r="P1027" s="96" t="s">
        <v>2499</v>
      </c>
      <c r="Q1027" s="96">
        <v>2677</v>
      </c>
      <c r="R1027" s="96">
        <v>2.02</v>
      </c>
      <c r="S1027" s="96">
        <v>1.7</v>
      </c>
      <c r="T1027" s="96">
        <v>0.7</v>
      </c>
      <c r="U1027" s="89">
        <f t="shared" si="50"/>
        <v>1.6768856427024501</v>
      </c>
      <c r="V1027" s="44">
        <f t="shared" si="49"/>
        <v>0.45168558535717024</v>
      </c>
    </row>
    <row r="1028" spans="8:22" x14ac:dyDescent="0.25">
      <c r="H1028" s="96" t="s">
        <v>1511</v>
      </c>
      <c r="I1028" s="96" t="s">
        <v>988</v>
      </c>
      <c r="J1028" s="96" t="s">
        <v>986</v>
      </c>
      <c r="K1028" s="96" t="s">
        <v>987</v>
      </c>
      <c r="L1028" s="96" t="s">
        <v>302</v>
      </c>
      <c r="M1028" s="96">
        <v>62.3999999999998</v>
      </c>
      <c r="N1028" s="96">
        <v>-136.83000000000001</v>
      </c>
      <c r="O1028" s="96" t="s">
        <v>983</v>
      </c>
      <c r="P1028" s="96" t="s">
        <v>2499</v>
      </c>
      <c r="Q1028" s="96">
        <v>2677</v>
      </c>
      <c r="R1028" s="96">
        <v>2.62</v>
      </c>
      <c r="S1028" s="96">
        <v>1.3</v>
      </c>
      <c r="T1028" s="96">
        <v>0.8</v>
      </c>
      <c r="U1028" s="89">
        <f t="shared" si="50"/>
        <v>2.1749704870695146</v>
      </c>
      <c r="V1028" s="44">
        <f t="shared" si="49"/>
        <v>0.47404113744345838</v>
      </c>
    </row>
    <row r="1029" spans="8:22" x14ac:dyDescent="0.25">
      <c r="H1029" s="96" t="s">
        <v>1512</v>
      </c>
      <c r="I1029" s="96" t="s">
        <v>988</v>
      </c>
      <c r="J1029" s="96" t="s">
        <v>986</v>
      </c>
      <c r="K1029" s="96" t="s">
        <v>987</v>
      </c>
      <c r="L1029" s="96" t="s">
        <v>302</v>
      </c>
      <c r="M1029" s="96">
        <v>62.3999999999998</v>
      </c>
      <c r="N1029" s="96">
        <v>-136.83000000000001</v>
      </c>
      <c r="O1029" s="96" t="s">
        <v>983</v>
      </c>
      <c r="P1029" s="96" t="s">
        <v>2499</v>
      </c>
      <c r="Q1029" s="96">
        <v>2677</v>
      </c>
      <c r="R1029" s="96">
        <v>3.68</v>
      </c>
      <c r="S1029" s="96">
        <v>2</v>
      </c>
      <c r="T1029" s="96">
        <v>0.4</v>
      </c>
      <c r="U1029" s="89">
        <f t="shared" si="50"/>
        <v>3.0549203787846619</v>
      </c>
      <c r="V1029" s="44">
        <f t="shared" si="49"/>
        <v>0.49761671946256747</v>
      </c>
    </row>
    <row r="1030" spans="8:22" x14ac:dyDescent="0.25">
      <c r="H1030" s="96" t="s">
        <v>1513</v>
      </c>
      <c r="I1030" s="96" t="s">
        <v>988</v>
      </c>
      <c r="J1030" s="96" t="s">
        <v>986</v>
      </c>
      <c r="K1030" s="96" t="s">
        <v>987</v>
      </c>
      <c r="L1030" s="96" t="s">
        <v>302</v>
      </c>
      <c r="M1030" s="96">
        <v>62.43</v>
      </c>
      <c r="N1030" s="96">
        <v>-136.87</v>
      </c>
      <c r="O1030" s="96" t="s">
        <v>983</v>
      </c>
      <c r="P1030" s="96" t="s">
        <v>2499</v>
      </c>
      <c r="Q1030" s="96">
        <v>2677</v>
      </c>
      <c r="R1030" s="96">
        <v>1.4</v>
      </c>
      <c r="S1030" s="96">
        <v>2.6</v>
      </c>
      <c r="T1030" s="96">
        <v>1.3</v>
      </c>
      <c r="U1030" s="89">
        <f t="shared" si="50"/>
        <v>1.1621979701898169</v>
      </c>
      <c r="V1030" s="44">
        <f t="shared" si="49"/>
        <v>0.6531673015346724</v>
      </c>
    </row>
    <row r="1031" spans="8:22" x14ac:dyDescent="0.25">
      <c r="H1031" s="96" t="s">
        <v>1514</v>
      </c>
      <c r="I1031" s="96" t="s">
        <v>988</v>
      </c>
      <c r="J1031" s="96" t="s">
        <v>986</v>
      </c>
      <c r="K1031" s="96" t="s">
        <v>987</v>
      </c>
      <c r="L1031" s="96" t="s">
        <v>302</v>
      </c>
      <c r="M1031" s="96">
        <v>62.43</v>
      </c>
      <c r="N1031" s="96">
        <v>-136.96</v>
      </c>
      <c r="O1031" s="96" t="s">
        <v>983</v>
      </c>
      <c r="P1031" s="96" t="s">
        <v>2499</v>
      </c>
      <c r="Q1031" s="96">
        <v>2677</v>
      </c>
      <c r="R1031" s="96">
        <v>4.24</v>
      </c>
      <c r="S1031" s="96">
        <v>13.1</v>
      </c>
      <c r="T1031" s="96">
        <v>1.8</v>
      </c>
      <c r="U1031" s="89">
        <f t="shared" si="50"/>
        <v>3.5197995668605886</v>
      </c>
      <c r="V1031" s="44">
        <f t="shared" si="49"/>
        <v>1.9203375680764365</v>
      </c>
    </row>
    <row r="1032" spans="8:22" x14ac:dyDescent="0.25">
      <c r="H1032" s="96" t="s">
        <v>1515</v>
      </c>
      <c r="I1032" s="96" t="s">
        <v>988</v>
      </c>
      <c r="J1032" s="96" t="s">
        <v>986</v>
      </c>
      <c r="K1032" s="96" t="s">
        <v>987</v>
      </c>
      <c r="L1032" s="96" t="s">
        <v>302</v>
      </c>
      <c r="M1032" s="96">
        <v>62.46</v>
      </c>
      <c r="N1032" s="96">
        <v>-137.09</v>
      </c>
      <c r="O1032" s="96" t="s">
        <v>983</v>
      </c>
      <c r="P1032" s="96" t="s">
        <v>2499</v>
      </c>
      <c r="Q1032" s="96">
        <v>2677</v>
      </c>
      <c r="R1032" s="96">
        <v>1.63</v>
      </c>
      <c r="S1032" s="96">
        <v>2.8</v>
      </c>
      <c r="T1032" s="96">
        <v>1</v>
      </c>
      <c r="U1032" s="89">
        <f t="shared" si="50"/>
        <v>1.3531304938638582</v>
      </c>
      <c r="V1032" s="44">
        <f t="shared" si="49"/>
        <v>0.60842893650108298</v>
      </c>
    </row>
    <row r="1033" spans="8:22" x14ac:dyDescent="0.25">
      <c r="H1033" s="96" t="s">
        <v>1517</v>
      </c>
      <c r="I1033" s="96" t="s">
        <v>988</v>
      </c>
      <c r="J1033" s="96" t="s">
        <v>1067</v>
      </c>
      <c r="K1033" s="96" t="s">
        <v>1184</v>
      </c>
      <c r="L1033" s="96" t="s">
        <v>1518</v>
      </c>
      <c r="M1033" s="96">
        <v>62.439999999999799</v>
      </c>
      <c r="N1033" s="96">
        <v>-137.719999999999</v>
      </c>
      <c r="O1033" s="96" t="s">
        <v>983</v>
      </c>
      <c r="P1033" s="96" t="s">
        <v>2499</v>
      </c>
      <c r="Q1033" s="96">
        <v>2677</v>
      </c>
      <c r="R1033" s="96">
        <v>3.92</v>
      </c>
      <c r="S1033" s="96">
        <v>5.8</v>
      </c>
      <c r="T1033" s="96">
        <v>1.5</v>
      </c>
      <c r="U1033" s="89">
        <f t="shared" si="50"/>
        <v>3.2541543165314875</v>
      </c>
      <c r="V1033" s="44">
        <f t="shared" si="49"/>
        <v>1.1456123802970828</v>
      </c>
    </row>
    <row r="1034" spans="8:22" x14ac:dyDescent="0.25">
      <c r="H1034" s="96" t="s">
        <v>1520</v>
      </c>
      <c r="I1034" s="96" t="s">
        <v>988</v>
      </c>
      <c r="J1034" s="96" t="s">
        <v>986</v>
      </c>
      <c r="K1034" s="96" t="s">
        <v>987</v>
      </c>
      <c r="L1034" s="96" t="s">
        <v>1521</v>
      </c>
      <c r="M1034" s="96">
        <v>62.479999999999798</v>
      </c>
      <c r="N1034" s="96">
        <v>-137.159999999999</v>
      </c>
      <c r="O1034" s="96" t="s">
        <v>983</v>
      </c>
      <c r="P1034" s="96" t="s">
        <v>2499</v>
      </c>
      <c r="Q1034" s="96">
        <v>2677</v>
      </c>
      <c r="R1034" s="96">
        <v>2.62</v>
      </c>
      <c r="S1034" s="96">
        <v>3.4</v>
      </c>
      <c r="T1034" s="96">
        <v>1.5</v>
      </c>
      <c r="U1034" s="89">
        <f t="shared" si="50"/>
        <v>2.1749704870695146</v>
      </c>
      <c r="V1034" s="44">
        <f t="shared" si="49"/>
        <v>0.8480715774434584</v>
      </c>
    </row>
    <row r="1035" spans="8:22" x14ac:dyDescent="0.25">
      <c r="H1035" s="96" t="s">
        <v>1522</v>
      </c>
      <c r="I1035" s="96" t="s">
        <v>988</v>
      </c>
      <c r="J1035" s="96" t="s">
        <v>986</v>
      </c>
      <c r="K1035" s="96" t="s">
        <v>987</v>
      </c>
      <c r="L1035" s="96" t="s">
        <v>1523</v>
      </c>
      <c r="M1035" s="96">
        <v>62.49</v>
      </c>
      <c r="N1035" s="96">
        <v>-137.129999999999</v>
      </c>
      <c r="O1035" s="96" t="s">
        <v>983</v>
      </c>
      <c r="P1035" s="96" t="s">
        <v>2499</v>
      </c>
      <c r="Q1035" s="96">
        <v>2677</v>
      </c>
      <c r="R1035" s="96">
        <v>1.71</v>
      </c>
      <c r="S1035" s="96">
        <v>2.8</v>
      </c>
      <c r="T1035" s="96">
        <v>1.1000000000000001</v>
      </c>
      <c r="U1035" s="89">
        <f t="shared" si="50"/>
        <v>1.4195418064461336</v>
      </c>
      <c r="V1035" s="44">
        <f t="shared" si="49"/>
        <v>0.63846522344592127</v>
      </c>
    </row>
    <row r="1036" spans="8:22" x14ac:dyDescent="0.25">
      <c r="H1036" s="96" t="s">
        <v>1524</v>
      </c>
      <c r="I1036" s="96" t="s">
        <v>988</v>
      </c>
      <c r="J1036" s="96" t="s">
        <v>986</v>
      </c>
      <c r="K1036" s="96" t="s">
        <v>986</v>
      </c>
      <c r="L1036" s="96" t="s">
        <v>302</v>
      </c>
      <c r="M1036" s="96">
        <v>62.6099999999999</v>
      </c>
      <c r="N1036" s="96">
        <v>-137.12</v>
      </c>
      <c r="O1036" s="96" t="s">
        <v>983</v>
      </c>
      <c r="P1036" s="96" t="s">
        <v>2499</v>
      </c>
      <c r="Q1036" s="96">
        <v>2677</v>
      </c>
      <c r="R1036" s="96">
        <v>4.46</v>
      </c>
      <c r="S1036" s="96">
        <v>3.1</v>
      </c>
      <c r="T1036" s="96">
        <v>1</v>
      </c>
      <c r="U1036" s="89">
        <f t="shared" si="50"/>
        <v>3.7024306764618453</v>
      </c>
      <c r="V1036" s="44">
        <f t="shared" si="49"/>
        <v>0.79737717717474199</v>
      </c>
    </row>
    <row r="1037" spans="8:22" x14ac:dyDescent="0.25">
      <c r="H1037" s="96" t="s">
        <v>1525</v>
      </c>
      <c r="I1037" s="96" t="s">
        <v>988</v>
      </c>
      <c r="J1037" s="96" t="s">
        <v>986</v>
      </c>
      <c r="K1037" s="96" t="s">
        <v>986</v>
      </c>
      <c r="L1037" s="96" t="s">
        <v>1526</v>
      </c>
      <c r="M1037" s="96">
        <v>62.6099999999999</v>
      </c>
      <c r="N1037" s="96">
        <v>-137.12</v>
      </c>
      <c r="O1037" s="96" t="s">
        <v>983</v>
      </c>
      <c r="P1037" s="96" t="s">
        <v>2499</v>
      </c>
      <c r="Q1037" s="96">
        <v>2677</v>
      </c>
      <c r="R1037" s="96">
        <v>3.05</v>
      </c>
      <c r="S1037" s="96">
        <v>3.2</v>
      </c>
      <c r="T1037" s="96">
        <v>1.1000000000000001</v>
      </c>
      <c r="U1037" s="89">
        <f t="shared" si="50"/>
        <v>2.5319312921992441</v>
      </c>
      <c r="V1037" s="44">
        <f t="shared" si="49"/>
        <v>0.75196244977196502</v>
      </c>
    </row>
    <row r="1038" spans="8:22" x14ac:dyDescent="0.25">
      <c r="H1038" s="96" t="s">
        <v>1527</v>
      </c>
      <c r="I1038" s="96" t="s">
        <v>988</v>
      </c>
      <c r="J1038" s="96" t="s">
        <v>986</v>
      </c>
      <c r="K1038" s="96" t="s">
        <v>986</v>
      </c>
      <c r="L1038" s="96" t="s">
        <v>302</v>
      </c>
      <c r="M1038" s="96">
        <v>62.6499999999998</v>
      </c>
      <c r="N1038" s="96">
        <v>-137.159999999999</v>
      </c>
      <c r="O1038" s="96" t="s">
        <v>983</v>
      </c>
      <c r="P1038" s="96" t="s">
        <v>2499</v>
      </c>
      <c r="Q1038" s="96">
        <v>2677</v>
      </c>
      <c r="R1038" s="96">
        <v>3.01</v>
      </c>
      <c r="S1038" s="96">
        <v>3.3</v>
      </c>
      <c r="T1038" s="96">
        <v>1.1000000000000001</v>
      </c>
      <c r="U1038" s="89">
        <f t="shared" si="50"/>
        <v>2.498725635908106</v>
      </c>
      <c r="V1038" s="44">
        <f t="shared" si="49"/>
        <v>0.75900278629954576</v>
      </c>
    </row>
    <row r="1039" spans="8:22" x14ac:dyDescent="0.25">
      <c r="H1039" s="96" t="s">
        <v>1528</v>
      </c>
      <c r="I1039" s="96" t="s">
        <v>988</v>
      </c>
      <c r="J1039" s="96" t="s">
        <v>986</v>
      </c>
      <c r="K1039" s="96" t="s">
        <v>986</v>
      </c>
      <c r="L1039" s="96" t="s">
        <v>1529</v>
      </c>
      <c r="M1039" s="96">
        <v>62.67</v>
      </c>
      <c r="N1039" s="96">
        <v>-137.21</v>
      </c>
      <c r="O1039" s="96" t="s">
        <v>983</v>
      </c>
      <c r="P1039" s="96" t="s">
        <v>2499</v>
      </c>
      <c r="Q1039" s="96">
        <v>2677</v>
      </c>
      <c r="R1039" s="96">
        <v>2.96</v>
      </c>
      <c r="S1039" s="96">
        <v>4.7</v>
      </c>
      <c r="T1039" s="96">
        <v>1.3</v>
      </c>
      <c r="U1039" s="89">
        <f t="shared" si="50"/>
        <v>2.4572185655441845</v>
      </c>
      <c r="V1039" s="44">
        <f t="shared" si="49"/>
        <v>0.93755177695902159</v>
      </c>
    </row>
    <row r="1040" spans="8:22" x14ac:dyDescent="0.25">
      <c r="H1040" s="96" t="s">
        <v>1530</v>
      </c>
      <c r="I1040" s="96" t="s">
        <v>988</v>
      </c>
      <c r="J1040" s="96" t="s">
        <v>986</v>
      </c>
      <c r="K1040" s="96" t="s">
        <v>986</v>
      </c>
      <c r="L1040" s="96" t="s">
        <v>1531</v>
      </c>
      <c r="M1040" s="96">
        <v>62.68</v>
      </c>
      <c r="N1040" s="96">
        <v>-137.25</v>
      </c>
      <c r="O1040" s="96" t="s">
        <v>983</v>
      </c>
      <c r="P1040" s="96" t="s">
        <v>2499</v>
      </c>
      <c r="Q1040" s="96">
        <v>2677</v>
      </c>
      <c r="R1040" s="96">
        <v>2.89</v>
      </c>
      <c r="S1040" s="96">
        <v>4.5999999999999996</v>
      </c>
      <c r="T1040" s="96">
        <v>1.8</v>
      </c>
      <c r="U1040" s="89">
        <f t="shared" si="50"/>
        <v>2.3991086670346937</v>
      </c>
      <c r="V1040" s="44">
        <f t="shared" si="49"/>
        <v>1.051678675882288</v>
      </c>
    </row>
    <row r="1041" spans="8:22" x14ac:dyDescent="0.25">
      <c r="H1041" s="96" t="s">
        <v>1532</v>
      </c>
      <c r="I1041" s="96" t="s">
        <v>988</v>
      </c>
      <c r="J1041" s="96" t="s">
        <v>986</v>
      </c>
      <c r="K1041" s="96" t="s">
        <v>986</v>
      </c>
      <c r="L1041" s="96" t="s">
        <v>302</v>
      </c>
      <c r="M1041" s="96">
        <v>62.6499999999998</v>
      </c>
      <c r="N1041" s="96">
        <v>-137.31</v>
      </c>
      <c r="O1041" s="96" t="s">
        <v>983</v>
      </c>
      <c r="P1041" s="96" t="s">
        <v>2499</v>
      </c>
      <c r="Q1041" s="96">
        <v>2677</v>
      </c>
      <c r="R1041" s="96">
        <v>3.24</v>
      </c>
      <c r="S1041" s="96">
        <v>6</v>
      </c>
      <c r="T1041" s="96">
        <v>2.1</v>
      </c>
      <c r="U1041" s="89">
        <f t="shared" si="50"/>
        <v>2.689658159582148</v>
      </c>
      <c r="V1041" s="44">
        <f t="shared" si="49"/>
        <v>1.2784689412659562</v>
      </c>
    </row>
    <row r="1042" spans="8:22" x14ac:dyDescent="0.25">
      <c r="H1042" s="96" t="s">
        <v>1533</v>
      </c>
      <c r="I1042" s="96" t="s">
        <v>988</v>
      </c>
      <c r="J1042" s="96" t="s">
        <v>986</v>
      </c>
      <c r="K1042" s="96" t="s">
        <v>986</v>
      </c>
      <c r="L1042" s="96" t="s">
        <v>1523</v>
      </c>
      <c r="M1042" s="96">
        <v>62.659999999999798</v>
      </c>
      <c r="N1042" s="96">
        <v>-137.319999999998</v>
      </c>
      <c r="O1042" s="96" t="s">
        <v>983</v>
      </c>
      <c r="P1042" s="96" t="s">
        <v>2499</v>
      </c>
      <c r="Q1042" s="96">
        <v>2677</v>
      </c>
      <c r="R1042" s="96">
        <v>2.99</v>
      </c>
      <c r="S1042" s="96">
        <v>2.4</v>
      </c>
      <c r="T1042" s="96">
        <v>0.6</v>
      </c>
      <c r="U1042" s="89">
        <f t="shared" si="50"/>
        <v>2.4821228077625377</v>
      </c>
      <c r="V1042" s="44">
        <f t="shared" si="49"/>
        <v>0.54659613456333611</v>
      </c>
    </row>
    <row r="1043" spans="8:22" x14ac:dyDescent="0.25">
      <c r="H1043" s="96" t="s">
        <v>1534</v>
      </c>
      <c r="I1043" s="96" t="s">
        <v>988</v>
      </c>
      <c r="J1043" s="96" t="s">
        <v>986</v>
      </c>
      <c r="K1043" s="96" t="s">
        <v>1535</v>
      </c>
      <c r="L1043" s="96" t="s">
        <v>1536</v>
      </c>
      <c r="M1043" s="96">
        <v>63.13</v>
      </c>
      <c r="N1043" s="96">
        <v>-138.629999999999</v>
      </c>
      <c r="O1043" s="96" t="s">
        <v>983</v>
      </c>
      <c r="P1043" s="96" t="s">
        <v>2499</v>
      </c>
      <c r="Q1043" s="96">
        <v>2677</v>
      </c>
      <c r="R1043" s="96">
        <v>0.09</v>
      </c>
      <c r="S1043" s="96">
        <v>3.2</v>
      </c>
      <c r="T1043" s="96">
        <v>2.8</v>
      </c>
      <c r="U1043" s="89">
        <f t="shared" si="50"/>
        <v>7.4712726655059652E-2</v>
      </c>
      <c r="V1043" s="44">
        <f t="shared" si="49"/>
        <v>1.0168119928129433</v>
      </c>
    </row>
    <row r="1044" spans="8:22" x14ac:dyDescent="0.25">
      <c r="H1044" s="96" t="s">
        <v>1537</v>
      </c>
      <c r="I1044" s="96" t="s">
        <v>988</v>
      </c>
      <c r="J1044" s="96" t="s">
        <v>986</v>
      </c>
      <c r="K1044" s="96" t="s">
        <v>1535</v>
      </c>
      <c r="L1044" s="96" t="s">
        <v>1538</v>
      </c>
      <c r="M1044" s="96">
        <v>63.13</v>
      </c>
      <c r="N1044" s="96">
        <v>-138.629999999999</v>
      </c>
      <c r="O1044" s="96" t="s">
        <v>983</v>
      </c>
      <c r="P1044" s="96" t="s">
        <v>2499</v>
      </c>
      <c r="Q1044" s="96">
        <v>2677</v>
      </c>
      <c r="R1044" s="96">
        <v>0.48</v>
      </c>
      <c r="S1044" s="96">
        <v>0</v>
      </c>
      <c r="T1044" s="96">
        <v>0</v>
      </c>
      <c r="U1044" s="89">
        <f t="shared" si="50"/>
        <v>0.39846787549365148</v>
      </c>
      <c r="V1044" s="44">
        <f t="shared" si="49"/>
        <v>2.7307481669030527E-2</v>
      </c>
    </row>
    <row r="1045" spans="8:22" x14ac:dyDescent="0.25">
      <c r="H1045" s="96" t="s">
        <v>1539</v>
      </c>
      <c r="I1045" s="96" t="s">
        <v>988</v>
      </c>
      <c r="J1045" s="96" t="s">
        <v>986</v>
      </c>
      <c r="K1045" s="96" t="s">
        <v>1535</v>
      </c>
      <c r="L1045" s="96" t="s">
        <v>302</v>
      </c>
      <c r="M1045" s="96">
        <v>63.119999999999798</v>
      </c>
      <c r="N1045" s="96">
        <v>-138.61000000000001</v>
      </c>
      <c r="O1045" s="96" t="s">
        <v>983</v>
      </c>
      <c r="P1045" s="96" t="s">
        <v>2499</v>
      </c>
      <c r="Q1045" s="96">
        <v>2677</v>
      </c>
      <c r="R1045" s="96">
        <v>3.07</v>
      </c>
      <c r="S1045" s="96">
        <v>2.4</v>
      </c>
      <c r="T1045" s="96">
        <v>1</v>
      </c>
      <c r="U1045" s="89">
        <f t="shared" si="50"/>
        <v>2.5485341203448129</v>
      </c>
      <c r="V1045" s="44">
        <f t="shared" si="49"/>
        <v>0.6530875415081745</v>
      </c>
    </row>
    <row r="1046" spans="8:22" x14ac:dyDescent="0.25">
      <c r="H1046" s="96" t="s">
        <v>1540</v>
      </c>
      <c r="I1046" s="96" t="s">
        <v>988</v>
      </c>
      <c r="J1046" s="96" t="s">
        <v>986</v>
      </c>
      <c r="K1046" s="96" t="s">
        <v>1535</v>
      </c>
      <c r="L1046" s="96" t="s">
        <v>302</v>
      </c>
      <c r="M1046" s="96">
        <v>63.1</v>
      </c>
      <c r="N1046" s="96">
        <v>-138.599999999999</v>
      </c>
      <c r="O1046" s="96" t="s">
        <v>983</v>
      </c>
      <c r="P1046" s="96" t="s">
        <v>2499</v>
      </c>
      <c r="Q1046" s="96">
        <v>2677</v>
      </c>
      <c r="R1046" s="96">
        <v>2.91</v>
      </c>
      <c r="S1046" s="96">
        <v>1.3</v>
      </c>
      <c r="T1046" s="96">
        <v>0.4</v>
      </c>
      <c r="U1046" s="89">
        <f t="shared" si="50"/>
        <v>2.4157114951802625</v>
      </c>
      <c r="V1046" s="44">
        <f t="shared" si="49"/>
        <v>0.38859924761849768</v>
      </c>
    </row>
    <row r="1047" spans="8:22" x14ac:dyDescent="0.25">
      <c r="H1047" s="96" t="s">
        <v>1541</v>
      </c>
      <c r="I1047" s="96" t="s">
        <v>988</v>
      </c>
      <c r="J1047" s="96" t="s">
        <v>986</v>
      </c>
      <c r="K1047" s="96" t="s">
        <v>1535</v>
      </c>
      <c r="L1047" s="96" t="s">
        <v>1542</v>
      </c>
      <c r="M1047" s="96">
        <v>63.079999999999799</v>
      </c>
      <c r="N1047" s="96">
        <v>-138.59</v>
      </c>
      <c r="O1047" s="96" t="s">
        <v>983</v>
      </c>
      <c r="P1047" s="96" t="s">
        <v>2499</v>
      </c>
      <c r="Q1047" s="96">
        <v>2677</v>
      </c>
      <c r="R1047" s="96">
        <v>1.45</v>
      </c>
      <c r="S1047" s="96">
        <v>3.9</v>
      </c>
      <c r="T1047" s="96">
        <v>1.8</v>
      </c>
      <c r="U1047" s="89">
        <f t="shared" si="50"/>
        <v>1.2037050405537388</v>
      </c>
      <c r="V1047" s="44">
        <f t="shared" si="49"/>
        <v>0.90454451087519627</v>
      </c>
    </row>
    <row r="1048" spans="8:22" x14ac:dyDescent="0.25">
      <c r="H1048" s="96" t="s">
        <v>1543</v>
      </c>
      <c r="I1048" s="96" t="s">
        <v>988</v>
      </c>
      <c r="J1048" s="96" t="s">
        <v>986</v>
      </c>
      <c r="K1048" s="96" t="s">
        <v>1535</v>
      </c>
      <c r="L1048" s="96" t="s">
        <v>1544</v>
      </c>
      <c r="M1048" s="96">
        <v>63.07</v>
      </c>
      <c r="N1048" s="96">
        <v>-138.599999999999</v>
      </c>
      <c r="O1048" s="96" t="s">
        <v>983</v>
      </c>
      <c r="P1048" s="96" t="s">
        <v>491</v>
      </c>
      <c r="Q1048" s="96">
        <v>2624</v>
      </c>
      <c r="R1048" s="96">
        <v>1.47</v>
      </c>
      <c r="S1048" s="96">
        <v>0</v>
      </c>
      <c r="T1048" s="96">
        <v>0</v>
      </c>
      <c r="U1048" s="89">
        <f t="shared" si="50"/>
        <v>1.2203078686993079</v>
      </c>
      <c r="V1048" s="44">
        <f t="shared" si="49"/>
        <v>8.1973448895154802E-2</v>
      </c>
    </row>
    <row r="1049" spans="8:22" x14ac:dyDescent="0.25">
      <c r="H1049" s="96" t="s">
        <v>1545</v>
      </c>
      <c r="I1049" s="96" t="s">
        <v>988</v>
      </c>
      <c r="J1049" s="96" t="s">
        <v>986</v>
      </c>
      <c r="K1049" s="96" t="s">
        <v>1535</v>
      </c>
      <c r="L1049" s="96" t="s">
        <v>302</v>
      </c>
      <c r="M1049" s="96">
        <v>63.07</v>
      </c>
      <c r="N1049" s="96">
        <v>-138.599999999999</v>
      </c>
      <c r="O1049" s="96" t="s">
        <v>983</v>
      </c>
      <c r="P1049" s="96" t="s">
        <v>2499</v>
      </c>
      <c r="Q1049" s="96">
        <v>2677</v>
      </c>
      <c r="R1049" s="96">
        <v>2.67</v>
      </c>
      <c r="S1049" s="96">
        <v>1.9</v>
      </c>
      <c r="T1049" s="96">
        <v>0.6</v>
      </c>
      <c r="U1049" s="89">
        <f t="shared" si="50"/>
        <v>2.2164775574334366</v>
      </c>
      <c r="V1049" s="44">
        <f t="shared" si="49"/>
        <v>0.48181134678398241</v>
      </c>
    </row>
    <row r="1050" spans="8:22" x14ac:dyDescent="0.25">
      <c r="H1050" s="96" t="s">
        <v>1546</v>
      </c>
      <c r="I1050" s="96" t="s">
        <v>988</v>
      </c>
      <c r="J1050" s="96" t="s">
        <v>986</v>
      </c>
      <c r="K1050" s="96" t="s">
        <v>1535</v>
      </c>
      <c r="L1050" s="96" t="s">
        <v>1547</v>
      </c>
      <c r="M1050" s="96">
        <v>63.079999999999799</v>
      </c>
      <c r="N1050" s="96">
        <v>-138.59</v>
      </c>
      <c r="O1050" s="96" t="s">
        <v>983</v>
      </c>
      <c r="P1050" s="96" t="s">
        <v>2499</v>
      </c>
      <c r="Q1050" s="96">
        <v>2677</v>
      </c>
      <c r="R1050" s="96">
        <v>4.43</v>
      </c>
      <c r="S1050" s="96">
        <v>3.6</v>
      </c>
      <c r="T1050" s="96">
        <v>0.7</v>
      </c>
      <c r="U1050" s="89">
        <f t="shared" si="50"/>
        <v>3.6775264342434917</v>
      </c>
      <c r="V1050" s="44">
        <f t="shared" si="49"/>
        <v>0.76579513957042766</v>
      </c>
    </row>
    <row r="1051" spans="8:22" x14ac:dyDescent="0.25">
      <c r="H1051" s="96" t="s">
        <v>1548</v>
      </c>
      <c r="I1051" s="96" t="s">
        <v>988</v>
      </c>
      <c r="J1051" s="96" t="s">
        <v>986</v>
      </c>
      <c r="K1051" s="96" t="s">
        <v>1535</v>
      </c>
      <c r="L1051" s="96" t="s">
        <v>1549</v>
      </c>
      <c r="M1051" s="96">
        <v>63.079999999999799</v>
      </c>
      <c r="N1051" s="96">
        <v>-138.58000000000001</v>
      </c>
      <c r="O1051" s="96" t="s">
        <v>983</v>
      </c>
      <c r="P1051" s="96" t="s">
        <v>2500</v>
      </c>
      <c r="Q1051" s="96">
        <v>2751</v>
      </c>
      <c r="R1051" s="96">
        <v>3.32</v>
      </c>
      <c r="S1051" s="96">
        <v>2.1</v>
      </c>
      <c r="T1051" s="96">
        <v>1.2</v>
      </c>
      <c r="U1051" s="89">
        <f t="shared" si="50"/>
        <v>2.7560694721644228</v>
      </c>
      <c r="V1051" s="44">
        <f t="shared" si="49"/>
        <v>0.7094151662188628</v>
      </c>
    </row>
    <row r="1052" spans="8:22" x14ac:dyDescent="0.25">
      <c r="H1052" s="96" t="s">
        <v>1550</v>
      </c>
      <c r="I1052" s="96" t="s">
        <v>988</v>
      </c>
      <c r="J1052" s="96" t="s">
        <v>986</v>
      </c>
      <c r="K1052" s="96" t="s">
        <v>1535</v>
      </c>
      <c r="L1052" s="96" t="s">
        <v>1551</v>
      </c>
      <c r="M1052" s="96">
        <v>63.07</v>
      </c>
      <c r="N1052" s="96">
        <v>-138.569999999998</v>
      </c>
      <c r="O1052" s="96" t="s">
        <v>983</v>
      </c>
      <c r="P1052" s="96" t="s">
        <v>491</v>
      </c>
      <c r="Q1052" s="96">
        <v>2624</v>
      </c>
      <c r="R1052" s="96">
        <v>6.03</v>
      </c>
      <c r="S1052" s="96">
        <v>0.4</v>
      </c>
      <c r="T1052" s="96">
        <v>0.2</v>
      </c>
      <c r="U1052" s="89">
        <f t="shared" si="50"/>
        <v>5.0057526858889974</v>
      </c>
      <c r="V1052" s="44">
        <f t="shared" ref="V1052:V1115" si="51">$B$8*Q1052*((9.52*T1052)+(2.56*U1052)+(3.48*S1052))</f>
        <v>0.42274547322298195</v>
      </c>
    </row>
    <row r="1053" spans="8:22" x14ac:dyDescent="0.25">
      <c r="H1053" s="96" t="s">
        <v>1552</v>
      </c>
      <c r="I1053" s="96" t="s">
        <v>988</v>
      </c>
      <c r="J1053" s="96" t="s">
        <v>986</v>
      </c>
      <c r="K1053" s="96" t="s">
        <v>1535</v>
      </c>
      <c r="L1053" s="96" t="s">
        <v>1553</v>
      </c>
      <c r="M1053" s="96">
        <v>63.06</v>
      </c>
      <c r="N1053" s="96">
        <v>-138.56</v>
      </c>
      <c r="O1053" s="96" t="s">
        <v>983</v>
      </c>
      <c r="P1053" s="96" t="s">
        <v>2499</v>
      </c>
      <c r="Q1053" s="96">
        <v>2677</v>
      </c>
      <c r="R1053" s="96">
        <v>3.26</v>
      </c>
      <c r="S1053" s="96">
        <v>5.0999999999999996</v>
      </c>
      <c r="T1053" s="96">
        <v>0.9</v>
      </c>
      <c r="U1053" s="89">
        <f t="shared" si="50"/>
        <v>2.7062609877277164</v>
      </c>
      <c r="V1053" s="44">
        <f t="shared" si="51"/>
        <v>0.88994263300216581</v>
      </c>
    </row>
    <row r="1054" spans="8:22" x14ac:dyDescent="0.25">
      <c r="H1054" s="96" t="s">
        <v>1554</v>
      </c>
      <c r="I1054" s="96" t="s">
        <v>988</v>
      </c>
      <c r="J1054" s="96" t="s">
        <v>986</v>
      </c>
      <c r="K1054" s="96" t="s">
        <v>1535</v>
      </c>
      <c r="L1054" s="96" t="s">
        <v>1555</v>
      </c>
      <c r="M1054" s="96">
        <v>63.049999999999798</v>
      </c>
      <c r="N1054" s="96">
        <v>-138.53</v>
      </c>
      <c r="O1054" s="96" t="s">
        <v>983</v>
      </c>
      <c r="P1054" s="96" t="s">
        <v>2499</v>
      </c>
      <c r="Q1054" s="96">
        <v>2677</v>
      </c>
      <c r="R1054" s="96">
        <v>2.15</v>
      </c>
      <c r="S1054" s="96">
        <v>0.9</v>
      </c>
      <c r="T1054" s="96">
        <v>0.6</v>
      </c>
      <c r="U1054" s="89">
        <f t="shared" si="50"/>
        <v>1.7848040256486473</v>
      </c>
      <c r="V1054" s="44">
        <f t="shared" si="51"/>
        <v>0.3590686416425326</v>
      </c>
    </row>
    <row r="1055" spans="8:22" x14ac:dyDescent="0.25">
      <c r="H1055" s="96" t="s">
        <v>1556</v>
      </c>
      <c r="I1055" s="96" t="s">
        <v>988</v>
      </c>
      <c r="J1055" s="96" t="s">
        <v>986</v>
      </c>
      <c r="K1055" s="96" t="s">
        <v>1535</v>
      </c>
      <c r="L1055" s="96" t="s">
        <v>1557</v>
      </c>
      <c r="M1055" s="96">
        <v>63.049999999999798</v>
      </c>
      <c r="N1055" s="96">
        <v>-138.53</v>
      </c>
      <c r="O1055" s="96" t="s">
        <v>983</v>
      </c>
      <c r="P1055" s="96" t="s">
        <v>2499</v>
      </c>
      <c r="Q1055" s="96">
        <v>2677</v>
      </c>
      <c r="R1055" s="96">
        <v>4.08</v>
      </c>
      <c r="S1055" s="96">
        <v>0.8</v>
      </c>
      <c r="T1055" s="96">
        <v>0.7</v>
      </c>
      <c r="U1055" s="89">
        <f t="shared" si="50"/>
        <v>3.3869769416960378</v>
      </c>
      <c r="V1055" s="44">
        <f t="shared" si="51"/>
        <v>0.48503655418675956</v>
      </c>
    </row>
    <row r="1056" spans="8:22" x14ac:dyDescent="0.25">
      <c r="H1056" s="96" t="s">
        <v>1563</v>
      </c>
      <c r="I1056" s="96" t="s">
        <v>988</v>
      </c>
      <c r="J1056" s="96" t="s">
        <v>986</v>
      </c>
      <c r="K1056" s="96" t="s">
        <v>1475</v>
      </c>
      <c r="L1056" s="96" t="s">
        <v>302</v>
      </c>
      <c r="M1056" s="96">
        <v>62.762663000000003</v>
      </c>
      <c r="N1056" s="96">
        <v>-137.646415999998</v>
      </c>
      <c r="O1056" s="96" t="s">
        <v>983</v>
      </c>
      <c r="P1056" s="96" t="s">
        <v>2499</v>
      </c>
      <c r="Q1056" s="96">
        <v>2677</v>
      </c>
      <c r="R1056" s="96">
        <v>2.12</v>
      </c>
      <c r="S1056" s="96">
        <v>3.9</v>
      </c>
      <c r="T1056" s="96">
        <v>1.2</v>
      </c>
      <c r="U1056" s="89">
        <f t="shared" si="50"/>
        <v>1.7598997834302943</v>
      </c>
      <c r="V1056" s="44">
        <f t="shared" si="51"/>
        <v>0.78975096403821832</v>
      </c>
    </row>
    <row r="1057" spans="8:22" x14ac:dyDescent="0.25">
      <c r="H1057" s="96" t="s">
        <v>1563</v>
      </c>
      <c r="I1057" s="96" t="s">
        <v>988</v>
      </c>
      <c r="J1057" s="96" t="s">
        <v>986</v>
      </c>
      <c r="K1057" s="96" t="s">
        <v>1475</v>
      </c>
      <c r="L1057" s="96" t="s">
        <v>302</v>
      </c>
      <c r="M1057" s="96">
        <v>62.762663000000003</v>
      </c>
      <c r="N1057" s="96">
        <v>-137.646415999998</v>
      </c>
      <c r="O1057" s="96" t="s">
        <v>983</v>
      </c>
      <c r="P1057" s="96" t="s">
        <v>2499</v>
      </c>
      <c r="Q1057" s="96">
        <v>2677</v>
      </c>
      <c r="R1057" s="96">
        <v>2.12</v>
      </c>
      <c r="S1057" s="96">
        <v>2.4</v>
      </c>
      <c r="T1057" s="96">
        <v>1.2</v>
      </c>
      <c r="U1057" s="89">
        <f t="shared" si="50"/>
        <v>1.7598997834302943</v>
      </c>
      <c r="V1057" s="44">
        <f t="shared" si="51"/>
        <v>0.65001156403821825</v>
      </c>
    </row>
    <row r="1058" spans="8:22" x14ac:dyDescent="0.25">
      <c r="H1058" s="96" t="s">
        <v>1574</v>
      </c>
      <c r="I1058" s="96" t="s">
        <v>988</v>
      </c>
      <c r="J1058" s="96" t="s">
        <v>986</v>
      </c>
      <c r="K1058" s="96" t="s">
        <v>1475</v>
      </c>
      <c r="L1058" s="96" t="s">
        <v>302</v>
      </c>
      <c r="M1058" s="96">
        <v>62.8405729999999</v>
      </c>
      <c r="N1058" s="96">
        <v>-138.171145999998</v>
      </c>
      <c r="O1058" s="96" t="s">
        <v>983</v>
      </c>
      <c r="P1058" s="96" t="s">
        <v>2499</v>
      </c>
      <c r="Q1058" s="96">
        <v>2677</v>
      </c>
      <c r="R1058" s="96">
        <v>2.48</v>
      </c>
      <c r="S1058" s="96">
        <v>4.3</v>
      </c>
      <c r="T1058" s="96">
        <v>0.3</v>
      </c>
      <c r="U1058" s="89">
        <f t="shared" si="50"/>
        <v>2.058750690050533</v>
      </c>
      <c r="V1058" s="44">
        <f t="shared" si="51"/>
        <v>0.6181300552899911</v>
      </c>
    </row>
    <row r="1059" spans="8:22" x14ac:dyDescent="0.25">
      <c r="H1059" s="96" t="s">
        <v>1574</v>
      </c>
      <c r="I1059" s="96" t="s">
        <v>988</v>
      </c>
      <c r="J1059" s="96" t="s">
        <v>986</v>
      </c>
      <c r="K1059" s="96" t="s">
        <v>1475</v>
      </c>
      <c r="L1059" s="96" t="s">
        <v>302</v>
      </c>
      <c r="M1059" s="96">
        <v>62.8405729999999</v>
      </c>
      <c r="N1059" s="96">
        <v>-138.171145999998</v>
      </c>
      <c r="O1059" s="96" t="s">
        <v>983</v>
      </c>
      <c r="P1059" s="96" t="s">
        <v>2499</v>
      </c>
      <c r="Q1059" s="96">
        <v>2677</v>
      </c>
      <c r="R1059" s="96">
        <v>2.48</v>
      </c>
      <c r="S1059" s="96">
        <v>4.3</v>
      </c>
      <c r="T1059" s="96">
        <v>0.3</v>
      </c>
      <c r="U1059" s="89">
        <f t="shared" si="50"/>
        <v>2.058750690050533</v>
      </c>
      <c r="V1059" s="44">
        <f t="shared" si="51"/>
        <v>0.6181300552899911</v>
      </c>
    </row>
    <row r="1060" spans="8:22" x14ac:dyDescent="0.25">
      <c r="H1060" s="96" t="s">
        <v>1575</v>
      </c>
      <c r="I1060" s="96" t="s">
        <v>988</v>
      </c>
      <c r="J1060" s="96" t="s">
        <v>986</v>
      </c>
      <c r="K1060" s="96" t="s">
        <v>1475</v>
      </c>
      <c r="L1060" s="96" t="s">
        <v>302</v>
      </c>
      <c r="M1060" s="96">
        <v>62.882455</v>
      </c>
      <c r="N1060" s="96">
        <v>-138.21594300000001</v>
      </c>
      <c r="O1060" s="96" t="s">
        <v>983</v>
      </c>
      <c r="P1060" s="96" t="s">
        <v>2499</v>
      </c>
      <c r="Q1060" s="96">
        <v>2677</v>
      </c>
      <c r="R1060" s="96">
        <v>2.87</v>
      </c>
      <c r="S1060" s="96">
        <v>2.57</v>
      </c>
      <c r="T1060" s="96">
        <v>0.66</v>
      </c>
      <c r="U1060" s="89">
        <f t="shared" si="50"/>
        <v>2.3825058388891249</v>
      </c>
      <c r="V1060" s="44">
        <f t="shared" si="51"/>
        <v>0.57089742014607847</v>
      </c>
    </row>
    <row r="1061" spans="8:22" x14ac:dyDescent="0.25">
      <c r="H1061" s="96" t="s">
        <v>1645</v>
      </c>
      <c r="I1061" s="96" t="s">
        <v>988</v>
      </c>
      <c r="J1061" s="96" t="s">
        <v>986</v>
      </c>
      <c r="K1061" s="96" t="s">
        <v>1475</v>
      </c>
      <c r="L1061" s="96" t="s">
        <v>302</v>
      </c>
      <c r="M1061" s="96">
        <v>62.794750000000001</v>
      </c>
      <c r="N1061" s="96">
        <v>-137.931920999998</v>
      </c>
      <c r="O1061" s="96" t="s">
        <v>983</v>
      </c>
      <c r="P1061" s="96" t="s">
        <v>2499</v>
      </c>
      <c r="Q1061" s="96">
        <v>2677</v>
      </c>
      <c r="R1061" s="96">
        <v>2.2000000000000002</v>
      </c>
      <c r="S1061" s="96">
        <v>2.85</v>
      </c>
      <c r="T1061" s="96">
        <v>1.37</v>
      </c>
      <c r="U1061" s="89">
        <f t="shared" si="50"/>
        <v>1.8263110960125697</v>
      </c>
      <c r="V1061" s="44">
        <f t="shared" si="51"/>
        <v>0.73980919898305675</v>
      </c>
    </row>
    <row r="1062" spans="8:22" x14ac:dyDescent="0.25">
      <c r="H1062" s="96" t="s">
        <v>1647</v>
      </c>
      <c r="I1062" s="96" t="s">
        <v>988</v>
      </c>
      <c r="J1062" s="96" t="s">
        <v>986</v>
      </c>
      <c r="K1062" s="96" t="s">
        <v>1648</v>
      </c>
      <c r="L1062" s="96" t="s">
        <v>302</v>
      </c>
      <c r="M1062" s="96">
        <v>62.818080000000002</v>
      </c>
      <c r="N1062" s="96">
        <v>-137.332176</v>
      </c>
      <c r="O1062" s="96" t="s">
        <v>983</v>
      </c>
      <c r="P1062" s="96" t="s">
        <v>2499</v>
      </c>
      <c r="Q1062" s="96">
        <v>2677</v>
      </c>
      <c r="R1062" s="96">
        <v>3.43</v>
      </c>
      <c r="S1062" s="96">
        <v>6.64</v>
      </c>
      <c r="T1062" s="96">
        <v>3.26</v>
      </c>
      <c r="U1062" s="89">
        <f t="shared" si="50"/>
        <v>2.8473850269650516</v>
      </c>
      <c r="V1062" s="44">
        <f t="shared" si="51"/>
        <v>1.6445267607599474</v>
      </c>
    </row>
    <row r="1063" spans="8:22" x14ac:dyDescent="0.25">
      <c r="H1063" s="96" t="s">
        <v>1647</v>
      </c>
      <c r="I1063" s="96" t="s">
        <v>988</v>
      </c>
      <c r="J1063" s="96" t="s">
        <v>986</v>
      </c>
      <c r="K1063" s="96" t="s">
        <v>1648</v>
      </c>
      <c r="L1063" s="96" t="s">
        <v>302</v>
      </c>
      <c r="M1063" s="96">
        <v>62.818080000000002</v>
      </c>
      <c r="N1063" s="96">
        <v>-137.332176</v>
      </c>
      <c r="O1063" s="96" t="s">
        <v>983</v>
      </c>
      <c r="P1063" s="96" t="s">
        <v>2499</v>
      </c>
      <c r="Q1063" s="96">
        <v>2677</v>
      </c>
      <c r="R1063" s="96">
        <v>3.43</v>
      </c>
      <c r="S1063" s="96">
        <v>6.64</v>
      </c>
      <c r="T1063" s="96">
        <v>3.26</v>
      </c>
      <c r="U1063" s="89">
        <f t="shared" si="50"/>
        <v>2.8473850269650516</v>
      </c>
      <c r="V1063" s="44">
        <f t="shared" si="51"/>
        <v>1.6445267607599474</v>
      </c>
    </row>
    <row r="1064" spans="8:22" x14ac:dyDescent="0.25">
      <c r="H1064" s="96" t="s">
        <v>1651</v>
      </c>
      <c r="I1064" s="96" t="s">
        <v>988</v>
      </c>
      <c r="J1064" s="96" t="s">
        <v>986</v>
      </c>
      <c r="K1064" s="96" t="s">
        <v>1648</v>
      </c>
      <c r="L1064" s="96" t="s">
        <v>302</v>
      </c>
      <c r="M1064" s="96">
        <v>62.823126000000002</v>
      </c>
      <c r="N1064" s="96">
        <v>-137.254349999998</v>
      </c>
      <c r="O1064" s="96" t="s">
        <v>983</v>
      </c>
      <c r="P1064" s="96" t="s">
        <v>2499</v>
      </c>
      <c r="Q1064" s="96">
        <v>2677</v>
      </c>
      <c r="R1064" s="96">
        <v>2.4</v>
      </c>
      <c r="S1064" s="96">
        <v>4.0999999999999996</v>
      </c>
      <c r="T1064" s="96">
        <v>1.24</v>
      </c>
      <c r="U1064" s="89">
        <f t="shared" si="50"/>
        <v>1.9923393774682574</v>
      </c>
      <c r="V1064" s="44">
        <f t="shared" si="51"/>
        <v>0.83450626434515274</v>
      </c>
    </row>
    <row r="1065" spans="8:22" x14ac:dyDescent="0.25">
      <c r="H1065" s="96" t="s">
        <v>1651</v>
      </c>
      <c r="I1065" s="96" t="s">
        <v>988</v>
      </c>
      <c r="J1065" s="96" t="s">
        <v>986</v>
      </c>
      <c r="K1065" s="96" t="s">
        <v>1648</v>
      </c>
      <c r="L1065" s="96" t="s">
        <v>302</v>
      </c>
      <c r="M1065" s="96">
        <v>62.823126000000002</v>
      </c>
      <c r="N1065" s="96">
        <v>-137.254349999998</v>
      </c>
      <c r="O1065" s="96" t="s">
        <v>983</v>
      </c>
      <c r="P1065" s="96" t="s">
        <v>2499</v>
      </c>
      <c r="Q1065" s="96">
        <v>2677</v>
      </c>
      <c r="R1065" s="96">
        <v>2.4</v>
      </c>
      <c r="S1065" s="96">
        <v>4.0999999999999996</v>
      </c>
      <c r="T1065" s="96">
        <v>1.24</v>
      </c>
      <c r="U1065" s="89">
        <f t="shared" si="50"/>
        <v>1.9923393774682574</v>
      </c>
      <c r="V1065" s="44">
        <f t="shared" si="51"/>
        <v>0.83450626434515274</v>
      </c>
    </row>
    <row r="1066" spans="8:22" x14ac:dyDescent="0.25">
      <c r="H1066" s="96" t="s">
        <v>1667</v>
      </c>
      <c r="I1066" s="96" t="s">
        <v>988</v>
      </c>
      <c r="J1066" s="96" t="s">
        <v>986</v>
      </c>
      <c r="K1066" s="96" t="s">
        <v>1475</v>
      </c>
      <c r="L1066" s="96" t="s">
        <v>302</v>
      </c>
      <c r="M1066" s="96">
        <v>62.981834999999798</v>
      </c>
      <c r="N1066" s="96">
        <v>-137.882654</v>
      </c>
      <c r="O1066" s="96" t="s">
        <v>983</v>
      </c>
      <c r="P1066" s="96" t="s">
        <v>2499</v>
      </c>
      <c r="Q1066" s="96">
        <v>2677</v>
      </c>
      <c r="R1066" s="96">
        <v>4.96</v>
      </c>
      <c r="S1066" s="96">
        <v>4.3600000000000003</v>
      </c>
      <c r="T1066" s="96">
        <v>0.56000000000000005</v>
      </c>
      <c r="U1066" s="89">
        <f t="shared" si="50"/>
        <v>4.117501380101066</v>
      </c>
      <c r="V1066" s="44">
        <f t="shared" si="51"/>
        <v>0.8310693905799823</v>
      </c>
    </row>
    <row r="1067" spans="8:22" x14ac:dyDescent="0.25">
      <c r="H1067" s="96" t="s">
        <v>1670</v>
      </c>
      <c r="I1067" s="96" t="s">
        <v>988</v>
      </c>
      <c r="J1067" s="96" t="s">
        <v>986</v>
      </c>
      <c r="K1067" s="96" t="s">
        <v>1648</v>
      </c>
      <c r="L1067" s="96" t="s">
        <v>302</v>
      </c>
      <c r="M1067" s="96">
        <v>62.829999999999799</v>
      </c>
      <c r="N1067" s="96">
        <v>-137.30000000000001</v>
      </c>
      <c r="O1067" s="96" t="s">
        <v>983</v>
      </c>
      <c r="P1067" s="96" t="s">
        <v>2499</v>
      </c>
      <c r="Q1067" s="96">
        <v>2677</v>
      </c>
      <c r="R1067" s="96">
        <v>2.2400000000000002</v>
      </c>
      <c r="S1067" s="96">
        <v>3.13</v>
      </c>
      <c r="T1067" s="96">
        <v>1.21</v>
      </c>
      <c r="U1067" s="89">
        <f t="shared" si="50"/>
        <v>1.8595167523037073</v>
      </c>
      <c r="V1067" s="44">
        <f t="shared" si="51"/>
        <v>0.72739344645547599</v>
      </c>
    </row>
    <row r="1068" spans="8:22" x14ac:dyDescent="0.25">
      <c r="H1068" s="96" t="s">
        <v>1670</v>
      </c>
      <c r="I1068" s="96" t="s">
        <v>988</v>
      </c>
      <c r="J1068" s="96" t="s">
        <v>986</v>
      </c>
      <c r="K1068" s="96" t="s">
        <v>1648</v>
      </c>
      <c r="L1068" s="96" t="s">
        <v>302</v>
      </c>
      <c r="M1068" s="96">
        <v>62.834938000000001</v>
      </c>
      <c r="N1068" s="96">
        <v>-137.302402999999</v>
      </c>
      <c r="O1068" s="96" t="s">
        <v>983</v>
      </c>
      <c r="P1068" s="96" t="s">
        <v>2499</v>
      </c>
      <c r="Q1068" s="96">
        <v>2677</v>
      </c>
      <c r="R1068" s="96">
        <v>2.2400000000000002</v>
      </c>
      <c r="S1068" s="96">
        <v>3.13</v>
      </c>
      <c r="T1068" s="96">
        <v>1.21</v>
      </c>
      <c r="U1068" s="89">
        <f t="shared" si="50"/>
        <v>1.8595167523037073</v>
      </c>
      <c r="V1068" s="44">
        <f t="shared" si="51"/>
        <v>0.72739344645547599</v>
      </c>
    </row>
    <row r="1069" spans="8:22" x14ac:dyDescent="0.25">
      <c r="H1069" s="96" t="s">
        <v>1671</v>
      </c>
      <c r="I1069" s="96" t="s">
        <v>988</v>
      </c>
      <c r="J1069" s="96" t="s">
        <v>986</v>
      </c>
      <c r="K1069" s="96" t="s">
        <v>1648</v>
      </c>
      <c r="L1069" s="96" t="s">
        <v>302</v>
      </c>
      <c r="M1069" s="96">
        <v>62.834781</v>
      </c>
      <c r="N1069" s="96">
        <v>-137.275399999998</v>
      </c>
      <c r="O1069" s="96" t="s">
        <v>983</v>
      </c>
      <c r="P1069" s="96" t="s">
        <v>2499</v>
      </c>
      <c r="Q1069" s="96">
        <v>2677</v>
      </c>
      <c r="R1069" s="96">
        <v>2.7</v>
      </c>
      <c r="S1069" s="96">
        <v>5.89</v>
      </c>
      <c r="T1069" s="96">
        <v>3.01</v>
      </c>
      <c r="U1069" s="89">
        <f t="shared" si="50"/>
        <v>2.2413817996517897</v>
      </c>
      <c r="V1069" s="44">
        <f t="shared" si="51"/>
        <v>1.4694143323882969</v>
      </c>
    </row>
    <row r="1070" spans="8:22" x14ac:dyDescent="0.25">
      <c r="H1070" s="96" t="s">
        <v>1677</v>
      </c>
      <c r="I1070" s="96" t="s">
        <v>988</v>
      </c>
      <c r="J1070" s="96" t="s">
        <v>986</v>
      </c>
      <c r="K1070" s="96" t="s">
        <v>1648</v>
      </c>
      <c r="L1070" s="96" t="s">
        <v>302</v>
      </c>
      <c r="M1070" s="96">
        <v>62.802504999999798</v>
      </c>
      <c r="N1070" s="96">
        <v>-137.315497999998</v>
      </c>
      <c r="O1070" s="96" t="s">
        <v>983</v>
      </c>
      <c r="P1070" s="96" t="s">
        <v>2499</v>
      </c>
      <c r="Q1070" s="96">
        <v>2677</v>
      </c>
      <c r="R1070" s="96">
        <v>3.82</v>
      </c>
      <c r="S1070" s="96">
        <v>6.73</v>
      </c>
      <c r="T1070" s="96">
        <v>2.44</v>
      </c>
      <c r="U1070" s="89">
        <f t="shared" si="50"/>
        <v>3.171140175803643</v>
      </c>
      <c r="V1070" s="44">
        <f t="shared" si="51"/>
        <v>1.4661211256160349</v>
      </c>
    </row>
    <row r="1071" spans="8:22" x14ac:dyDescent="0.25">
      <c r="H1071" s="96" t="s">
        <v>1678</v>
      </c>
      <c r="I1071" s="96" t="s">
        <v>988</v>
      </c>
      <c r="J1071" s="96" t="s">
        <v>986</v>
      </c>
      <c r="K1071" s="96" t="s">
        <v>1475</v>
      </c>
      <c r="L1071" s="96" t="s">
        <v>302</v>
      </c>
      <c r="M1071" s="96">
        <v>62.946593</v>
      </c>
      <c r="N1071" s="96">
        <v>-137.97119900000001</v>
      </c>
      <c r="O1071" s="96" t="s">
        <v>983</v>
      </c>
      <c r="P1071" s="96" t="s">
        <v>2499</v>
      </c>
      <c r="Q1071" s="96">
        <v>2677</v>
      </c>
      <c r="R1071" s="96">
        <v>3.36</v>
      </c>
      <c r="S1071" s="96">
        <v>6.29</v>
      </c>
      <c r="T1071" s="96">
        <v>2.0099999999999998</v>
      </c>
      <c r="U1071" s="89">
        <f t="shared" si="50"/>
        <v>2.7892751284555604</v>
      </c>
      <c r="V1071" s="44">
        <f t="shared" si="51"/>
        <v>1.2893755596832137</v>
      </c>
    </row>
    <row r="1072" spans="8:22" x14ac:dyDescent="0.25">
      <c r="H1072" s="96" t="s">
        <v>1679</v>
      </c>
      <c r="I1072" s="96" t="s">
        <v>988</v>
      </c>
      <c r="J1072" s="96" t="s">
        <v>986</v>
      </c>
      <c r="K1072" s="96" t="s">
        <v>1680</v>
      </c>
      <c r="L1072" s="96" t="s">
        <v>186</v>
      </c>
      <c r="M1072" s="96">
        <v>63.06</v>
      </c>
      <c r="N1072" s="96">
        <v>-137.949999999998</v>
      </c>
      <c r="O1072" s="96" t="s">
        <v>983</v>
      </c>
      <c r="P1072" s="96" t="s">
        <v>491</v>
      </c>
      <c r="Q1072" s="96">
        <v>2624</v>
      </c>
      <c r="R1072" s="96">
        <v>4.41</v>
      </c>
      <c r="S1072" s="96">
        <v>2.83</v>
      </c>
      <c r="T1072" s="96">
        <v>1.57</v>
      </c>
      <c r="U1072" s="89">
        <f t="shared" si="50"/>
        <v>3.6609236060979233</v>
      </c>
      <c r="V1072" s="44">
        <f t="shared" si="51"/>
        <v>0.89653589868546435</v>
      </c>
    </row>
    <row r="1073" spans="8:22" x14ac:dyDescent="0.25">
      <c r="H1073" s="96" t="s">
        <v>1693</v>
      </c>
      <c r="I1073" s="96" t="s">
        <v>988</v>
      </c>
      <c r="J1073" s="96" t="s">
        <v>986</v>
      </c>
      <c r="K1073" s="96" t="s">
        <v>1475</v>
      </c>
      <c r="L1073" s="96" t="s">
        <v>302</v>
      </c>
      <c r="M1073" s="96">
        <v>62.9810149999999</v>
      </c>
      <c r="N1073" s="96">
        <v>-137.952507999999</v>
      </c>
      <c r="O1073" s="96" t="s">
        <v>983</v>
      </c>
      <c r="P1073" s="96" t="s">
        <v>2499</v>
      </c>
      <c r="Q1073" s="96">
        <v>2677</v>
      </c>
      <c r="R1073" s="96">
        <v>2.78</v>
      </c>
      <c r="S1073" s="96">
        <v>3.07</v>
      </c>
      <c r="T1073" s="96">
        <v>0.77</v>
      </c>
      <c r="U1073" s="89">
        <f t="shared" si="50"/>
        <v>2.3077931122340649</v>
      </c>
      <c r="V1073" s="44">
        <f t="shared" si="51"/>
        <v>0.64039061133313513</v>
      </c>
    </row>
    <row r="1074" spans="8:22" x14ac:dyDescent="0.25">
      <c r="H1074" s="96" t="s">
        <v>1699</v>
      </c>
      <c r="I1074" s="96" t="s">
        <v>988</v>
      </c>
      <c r="J1074" s="96" t="s">
        <v>986</v>
      </c>
      <c r="L1074" s="96" t="s">
        <v>186</v>
      </c>
      <c r="M1074" s="96">
        <v>63.378400999999798</v>
      </c>
      <c r="N1074" s="96">
        <v>-137.660359</v>
      </c>
      <c r="O1074" s="96" t="s">
        <v>983</v>
      </c>
      <c r="P1074" s="96" t="s">
        <v>491</v>
      </c>
      <c r="Q1074" s="96">
        <v>2624</v>
      </c>
      <c r="R1074" s="96">
        <v>2.89</v>
      </c>
      <c r="S1074" s="96">
        <v>1</v>
      </c>
      <c r="T1074" s="96">
        <v>1</v>
      </c>
      <c r="U1074" s="89">
        <f t="shared" si="50"/>
        <v>2.3991086670346937</v>
      </c>
      <c r="V1074" s="44">
        <f t="shared" si="51"/>
        <v>0.50227868524285535</v>
      </c>
    </row>
    <row r="1075" spans="8:22" x14ac:dyDescent="0.25">
      <c r="H1075" s="96" t="s">
        <v>1709</v>
      </c>
      <c r="I1075" s="96" t="s">
        <v>988</v>
      </c>
      <c r="J1075" s="96" t="s">
        <v>986</v>
      </c>
      <c r="L1075" s="96" t="s">
        <v>186</v>
      </c>
      <c r="M1075" s="96">
        <v>63.059868000000002</v>
      </c>
      <c r="N1075" s="96">
        <v>-137.166234</v>
      </c>
      <c r="O1075" s="96" t="s">
        <v>983</v>
      </c>
      <c r="P1075" s="96" t="s">
        <v>491</v>
      </c>
      <c r="Q1075" s="96">
        <v>2624</v>
      </c>
      <c r="R1075" s="96">
        <v>4.07</v>
      </c>
      <c r="S1075" s="96">
        <v>14.6</v>
      </c>
      <c r="T1075" s="96">
        <v>2.15</v>
      </c>
      <c r="U1075" s="89">
        <f t="shared" si="50"/>
        <v>3.3786755276232538</v>
      </c>
      <c r="V1075" s="44">
        <f t="shared" si="51"/>
        <v>2.0972427413627757</v>
      </c>
    </row>
    <row r="1076" spans="8:22" x14ac:dyDescent="0.25">
      <c r="H1076" s="96" t="s">
        <v>1710</v>
      </c>
      <c r="I1076" s="96" t="s">
        <v>988</v>
      </c>
      <c r="J1076" s="96" t="s">
        <v>986</v>
      </c>
      <c r="K1076" s="96" t="s">
        <v>1475</v>
      </c>
      <c r="L1076" s="96" t="s">
        <v>302</v>
      </c>
      <c r="M1076" s="96">
        <v>62.932299999999799</v>
      </c>
      <c r="N1076" s="96">
        <v>-138.0592</v>
      </c>
      <c r="O1076" s="96" t="s">
        <v>983</v>
      </c>
      <c r="P1076" s="96" t="s">
        <v>2499</v>
      </c>
      <c r="Q1076" s="96">
        <v>2677</v>
      </c>
      <c r="R1076" s="96">
        <v>2.41</v>
      </c>
      <c r="S1076" s="96">
        <v>2.9</v>
      </c>
      <c r="T1076" s="96">
        <v>0.6</v>
      </c>
      <c r="U1076" s="89">
        <f t="shared" si="50"/>
        <v>2.0006407915410422</v>
      </c>
      <c r="V1076" s="44">
        <f t="shared" si="51"/>
        <v>0.56017939421325758</v>
      </c>
    </row>
    <row r="1077" spans="8:22" x14ac:dyDescent="0.25">
      <c r="H1077" s="96" t="s">
        <v>1710</v>
      </c>
      <c r="I1077" s="96" t="s">
        <v>988</v>
      </c>
      <c r="J1077" s="96" t="s">
        <v>986</v>
      </c>
      <c r="L1077" s="96" t="s">
        <v>302</v>
      </c>
      <c r="M1077" s="96">
        <v>62.932299999999799</v>
      </c>
      <c r="N1077" s="96">
        <v>-138.0592</v>
      </c>
      <c r="O1077" s="96" t="s">
        <v>983</v>
      </c>
      <c r="P1077" s="96" t="s">
        <v>2499</v>
      </c>
      <c r="Q1077" s="96">
        <v>2677</v>
      </c>
      <c r="R1077" s="96">
        <v>2.41</v>
      </c>
      <c r="S1077" s="96">
        <v>1.6</v>
      </c>
      <c r="T1077" s="96">
        <v>0.6</v>
      </c>
      <c r="U1077" s="89">
        <f t="shared" si="50"/>
        <v>2.0006407915410422</v>
      </c>
      <c r="V1077" s="44">
        <f t="shared" si="51"/>
        <v>0.43907191421325753</v>
      </c>
    </row>
    <row r="1078" spans="8:22" x14ac:dyDescent="0.25">
      <c r="H1078" s="96" t="s">
        <v>1719</v>
      </c>
      <c r="I1078" s="96" t="s">
        <v>988</v>
      </c>
      <c r="J1078" s="96" t="s">
        <v>882</v>
      </c>
      <c r="K1078" s="96" t="s">
        <v>882</v>
      </c>
      <c r="L1078" s="96" t="s">
        <v>186</v>
      </c>
      <c r="M1078" s="96">
        <v>62.5399999999999</v>
      </c>
      <c r="N1078" s="96">
        <v>-136.33000000000001</v>
      </c>
      <c r="O1078" s="96" t="s">
        <v>983</v>
      </c>
      <c r="P1078" s="96" t="s">
        <v>491</v>
      </c>
      <c r="Q1078" s="96">
        <v>2624</v>
      </c>
      <c r="R1078" s="96">
        <v>2.17</v>
      </c>
      <c r="S1078" s="96">
        <v>13.5</v>
      </c>
      <c r="T1078" s="96">
        <v>3.25</v>
      </c>
      <c r="U1078" s="89">
        <f t="shared" si="50"/>
        <v>1.8014068537942161</v>
      </c>
      <c r="V1078" s="44">
        <f t="shared" si="51"/>
        <v>2.1656292245595141</v>
      </c>
    </row>
    <row r="1079" spans="8:22" x14ac:dyDescent="0.25">
      <c r="H1079" s="96" t="s">
        <v>1719</v>
      </c>
      <c r="I1079" s="96" t="s">
        <v>988</v>
      </c>
      <c r="J1079" s="96" t="s">
        <v>882</v>
      </c>
      <c r="K1079" s="96" t="s">
        <v>1097</v>
      </c>
      <c r="L1079" s="96" t="s">
        <v>16</v>
      </c>
      <c r="M1079" s="96">
        <v>62.5387559999999</v>
      </c>
      <c r="N1079" s="96">
        <v>-136.33268200000001</v>
      </c>
      <c r="O1079" s="96" t="s">
        <v>983</v>
      </c>
      <c r="P1079" s="96" t="s">
        <v>491</v>
      </c>
      <c r="Q1079" s="96">
        <v>2624</v>
      </c>
      <c r="R1079" s="96">
        <v>2.17</v>
      </c>
      <c r="S1079" s="96">
        <v>13.5</v>
      </c>
      <c r="T1079" s="96">
        <v>3.25</v>
      </c>
      <c r="U1079" s="89">
        <f t="shared" si="50"/>
        <v>1.8014068537942161</v>
      </c>
      <c r="V1079" s="44">
        <f t="shared" si="51"/>
        <v>2.1656292245595141</v>
      </c>
    </row>
    <row r="1080" spans="8:22" x14ac:dyDescent="0.25">
      <c r="H1080" s="96" t="s">
        <v>1720</v>
      </c>
      <c r="I1080" s="96" t="s">
        <v>988</v>
      </c>
      <c r="J1080" s="96" t="s">
        <v>986</v>
      </c>
      <c r="K1080" s="96" t="s">
        <v>1097</v>
      </c>
      <c r="L1080" s="96" t="s">
        <v>302</v>
      </c>
      <c r="M1080" s="96">
        <v>62.409999999999798</v>
      </c>
      <c r="N1080" s="96">
        <v>-135.86000000000001</v>
      </c>
      <c r="O1080" s="96" t="s">
        <v>983</v>
      </c>
      <c r="P1080" s="96" t="s">
        <v>2499</v>
      </c>
      <c r="Q1080" s="96">
        <v>2677</v>
      </c>
      <c r="R1080" s="96">
        <v>4.09</v>
      </c>
      <c r="S1080" s="96">
        <v>1.94</v>
      </c>
      <c r="T1080" s="96">
        <v>1.0900000000000001</v>
      </c>
      <c r="U1080" s="89">
        <f t="shared" si="50"/>
        <v>3.3952783557688222</v>
      </c>
      <c r="V1080" s="44">
        <f t="shared" si="51"/>
        <v>0.69119906005486442</v>
      </c>
    </row>
    <row r="1081" spans="8:22" x14ac:dyDescent="0.25">
      <c r="H1081" s="96" t="s">
        <v>1720</v>
      </c>
      <c r="I1081" s="96" t="s">
        <v>988</v>
      </c>
      <c r="J1081" s="96" t="s">
        <v>986</v>
      </c>
      <c r="K1081" s="96" t="s">
        <v>1097</v>
      </c>
      <c r="L1081" s="96" t="s">
        <v>16</v>
      </c>
      <c r="M1081" s="96">
        <v>62.4071679999998</v>
      </c>
      <c r="N1081" s="96">
        <v>-135.862878999998</v>
      </c>
      <c r="O1081" s="96" t="s">
        <v>983</v>
      </c>
      <c r="P1081" s="96" t="s">
        <v>491</v>
      </c>
      <c r="Q1081" s="96">
        <v>2624</v>
      </c>
      <c r="R1081" s="96">
        <v>4.09</v>
      </c>
      <c r="S1081" s="96">
        <v>1.94</v>
      </c>
      <c r="T1081" s="96">
        <v>1.0900000000000001</v>
      </c>
      <c r="U1081" s="89">
        <f t="shared" si="50"/>
        <v>3.3952783557688222</v>
      </c>
      <c r="V1081" s="44">
        <f t="shared" si="51"/>
        <v>0.67751450638175725</v>
      </c>
    </row>
    <row r="1082" spans="8:22" x14ac:dyDescent="0.25">
      <c r="H1082" s="96" t="s">
        <v>1721</v>
      </c>
      <c r="I1082" s="96" t="s">
        <v>988</v>
      </c>
      <c r="J1082" s="96" t="s">
        <v>986</v>
      </c>
      <c r="K1082" s="96" t="s">
        <v>1097</v>
      </c>
      <c r="L1082" s="96" t="s">
        <v>1222</v>
      </c>
      <c r="M1082" s="96">
        <v>62.409999999999798</v>
      </c>
      <c r="N1082" s="96">
        <v>-135.86000000000001</v>
      </c>
      <c r="O1082" s="96" t="s">
        <v>983</v>
      </c>
      <c r="P1082" s="96" t="s">
        <v>491</v>
      </c>
      <c r="Q1082" s="96">
        <v>2624</v>
      </c>
      <c r="R1082" s="96">
        <v>1.36</v>
      </c>
      <c r="S1082" s="96">
        <v>0.95</v>
      </c>
      <c r="T1082" s="96">
        <v>0.93</v>
      </c>
      <c r="U1082" s="89">
        <f t="shared" si="50"/>
        <v>1.1289923138986793</v>
      </c>
      <c r="V1082" s="44">
        <f t="shared" si="51"/>
        <v>0.39490728529075547</v>
      </c>
    </row>
    <row r="1083" spans="8:22" x14ac:dyDescent="0.25">
      <c r="H1083" s="96" t="s">
        <v>1721</v>
      </c>
      <c r="I1083" s="96" t="s">
        <v>988</v>
      </c>
      <c r="J1083" s="96" t="s">
        <v>986</v>
      </c>
      <c r="K1083" s="96" t="s">
        <v>1097</v>
      </c>
      <c r="L1083" s="96" t="s">
        <v>16</v>
      </c>
      <c r="M1083" s="96">
        <v>62.4071679999998</v>
      </c>
      <c r="N1083" s="96">
        <v>-135.862878999998</v>
      </c>
      <c r="O1083" s="96" t="s">
        <v>983</v>
      </c>
      <c r="P1083" s="96" t="s">
        <v>491</v>
      </c>
      <c r="Q1083" s="96">
        <v>2624</v>
      </c>
      <c r="R1083" s="96">
        <v>1.36</v>
      </c>
      <c r="S1083" s="96">
        <v>0.95</v>
      </c>
      <c r="T1083" s="96">
        <v>0.93</v>
      </c>
      <c r="U1083" s="89">
        <f t="shared" ref="U1083:U1146" si="52">R1083*$C$24</f>
        <v>1.1289923138986793</v>
      </c>
      <c r="V1083" s="44">
        <f t="shared" si="51"/>
        <v>0.39490728529075547</v>
      </c>
    </row>
    <row r="1084" spans="8:22" x14ac:dyDescent="0.25">
      <c r="H1084" s="96" t="s">
        <v>1722</v>
      </c>
      <c r="I1084" s="96" t="s">
        <v>988</v>
      </c>
      <c r="J1084" s="96" t="s">
        <v>986</v>
      </c>
      <c r="K1084" s="96" t="s">
        <v>1097</v>
      </c>
      <c r="L1084" s="96" t="s">
        <v>1098</v>
      </c>
      <c r="M1084" s="96">
        <v>62.25</v>
      </c>
      <c r="N1084" s="96">
        <v>-135.389999999998</v>
      </c>
      <c r="O1084" s="96" t="s">
        <v>983</v>
      </c>
      <c r="P1084" s="96" t="s">
        <v>491</v>
      </c>
      <c r="Q1084" s="96">
        <v>2624</v>
      </c>
      <c r="R1084" s="96">
        <v>4</v>
      </c>
      <c r="S1084" s="96">
        <v>0.85</v>
      </c>
      <c r="T1084" s="96">
        <v>0.23</v>
      </c>
      <c r="U1084" s="89">
        <f t="shared" si="52"/>
        <v>3.3205656291137626</v>
      </c>
      <c r="V1084" s="44">
        <f t="shared" si="51"/>
        <v>0.35813002779633962</v>
      </c>
    </row>
    <row r="1085" spans="8:22" x14ac:dyDescent="0.25">
      <c r="H1085" s="96" t="s">
        <v>1722</v>
      </c>
      <c r="I1085" s="96" t="s">
        <v>988</v>
      </c>
      <c r="J1085" s="96" t="s">
        <v>986</v>
      </c>
      <c r="K1085" s="96" t="s">
        <v>1097</v>
      </c>
      <c r="L1085" s="96" t="s">
        <v>16</v>
      </c>
      <c r="M1085" s="96">
        <v>62.252254000000001</v>
      </c>
      <c r="N1085" s="96">
        <v>-135.389942999998</v>
      </c>
      <c r="O1085" s="96" t="s">
        <v>983</v>
      </c>
      <c r="P1085" s="96" t="s">
        <v>491</v>
      </c>
      <c r="Q1085" s="96">
        <v>2624</v>
      </c>
      <c r="R1085" s="96">
        <v>4</v>
      </c>
      <c r="S1085" s="96">
        <v>0.85</v>
      </c>
      <c r="T1085" s="96">
        <v>0.23</v>
      </c>
      <c r="U1085" s="89">
        <f t="shared" si="52"/>
        <v>3.3205656291137626</v>
      </c>
      <c r="V1085" s="44">
        <f t="shared" si="51"/>
        <v>0.35813002779633962</v>
      </c>
    </row>
    <row r="1086" spans="8:22" x14ac:dyDescent="0.25">
      <c r="H1086" s="96" t="s">
        <v>1723</v>
      </c>
      <c r="I1086" s="96" t="s">
        <v>988</v>
      </c>
      <c r="J1086" s="96" t="s">
        <v>986</v>
      </c>
      <c r="K1086" s="96" t="s">
        <v>1097</v>
      </c>
      <c r="L1086" s="96" t="s">
        <v>1098</v>
      </c>
      <c r="M1086" s="96">
        <v>62.24</v>
      </c>
      <c r="N1086" s="96">
        <v>-135.4</v>
      </c>
      <c r="O1086" s="96" t="s">
        <v>983</v>
      </c>
      <c r="P1086" s="96" t="s">
        <v>491</v>
      </c>
      <c r="Q1086" s="96">
        <v>2624</v>
      </c>
      <c r="R1086" s="96">
        <v>2.97</v>
      </c>
      <c r="S1086" s="96">
        <v>0.91</v>
      </c>
      <c r="T1086" s="96">
        <v>0.7</v>
      </c>
      <c r="U1086" s="89">
        <f t="shared" si="52"/>
        <v>2.4655199796169689</v>
      </c>
      <c r="V1086" s="44">
        <f t="shared" si="51"/>
        <v>0.42358001731878214</v>
      </c>
    </row>
    <row r="1087" spans="8:22" x14ac:dyDescent="0.25">
      <c r="H1087" s="96" t="s">
        <v>1723</v>
      </c>
      <c r="I1087" s="96" t="s">
        <v>988</v>
      </c>
      <c r="J1087" s="96" t="s">
        <v>986</v>
      </c>
      <c r="K1087" s="96" t="s">
        <v>1097</v>
      </c>
      <c r="L1087" s="96" t="s">
        <v>16</v>
      </c>
      <c r="M1087" s="96">
        <v>62.243853000000001</v>
      </c>
      <c r="N1087" s="96">
        <v>-135.39607000000001</v>
      </c>
      <c r="O1087" s="96" t="s">
        <v>983</v>
      </c>
      <c r="P1087" s="96" t="s">
        <v>491</v>
      </c>
      <c r="Q1087" s="96">
        <v>2624</v>
      </c>
      <c r="R1087" s="96">
        <v>2.97</v>
      </c>
      <c r="S1087" s="96">
        <v>0.91</v>
      </c>
      <c r="T1087" s="96">
        <v>0.7</v>
      </c>
      <c r="U1087" s="89">
        <f t="shared" si="52"/>
        <v>2.4655199796169689</v>
      </c>
      <c r="V1087" s="44">
        <f t="shared" si="51"/>
        <v>0.42358001731878214</v>
      </c>
    </row>
    <row r="1088" spans="8:22" x14ac:dyDescent="0.25">
      <c r="H1088" s="96" t="s">
        <v>1731</v>
      </c>
      <c r="I1088" s="96" t="s">
        <v>988</v>
      </c>
      <c r="J1088" s="96" t="s">
        <v>1067</v>
      </c>
      <c r="K1088" s="96" t="s">
        <v>1068</v>
      </c>
      <c r="L1088" s="96" t="s">
        <v>933</v>
      </c>
      <c r="M1088" s="96">
        <v>61.479999999999798</v>
      </c>
      <c r="N1088" s="96">
        <v>-137.12</v>
      </c>
      <c r="O1088" s="96" t="s">
        <v>983</v>
      </c>
      <c r="P1088" s="96" t="s">
        <v>2499</v>
      </c>
      <c r="Q1088" s="96">
        <v>2677</v>
      </c>
      <c r="R1088" s="96">
        <v>1.52</v>
      </c>
      <c r="S1088" s="96">
        <v>5.25</v>
      </c>
      <c r="T1088" s="96">
        <v>0.38</v>
      </c>
      <c r="U1088" s="89">
        <f t="shared" si="52"/>
        <v>1.2618149390632298</v>
      </c>
      <c r="V1088" s="44">
        <f t="shared" si="51"/>
        <v>0.67240474395193006</v>
      </c>
    </row>
    <row r="1089" spans="8:22" x14ac:dyDescent="0.25">
      <c r="H1089" s="96" t="s">
        <v>1732</v>
      </c>
      <c r="I1089" s="96" t="s">
        <v>988</v>
      </c>
      <c r="J1089" s="96" t="s">
        <v>1067</v>
      </c>
      <c r="K1089" s="96" t="s">
        <v>1068</v>
      </c>
      <c r="L1089" s="96" t="s">
        <v>933</v>
      </c>
      <c r="M1089" s="96">
        <v>61.479999999999798</v>
      </c>
      <c r="N1089" s="96">
        <v>-137.12</v>
      </c>
      <c r="O1089" s="96" t="s">
        <v>983</v>
      </c>
      <c r="P1089" s="96" t="s">
        <v>2499</v>
      </c>
      <c r="Q1089" s="96">
        <v>2677</v>
      </c>
      <c r="R1089" s="96">
        <v>1.98</v>
      </c>
      <c r="S1089" s="96">
        <v>4.29</v>
      </c>
      <c r="T1089" s="96">
        <v>0.42</v>
      </c>
      <c r="U1089" s="89">
        <f t="shared" si="52"/>
        <v>1.6436799864113125</v>
      </c>
      <c r="V1089" s="44">
        <f t="shared" si="51"/>
        <v>0.61933521388475099</v>
      </c>
    </row>
    <row r="1090" spans="8:22" x14ac:dyDescent="0.25">
      <c r="H1090" s="96" t="s">
        <v>1733</v>
      </c>
      <c r="I1090" s="96" t="s">
        <v>988</v>
      </c>
      <c r="J1090" s="96" t="s">
        <v>1067</v>
      </c>
      <c r="K1090" s="96" t="s">
        <v>1068</v>
      </c>
      <c r="L1090" s="96" t="s">
        <v>933</v>
      </c>
      <c r="M1090" s="96">
        <v>61.479999999999798</v>
      </c>
      <c r="N1090" s="96">
        <v>-137.12</v>
      </c>
      <c r="O1090" s="96" t="s">
        <v>983</v>
      </c>
      <c r="P1090" s="96" t="s">
        <v>2499</v>
      </c>
      <c r="Q1090" s="96">
        <v>2677</v>
      </c>
      <c r="R1090" s="96">
        <v>1.21</v>
      </c>
      <c r="S1090" s="96">
        <v>3.85</v>
      </c>
      <c r="T1090" s="96">
        <v>0.56000000000000005</v>
      </c>
      <c r="U1090" s="89">
        <f t="shared" si="52"/>
        <v>1.0044711028069131</v>
      </c>
      <c r="V1090" s="44">
        <f t="shared" si="51"/>
        <v>0.57021829404068125</v>
      </c>
    </row>
    <row r="1091" spans="8:22" x14ac:dyDescent="0.25">
      <c r="H1091" s="96" t="s">
        <v>1734</v>
      </c>
      <c r="I1091" s="96" t="s">
        <v>988</v>
      </c>
      <c r="J1091" s="96" t="s">
        <v>1067</v>
      </c>
      <c r="K1091" s="96" t="s">
        <v>1068</v>
      </c>
      <c r="L1091" s="96" t="s">
        <v>933</v>
      </c>
      <c r="M1091" s="96">
        <v>60.85</v>
      </c>
      <c r="N1091" s="96">
        <v>-135.819999999998</v>
      </c>
      <c r="O1091" s="96" t="s">
        <v>983</v>
      </c>
      <c r="P1091" s="96" t="s">
        <v>2499</v>
      </c>
      <c r="Q1091" s="96">
        <v>2677</v>
      </c>
      <c r="R1091" s="96">
        <v>1.79</v>
      </c>
      <c r="S1091" s="96">
        <v>0.28999999999999998</v>
      </c>
      <c r="T1091" s="96">
        <v>0.47</v>
      </c>
      <c r="U1091" s="89">
        <f t="shared" si="52"/>
        <v>1.4859531190284088</v>
      </c>
      <c r="V1091" s="44">
        <f t="shared" si="51"/>
        <v>0.24863012239075968</v>
      </c>
    </row>
    <row r="1092" spans="8:22" x14ac:dyDescent="0.25">
      <c r="H1092" s="96" t="s">
        <v>1735</v>
      </c>
      <c r="I1092" s="96" t="s">
        <v>988</v>
      </c>
      <c r="J1092" s="96" t="s">
        <v>1067</v>
      </c>
      <c r="K1092" s="96" t="s">
        <v>1068</v>
      </c>
      <c r="L1092" s="96" t="s">
        <v>933</v>
      </c>
      <c r="M1092" s="96">
        <v>60.85</v>
      </c>
      <c r="N1092" s="96">
        <v>-135.819999999998</v>
      </c>
      <c r="O1092" s="96" t="s">
        <v>983</v>
      </c>
      <c r="P1092" s="96" t="s">
        <v>2499</v>
      </c>
      <c r="Q1092" s="96">
        <v>2677</v>
      </c>
      <c r="R1092" s="96">
        <v>1.58</v>
      </c>
      <c r="S1092" s="96">
        <v>0.53</v>
      </c>
      <c r="T1092" s="96">
        <v>0.59</v>
      </c>
      <c r="U1092" s="89">
        <f t="shared" si="52"/>
        <v>1.3116234234999362</v>
      </c>
      <c r="V1092" s="44">
        <f t="shared" si="51"/>
        <v>0.28962345116055888</v>
      </c>
    </row>
    <row r="1093" spans="8:22" x14ac:dyDescent="0.25">
      <c r="H1093" s="96" t="s">
        <v>1736</v>
      </c>
      <c r="I1093" s="96" t="s">
        <v>988</v>
      </c>
      <c r="J1093" s="96" t="s">
        <v>1067</v>
      </c>
      <c r="K1093" s="96" t="s">
        <v>1068</v>
      </c>
      <c r="L1093" s="96" t="s">
        <v>933</v>
      </c>
      <c r="M1093" s="96">
        <v>60.85</v>
      </c>
      <c r="N1093" s="96">
        <v>-135.819999999998</v>
      </c>
      <c r="O1093" s="96" t="s">
        <v>983</v>
      </c>
      <c r="P1093" s="96" t="s">
        <v>2499</v>
      </c>
      <c r="Q1093" s="96">
        <v>2677</v>
      </c>
      <c r="R1093" s="96">
        <v>2.1800000000000002</v>
      </c>
      <c r="S1093" s="96">
        <v>1.34</v>
      </c>
      <c r="T1093" s="96">
        <v>0.67</v>
      </c>
      <c r="U1093" s="89">
        <f t="shared" si="52"/>
        <v>1.8097082678670007</v>
      </c>
      <c r="V1093" s="44">
        <f t="shared" si="51"/>
        <v>0.41960511124684702</v>
      </c>
    </row>
    <row r="1094" spans="8:22" x14ac:dyDescent="0.25">
      <c r="H1094" s="96" t="s">
        <v>1737</v>
      </c>
      <c r="I1094" s="96" t="s">
        <v>988</v>
      </c>
      <c r="J1094" s="96" t="s">
        <v>1067</v>
      </c>
      <c r="K1094" s="96" t="s">
        <v>1738</v>
      </c>
      <c r="L1094" s="96" t="s">
        <v>302</v>
      </c>
      <c r="M1094" s="96">
        <v>63.480696000000002</v>
      </c>
      <c r="N1094" s="96">
        <v>-139.952067999999</v>
      </c>
      <c r="O1094" s="96" t="s">
        <v>983</v>
      </c>
      <c r="P1094" s="96" t="s">
        <v>2499</v>
      </c>
      <c r="Q1094" s="96">
        <v>2677</v>
      </c>
      <c r="R1094" s="96">
        <v>7.26</v>
      </c>
      <c r="S1094" s="96">
        <v>0.51</v>
      </c>
      <c r="T1094" s="96">
        <v>0.23799999999999999</v>
      </c>
      <c r="U1094" s="89">
        <f t="shared" si="52"/>
        <v>6.026826616841479</v>
      </c>
      <c r="V1094" s="44">
        <f t="shared" si="51"/>
        <v>0.52119145144408674</v>
      </c>
    </row>
    <row r="1095" spans="8:22" x14ac:dyDescent="0.25">
      <c r="H1095" s="96" t="s">
        <v>1737</v>
      </c>
      <c r="I1095" s="96" t="s">
        <v>988</v>
      </c>
      <c r="J1095" s="96" t="s">
        <v>1067</v>
      </c>
      <c r="K1095" s="96" t="s">
        <v>1739</v>
      </c>
      <c r="L1095" s="96" t="s">
        <v>432</v>
      </c>
      <c r="M1095" s="96">
        <v>63.480696000000002</v>
      </c>
      <c r="N1095" s="96">
        <v>-139.952067999999</v>
      </c>
      <c r="O1095" s="96" t="s">
        <v>983</v>
      </c>
      <c r="P1095" s="96" t="s">
        <v>2499</v>
      </c>
      <c r="Q1095" s="96">
        <v>2677</v>
      </c>
      <c r="R1095" s="96">
        <v>7.26</v>
      </c>
      <c r="S1095" s="96">
        <v>0.51</v>
      </c>
      <c r="T1095" s="96">
        <v>0.23799999999999999</v>
      </c>
      <c r="U1095" s="89">
        <f t="shared" si="52"/>
        <v>6.026826616841479</v>
      </c>
      <c r="V1095" s="44">
        <f t="shared" si="51"/>
        <v>0.52119145144408674</v>
      </c>
    </row>
    <row r="1096" spans="8:22" x14ac:dyDescent="0.25">
      <c r="H1096" s="96" t="s">
        <v>1766</v>
      </c>
      <c r="I1096" s="96" t="s">
        <v>988</v>
      </c>
      <c r="J1096" s="96" t="s">
        <v>986</v>
      </c>
      <c r="K1096" s="96" t="s">
        <v>1535</v>
      </c>
      <c r="L1096" s="96" t="s">
        <v>302</v>
      </c>
      <c r="M1096" s="96">
        <v>63.008800999999799</v>
      </c>
      <c r="N1096" s="96">
        <v>-138.270297999999</v>
      </c>
      <c r="O1096" s="96" t="s">
        <v>983</v>
      </c>
      <c r="P1096" s="96" t="s">
        <v>2499</v>
      </c>
      <c r="Q1096" s="96">
        <v>2677</v>
      </c>
      <c r="R1096" s="96">
        <v>2.93</v>
      </c>
      <c r="S1096" s="96">
        <v>3.88</v>
      </c>
      <c r="T1096" s="96">
        <v>1.2010000000000001</v>
      </c>
      <c r="U1096" s="89">
        <f t="shared" si="52"/>
        <v>2.4323143233258313</v>
      </c>
      <c r="V1096" s="44">
        <f t="shared" si="51"/>
        <v>0.83422399775470724</v>
      </c>
    </row>
    <row r="1097" spans="8:22" x14ac:dyDescent="0.25">
      <c r="H1097" s="96" t="s">
        <v>1766</v>
      </c>
      <c r="I1097" s="96" t="s">
        <v>988</v>
      </c>
      <c r="J1097" s="96" t="s">
        <v>986</v>
      </c>
      <c r="K1097" s="96" t="s">
        <v>1535</v>
      </c>
      <c r="L1097" s="96" t="s">
        <v>302</v>
      </c>
      <c r="M1097" s="96">
        <v>63.008800999999799</v>
      </c>
      <c r="N1097" s="96">
        <v>-138.270297999999</v>
      </c>
      <c r="O1097" s="96" t="s">
        <v>983</v>
      </c>
      <c r="P1097" s="96" t="s">
        <v>2499</v>
      </c>
      <c r="Q1097" s="96">
        <v>2677</v>
      </c>
      <c r="R1097" s="96">
        <v>2.93</v>
      </c>
      <c r="S1097" s="96">
        <v>3.88</v>
      </c>
      <c r="T1097" s="96">
        <v>1.2010000000000001</v>
      </c>
      <c r="U1097" s="89">
        <f t="shared" si="52"/>
        <v>2.4323143233258313</v>
      </c>
      <c r="V1097" s="44">
        <f t="shared" si="51"/>
        <v>0.83422399775470724</v>
      </c>
    </row>
    <row r="1098" spans="8:22" x14ac:dyDescent="0.25">
      <c r="H1098" s="96" t="s">
        <v>1772</v>
      </c>
      <c r="I1098" s="96" t="s">
        <v>988</v>
      </c>
      <c r="J1098" s="96" t="s">
        <v>1067</v>
      </c>
      <c r="K1098" s="96" t="s">
        <v>1738</v>
      </c>
      <c r="L1098" s="96" t="s">
        <v>302</v>
      </c>
      <c r="M1098" s="96">
        <v>63.458869999999798</v>
      </c>
      <c r="N1098" s="96">
        <v>-139.963819999999</v>
      </c>
      <c r="O1098" s="96" t="s">
        <v>983</v>
      </c>
      <c r="P1098" s="96" t="s">
        <v>2499</v>
      </c>
      <c r="Q1098" s="96">
        <v>2677</v>
      </c>
      <c r="R1098" s="96">
        <v>5.5</v>
      </c>
      <c r="S1098" s="96">
        <v>11</v>
      </c>
      <c r="T1098" s="96">
        <v>3.3</v>
      </c>
      <c r="U1098" s="89">
        <f t="shared" si="52"/>
        <v>4.5657777400314234</v>
      </c>
      <c r="V1098" s="44">
        <f t="shared" si="51"/>
        <v>2.1786601474576415</v>
      </c>
    </row>
    <row r="1099" spans="8:22" x14ac:dyDescent="0.25">
      <c r="H1099" s="96" t="s">
        <v>1772</v>
      </c>
      <c r="I1099" s="96" t="s">
        <v>988</v>
      </c>
      <c r="J1099" s="96" t="s">
        <v>986</v>
      </c>
      <c r="L1099" s="96" t="s">
        <v>432</v>
      </c>
      <c r="M1099" s="96">
        <v>63.458869999999798</v>
      </c>
      <c r="N1099" s="96">
        <v>-139.963819999999</v>
      </c>
      <c r="O1099" s="96" t="s">
        <v>983</v>
      </c>
      <c r="P1099" s="96" t="s">
        <v>2499</v>
      </c>
      <c r="Q1099" s="96">
        <v>2677</v>
      </c>
      <c r="R1099" s="96">
        <v>5.5</v>
      </c>
      <c r="S1099" s="96">
        <v>10.1</v>
      </c>
      <c r="T1099" s="96">
        <v>3.3</v>
      </c>
      <c r="U1099" s="89">
        <f t="shared" si="52"/>
        <v>4.5657777400314234</v>
      </c>
      <c r="V1099" s="44">
        <f t="shared" si="51"/>
        <v>2.0948165074576415</v>
      </c>
    </row>
    <row r="1100" spans="8:22" x14ac:dyDescent="0.25">
      <c r="H1100" s="96" t="s">
        <v>1831</v>
      </c>
      <c r="I1100" s="96" t="s">
        <v>988</v>
      </c>
      <c r="J1100" s="96" t="s">
        <v>1067</v>
      </c>
      <c r="K1100" s="96" t="s">
        <v>1738</v>
      </c>
      <c r="L1100" s="96" t="s">
        <v>302</v>
      </c>
      <c r="M1100" s="96">
        <v>63.481937000000002</v>
      </c>
      <c r="N1100" s="96">
        <v>-139.95352800000001</v>
      </c>
      <c r="O1100" s="96" t="s">
        <v>983</v>
      </c>
      <c r="P1100" s="96" t="s">
        <v>2499</v>
      </c>
      <c r="Q1100" s="96">
        <v>2677</v>
      </c>
      <c r="R1100" s="96">
        <v>6.95</v>
      </c>
      <c r="S1100" s="96">
        <v>1.55</v>
      </c>
      <c r="T1100" s="96">
        <v>0.44</v>
      </c>
      <c r="U1100" s="89">
        <f t="shared" si="52"/>
        <v>5.7694827805851627</v>
      </c>
      <c r="V1100" s="44">
        <f t="shared" si="51"/>
        <v>0.65192113433283805</v>
      </c>
    </row>
    <row r="1101" spans="8:22" x14ac:dyDescent="0.25">
      <c r="H1101" s="96" t="s">
        <v>1831</v>
      </c>
      <c r="I1101" s="96" t="s">
        <v>988</v>
      </c>
      <c r="J1101" s="96" t="s">
        <v>1067</v>
      </c>
      <c r="K1101" s="96" t="s">
        <v>1739</v>
      </c>
      <c r="L1101" s="96" t="s">
        <v>432</v>
      </c>
      <c r="M1101" s="96">
        <v>63.481937000000002</v>
      </c>
      <c r="N1101" s="96">
        <v>-139.95352800000001</v>
      </c>
      <c r="O1101" s="96" t="s">
        <v>983</v>
      </c>
      <c r="P1101" s="96" t="s">
        <v>2499</v>
      </c>
      <c r="Q1101" s="96">
        <v>2677</v>
      </c>
      <c r="R1101" s="96">
        <v>6.95</v>
      </c>
      <c r="S1101" s="96">
        <v>1.55</v>
      </c>
      <c r="T1101" s="96">
        <v>0.44</v>
      </c>
      <c r="U1101" s="89">
        <f t="shared" si="52"/>
        <v>5.7694827805851627</v>
      </c>
      <c r="V1101" s="44">
        <f t="shared" si="51"/>
        <v>0.65192113433283805</v>
      </c>
    </row>
    <row r="1102" spans="8:22" x14ac:dyDescent="0.25">
      <c r="H1102" s="96" t="s">
        <v>1834</v>
      </c>
      <c r="I1102" s="96" t="s">
        <v>988</v>
      </c>
      <c r="J1102" s="96" t="s">
        <v>986</v>
      </c>
      <c r="K1102" s="96" t="s">
        <v>1739</v>
      </c>
      <c r="L1102" s="96" t="s">
        <v>432</v>
      </c>
      <c r="M1102" s="96">
        <v>63.621242000000002</v>
      </c>
      <c r="N1102" s="96">
        <v>-139.73548400000001</v>
      </c>
      <c r="O1102" s="96" t="s">
        <v>983</v>
      </c>
      <c r="P1102" s="96" t="s">
        <v>2499</v>
      </c>
      <c r="Q1102" s="96">
        <v>2677</v>
      </c>
      <c r="R1102" s="96">
        <v>0.88</v>
      </c>
      <c r="S1102" s="96">
        <v>1.62</v>
      </c>
      <c r="T1102" s="96">
        <v>1.0900000000000001</v>
      </c>
      <c r="U1102" s="89">
        <f t="shared" si="52"/>
        <v>0.73052443840502779</v>
      </c>
      <c r="V1102" s="44">
        <f t="shared" si="51"/>
        <v>0.47876920439322274</v>
      </c>
    </row>
    <row r="1103" spans="8:22" x14ac:dyDescent="0.25">
      <c r="H1103" s="96" t="s">
        <v>1861</v>
      </c>
      <c r="I1103" s="96" t="s">
        <v>988</v>
      </c>
      <c r="J1103" s="96" t="s">
        <v>1067</v>
      </c>
      <c r="K1103" s="96" t="s">
        <v>1738</v>
      </c>
      <c r="L1103" s="96" t="s">
        <v>302</v>
      </c>
      <c r="M1103" s="96">
        <v>63.251818</v>
      </c>
      <c r="N1103" s="96">
        <v>-139.110966999998</v>
      </c>
      <c r="O1103" s="96" t="s">
        <v>983</v>
      </c>
      <c r="P1103" s="96" t="s">
        <v>2499</v>
      </c>
      <c r="Q1103" s="96">
        <v>2677</v>
      </c>
      <c r="R1103" s="96">
        <v>3.38</v>
      </c>
      <c r="S1103" s="96">
        <v>0.89</v>
      </c>
      <c r="T1103" s="96">
        <v>0.31</v>
      </c>
      <c r="U1103" s="89">
        <f t="shared" si="52"/>
        <v>2.8058779566011292</v>
      </c>
      <c r="V1103" s="44">
        <f t="shared" si="51"/>
        <v>0.35420585141942329</v>
      </c>
    </row>
    <row r="1104" spans="8:22" x14ac:dyDescent="0.25">
      <c r="H1104" s="96" t="s">
        <v>1861</v>
      </c>
      <c r="I1104" s="96" t="s">
        <v>988</v>
      </c>
      <c r="J1104" s="96" t="s">
        <v>1067</v>
      </c>
      <c r="K1104" s="96" t="s">
        <v>1739</v>
      </c>
      <c r="L1104" s="96" t="s">
        <v>1862</v>
      </c>
      <c r="M1104" s="96">
        <v>63.251818</v>
      </c>
      <c r="N1104" s="96">
        <v>-139.110966999998</v>
      </c>
      <c r="O1104" s="96" t="s">
        <v>983</v>
      </c>
      <c r="P1104" s="96" t="s">
        <v>491</v>
      </c>
      <c r="Q1104" s="96">
        <v>2624</v>
      </c>
      <c r="R1104" s="96">
        <v>3.38</v>
      </c>
      <c r="S1104" s="96">
        <v>0.89</v>
      </c>
      <c r="T1104" s="96">
        <v>0.31</v>
      </c>
      <c r="U1104" s="89">
        <f t="shared" si="52"/>
        <v>2.8058779566011292</v>
      </c>
      <c r="V1104" s="44">
        <f t="shared" si="51"/>
        <v>0.3471931842079069</v>
      </c>
    </row>
    <row r="1105" spans="8:22" x14ac:dyDescent="0.25">
      <c r="H1105" s="96" t="s">
        <v>1863</v>
      </c>
      <c r="I1105" s="96" t="s">
        <v>988</v>
      </c>
      <c r="J1105" s="96" t="s">
        <v>1067</v>
      </c>
      <c r="K1105" s="96" t="s">
        <v>1738</v>
      </c>
      <c r="L1105" s="96" t="s">
        <v>302</v>
      </c>
      <c r="M1105" s="96">
        <v>63.2445689999998</v>
      </c>
      <c r="N1105" s="96">
        <v>-139.096523999998</v>
      </c>
      <c r="O1105" s="96" t="s">
        <v>983</v>
      </c>
      <c r="P1105" s="96" t="s">
        <v>2499</v>
      </c>
      <c r="Q1105" s="96">
        <v>2677</v>
      </c>
      <c r="R1105" s="96">
        <v>2.74</v>
      </c>
      <c r="S1105" s="96">
        <v>1.01</v>
      </c>
      <c r="T1105" s="96">
        <v>0.45</v>
      </c>
      <c r="U1105" s="89">
        <f t="shared" si="52"/>
        <v>2.2745874559429278</v>
      </c>
      <c r="V1105" s="44">
        <f t="shared" si="51"/>
        <v>0.36465408386071602</v>
      </c>
    </row>
    <row r="1106" spans="8:22" x14ac:dyDescent="0.25">
      <c r="H1106" s="96" t="s">
        <v>1863</v>
      </c>
      <c r="I1106" s="96" t="s">
        <v>988</v>
      </c>
      <c r="J1106" s="96" t="s">
        <v>1067</v>
      </c>
      <c r="K1106" s="96" t="s">
        <v>1739</v>
      </c>
      <c r="L1106" s="96" t="s">
        <v>1862</v>
      </c>
      <c r="M1106" s="96">
        <v>63.2445689999998</v>
      </c>
      <c r="N1106" s="96">
        <v>-139.096523999998</v>
      </c>
      <c r="O1106" s="96" t="s">
        <v>983</v>
      </c>
      <c r="P1106" s="96" t="s">
        <v>491</v>
      </c>
      <c r="Q1106" s="96">
        <v>2624</v>
      </c>
      <c r="R1106" s="96">
        <v>2.74</v>
      </c>
      <c r="S1106" s="96">
        <v>1.01</v>
      </c>
      <c r="T1106" s="96">
        <v>0.45</v>
      </c>
      <c r="U1106" s="89">
        <f t="shared" si="52"/>
        <v>2.2745874559429278</v>
      </c>
      <c r="V1106" s="44">
        <f t="shared" si="51"/>
        <v>0.35743455960049264</v>
      </c>
    </row>
    <row r="1107" spans="8:22" x14ac:dyDescent="0.25">
      <c r="H1107" s="96" t="s">
        <v>1883</v>
      </c>
      <c r="I1107" s="96" t="s">
        <v>988</v>
      </c>
      <c r="J1107" s="96" t="s">
        <v>986</v>
      </c>
      <c r="K1107" s="96" t="s">
        <v>1097</v>
      </c>
      <c r="L1107" s="96" t="s">
        <v>302</v>
      </c>
      <c r="M1107" s="96">
        <v>62.38</v>
      </c>
      <c r="N1107" s="96">
        <v>-135.659999999999</v>
      </c>
      <c r="O1107" s="96" t="s">
        <v>983</v>
      </c>
      <c r="P1107" s="96" t="s">
        <v>2499</v>
      </c>
      <c r="Q1107" s="96">
        <v>2677</v>
      </c>
      <c r="R1107" s="96">
        <v>0.88</v>
      </c>
      <c r="S1107" s="96">
        <v>3.5</v>
      </c>
      <c r="T1107" s="96">
        <v>0.4</v>
      </c>
      <c r="U1107" s="89">
        <f t="shared" si="52"/>
        <v>0.73052443840502779</v>
      </c>
      <c r="V1107" s="44">
        <f t="shared" si="51"/>
        <v>0.47806247639322269</v>
      </c>
    </row>
    <row r="1108" spans="8:22" x14ac:dyDescent="0.25">
      <c r="H1108" s="96" t="s">
        <v>1886</v>
      </c>
      <c r="I1108" s="96" t="s">
        <v>988</v>
      </c>
      <c r="J1108" s="96" t="s">
        <v>1067</v>
      </c>
      <c r="K1108" s="96" t="s">
        <v>1738</v>
      </c>
      <c r="L1108" s="96" t="s">
        <v>302</v>
      </c>
      <c r="M1108" s="96">
        <v>63.228033000000003</v>
      </c>
      <c r="N1108" s="96">
        <v>-139.09060500000001</v>
      </c>
      <c r="O1108" s="96" t="s">
        <v>983</v>
      </c>
      <c r="P1108" s="96" t="s">
        <v>2499</v>
      </c>
      <c r="Q1108" s="96">
        <v>2677</v>
      </c>
      <c r="R1108" s="96">
        <v>3.7875510000000001</v>
      </c>
      <c r="S1108" s="96">
        <v>6.45</v>
      </c>
      <c r="T1108" s="96">
        <v>1.35</v>
      </c>
      <c r="U1108" s="89">
        <f t="shared" si="52"/>
        <v>3.1442029172788653</v>
      </c>
      <c r="V1108" s="44">
        <f t="shared" si="51"/>
        <v>1.1604034589646215</v>
      </c>
    </row>
    <row r="1109" spans="8:22" x14ac:dyDescent="0.25">
      <c r="H1109" s="96" t="s">
        <v>1886</v>
      </c>
      <c r="I1109" s="96" t="s">
        <v>988</v>
      </c>
      <c r="J1109" s="96" t="s">
        <v>1067</v>
      </c>
      <c r="K1109" s="96" t="s">
        <v>1739</v>
      </c>
      <c r="L1109" s="96" t="s">
        <v>186</v>
      </c>
      <c r="M1109" s="96">
        <v>63.228033000000003</v>
      </c>
      <c r="N1109" s="96">
        <v>-139.09060500000001</v>
      </c>
      <c r="O1109" s="96" t="s">
        <v>983</v>
      </c>
      <c r="P1109" s="96" t="s">
        <v>491</v>
      </c>
      <c r="Q1109" s="96">
        <v>2624</v>
      </c>
      <c r="R1109" s="96">
        <v>3.79</v>
      </c>
      <c r="S1109" s="96">
        <v>6.45</v>
      </c>
      <c r="T1109" s="96">
        <v>1.35</v>
      </c>
      <c r="U1109" s="89">
        <f t="shared" si="52"/>
        <v>3.1462359335852903</v>
      </c>
      <c r="V1109" s="44">
        <f t="shared" si="51"/>
        <v>1.1375660310970319</v>
      </c>
    </row>
    <row r="1110" spans="8:22" x14ac:dyDescent="0.25">
      <c r="H1110" s="96" t="s">
        <v>1890</v>
      </c>
      <c r="I1110" s="96" t="s">
        <v>988</v>
      </c>
      <c r="J1110" s="96" t="s">
        <v>986</v>
      </c>
      <c r="K1110" s="96" t="s">
        <v>1535</v>
      </c>
      <c r="L1110" s="96" t="s">
        <v>302</v>
      </c>
      <c r="M1110" s="96">
        <v>63.121380000000002</v>
      </c>
      <c r="N1110" s="96">
        <v>-138.612359999999</v>
      </c>
      <c r="O1110" s="96" t="s">
        <v>983</v>
      </c>
      <c r="P1110" s="96" t="s">
        <v>2499</v>
      </c>
      <c r="Q1110" s="96">
        <v>2677</v>
      </c>
      <c r="R1110" s="96">
        <v>0.56000000000000005</v>
      </c>
      <c r="S1110" s="96">
        <v>0.3</v>
      </c>
      <c r="T1110" s="96">
        <v>0.14000000000000001</v>
      </c>
      <c r="U1110" s="89">
        <f t="shared" si="52"/>
        <v>0.46487918807592682</v>
      </c>
      <c r="V1110" s="44">
        <f t="shared" si="51"/>
        <v>9.5485664613868967E-2</v>
      </c>
    </row>
    <row r="1111" spans="8:22" x14ac:dyDescent="0.25">
      <c r="H1111" s="96" t="s">
        <v>1891</v>
      </c>
      <c r="I1111" s="96" t="s">
        <v>988</v>
      </c>
      <c r="J1111" s="96" t="s">
        <v>986</v>
      </c>
      <c r="K1111" s="96" t="s">
        <v>1535</v>
      </c>
      <c r="L1111" s="96" t="s">
        <v>302</v>
      </c>
      <c r="M1111" s="96">
        <v>63.184145999999799</v>
      </c>
      <c r="N1111" s="96">
        <v>-138.5472</v>
      </c>
      <c r="O1111" s="96" t="s">
        <v>983</v>
      </c>
      <c r="P1111" s="96" t="s">
        <v>2499</v>
      </c>
      <c r="Q1111" s="96">
        <v>2677</v>
      </c>
      <c r="R1111" s="96">
        <v>5.2884650000000004</v>
      </c>
      <c r="S1111" s="96">
        <v>5.62</v>
      </c>
      <c r="T1111" s="96">
        <v>2.4900000000000002</v>
      </c>
      <c r="U1111" s="89">
        <f t="shared" si="52"/>
        <v>4.3901737774427794</v>
      </c>
      <c r="V1111" s="44">
        <f t="shared" si="51"/>
        <v>1.4589983251766869</v>
      </c>
    </row>
    <row r="1112" spans="8:22" x14ac:dyDescent="0.25">
      <c r="H1112" s="96" t="s">
        <v>1891</v>
      </c>
      <c r="I1112" s="96" t="s">
        <v>988</v>
      </c>
      <c r="J1112" s="96" t="s">
        <v>986</v>
      </c>
      <c r="K1112" s="96" t="s">
        <v>1122</v>
      </c>
      <c r="L1112" s="96" t="s">
        <v>933</v>
      </c>
      <c r="M1112" s="96">
        <v>63.184145999999799</v>
      </c>
      <c r="N1112" s="96">
        <v>-138.5472</v>
      </c>
      <c r="O1112" s="96" t="s">
        <v>983</v>
      </c>
      <c r="P1112" s="96" t="s">
        <v>2499</v>
      </c>
      <c r="Q1112" s="96">
        <v>2677</v>
      </c>
      <c r="R1112" s="96">
        <v>5.29</v>
      </c>
      <c r="S1112" s="96">
        <v>5.62</v>
      </c>
      <c r="T1112" s="96">
        <v>2.4900000000000002</v>
      </c>
      <c r="U1112" s="89">
        <f t="shared" si="52"/>
        <v>4.3914480445029511</v>
      </c>
      <c r="V1112" s="44">
        <f t="shared" si="51"/>
        <v>1.4590856522274409</v>
      </c>
    </row>
    <row r="1113" spans="8:22" x14ac:dyDescent="0.25">
      <c r="H1113" s="96" t="s">
        <v>1892</v>
      </c>
      <c r="I1113" s="96" t="s">
        <v>988</v>
      </c>
      <c r="J1113" s="96" t="s">
        <v>1067</v>
      </c>
      <c r="K1113" s="96" t="s">
        <v>1535</v>
      </c>
      <c r="L1113" s="96" t="s">
        <v>302</v>
      </c>
      <c r="M1113" s="96">
        <v>63.189362000000003</v>
      </c>
      <c r="N1113" s="96">
        <v>-138.57958300000001</v>
      </c>
      <c r="O1113" s="96" t="s">
        <v>983</v>
      </c>
      <c r="P1113" s="96" t="s">
        <v>2499</v>
      </c>
      <c r="Q1113" s="96">
        <v>2677</v>
      </c>
      <c r="R1113" s="96">
        <v>5.728167</v>
      </c>
      <c r="S1113" s="96">
        <v>4.95</v>
      </c>
      <c r="T1113" s="96">
        <v>1.81</v>
      </c>
      <c r="U1113" s="89">
        <f t="shared" si="52"/>
        <v>4.7551886145059239</v>
      </c>
      <c r="V1113" s="44">
        <f t="shared" si="51"/>
        <v>1.2482980259784284</v>
      </c>
    </row>
    <row r="1114" spans="8:22" x14ac:dyDescent="0.25">
      <c r="H1114" s="96" t="s">
        <v>1892</v>
      </c>
      <c r="I1114" s="96" t="s">
        <v>988</v>
      </c>
      <c r="J1114" s="96" t="s">
        <v>986</v>
      </c>
      <c r="K1114" s="96" t="s">
        <v>1893</v>
      </c>
      <c r="L1114" s="96" t="s">
        <v>933</v>
      </c>
      <c r="M1114" s="96">
        <v>63.189362000000003</v>
      </c>
      <c r="N1114" s="96">
        <v>-138.57958300000001</v>
      </c>
      <c r="O1114" s="96" t="s">
        <v>983</v>
      </c>
      <c r="P1114" s="96" t="s">
        <v>2499</v>
      </c>
      <c r="Q1114" s="96">
        <v>2677</v>
      </c>
      <c r="R1114" s="96">
        <v>5.73</v>
      </c>
      <c r="S1114" s="96">
        <v>4.95</v>
      </c>
      <c r="T1114" s="96">
        <v>1.81</v>
      </c>
      <c r="U1114" s="89">
        <f t="shared" si="52"/>
        <v>4.7567102637054655</v>
      </c>
      <c r="V1114" s="44">
        <f t="shared" si="51"/>
        <v>1.2484023064240521</v>
      </c>
    </row>
    <row r="1115" spans="8:22" x14ac:dyDescent="0.25">
      <c r="H1115" s="96" t="s">
        <v>1894</v>
      </c>
      <c r="I1115" s="96" t="s">
        <v>988</v>
      </c>
      <c r="J1115" s="96" t="s">
        <v>1067</v>
      </c>
      <c r="K1115" s="96" t="s">
        <v>1895</v>
      </c>
      <c r="L1115" s="96" t="s">
        <v>302</v>
      </c>
      <c r="M1115" s="96">
        <v>63.27225</v>
      </c>
      <c r="N1115" s="96">
        <v>-139.21261000000001</v>
      </c>
      <c r="O1115" s="96" t="s">
        <v>983</v>
      </c>
      <c r="P1115" s="96" t="s">
        <v>2499</v>
      </c>
      <c r="Q1115" s="96">
        <v>2677</v>
      </c>
      <c r="R1115" s="96">
        <v>2.02</v>
      </c>
      <c r="S1115" s="96">
        <v>2.83</v>
      </c>
      <c r="T1115" s="96">
        <v>1.07</v>
      </c>
      <c r="U1115" s="89">
        <f t="shared" si="52"/>
        <v>1.6768856427024501</v>
      </c>
      <c r="V1115" s="44">
        <f t="shared" si="51"/>
        <v>0.65125058135717029</v>
      </c>
    </row>
    <row r="1116" spans="8:22" x14ac:dyDescent="0.25">
      <c r="H1116" s="96" t="s">
        <v>1896</v>
      </c>
      <c r="I1116" s="96" t="s">
        <v>988</v>
      </c>
      <c r="J1116" s="96" t="s">
        <v>1067</v>
      </c>
      <c r="K1116" s="96" t="s">
        <v>1738</v>
      </c>
      <c r="L1116" s="96" t="s">
        <v>302</v>
      </c>
      <c r="M1116" s="96">
        <v>63.248897999999798</v>
      </c>
      <c r="N1116" s="96">
        <v>-139.125079999999</v>
      </c>
      <c r="O1116" s="96" t="s">
        <v>983</v>
      </c>
      <c r="P1116" s="96" t="s">
        <v>2499</v>
      </c>
      <c r="Q1116" s="96">
        <v>2677</v>
      </c>
      <c r="R1116" s="96">
        <v>1.93</v>
      </c>
      <c r="S1116" s="96">
        <v>0.86</v>
      </c>
      <c r="T1116" s="96">
        <v>0.57999999999999996</v>
      </c>
      <c r="U1116" s="89">
        <f t="shared" si="52"/>
        <v>1.6021729160473903</v>
      </c>
      <c r="V1116" s="44">
        <f t="shared" ref="V1116:V1179" si="53">$B$8*Q1116*((9.52*T1116)+(2.56*U1116)+(3.48*S1116))</f>
        <v>0.33772932054422694</v>
      </c>
    </row>
    <row r="1117" spans="8:22" x14ac:dyDescent="0.25">
      <c r="H1117" s="96" t="s">
        <v>1896</v>
      </c>
      <c r="I1117" s="96" t="s">
        <v>988</v>
      </c>
      <c r="J1117" s="96" t="s">
        <v>1067</v>
      </c>
      <c r="K1117" s="96" t="s">
        <v>1739</v>
      </c>
      <c r="L1117" s="96" t="s">
        <v>186</v>
      </c>
      <c r="M1117" s="96">
        <v>63.248897999999798</v>
      </c>
      <c r="N1117" s="96">
        <v>-139.125079999999</v>
      </c>
      <c r="O1117" s="96" t="s">
        <v>983</v>
      </c>
      <c r="P1117" s="96" t="s">
        <v>491</v>
      </c>
      <c r="Q1117" s="96">
        <v>2624</v>
      </c>
      <c r="R1117" s="96">
        <v>1.93</v>
      </c>
      <c r="S1117" s="96">
        <v>0.86</v>
      </c>
      <c r="T1117" s="96">
        <v>0.57999999999999996</v>
      </c>
      <c r="U1117" s="89">
        <f t="shared" si="52"/>
        <v>1.6021729160473903</v>
      </c>
      <c r="V1117" s="44">
        <f t="shared" si="53"/>
        <v>0.33104286033173386</v>
      </c>
    </row>
    <row r="1118" spans="8:22" x14ac:dyDescent="0.25">
      <c r="H1118" s="96" t="s">
        <v>1897</v>
      </c>
      <c r="I1118" s="96" t="s">
        <v>988</v>
      </c>
      <c r="J1118" s="96" t="s">
        <v>1067</v>
      </c>
      <c r="K1118" s="96" t="s">
        <v>1738</v>
      </c>
      <c r="L1118" s="96" t="s">
        <v>302</v>
      </c>
      <c r="M1118" s="96">
        <v>63.245232000000001</v>
      </c>
      <c r="N1118" s="96">
        <v>-139.099088999998</v>
      </c>
      <c r="O1118" s="96" t="s">
        <v>983</v>
      </c>
      <c r="P1118" s="96" t="s">
        <v>2499</v>
      </c>
      <c r="Q1118" s="96">
        <v>2677</v>
      </c>
      <c r="R1118" s="96">
        <v>2.870387</v>
      </c>
      <c r="S1118" s="96">
        <v>0.79</v>
      </c>
      <c r="T1118" s="96">
        <v>0.62</v>
      </c>
      <c r="U1118" s="89">
        <f t="shared" si="52"/>
        <v>2.3828271036137414</v>
      </c>
      <c r="V1118" s="44">
        <f t="shared" si="53"/>
        <v>0.39490133280317402</v>
      </c>
    </row>
    <row r="1119" spans="8:22" x14ac:dyDescent="0.25">
      <c r="H1119" s="96" t="s">
        <v>1897</v>
      </c>
      <c r="I1119" s="96" t="s">
        <v>988</v>
      </c>
      <c r="J1119" s="96" t="s">
        <v>1067</v>
      </c>
      <c r="K1119" s="96" t="s">
        <v>1739</v>
      </c>
      <c r="L1119" s="96" t="s">
        <v>302</v>
      </c>
      <c r="M1119" s="96">
        <v>63.245232000000001</v>
      </c>
      <c r="N1119" s="96">
        <v>-139.099088999998</v>
      </c>
      <c r="O1119" s="96" t="s">
        <v>983</v>
      </c>
      <c r="P1119" s="96" t="s">
        <v>2499</v>
      </c>
      <c r="Q1119" s="96">
        <v>2677</v>
      </c>
      <c r="R1119" s="96">
        <v>2.87</v>
      </c>
      <c r="S1119" s="96">
        <v>0.79</v>
      </c>
      <c r="T1119" s="96">
        <v>0.62</v>
      </c>
      <c r="U1119" s="89">
        <f t="shared" si="52"/>
        <v>2.3825058388891249</v>
      </c>
      <c r="V1119" s="44">
        <f t="shared" si="53"/>
        <v>0.39487931614607841</v>
      </c>
    </row>
    <row r="1120" spans="8:22" x14ac:dyDescent="0.25">
      <c r="H1120" s="96" t="s">
        <v>1904</v>
      </c>
      <c r="I1120" s="96" t="s">
        <v>988</v>
      </c>
      <c r="J1120" s="96" t="s">
        <v>1067</v>
      </c>
      <c r="K1120" s="96" t="s">
        <v>1738</v>
      </c>
      <c r="L1120" s="96" t="s">
        <v>302</v>
      </c>
      <c r="M1120" s="96">
        <v>63.332352</v>
      </c>
      <c r="N1120" s="96">
        <v>-139.48253600000001</v>
      </c>
      <c r="O1120" s="96" t="s">
        <v>983</v>
      </c>
      <c r="P1120" s="96" t="s">
        <v>2499</v>
      </c>
      <c r="Q1120" s="96">
        <v>2677</v>
      </c>
      <c r="R1120" s="96">
        <v>2.111837</v>
      </c>
      <c r="S1120" s="96">
        <v>6.28</v>
      </c>
      <c r="T1120" s="96">
        <v>1.26</v>
      </c>
      <c r="U1120" s="89">
        <f t="shared" si="52"/>
        <v>1.7531233391226801</v>
      </c>
      <c r="V1120" s="44">
        <f t="shared" si="53"/>
        <v>1.0262974381780843</v>
      </c>
    </row>
    <row r="1121" spans="8:22" x14ac:dyDescent="0.25">
      <c r="H1121" s="96" t="s">
        <v>1904</v>
      </c>
      <c r="I1121" s="96" t="s">
        <v>988</v>
      </c>
      <c r="J1121" s="96" t="s">
        <v>1067</v>
      </c>
      <c r="K1121" s="96" t="s">
        <v>1739</v>
      </c>
      <c r="L1121" s="96" t="s">
        <v>302</v>
      </c>
      <c r="M1121" s="96">
        <v>63.332352</v>
      </c>
      <c r="N1121" s="96">
        <v>-139.48253600000001</v>
      </c>
      <c r="O1121" s="96" t="s">
        <v>983</v>
      </c>
      <c r="P1121" s="96" t="s">
        <v>2499</v>
      </c>
      <c r="Q1121" s="96">
        <v>2677</v>
      </c>
      <c r="R1121" s="96">
        <v>2.11</v>
      </c>
      <c r="S1121" s="96">
        <v>6.28</v>
      </c>
      <c r="T1121" s="96">
        <v>1.26</v>
      </c>
      <c r="U1121" s="89">
        <f t="shared" si="52"/>
        <v>1.7515983693575097</v>
      </c>
      <c r="V1121" s="44">
        <f t="shared" si="53"/>
        <v>1.0261929301701134</v>
      </c>
    </row>
    <row r="1122" spans="8:22" x14ac:dyDescent="0.25">
      <c r="H1122" s="96" t="s">
        <v>1917</v>
      </c>
      <c r="I1122" s="96" t="s">
        <v>988</v>
      </c>
      <c r="J1122" s="96" t="s">
        <v>986</v>
      </c>
      <c r="K1122" s="96" t="s">
        <v>1918</v>
      </c>
      <c r="L1122" s="96" t="s">
        <v>1919</v>
      </c>
      <c r="M1122" s="96">
        <v>61.82</v>
      </c>
      <c r="N1122" s="96">
        <v>-134.78</v>
      </c>
      <c r="O1122" s="96" t="s">
        <v>983</v>
      </c>
      <c r="P1122" s="96" t="s">
        <v>2500</v>
      </c>
      <c r="Q1122" s="96">
        <v>2751</v>
      </c>
      <c r="R1122" s="96">
        <v>1.38</v>
      </c>
      <c r="S1122" s="96">
        <v>1.75</v>
      </c>
      <c r="T1122" s="96">
        <v>1.41</v>
      </c>
      <c r="U1122" s="89">
        <f t="shared" si="52"/>
        <v>1.1455951420442481</v>
      </c>
      <c r="V1122" s="44">
        <f t="shared" si="53"/>
        <v>0.61748735723555137</v>
      </c>
    </row>
    <row r="1123" spans="8:22" x14ac:dyDescent="0.25">
      <c r="H1123" s="96" t="s">
        <v>1929</v>
      </c>
      <c r="I1123" s="96" t="s">
        <v>988</v>
      </c>
      <c r="J1123" s="96" t="s">
        <v>986</v>
      </c>
      <c r="K1123" s="96" t="s">
        <v>1535</v>
      </c>
      <c r="L1123" s="96" t="s">
        <v>302</v>
      </c>
      <c r="M1123" s="96">
        <v>63.135477000000002</v>
      </c>
      <c r="N1123" s="96">
        <v>-138.675874999998</v>
      </c>
      <c r="O1123" s="96" t="s">
        <v>983</v>
      </c>
      <c r="P1123" s="96" t="s">
        <v>2499</v>
      </c>
      <c r="Q1123" s="96">
        <v>2677</v>
      </c>
      <c r="R1123" s="96">
        <v>1.1944049999999999</v>
      </c>
      <c r="S1123" s="96">
        <v>0.19</v>
      </c>
      <c r="T1123" s="96">
        <v>0.18</v>
      </c>
      <c r="U1123" s="89">
        <f t="shared" si="52"/>
        <v>0.99152504756040583</v>
      </c>
      <c r="V1123" s="44">
        <f t="shared" si="53"/>
        <v>0.1315237973393717</v>
      </c>
    </row>
    <row r="1124" spans="8:22" x14ac:dyDescent="0.25">
      <c r="H1124" s="96" t="s">
        <v>1930</v>
      </c>
      <c r="I1124" s="96" t="s">
        <v>988</v>
      </c>
      <c r="J1124" s="96" t="s">
        <v>986</v>
      </c>
      <c r="K1124" s="96" t="s">
        <v>1535</v>
      </c>
      <c r="L1124" s="96" t="s">
        <v>824</v>
      </c>
      <c r="M1124" s="96">
        <v>63.135477000000002</v>
      </c>
      <c r="N1124" s="96">
        <v>-138.675874999998</v>
      </c>
      <c r="O1124" s="96" t="s">
        <v>983</v>
      </c>
      <c r="P1124" s="96" t="s">
        <v>2500</v>
      </c>
      <c r="Q1124" s="96">
        <v>2751</v>
      </c>
      <c r="R1124" s="96">
        <v>1.19</v>
      </c>
      <c r="S1124" s="96">
        <v>0.19</v>
      </c>
      <c r="T1124" s="96">
        <v>0.18</v>
      </c>
      <c r="U1124" s="89">
        <f t="shared" si="52"/>
        <v>0.9878682746613443</v>
      </c>
      <c r="V1124" s="44">
        <f t="shared" si="53"/>
        <v>0.13490196396398998</v>
      </c>
    </row>
    <row r="1125" spans="8:22" x14ac:dyDescent="0.25">
      <c r="H1125" s="96" t="s">
        <v>1931</v>
      </c>
      <c r="I1125" s="96" t="s">
        <v>988</v>
      </c>
      <c r="J1125" s="96" t="s">
        <v>986</v>
      </c>
      <c r="K1125" s="96" t="s">
        <v>1535</v>
      </c>
      <c r="L1125" s="96" t="s">
        <v>302</v>
      </c>
      <c r="M1125" s="96">
        <v>63.141956</v>
      </c>
      <c r="N1125" s="96">
        <v>-138.686014999999</v>
      </c>
      <c r="O1125" s="96" t="s">
        <v>983</v>
      </c>
      <c r="P1125" s="96" t="s">
        <v>2499</v>
      </c>
      <c r="Q1125" s="96">
        <v>2677</v>
      </c>
      <c r="R1125" s="96">
        <v>0.97</v>
      </c>
      <c r="S1125" s="96">
        <v>2.2000000000000002</v>
      </c>
      <c r="T1125" s="96">
        <v>0.23</v>
      </c>
      <c r="U1125" s="89">
        <f t="shared" si="52"/>
        <v>0.80523716506008747</v>
      </c>
      <c r="V1125" s="44">
        <f t="shared" si="53"/>
        <v>0.31875058120616589</v>
      </c>
    </row>
    <row r="1126" spans="8:22" x14ac:dyDescent="0.25">
      <c r="H1126" s="96" t="s">
        <v>1931</v>
      </c>
      <c r="I1126" s="96" t="s">
        <v>988</v>
      </c>
      <c r="J1126" s="96" t="s">
        <v>986</v>
      </c>
      <c r="K1126" s="96" t="s">
        <v>1535</v>
      </c>
      <c r="L1126" s="96" t="s">
        <v>933</v>
      </c>
      <c r="M1126" s="96">
        <v>63.141956</v>
      </c>
      <c r="N1126" s="96">
        <v>-138.686014999999</v>
      </c>
      <c r="O1126" s="96" t="s">
        <v>983</v>
      </c>
      <c r="P1126" s="96" t="s">
        <v>2499</v>
      </c>
      <c r="Q1126" s="96">
        <v>2677</v>
      </c>
      <c r="R1126" s="96">
        <v>0.97</v>
      </c>
      <c r="S1126" s="96">
        <v>2.2000000000000002</v>
      </c>
      <c r="T1126" s="96">
        <v>0.23</v>
      </c>
      <c r="U1126" s="89">
        <f t="shared" si="52"/>
        <v>0.80523716506008747</v>
      </c>
      <c r="V1126" s="44">
        <f t="shared" si="53"/>
        <v>0.31875058120616589</v>
      </c>
    </row>
    <row r="1127" spans="8:22" x14ac:dyDescent="0.25">
      <c r="H1127" s="96" t="s">
        <v>1966</v>
      </c>
      <c r="I1127" s="96" t="s">
        <v>988</v>
      </c>
      <c r="J1127" s="96" t="s">
        <v>1067</v>
      </c>
      <c r="K1127" s="96" t="s">
        <v>1738</v>
      </c>
      <c r="L1127" s="96" t="s">
        <v>302</v>
      </c>
      <c r="M1127" s="96">
        <v>63.156480000000002</v>
      </c>
      <c r="N1127" s="96">
        <v>-139.290069999998</v>
      </c>
      <c r="O1127" s="96" t="s">
        <v>983</v>
      </c>
      <c r="P1127" s="96" t="s">
        <v>2499</v>
      </c>
      <c r="Q1127" s="96">
        <v>2677</v>
      </c>
      <c r="R1127" s="96">
        <v>7.26</v>
      </c>
      <c r="S1127" s="96">
        <v>5.7</v>
      </c>
      <c r="T1127" s="96">
        <v>2.2999999999999998</v>
      </c>
      <c r="U1127" s="89">
        <f t="shared" si="52"/>
        <v>6.026826616841479</v>
      </c>
      <c r="V1127" s="44">
        <f t="shared" si="53"/>
        <v>1.530191300244087</v>
      </c>
    </row>
    <row r="1128" spans="8:22" x14ac:dyDescent="0.25">
      <c r="H1128" s="96" t="s">
        <v>1966</v>
      </c>
      <c r="I1128" s="96" t="s">
        <v>988</v>
      </c>
      <c r="J1128" s="96" t="s">
        <v>1067</v>
      </c>
      <c r="K1128" s="96" t="s">
        <v>1122</v>
      </c>
      <c r="L1128" s="96" t="s">
        <v>437</v>
      </c>
      <c r="M1128" s="96">
        <v>63.156480000000002</v>
      </c>
      <c r="N1128" s="96">
        <v>-139.290069999998</v>
      </c>
      <c r="O1128" s="96" t="s">
        <v>983</v>
      </c>
      <c r="P1128" s="96" t="s">
        <v>2499</v>
      </c>
      <c r="Q1128" s="96">
        <v>2677</v>
      </c>
      <c r="R1128" s="96">
        <v>7.26</v>
      </c>
      <c r="S1128" s="96">
        <v>4.5</v>
      </c>
      <c r="T1128" s="96">
        <v>2.2999999999999998</v>
      </c>
      <c r="U1128" s="89">
        <f t="shared" si="52"/>
        <v>6.026826616841479</v>
      </c>
      <c r="V1128" s="44">
        <f t="shared" si="53"/>
        <v>1.4183997802440869</v>
      </c>
    </row>
    <row r="1129" spans="8:22" x14ac:dyDescent="0.25">
      <c r="H1129" s="96" t="s">
        <v>2053</v>
      </c>
      <c r="I1129" s="96" t="s">
        <v>988</v>
      </c>
      <c r="J1129" s="96" t="s">
        <v>1067</v>
      </c>
      <c r="K1129" s="96" t="s">
        <v>2054</v>
      </c>
      <c r="L1129" s="96" t="s">
        <v>1792</v>
      </c>
      <c r="M1129" s="96">
        <v>60.0995899999999</v>
      </c>
      <c r="N1129" s="96">
        <v>-131.33417</v>
      </c>
      <c r="O1129" s="96" t="s">
        <v>983</v>
      </c>
      <c r="P1129" s="96" t="s">
        <v>2500</v>
      </c>
      <c r="Q1129" s="96">
        <v>2751</v>
      </c>
      <c r="R1129" s="96">
        <v>5.08</v>
      </c>
      <c r="S1129" s="96">
        <v>50.5</v>
      </c>
      <c r="T1129" s="96">
        <v>12.6</v>
      </c>
      <c r="U1129" s="89">
        <f t="shared" si="52"/>
        <v>4.2171183489744788</v>
      </c>
      <c r="V1129" s="44">
        <f t="shared" si="53"/>
        <v>8.4314800099975393</v>
      </c>
    </row>
    <row r="1130" spans="8:22" x14ac:dyDescent="0.25">
      <c r="H1130" s="96" t="s">
        <v>2055</v>
      </c>
      <c r="I1130" s="96" t="s">
        <v>988</v>
      </c>
      <c r="J1130" s="96" t="s">
        <v>1067</v>
      </c>
      <c r="L1130" s="96" t="s">
        <v>846</v>
      </c>
      <c r="M1130" s="96">
        <v>60.179029999999798</v>
      </c>
      <c r="N1130" s="96">
        <v>-131.21893</v>
      </c>
      <c r="O1130" s="96" t="s">
        <v>983</v>
      </c>
      <c r="P1130" s="96" t="s">
        <v>2500</v>
      </c>
      <c r="Q1130" s="96">
        <v>2751</v>
      </c>
      <c r="R1130" s="96">
        <v>1.32</v>
      </c>
      <c r="S1130" s="96">
        <v>0.96</v>
      </c>
      <c r="T1130" s="96">
        <v>0.64</v>
      </c>
      <c r="U1130" s="89">
        <f t="shared" si="52"/>
        <v>1.0957866576075417</v>
      </c>
      <c r="V1130" s="44">
        <f t="shared" si="53"/>
        <v>0.3366897688340057</v>
      </c>
    </row>
    <row r="1131" spans="8:22" x14ac:dyDescent="0.25">
      <c r="H1131" s="96" t="s">
        <v>2056</v>
      </c>
      <c r="I1131" s="96" t="s">
        <v>988</v>
      </c>
      <c r="J1131" s="96" t="s">
        <v>1067</v>
      </c>
      <c r="K1131" s="96" t="s">
        <v>2057</v>
      </c>
      <c r="L1131" s="96" t="s">
        <v>846</v>
      </c>
      <c r="M1131" s="96">
        <v>60.174860000000002</v>
      </c>
      <c r="N1131" s="96">
        <v>-131.216059999999</v>
      </c>
      <c r="O1131" s="96" t="s">
        <v>983</v>
      </c>
      <c r="P1131" s="96" t="s">
        <v>2500</v>
      </c>
      <c r="Q1131" s="96">
        <v>2751</v>
      </c>
      <c r="R1131" s="96">
        <v>1.76</v>
      </c>
      <c r="S1131" s="96">
        <v>4.7300000000000004</v>
      </c>
      <c r="T1131" s="96">
        <v>1.46</v>
      </c>
      <c r="U1131" s="89">
        <f t="shared" si="52"/>
        <v>1.4610488768100556</v>
      </c>
      <c r="V1131" s="44">
        <f t="shared" si="53"/>
        <v>0.93808783977867438</v>
      </c>
    </row>
    <row r="1132" spans="8:22" x14ac:dyDescent="0.25">
      <c r="H1132" s="96" t="s">
        <v>2128</v>
      </c>
      <c r="I1132" s="96" t="s">
        <v>988</v>
      </c>
      <c r="J1132" s="96" t="s">
        <v>1067</v>
      </c>
      <c r="L1132" s="96" t="s">
        <v>302</v>
      </c>
      <c r="M1132" s="96">
        <v>61.367908999999798</v>
      </c>
      <c r="N1132" s="96">
        <v>-136.958943</v>
      </c>
      <c r="O1132" s="96" t="s">
        <v>983</v>
      </c>
      <c r="P1132" s="96" t="s">
        <v>2499</v>
      </c>
      <c r="Q1132" s="96">
        <v>2677</v>
      </c>
      <c r="R1132" s="96">
        <v>0.61</v>
      </c>
      <c r="S1132" s="96">
        <v>5.22</v>
      </c>
      <c r="T1132" s="96">
        <v>0.96</v>
      </c>
      <c r="U1132" s="89">
        <f t="shared" si="52"/>
        <v>0.50638625843984875</v>
      </c>
      <c r="V1132" s="44">
        <f t="shared" si="53"/>
        <v>0.76565275395439292</v>
      </c>
    </row>
    <row r="1133" spans="8:22" x14ac:dyDescent="0.25">
      <c r="H1133" s="96" t="s">
        <v>1883</v>
      </c>
      <c r="I1133" s="96" t="s">
        <v>988</v>
      </c>
      <c r="J1133" s="96" t="s">
        <v>986</v>
      </c>
      <c r="K1133" s="96" t="s">
        <v>1097</v>
      </c>
      <c r="L1133" s="96" t="s">
        <v>302</v>
      </c>
      <c r="M1133" s="96">
        <v>62.377366000000002</v>
      </c>
      <c r="N1133" s="96">
        <v>-135.662914</v>
      </c>
      <c r="O1133" s="96" t="s">
        <v>983</v>
      </c>
      <c r="P1133" s="96" t="s">
        <v>2499</v>
      </c>
      <c r="Q1133" s="96">
        <v>2677</v>
      </c>
      <c r="R1133" s="96">
        <v>0.88</v>
      </c>
      <c r="S1133" s="96">
        <v>3.4963880000000001</v>
      </c>
      <c r="T1133" s="96">
        <v>0.40378399999999998</v>
      </c>
      <c r="U1133" s="89">
        <f t="shared" si="52"/>
        <v>0.73052443840502779</v>
      </c>
      <c r="V1133" s="44">
        <f t="shared" si="53"/>
        <v>0.47869033783162274</v>
      </c>
    </row>
    <row r="1134" spans="8:22" x14ac:dyDescent="0.25">
      <c r="H1134" s="96" t="s">
        <v>2255</v>
      </c>
      <c r="I1134" s="96" t="s">
        <v>988</v>
      </c>
      <c r="J1134" s="96" t="s">
        <v>986</v>
      </c>
      <c r="K1134" s="96" t="s">
        <v>1918</v>
      </c>
      <c r="L1134" s="96" t="s">
        <v>1919</v>
      </c>
      <c r="M1134" s="96">
        <v>61.815134999999799</v>
      </c>
      <c r="N1134" s="96">
        <v>-134.78494800000001</v>
      </c>
      <c r="O1134" s="96" t="s">
        <v>983</v>
      </c>
      <c r="P1134" s="96" t="s">
        <v>2500</v>
      </c>
      <c r="Q1134" s="96">
        <v>2751</v>
      </c>
      <c r="R1134" s="96">
        <v>3.558325</v>
      </c>
      <c r="S1134" s="96">
        <v>1.75</v>
      </c>
      <c r="T1134" s="96">
        <v>1.41</v>
      </c>
      <c r="U1134" s="89">
        <f t="shared" si="52"/>
        <v>2.9539129230540575</v>
      </c>
      <c r="V1134" s="44">
        <f t="shared" si="53"/>
        <v>0.74483922195383578</v>
      </c>
    </row>
    <row r="1135" spans="8:22" x14ac:dyDescent="0.25">
      <c r="H1135" s="96" t="s">
        <v>2288</v>
      </c>
      <c r="I1135" s="96" t="s">
        <v>988</v>
      </c>
      <c r="J1135" s="96" t="s">
        <v>1264</v>
      </c>
      <c r="K1135" s="96" t="s">
        <v>2289</v>
      </c>
      <c r="L1135" s="96" t="s">
        <v>432</v>
      </c>
      <c r="M1135" s="96">
        <v>62.941989</v>
      </c>
      <c r="N1135" s="96">
        <v>-135.818593999998</v>
      </c>
      <c r="O1135" s="96" t="s">
        <v>983</v>
      </c>
      <c r="P1135" s="96" t="s">
        <v>2499</v>
      </c>
      <c r="Q1135" s="96">
        <v>2677</v>
      </c>
      <c r="R1135" s="96">
        <v>2.62</v>
      </c>
      <c r="S1135" s="96">
        <v>5.5263099999999996</v>
      </c>
      <c r="T1135" s="96">
        <v>1.6049059999999999</v>
      </c>
      <c r="U1135" s="89">
        <f t="shared" si="52"/>
        <v>2.1749704870695146</v>
      </c>
      <c r="V1135" s="44">
        <f t="shared" si="53"/>
        <v>1.0728931025818584</v>
      </c>
    </row>
    <row r="1136" spans="8:22" x14ac:dyDescent="0.25">
      <c r="H1136" s="96" t="s">
        <v>2290</v>
      </c>
      <c r="I1136" s="96" t="s">
        <v>988</v>
      </c>
      <c r="J1136" s="96" t="s">
        <v>1264</v>
      </c>
      <c r="K1136" s="96" t="s">
        <v>2289</v>
      </c>
      <c r="L1136" s="96" t="s">
        <v>432</v>
      </c>
      <c r="M1136" s="96">
        <v>62.9431879999999</v>
      </c>
      <c r="N1136" s="96">
        <v>-135.797346</v>
      </c>
      <c r="O1136" s="96" t="s">
        <v>983</v>
      </c>
      <c r="P1136" s="96" t="s">
        <v>2499</v>
      </c>
      <c r="Q1136" s="96">
        <v>2677</v>
      </c>
      <c r="R1136" s="96">
        <v>1.89</v>
      </c>
      <c r="S1136" s="96">
        <v>9.1098339999999904</v>
      </c>
      <c r="T1136" s="96">
        <v>2.9109940000000001</v>
      </c>
      <c r="U1136" s="89">
        <f t="shared" si="52"/>
        <v>1.5689672597562527</v>
      </c>
      <c r="V1136" s="44">
        <f t="shared" si="53"/>
        <v>1.6980596858758068</v>
      </c>
    </row>
    <row r="1137" spans="8:22" x14ac:dyDescent="0.25">
      <c r="H1137" s="96" t="s">
        <v>2291</v>
      </c>
      <c r="I1137" s="96" t="s">
        <v>988</v>
      </c>
      <c r="J1137" s="96" t="s">
        <v>1264</v>
      </c>
      <c r="L1137" s="96" t="s">
        <v>432</v>
      </c>
      <c r="M1137" s="96">
        <v>62.940798000000001</v>
      </c>
      <c r="N1137" s="96">
        <v>-135.775015999998</v>
      </c>
      <c r="O1137" s="96" t="s">
        <v>983</v>
      </c>
      <c r="P1137" s="96" t="s">
        <v>2499</v>
      </c>
      <c r="Q1137" s="96">
        <v>2677</v>
      </c>
      <c r="R1137" s="96">
        <v>2.89</v>
      </c>
      <c r="S1137" s="96">
        <v>8.400048</v>
      </c>
      <c r="T1137" s="96">
        <v>2.7911429999999999</v>
      </c>
      <c r="U1137" s="89">
        <f t="shared" si="52"/>
        <v>2.3991086670346937</v>
      </c>
      <c r="V1137" s="44">
        <f t="shared" si="53"/>
        <v>1.6582828175502882</v>
      </c>
    </row>
    <row r="1138" spans="8:22" x14ac:dyDescent="0.25">
      <c r="H1138" s="96" t="s">
        <v>2292</v>
      </c>
      <c r="I1138" s="96" t="s">
        <v>988</v>
      </c>
      <c r="J1138" s="96" t="s">
        <v>1264</v>
      </c>
      <c r="L1138" s="96" t="s">
        <v>432</v>
      </c>
      <c r="M1138" s="96">
        <v>62.933118999999799</v>
      </c>
      <c r="N1138" s="96">
        <v>-135.780939999998</v>
      </c>
      <c r="O1138" s="96" t="s">
        <v>983</v>
      </c>
      <c r="P1138" s="96" t="s">
        <v>2499</v>
      </c>
      <c r="Q1138" s="96">
        <v>2677</v>
      </c>
      <c r="R1138" s="96">
        <v>3.07</v>
      </c>
      <c r="S1138" s="96">
        <v>7.031695</v>
      </c>
      <c r="T1138" s="96">
        <v>2.7531810000000001</v>
      </c>
      <c r="U1138" s="89">
        <f t="shared" si="52"/>
        <v>2.5485341203448129</v>
      </c>
      <c r="V1138" s="44">
        <f t="shared" si="53"/>
        <v>1.5313732741525747</v>
      </c>
    </row>
    <row r="1139" spans="8:22" x14ac:dyDescent="0.25">
      <c r="H1139" s="96" t="s">
        <v>2293</v>
      </c>
      <c r="I1139" s="96" t="s">
        <v>988</v>
      </c>
      <c r="J1139" s="96" t="s">
        <v>1264</v>
      </c>
      <c r="K1139" s="96" t="s">
        <v>2289</v>
      </c>
      <c r="L1139" s="96" t="s">
        <v>432</v>
      </c>
      <c r="M1139" s="96">
        <v>62.938827000000003</v>
      </c>
      <c r="N1139" s="96">
        <v>-135.792262999998</v>
      </c>
      <c r="O1139" s="96" t="s">
        <v>983</v>
      </c>
      <c r="P1139" s="96" t="s">
        <v>2499</v>
      </c>
      <c r="Q1139" s="96">
        <v>2677</v>
      </c>
      <c r="R1139" s="96">
        <v>2.11</v>
      </c>
      <c r="S1139" s="96">
        <v>4.7986719999999998</v>
      </c>
      <c r="T1139" s="96">
        <v>1.783031</v>
      </c>
      <c r="U1139" s="89">
        <f t="shared" si="52"/>
        <v>1.7515983693575097</v>
      </c>
      <c r="V1139" s="44">
        <f t="shared" si="53"/>
        <v>1.0214876657837135</v>
      </c>
    </row>
    <row r="1140" spans="8:22" x14ac:dyDescent="0.25">
      <c r="H1140" s="96" t="s">
        <v>1096</v>
      </c>
      <c r="I1140" s="96" t="s">
        <v>988</v>
      </c>
      <c r="J1140" s="96" t="s">
        <v>986</v>
      </c>
      <c r="K1140" s="96" t="s">
        <v>2395</v>
      </c>
      <c r="L1140" s="96" t="s">
        <v>824</v>
      </c>
      <c r="M1140" s="96">
        <v>62.245420899686003</v>
      </c>
      <c r="N1140" s="96">
        <v>-135.396976291714</v>
      </c>
      <c r="O1140" s="96" t="s">
        <v>2379</v>
      </c>
      <c r="P1140" s="96" t="s">
        <v>2500</v>
      </c>
      <c r="Q1140" s="96">
        <v>2751</v>
      </c>
      <c r="R1140" s="96">
        <v>3.02</v>
      </c>
      <c r="S1140" s="96">
        <v>1.3204830000000001</v>
      </c>
      <c r="T1140" s="96">
        <v>0.64988900000000005</v>
      </c>
      <c r="U1140" s="89">
        <f t="shared" si="52"/>
        <v>2.5070270499808909</v>
      </c>
      <c r="V1140" s="44">
        <f t="shared" si="53"/>
        <v>0.47317786975233433</v>
      </c>
    </row>
    <row r="1141" spans="8:22" x14ac:dyDescent="0.25">
      <c r="H1141" s="96" t="s">
        <v>2396</v>
      </c>
      <c r="I1141" s="96" t="s">
        <v>988</v>
      </c>
      <c r="J1141" s="96" t="s">
        <v>986</v>
      </c>
      <c r="L1141" s="96" t="s">
        <v>302</v>
      </c>
      <c r="M1141" s="96">
        <v>62.068199999999798</v>
      </c>
      <c r="N1141" s="96">
        <v>-137.36291700000001</v>
      </c>
      <c r="O1141" s="96" t="s">
        <v>983</v>
      </c>
      <c r="P1141" s="96" t="s">
        <v>2499</v>
      </c>
      <c r="Q1141" s="96">
        <v>2677</v>
      </c>
      <c r="R1141" s="96">
        <v>0.55000000000000004</v>
      </c>
      <c r="S1141" s="96">
        <v>0.47</v>
      </c>
      <c r="T1141" s="96">
        <v>0.28000000000000003</v>
      </c>
      <c r="U1141" s="89">
        <f t="shared" si="52"/>
        <v>0.45657777400314242</v>
      </c>
      <c r="V1141" s="44">
        <f t="shared" si="53"/>
        <v>0.14643294674576415</v>
      </c>
    </row>
    <row r="1142" spans="8:22" x14ac:dyDescent="0.25">
      <c r="H1142" s="96" t="s">
        <v>2397</v>
      </c>
      <c r="I1142" s="96" t="s">
        <v>988</v>
      </c>
      <c r="J1142" s="96" t="s">
        <v>1067</v>
      </c>
      <c r="L1142" s="96" t="s">
        <v>437</v>
      </c>
      <c r="M1142" s="96">
        <v>62.3083859999998</v>
      </c>
      <c r="N1142" s="96">
        <v>-137.39178200000001</v>
      </c>
      <c r="O1142" s="96" t="s">
        <v>983</v>
      </c>
      <c r="P1142" s="96" t="s">
        <v>2499</v>
      </c>
      <c r="Q1142" s="96">
        <v>2677</v>
      </c>
      <c r="R1142" s="96">
        <v>2.52</v>
      </c>
      <c r="S1142" s="96">
        <v>14.1999999999999</v>
      </c>
      <c r="T1142" s="96">
        <v>4.3099999999999996</v>
      </c>
      <c r="U1142" s="89">
        <f t="shared" si="52"/>
        <v>2.0919563463416706</v>
      </c>
      <c r="V1142" s="44">
        <f t="shared" si="53"/>
        <v>2.5646358227624009</v>
      </c>
    </row>
    <row r="1143" spans="8:22" x14ac:dyDescent="0.25">
      <c r="H1143" s="96" t="s">
        <v>2461</v>
      </c>
      <c r="I1143" s="96" t="s">
        <v>2463</v>
      </c>
      <c r="K1143" s="96" t="s">
        <v>1889</v>
      </c>
      <c r="L1143" s="96" t="s">
        <v>2462</v>
      </c>
      <c r="M1143" s="96">
        <v>63.807614999999799</v>
      </c>
      <c r="N1143" s="96">
        <v>-139.604730999998</v>
      </c>
      <c r="O1143" s="96" t="s">
        <v>983</v>
      </c>
      <c r="P1143" s="96" t="s">
        <v>491</v>
      </c>
      <c r="Q1143" s="96">
        <v>2624</v>
      </c>
      <c r="R1143" s="96">
        <v>4.45</v>
      </c>
      <c r="S1143" s="96">
        <v>21.5</v>
      </c>
      <c r="T1143" s="96">
        <v>1.86</v>
      </c>
      <c r="U1143" s="89">
        <f t="shared" si="52"/>
        <v>3.6941292623890609</v>
      </c>
      <c r="V1143" s="44">
        <f t="shared" si="53"/>
        <v>2.6760646447234278</v>
      </c>
    </row>
    <row r="1144" spans="8:22" x14ac:dyDescent="0.25">
      <c r="H1144" s="96" t="s">
        <v>971</v>
      </c>
      <c r="I1144" s="96" t="s">
        <v>1207</v>
      </c>
      <c r="J1144" s="96" t="s">
        <v>1206</v>
      </c>
      <c r="L1144" s="96" t="s">
        <v>824</v>
      </c>
      <c r="M1144" s="96">
        <v>62.054699999999798</v>
      </c>
      <c r="N1144" s="96">
        <v>-137.27615</v>
      </c>
      <c r="O1144" s="96" t="s">
        <v>983</v>
      </c>
      <c r="P1144" s="96" t="s">
        <v>2500</v>
      </c>
      <c r="Q1144" s="96">
        <v>2751</v>
      </c>
      <c r="R1144" s="96">
        <v>0.95</v>
      </c>
      <c r="S1144" s="96">
        <v>0.9</v>
      </c>
      <c r="T1144" s="96">
        <v>0.4</v>
      </c>
      <c r="U1144" s="89">
        <f t="shared" si="52"/>
        <v>0.78863433691451856</v>
      </c>
      <c r="V1144" s="44">
        <f t="shared" si="53"/>
        <v>0.24645944635780712</v>
      </c>
    </row>
    <row r="1145" spans="8:22" x14ac:dyDescent="0.25">
      <c r="H1145" s="96" t="s">
        <v>970</v>
      </c>
      <c r="I1145" s="96" t="s">
        <v>1207</v>
      </c>
      <c r="J1145" s="96" t="s">
        <v>1206</v>
      </c>
      <c r="K1145" s="96" t="s">
        <v>1211</v>
      </c>
      <c r="L1145" s="96" t="s">
        <v>302</v>
      </c>
      <c r="M1145" s="96">
        <v>62.0052939999999</v>
      </c>
      <c r="N1145" s="96">
        <v>-137.055871999998</v>
      </c>
      <c r="O1145" s="96" t="s">
        <v>983</v>
      </c>
      <c r="P1145" s="96" t="s">
        <v>2499</v>
      </c>
      <c r="Q1145" s="96">
        <v>2677</v>
      </c>
      <c r="R1145" s="96">
        <v>3.62</v>
      </c>
      <c r="S1145" s="96">
        <v>13.6</v>
      </c>
      <c r="T1145" s="96">
        <v>2.5</v>
      </c>
      <c r="U1145" s="89">
        <f t="shared" si="52"/>
        <v>3.0051118943479551</v>
      </c>
      <c r="V1145" s="44">
        <f t="shared" si="53"/>
        <v>2.1100404842539384</v>
      </c>
    </row>
    <row r="1146" spans="8:22" x14ac:dyDescent="0.25">
      <c r="H1146" s="96" t="s">
        <v>1213</v>
      </c>
      <c r="I1146" s="96" t="s">
        <v>1207</v>
      </c>
      <c r="J1146" s="96" t="s">
        <v>1206</v>
      </c>
      <c r="L1146" s="96" t="s">
        <v>302</v>
      </c>
      <c r="M1146" s="96">
        <v>61.695028000000001</v>
      </c>
      <c r="N1146" s="96">
        <v>-136.994066</v>
      </c>
      <c r="O1146" s="96" t="s">
        <v>983</v>
      </c>
      <c r="P1146" s="96" t="s">
        <v>2499</v>
      </c>
      <c r="Q1146" s="96">
        <v>2677</v>
      </c>
      <c r="R1146" s="96">
        <v>1.58</v>
      </c>
      <c r="S1146" s="96">
        <v>6.3</v>
      </c>
      <c r="T1146" s="96">
        <v>1.4</v>
      </c>
      <c r="U1146" s="89">
        <f t="shared" si="52"/>
        <v>1.3116234234999362</v>
      </c>
      <c r="V1146" s="44">
        <f t="shared" si="53"/>
        <v>1.0335831671605586</v>
      </c>
    </row>
    <row r="1147" spans="8:22" x14ac:dyDescent="0.25">
      <c r="H1147" s="96" t="s">
        <v>1214</v>
      </c>
      <c r="I1147" s="96" t="s">
        <v>1207</v>
      </c>
      <c r="J1147" s="96" t="s">
        <v>1206</v>
      </c>
      <c r="L1147" s="96" t="s">
        <v>302</v>
      </c>
      <c r="M1147" s="96">
        <v>61.744301999999799</v>
      </c>
      <c r="N1147" s="96">
        <v>-137.43753100000001</v>
      </c>
      <c r="O1147" s="96" t="s">
        <v>983</v>
      </c>
      <c r="P1147" s="96" t="s">
        <v>2499</v>
      </c>
      <c r="Q1147" s="96">
        <v>2677</v>
      </c>
      <c r="R1147" s="96">
        <v>1.43</v>
      </c>
      <c r="S1147" s="96">
        <v>2.2999999999999998</v>
      </c>
      <c r="T1147" s="96">
        <v>1</v>
      </c>
      <c r="U1147" s="89">
        <f t="shared" ref="U1147:U1210" si="54">R1147*$C$24</f>
        <v>1.18710221240817</v>
      </c>
      <c r="V1147" s="44">
        <f t="shared" si="53"/>
        <v>0.55047101913898688</v>
      </c>
    </row>
    <row r="1148" spans="8:22" x14ac:dyDescent="0.25">
      <c r="H1148" s="96" t="s">
        <v>1225</v>
      </c>
      <c r="I1148" s="96" t="s">
        <v>1207</v>
      </c>
      <c r="J1148" s="96" t="s">
        <v>1206</v>
      </c>
      <c r="L1148" s="96" t="s">
        <v>302</v>
      </c>
      <c r="M1148" s="96">
        <v>61.996279000000001</v>
      </c>
      <c r="N1148" s="96">
        <v>-137.354098999998</v>
      </c>
      <c r="O1148" s="96" t="s">
        <v>983</v>
      </c>
      <c r="P1148" s="96" t="s">
        <v>2499</v>
      </c>
      <c r="Q1148" s="96">
        <v>2677</v>
      </c>
      <c r="R1148" s="96">
        <v>1.95</v>
      </c>
      <c r="S1148" s="96">
        <v>4.4000000000000004</v>
      </c>
      <c r="T1148" s="96">
        <v>1.7</v>
      </c>
      <c r="U1148" s="89">
        <f t="shared" si="54"/>
        <v>1.6187757441929593</v>
      </c>
      <c r="V1148" s="44">
        <f t="shared" si="53"/>
        <v>0.95408456428043675</v>
      </c>
    </row>
    <row r="1149" spans="8:22" x14ac:dyDescent="0.25">
      <c r="H1149" s="96" t="s">
        <v>1226</v>
      </c>
      <c r="I1149" s="96" t="s">
        <v>1207</v>
      </c>
      <c r="J1149" s="96" t="s">
        <v>1206</v>
      </c>
      <c r="L1149" s="96" t="s">
        <v>302</v>
      </c>
      <c r="M1149" s="96">
        <v>61.993568000000003</v>
      </c>
      <c r="N1149" s="96">
        <v>-137.384162</v>
      </c>
      <c r="O1149" s="96" t="s">
        <v>983</v>
      </c>
      <c r="P1149" s="96" t="s">
        <v>2499</v>
      </c>
      <c r="Q1149" s="96">
        <v>2677</v>
      </c>
      <c r="R1149" s="96">
        <v>3.58</v>
      </c>
      <c r="S1149" s="96">
        <v>2</v>
      </c>
      <c r="T1149" s="96">
        <v>1.2</v>
      </c>
      <c r="U1149" s="89">
        <f t="shared" si="54"/>
        <v>2.9719062380568175</v>
      </c>
      <c r="V1149" s="44">
        <f t="shared" si="53"/>
        <v>0.69580798078151951</v>
      </c>
    </row>
    <row r="1150" spans="8:22" x14ac:dyDescent="0.25">
      <c r="H1150" s="96" t="s">
        <v>1227</v>
      </c>
      <c r="I1150" s="96" t="s">
        <v>1207</v>
      </c>
      <c r="J1150" s="96" t="s">
        <v>1206</v>
      </c>
      <c r="L1150" s="96" t="s">
        <v>1125</v>
      </c>
      <c r="M1150" s="96">
        <v>61.995246000000002</v>
      </c>
      <c r="N1150" s="96">
        <v>-137.39017100000001</v>
      </c>
      <c r="O1150" s="96" t="s">
        <v>983</v>
      </c>
      <c r="P1150" s="96" t="s">
        <v>2498</v>
      </c>
      <c r="Q1150" s="96">
        <v>2764</v>
      </c>
      <c r="R1150" s="96">
        <v>0.39</v>
      </c>
      <c r="S1150" s="96">
        <v>-0.2</v>
      </c>
      <c r="T1150" s="96">
        <v>-0.1</v>
      </c>
      <c r="U1150" s="89">
        <f t="shared" si="54"/>
        <v>0.32375514883859186</v>
      </c>
      <c r="V1150" s="44">
        <f t="shared" si="53"/>
        <v>-2.2642323676419385E-2</v>
      </c>
    </row>
    <row r="1151" spans="8:22" x14ac:dyDescent="0.25">
      <c r="H1151" s="96" t="s">
        <v>1230</v>
      </c>
      <c r="I1151" s="96" t="s">
        <v>1207</v>
      </c>
      <c r="J1151" s="96" t="s">
        <v>1206</v>
      </c>
      <c r="K1151" s="96" t="s">
        <v>1231</v>
      </c>
      <c r="L1151" s="96" t="s">
        <v>16</v>
      </c>
      <c r="M1151" s="96">
        <v>62.003289000000002</v>
      </c>
      <c r="N1151" s="96">
        <v>-136.868392</v>
      </c>
      <c r="O1151" s="96" t="s">
        <v>983</v>
      </c>
      <c r="P1151" s="96" t="s">
        <v>491</v>
      </c>
      <c r="Q1151" s="96">
        <v>2624</v>
      </c>
      <c r="R1151" s="96">
        <v>3.06</v>
      </c>
      <c r="S1151" s="96">
        <v>7.5</v>
      </c>
      <c r="T1151" s="96">
        <v>1.5</v>
      </c>
      <c r="U1151" s="89">
        <f t="shared" si="54"/>
        <v>2.5402327062720285</v>
      </c>
      <c r="V1151" s="44">
        <f t="shared" si="53"/>
        <v>1.2302098079041999</v>
      </c>
    </row>
    <row r="1152" spans="8:22" x14ac:dyDescent="0.25">
      <c r="H1152" s="96" t="s">
        <v>1232</v>
      </c>
      <c r="I1152" s="96" t="s">
        <v>1207</v>
      </c>
      <c r="J1152" s="96" t="s">
        <v>1206</v>
      </c>
      <c r="L1152" s="96" t="s">
        <v>1233</v>
      </c>
      <c r="M1152" s="96">
        <v>62.003289000000002</v>
      </c>
      <c r="N1152" s="96">
        <v>-136.868392</v>
      </c>
      <c r="O1152" s="96" t="s">
        <v>983</v>
      </c>
      <c r="P1152" s="96" t="s">
        <v>2498</v>
      </c>
      <c r="Q1152" s="96">
        <v>2764</v>
      </c>
      <c r="R1152" s="96">
        <v>0.95</v>
      </c>
      <c r="S1152" s="96">
        <v>6.5</v>
      </c>
      <c r="T1152" s="96">
        <v>2.2000000000000002</v>
      </c>
      <c r="U1152" s="89">
        <f t="shared" si="54"/>
        <v>0.78863433691451856</v>
      </c>
      <c r="V1152" s="44">
        <f t="shared" si="53"/>
        <v>1.2599114638651325</v>
      </c>
    </row>
    <row r="1153" spans="8:22" x14ac:dyDescent="0.25">
      <c r="H1153" s="96" t="s">
        <v>1234</v>
      </c>
      <c r="I1153" s="96" t="s">
        <v>1207</v>
      </c>
      <c r="J1153" s="96" t="s">
        <v>1206</v>
      </c>
      <c r="K1153" s="96" t="s">
        <v>1231</v>
      </c>
      <c r="L1153" s="96" t="s">
        <v>16</v>
      </c>
      <c r="M1153" s="96">
        <v>62.003289000000002</v>
      </c>
      <c r="N1153" s="96">
        <v>-136.868392</v>
      </c>
      <c r="O1153" s="96" t="s">
        <v>983</v>
      </c>
      <c r="P1153" s="96" t="s">
        <v>491</v>
      </c>
      <c r="Q1153" s="96">
        <v>2624</v>
      </c>
      <c r="R1153" s="96">
        <v>3.86</v>
      </c>
      <c r="S1153" s="96">
        <v>8.3000000000000007</v>
      </c>
      <c r="T1153" s="96">
        <v>1.3</v>
      </c>
      <c r="U1153" s="89">
        <f t="shared" si="54"/>
        <v>3.2043458320947806</v>
      </c>
      <c r="V1153" s="44">
        <f t="shared" si="53"/>
        <v>1.2979124086634679</v>
      </c>
    </row>
    <row r="1154" spans="8:22" x14ac:dyDescent="0.25">
      <c r="H1154" s="96" t="s">
        <v>960</v>
      </c>
      <c r="I1154" s="96" t="s">
        <v>1207</v>
      </c>
      <c r="J1154" s="96" t="s">
        <v>1206</v>
      </c>
      <c r="K1154" s="96" t="s">
        <v>1231</v>
      </c>
      <c r="L1154" s="96" t="s">
        <v>16</v>
      </c>
      <c r="M1154" s="96">
        <v>62.0024319999998</v>
      </c>
      <c r="N1154" s="96">
        <v>-136.877925</v>
      </c>
      <c r="O1154" s="96" t="s">
        <v>983</v>
      </c>
      <c r="P1154" s="96" t="s">
        <v>491</v>
      </c>
      <c r="Q1154" s="96">
        <v>2624</v>
      </c>
      <c r="R1154" s="96">
        <v>2.7</v>
      </c>
      <c r="S1154" s="96">
        <v>67.2</v>
      </c>
      <c r="T1154" s="96">
        <v>10</v>
      </c>
      <c r="U1154" s="89">
        <f t="shared" si="54"/>
        <v>2.2413817996517897</v>
      </c>
      <c r="V1154" s="44">
        <f t="shared" si="53"/>
        <v>8.7849929175625299</v>
      </c>
    </row>
    <row r="1155" spans="8:22" x14ac:dyDescent="0.25">
      <c r="H1155" s="96" t="s">
        <v>1246</v>
      </c>
      <c r="I1155" s="96" t="s">
        <v>1207</v>
      </c>
      <c r="J1155" s="96" t="s">
        <v>1206</v>
      </c>
      <c r="K1155" s="96" t="s">
        <v>1211</v>
      </c>
      <c r="L1155" s="96" t="s">
        <v>846</v>
      </c>
      <c r="M1155" s="96">
        <v>61.960453000000001</v>
      </c>
      <c r="N1155" s="96">
        <v>-137.087570999999</v>
      </c>
      <c r="O1155" s="96" t="s">
        <v>983</v>
      </c>
      <c r="P1155" s="96" t="s">
        <v>2500</v>
      </c>
      <c r="Q1155" s="96">
        <v>2751</v>
      </c>
      <c r="R1155" s="96">
        <v>0.87</v>
      </c>
      <c r="S1155" s="96">
        <v>0.8</v>
      </c>
      <c r="T1155" s="96">
        <v>0.2</v>
      </c>
      <c r="U1155" s="89">
        <f t="shared" si="54"/>
        <v>0.72222302433224339</v>
      </c>
      <c r="V1155" s="44">
        <f t="shared" si="53"/>
        <v>0.17982986982241289</v>
      </c>
    </row>
    <row r="1156" spans="8:22" x14ac:dyDescent="0.25">
      <c r="H1156" s="96" t="s">
        <v>1346</v>
      </c>
      <c r="I1156" s="96" t="s">
        <v>1207</v>
      </c>
      <c r="J1156" s="96" t="s">
        <v>1206</v>
      </c>
      <c r="K1156" s="96" t="s">
        <v>1211</v>
      </c>
      <c r="L1156" s="96" t="s">
        <v>1347</v>
      </c>
      <c r="M1156" s="96">
        <v>61.959028000000004</v>
      </c>
      <c r="N1156" s="96">
        <v>-137.215273999998</v>
      </c>
      <c r="O1156" s="96" t="s">
        <v>983</v>
      </c>
      <c r="P1156" s="96" t="s">
        <v>2500</v>
      </c>
      <c r="Q1156" s="96">
        <v>2751</v>
      </c>
      <c r="R1156" s="96">
        <v>2.94</v>
      </c>
      <c r="S1156" s="96">
        <v>7.5</v>
      </c>
      <c r="T1156" s="96">
        <v>1.9</v>
      </c>
      <c r="U1156" s="89">
        <f t="shared" si="54"/>
        <v>2.4406157373986157</v>
      </c>
      <c r="V1156" s="44">
        <f t="shared" si="53"/>
        <v>1.3874937076757401</v>
      </c>
    </row>
    <row r="1157" spans="8:22" x14ac:dyDescent="0.25">
      <c r="H1157" s="96" t="s">
        <v>1348</v>
      </c>
      <c r="I1157" s="96" t="s">
        <v>1207</v>
      </c>
      <c r="K1157" s="96" t="s">
        <v>1349</v>
      </c>
      <c r="L1157" s="96" t="s">
        <v>1244</v>
      </c>
      <c r="M1157" s="96">
        <v>62.842979999999798</v>
      </c>
      <c r="N1157" s="96">
        <v>-137.012047999998</v>
      </c>
      <c r="O1157" s="96" t="s">
        <v>983</v>
      </c>
      <c r="P1157" s="96" t="s">
        <v>2512</v>
      </c>
      <c r="Q1157" s="96">
        <v>2780</v>
      </c>
      <c r="R1157" s="96">
        <v>-0.01</v>
      </c>
      <c r="S1157" s="96">
        <v>-0.2</v>
      </c>
      <c r="T1157" s="96">
        <v>-0.1</v>
      </c>
      <c r="U1157" s="89">
        <f t="shared" si="54"/>
        <v>-8.301414072784407E-3</v>
      </c>
      <c r="V1157" s="44">
        <f t="shared" si="53"/>
        <v>-4.6405195036731926E-2</v>
      </c>
    </row>
    <row r="1158" spans="8:22" x14ac:dyDescent="0.25">
      <c r="H1158" s="96" t="s">
        <v>1351</v>
      </c>
      <c r="I1158" s="96" t="s">
        <v>1207</v>
      </c>
      <c r="J1158" s="96" t="s">
        <v>1206</v>
      </c>
      <c r="L1158" s="96" t="s">
        <v>302</v>
      </c>
      <c r="M1158" s="96">
        <v>64.060602000000003</v>
      </c>
      <c r="N1158" s="96">
        <v>-140.444265</v>
      </c>
      <c r="O1158" s="96" t="s">
        <v>983</v>
      </c>
      <c r="P1158" s="96" t="s">
        <v>2499</v>
      </c>
      <c r="Q1158" s="96">
        <v>2677</v>
      </c>
      <c r="R1158" s="96">
        <v>2.91</v>
      </c>
      <c r="S1158" s="96">
        <v>7.8</v>
      </c>
      <c r="T1158" s="96">
        <v>2.1</v>
      </c>
      <c r="U1158" s="89">
        <f t="shared" si="54"/>
        <v>2.4157114951802625</v>
      </c>
      <c r="V1158" s="44">
        <f t="shared" si="53"/>
        <v>1.4273823276184978</v>
      </c>
    </row>
    <row r="1159" spans="8:22" x14ac:dyDescent="0.25">
      <c r="H1159" s="96" t="s">
        <v>1366</v>
      </c>
      <c r="I1159" s="96" t="s">
        <v>1207</v>
      </c>
      <c r="J1159" s="96" t="s">
        <v>1206</v>
      </c>
      <c r="L1159" s="96" t="s">
        <v>302</v>
      </c>
      <c r="M1159" s="96">
        <v>63.4243349999999</v>
      </c>
      <c r="N1159" s="96">
        <v>-140.066440999999</v>
      </c>
      <c r="O1159" s="96" t="s">
        <v>983</v>
      </c>
      <c r="P1159" s="96" t="s">
        <v>2499</v>
      </c>
      <c r="Q1159" s="96">
        <v>2677</v>
      </c>
      <c r="R1159" s="96">
        <v>2.88</v>
      </c>
      <c r="S1159" s="96">
        <v>4.8</v>
      </c>
      <c r="T1159" s="96">
        <v>0.8</v>
      </c>
      <c r="U1159" s="89">
        <f t="shared" si="54"/>
        <v>2.3908072529619089</v>
      </c>
      <c r="V1159" s="44">
        <f t="shared" si="53"/>
        <v>0.81489129001418326</v>
      </c>
    </row>
    <row r="1160" spans="8:22" x14ac:dyDescent="0.25">
      <c r="H1160" s="96" t="s">
        <v>1373</v>
      </c>
      <c r="I1160" s="96" t="s">
        <v>1207</v>
      </c>
      <c r="J1160" s="96" t="s">
        <v>1206</v>
      </c>
      <c r="L1160" s="96" t="s">
        <v>302</v>
      </c>
      <c r="M1160" s="96">
        <v>61.083444999999799</v>
      </c>
      <c r="N1160" s="96">
        <v>-129.840722</v>
      </c>
      <c r="O1160" s="96" t="s">
        <v>983</v>
      </c>
      <c r="P1160" s="96" t="s">
        <v>2499</v>
      </c>
      <c r="Q1160" s="96">
        <v>2677</v>
      </c>
      <c r="R1160" s="96">
        <v>2</v>
      </c>
      <c r="S1160" s="96">
        <v>7.4</v>
      </c>
      <c r="T1160" s="96">
        <v>1.1000000000000001</v>
      </c>
      <c r="U1160" s="89">
        <f t="shared" si="54"/>
        <v>1.6602828145568813</v>
      </c>
      <c r="V1160" s="44">
        <f t="shared" si="53"/>
        <v>1.0834976536209606</v>
      </c>
    </row>
    <row r="1161" spans="8:22" x14ac:dyDescent="0.25">
      <c r="H1161" s="96" t="s">
        <v>953</v>
      </c>
      <c r="I1161" s="96" t="s">
        <v>1207</v>
      </c>
      <c r="J1161" s="96" t="s">
        <v>1206</v>
      </c>
      <c r="K1161" s="96" t="s">
        <v>1377</v>
      </c>
      <c r="L1161" s="96" t="s">
        <v>302</v>
      </c>
      <c r="M1161" s="96">
        <v>60.803579999999798</v>
      </c>
      <c r="N1161" s="96">
        <v>-129.76266200000001</v>
      </c>
      <c r="O1161" s="96" t="s">
        <v>983</v>
      </c>
      <c r="P1161" s="96" t="s">
        <v>2499</v>
      </c>
      <c r="Q1161" s="96">
        <v>2677</v>
      </c>
      <c r="R1161" s="96">
        <v>4.43</v>
      </c>
      <c r="S1161" s="96">
        <v>19.8999999999998</v>
      </c>
      <c r="T1161" s="96">
        <v>3.3</v>
      </c>
      <c r="U1161" s="89">
        <f t="shared" si="54"/>
        <v>3.6775264342434917</v>
      </c>
      <c r="V1161" s="44">
        <f t="shared" si="53"/>
        <v>2.9469076595704093</v>
      </c>
    </row>
    <row r="1162" spans="8:22" x14ac:dyDescent="0.25">
      <c r="H1162" s="96" t="s">
        <v>1453</v>
      </c>
      <c r="I1162" s="96" t="s">
        <v>1207</v>
      </c>
      <c r="J1162" s="96" t="s">
        <v>1206</v>
      </c>
      <c r="L1162" s="96" t="s">
        <v>1454</v>
      </c>
      <c r="M1162" s="96">
        <v>62.818399999999798</v>
      </c>
      <c r="N1162" s="96">
        <v>-138.618550999999</v>
      </c>
      <c r="O1162" s="96" t="s">
        <v>983</v>
      </c>
      <c r="P1162" s="96" t="s">
        <v>491</v>
      </c>
      <c r="Q1162" s="96">
        <v>2624</v>
      </c>
      <c r="R1162" s="96">
        <v>4.47</v>
      </c>
      <c r="S1162" s="96">
        <v>15.8</v>
      </c>
      <c r="T1162" s="96">
        <v>2.6</v>
      </c>
      <c r="U1162" s="89">
        <f t="shared" si="54"/>
        <v>3.7107320905346297</v>
      </c>
      <c r="V1162" s="44">
        <f t="shared" si="53"/>
        <v>2.3415388417424094</v>
      </c>
    </row>
    <row r="1163" spans="8:22" x14ac:dyDescent="0.25">
      <c r="H1163" s="96" t="s">
        <v>1463</v>
      </c>
      <c r="I1163" s="96" t="s">
        <v>1207</v>
      </c>
      <c r="J1163" s="96" t="s">
        <v>1206</v>
      </c>
      <c r="K1163" s="96" t="s">
        <v>1464</v>
      </c>
      <c r="L1163" s="96" t="s">
        <v>1371</v>
      </c>
      <c r="M1163" s="96">
        <v>62.9628319999998</v>
      </c>
      <c r="N1163" s="96">
        <v>-138.924185999998</v>
      </c>
      <c r="O1163" s="96" t="s">
        <v>983</v>
      </c>
      <c r="P1163" s="96" t="s">
        <v>2498</v>
      </c>
      <c r="Q1163" s="96">
        <v>2764</v>
      </c>
      <c r="R1163" s="96">
        <v>0.33</v>
      </c>
      <c r="S1163" s="96">
        <v>0.8</v>
      </c>
      <c r="T1163" s="96">
        <v>0.4</v>
      </c>
      <c r="U1163" s="89">
        <f t="shared" si="54"/>
        <v>0.27394666440188542</v>
      </c>
      <c r="V1163" s="44">
        <f t="shared" si="53"/>
        <v>0.20158690765841439</v>
      </c>
    </row>
    <row r="1164" spans="8:22" x14ac:dyDescent="0.25">
      <c r="H1164" s="96" t="s">
        <v>1465</v>
      </c>
      <c r="I1164" s="96" t="s">
        <v>1207</v>
      </c>
      <c r="J1164" s="96" t="s">
        <v>1206</v>
      </c>
      <c r="K1164" s="96" t="s">
        <v>1243</v>
      </c>
      <c r="L1164" s="96" t="s">
        <v>1371</v>
      </c>
      <c r="M1164" s="96">
        <v>62.584350999999799</v>
      </c>
      <c r="N1164" s="96">
        <v>-137.801167999998</v>
      </c>
      <c r="O1164" s="96" t="s">
        <v>983</v>
      </c>
      <c r="P1164" s="96" t="s">
        <v>2498</v>
      </c>
      <c r="Q1164" s="96">
        <v>2764</v>
      </c>
      <c r="R1164" s="96">
        <v>1.07</v>
      </c>
      <c r="S1164" s="96">
        <v>3.8</v>
      </c>
      <c r="T1164" s="96">
        <v>1.1000000000000001</v>
      </c>
      <c r="U1164" s="89">
        <f t="shared" si="54"/>
        <v>0.88825130578793154</v>
      </c>
      <c r="V1164" s="44">
        <f t="shared" si="53"/>
        <v>0.71780868119546481</v>
      </c>
    </row>
    <row r="1165" spans="8:22" x14ac:dyDescent="0.25">
      <c r="H1165" s="96" t="s">
        <v>1466</v>
      </c>
      <c r="I1165" s="96" t="s">
        <v>1207</v>
      </c>
      <c r="J1165" s="96" t="s">
        <v>1206</v>
      </c>
      <c r="L1165" s="96" t="s">
        <v>302</v>
      </c>
      <c r="M1165" s="96">
        <v>62.584350999999799</v>
      </c>
      <c r="N1165" s="96">
        <v>-137.801167999998</v>
      </c>
      <c r="O1165" s="96" t="s">
        <v>983</v>
      </c>
      <c r="P1165" s="96" t="s">
        <v>2499</v>
      </c>
      <c r="Q1165" s="96">
        <v>2677</v>
      </c>
      <c r="R1165" s="96">
        <v>0.97</v>
      </c>
      <c r="S1165" s="96">
        <v>3.7</v>
      </c>
      <c r="T1165" s="96">
        <v>1</v>
      </c>
      <c r="U1165" s="89">
        <f t="shared" si="54"/>
        <v>0.80523716506008747</v>
      </c>
      <c r="V1165" s="44">
        <f t="shared" si="53"/>
        <v>0.65472478920616595</v>
      </c>
    </row>
    <row r="1166" spans="8:22" x14ac:dyDescent="0.25">
      <c r="H1166" s="96" t="s">
        <v>1473</v>
      </c>
      <c r="I1166" s="96" t="s">
        <v>1207</v>
      </c>
      <c r="J1166" s="96" t="s">
        <v>1206</v>
      </c>
      <c r="L1166" s="96" t="s">
        <v>186</v>
      </c>
      <c r="M1166" s="96">
        <v>62.978377000000002</v>
      </c>
      <c r="N1166" s="96">
        <v>-138.72493900000001</v>
      </c>
      <c r="O1166" s="96" t="s">
        <v>983</v>
      </c>
      <c r="P1166" s="96" t="s">
        <v>491</v>
      </c>
      <c r="Q1166" s="96">
        <v>2624</v>
      </c>
      <c r="R1166" s="96">
        <v>3.39</v>
      </c>
      <c r="S1166" s="96">
        <v>13.6</v>
      </c>
      <c r="T1166" s="96">
        <v>3.5</v>
      </c>
      <c r="U1166" s="89">
        <f t="shared" si="54"/>
        <v>2.814179370673914</v>
      </c>
      <c r="V1166" s="44">
        <f t="shared" si="53"/>
        <v>2.305244330717398</v>
      </c>
    </row>
    <row r="1167" spans="8:22" x14ac:dyDescent="0.25">
      <c r="H1167" s="96" t="s">
        <v>1498</v>
      </c>
      <c r="I1167" s="96" t="s">
        <v>1207</v>
      </c>
      <c r="J1167" s="96" t="s">
        <v>1206</v>
      </c>
      <c r="L1167" s="96" t="s">
        <v>1454</v>
      </c>
      <c r="M1167" s="96">
        <v>62.956380000000003</v>
      </c>
      <c r="N1167" s="96">
        <v>-138.874583</v>
      </c>
      <c r="O1167" s="96" t="s">
        <v>983</v>
      </c>
      <c r="P1167" s="96" t="s">
        <v>491</v>
      </c>
      <c r="Q1167" s="96">
        <v>2624</v>
      </c>
      <c r="R1167" s="96">
        <v>2.4500000000000002</v>
      </c>
      <c r="S1167" s="96">
        <v>9.1</v>
      </c>
      <c r="T1167" s="96">
        <v>2.5</v>
      </c>
      <c r="U1167" s="89">
        <f t="shared" si="54"/>
        <v>2.0338464478321798</v>
      </c>
      <c r="V1167" s="44">
        <f t="shared" si="53"/>
        <v>1.5921027348252581</v>
      </c>
    </row>
    <row r="1168" spans="8:22" x14ac:dyDescent="0.25">
      <c r="H1168" s="96" t="s">
        <v>1499</v>
      </c>
      <c r="I1168" s="96" t="s">
        <v>1207</v>
      </c>
      <c r="J1168" s="96" t="s">
        <v>1206</v>
      </c>
      <c r="L1168" s="96" t="s">
        <v>302</v>
      </c>
      <c r="M1168" s="96">
        <v>62.9733629999999</v>
      </c>
      <c r="N1168" s="96">
        <v>-138.881937999998</v>
      </c>
      <c r="O1168" s="96" t="s">
        <v>983</v>
      </c>
      <c r="P1168" s="96" t="s">
        <v>2499</v>
      </c>
      <c r="Q1168" s="96">
        <v>2677</v>
      </c>
      <c r="R1168" s="96">
        <v>1.62</v>
      </c>
      <c r="S1168" s="96">
        <v>3</v>
      </c>
      <c r="T1168" s="96">
        <v>0.7</v>
      </c>
      <c r="U1168" s="89">
        <f t="shared" si="54"/>
        <v>1.344829079791074</v>
      </c>
      <c r="V1168" s="44">
        <f t="shared" si="53"/>
        <v>0.55003683063297804</v>
      </c>
    </row>
    <row r="1169" spans="8:22" x14ac:dyDescent="0.25">
      <c r="H1169" s="96" t="s">
        <v>1500</v>
      </c>
      <c r="I1169" s="96" t="s">
        <v>1207</v>
      </c>
      <c r="J1169" s="96" t="s">
        <v>1206</v>
      </c>
      <c r="L1169" s="96" t="s">
        <v>302</v>
      </c>
      <c r="M1169" s="96">
        <v>62.980387</v>
      </c>
      <c r="N1169" s="96">
        <v>-138.89613600000001</v>
      </c>
      <c r="O1169" s="96" t="s">
        <v>983</v>
      </c>
      <c r="P1169" s="96" t="s">
        <v>2499</v>
      </c>
      <c r="Q1169" s="96">
        <v>2677</v>
      </c>
      <c r="R1169" s="96">
        <v>0.98</v>
      </c>
      <c r="S1169" s="96">
        <v>2</v>
      </c>
      <c r="T1169" s="96">
        <v>0.5</v>
      </c>
      <c r="U1169" s="89">
        <f t="shared" si="54"/>
        <v>0.81353857913287186</v>
      </c>
      <c r="V1169" s="44">
        <f t="shared" si="53"/>
        <v>0.36949717507427066</v>
      </c>
    </row>
    <row r="1170" spans="8:22" x14ac:dyDescent="0.25">
      <c r="H1170" s="96" t="s">
        <v>1558</v>
      </c>
      <c r="I1170" s="96" t="s">
        <v>1207</v>
      </c>
      <c r="J1170" s="96" t="s">
        <v>1206</v>
      </c>
      <c r="L1170" s="96" t="s">
        <v>16</v>
      </c>
      <c r="M1170" s="96">
        <v>62.807766000000001</v>
      </c>
      <c r="N1170" s="96">
        <v>-138.574865999998</v>
      </c>
      <c r="O1170" s="96" t="s">
        <v>983</v>
      </c>
      <c r="P1170" s="96" t="s">
        <v>491</v>
      </c>
      <c r="Q1170" s="96">
        <v>2624</v>
      </c>
      <c r="R1170" s="96">
        <v>5.55</v>
      </c>
      <c r="S1170" s="96">
        <v>21.5</v>
      </c>
      <c r="T1170" s="96">
        <v>5.0999999999999996</v>
      </c>
      <c r="U1170" s="89">
        <f t="shared" si="54"/>
        <v>4.6072848103953454</v>
      </c>
      <c r="V1170" s="44">
        <f t="shared" si="53"/>
        <v>3.5467728727674217</v>
      </c>
    </row>
    <row r="1171" spans="8:22" x14ac:dyDescent="0.25">
      <c r="H1171" s="96" t="s">
        <v>1564</v>
      </c>
      <c r="I1171" s="96" t="s">
        <v>1207</v>
      </c>
      <c r="J1171" s="96" t="s">
        <v>1206</v>
      </c>
      <c r="L1171" s="96" t="s">
        <v>302</v>
      </c>
      <c r="M1171" s="96">
        <v>62.781353000000003</v>
      </c>
      <c r="N1171" s="96">
        <v>-137.965823</v>
      </c>
      <c r="O1171" s="96" t="s">
        <v>983</v>
      </c>
      <c r="P1171" s="96" t="s">
        <v>2499</v>
      </c>
      <c r="Q1171" s="96">
        <v>2677</v>
      </c>
      <c r="R1171" s="96">
        <v>1.56</v>
      </c>
      <c r="S1171" s="96">
        <v>7.6</v>
      </c>
      <c r="T1171" s="96">
        <v>1.3</v>
      </c>
      <c r="U1171" s="89">
        <f t="shared" si="54"/>
        <v>1.2950205953543674</v>
      </c>
      <c r="V1171" s="44">
        <f t="shared" si="53"/>
        <v>1.1280677954243492</v>
      </c>
    </row>
    <row r="1172" spans="8:22" x14ac:dyDescent="0.25">
      <c r="H1172" s="96" t="s">
        <v>1572</v>
      </c>
      <c r="I1172" s="96" t="s">
        <v>1207</v>
      </c>
      <c r="J1172" s="96" t="s">
        <v>1206</v>
      </c>
      <c r="L1172" s="96" t="s">
        <v>186</v>
      </c>
      <c r="M1172" s="96">
        <v>62.8199159999999</v>
      </c>
      <c r="N1172" s="96">
        <v>-138.385785999999</v>
      </c>
      <c r="O1172" s="96" t="s">
        <v>983</v>
      </c>
      <c r="P1172" s="96" t="s">
        <v>491</v>
      </c>
      <c r="Q1172" s="96">
        <v>2624</v>
      </c>
      <c r="R1172" s="96">
        <v>2.12</v>
      </c>
      <c r="S1172" s="96">
        <v>7.5</v>
      </c>
      <c r="T1172" s="96">
        <v>2.2000000000000002</v>
      </c>
      <c r="U1172" s="89">
        <f t="shared" si="54"/>
        <v>1.7598997834302943</v>
      </c>
      <c r="V1172" s="44">
        <f t="shared" si="53"/>
        <v>1.3526547720120601</v>
      </c>
    </row>
    <row r="1173" spans="8:22" x14ac:dyDescent="0.25">
      <c r="H1173" s="96" t="s">
        <v>1573</v>
      </c>
      <c r="I1173" s="96" t="s">
        <v>1207</v>
      </c>
      <c r="J1173" s="96" t="s">
        <v>1206</v>
      </c>
      <c r="K1173" s="96" t="s">
        <v>1464</v>
      </c>
      <c r="L1173" s="96" t="s">
        <v>1371</v>
      </c>
      <c r="M1173" s="96">
        <v>62.828690000000002</v>
      </c>
      <c r="N1173" s="96">
        <v>-138.199455999999</v>
      </c>
      <c r="O1173" s="96" t="s">
        <v>983</v>
      </c>
      <c r="P1173" s="96" t="s">
        <v>2498</v>
      </c>
      <c r="Q1173" s="96">
        <v>2764</v>
      </c>
      <c r="R1173" s="96">
        <v>1.38</v>
      </c>
      <c r="S1173" s="96">
        <v>2.8</v>
      </c>
      <c r="T1173" s="96">
        <v>0.8</v>
      </c>
      <c r="U1173" s="89">
        <f t="shared" si="54"/>
        <v>1.1455951420442481</v>
      </c>
      <c r="V1173" s="44">
        <f t="shared" si="53"/>
        <v>0.56089087929882375</v>
      </c>
    </row>
    <row r="1174" spans="8:22" x14ac:dyDescent="0.25">
      <c r="H1174" s="96" t="s">
        <v>1578</v>
      </c>
      <c r="I1174" s="96" t="s">
        <v>1207</v>
      </c>
      <c r="J1174" s="96" t="s">
        <v>1206</v>
      </c>
      <c r="L1174" s="96" t="s">
        <v>302</v>
      </c>
      <c r="M1174" s="96">
        <v>62.960704999999798</v>
      </c>
      <c r="N1174" s="96">
        <v>-138.66628600000001</v>
      </c>
      <c r="O1174" s="96" t="s">
        <v>983</v>
      </c>
      <c r="P1174" s="96" t="s">
        <v>2499</v>
      </c>
      <c r="Q1174" s="96">
        <v>2677</v>
      </c>
      <c r="R1174" s="96">
        <v>1.87</v>
      </c>
      <c r="S1174" s="96">
        <v>9</v>
      </c>
      <c r="T1174" s="96">
        <v>2.7</v>
      </c>
      <c r="U1174" s="89">
        <f t="shared" si="54"/>
        <v>1.5523644316106842</v>
      </c>
      <c r="V1174" s="44">
        <f t="shared" si="53"/>
        <v>1.6329178773355983</v>
      </c>
    </row>
    <row r="1175" spans="8:22" x14ac:dyDescent="0.25">
      <c r="H1175" s="96" t="s">
        <v>1579</v>
      </c>
      <c r="I1175" s="96" t="s">
        <v>1207</v>
      </c>
      <c r="J1175" s="96" t="s">
        <v>1206</v>
      </c>
      <c r="L1175" s="96" t="s">
        <v>186</v>
      </c>
      <c r="M1175" s="96">
        <v>62.84554</v>
      </c>
      <c r="N1175" s="96">
        <v>-138.822236</v>
      </c>
      <c r="O1175" s="96" t="s">
        <v>983</v>
      </c>
      <c r="P1175" s="96" t="s">
        <v>491</v>
      </c>
      <c r="Q1175" s="96">
        <v>2624</v>
      </c>
      <c r="R1175" s="96">
        <v>2.39</v>
      </c>
      <c r="S1175" s="96">
        <v>13.4</v>
      </c>
      <c r="T1175" s="96">
        <v>2.8</v>
      </c>
      <c r="U1175" s="89">
        <f t="shared" si="54"/>
        <v>1.9840379633954732</v>
      </c>
      <c r="V1175" s="44">
        <f t="shared" si="53"/>
        <v>2.0563536797683133</v>
      </c>
    </row>
    <row r="1176" spans="8:22" x14ac:dyDescent="0.25">
      <c r="H1176" s="96" t="s">
        <v>1584</v>
      </c>
      <c r="I1176" s="96" t="s">
        <v>1207</v>
      </c>
      <c r="J1176" s="96" t="s">
        <v>1206</v>
      </c>
      <c r="L1176" s="96" t="s">
        <v>186</v>
      </c>
      <c r="M1176" s="96">
        <v>62.981143000000003</v>
      </c>
      <c r="N1176" s="96">
        <v>-138.975673</v>
      </c>
      <c r="O1176" s="96" t="s">
        <v>983</v>
      </c>
      <c r="P1176" s="96" t="s">
        <v>491</v>
      </c>
      <c r="Q1176" s="96">
        <v>2624</v>
      </c>
      <c r="R1176" s="96">
        <v>1.77</v>
      </c>
      <c r="S1176" s="96">
        <v>4.7</v>
      </c>
      <c r="T1176" s="96">
        <v>1.4</v>
      </c>
      <c r="U1176" s="89">
        <f t="shared" si="54"/>
        <v>1.46935029088284</v>
      </c>
      <c r="V1176" s="44">
        <f t="shared" si="53"/>
        <v>0.87761088417988042</v>
      </c>
    </row>
    <row r="1177" spans="8:22" x14ac:dyDescent="0.25">
      <c r="H1177" s="96" t="s">
        <v>1601</v>
      </c>
      <c r="I1177" s="96" t="s">
        <v>1207</v>
      </c>
      <c r="J1177" s="96" t="s">
        <v>1206</v>
      </c>
      <c r="L1177" s="96" t="s">
        <v>302</v>
      </c>
      <c r="M1177" s="96">
        <v>62.896062999999799</v>
      </c>
      <c r="N1177" s="96">
        <v>-138.65336600000001</v>
      </c>
      <c r="O1177" s="96" t="s">
        <v>983</v>
      </c>
      <c r="P1177" s="96" t="s">
        <v>2499</v>
      </c>
      <c r="Q1177" s="96">
        <v>2677</v>
      </c>
      <c r="R1177" s="96">
        <v>2.08</v>
      </c>
      <c r="S1177" s="96">
        <v>0.4</v>
      </c>
      <c r="T1177" s="96">
        <v>0.2</v>
      </c>
      <c r="U1177" s="89">
        <f t="shared" si="54"/>
        <v>1.7266941271391567</v>
      </c>
      <c r="V1177" s="44">
        <f t="shared" si="53"/>
        <v>0.20656634056579901</v>
      </c>
    </row>
    <row r="1178" spans="8:22" x14ac:dyDescent="0.25">
      <c r="H1178" s="96" t="s">
        <v>1602</v>
      </c>
      <c r="I1178" s="96" t="s">
        <v>1207</v>
      </c>
      <c r="J1178" s="96" t="s">
        <v>1206</v>
      </c>
      <c r="L1178" s="96" t="s">
        <v>1218</v>
      </c>
      <c r="M1178" s="96">
        <v>62.902805000000001</v>
      </c>
      <c r="N1178" s="96">
        <v>-138.666183999998</v>
      </c>
      <c r="O1178" s="96" t="s">
        <v>983</v>
      </c>
      <c r="P1178" s="96" t="s">
        <v>2500</v>
      </c>
      <c r="Q1178" s="96">
        <v>2751</v>
      </c>
      <c r="R1178" s="96">
        <v>2.1800000000000002</v>
      </c>
      <c r="S1178" s="96">
        <v>2.4</v>
      </c>
      <c r="T1178" s="96">
        <v>0.9</v>
      </c>
      <c r="U1178" s="89">
        <f t="shared" si="54"/>
        <v>1.8097082678670007</v>
      </c>
      <c r="V1178" s="44">
        <f t="shared" si="53"/>
        <v>0.59291899058949427</v>
      </c>
    </row>
    <row r="1179" spans="8:22" x14ac:dyDescent="0.25">
      <c r="H1179" s="96" t="s">
        <v>1603</v>
      </c>
      <c r="I1179" s="96" t="s">
        <v>1207</v>
      </c>
      <c r="J1179" s="96" t="s">
        <v>1206</v>
      </c>
      <c r="L1179" s="96" t="s">
        <v>302</v>
      </c>
      <c r="M1179" s="96">
        <v>62.905898000000001</v>
      </c>
      <c r="N1179" s="96">
        <v>-138.67386300000001</v>
      </c>
      <c r="O1179" s="96" t="s">
        <v>983</v>
      </c>
      <c r="P1179" s="96" t="s">
        <v>2499</v>
      </c>
      <c r="Q1179" s="96">
        <v>2677</v>
      </c>
      <c r="R1179" s="96">
        <v>3.01</v>
      </c>
      <c r="S1179" s="96">
        <v>17.3999999999998</v>
      </c>
      <c r="T1179" s="96">
        <v>4.5999999999999996</v>
      </c>
      <c r="U1179" s="89">
        <f t="shared" si="54"/>
        <v>2.498725635908106</v>
      </c>
      <c r="V1179" s="44">
        <f t="shared" si="53"/>
        <v>2.9645295462995271</v>
      </c>
    </row>
    <row r="1180" spans="8:22" x14ac:dyDescent="0.25">
      <c r="H1180" s="96" t="s">
        <v>1605</v>
      </c>
      <c r="I1180" s="96" t="s">
        <v>1207</v>
      </c>
      <c r="J1180" s="96" t="s">
        <v>1206</v>
      </c>
      <c r="L1180" s="96" t="s">
        <v>302</v>
      </c>
      <c r="M1180" s="96">
        <v>62.950183000000003</v>
      </c>
      <c r="N1180" s="96">
        <v>-138.29135400000001</v>
      </c>
      <c r="O1180" s="96" t="s">
        <v>983</v>
      </c>
      <c r="P1180" s="96" t="s">
        <v>2499</v>
      </c>
      <c r="Q1180" s="96">
        <v>2677</v>
      </c>
      <c r="R1180" s="96">
        <v>1.33</v>
      </c>
      <c r="S1180" s="96">
        <v>2.7</v>
      </c>
      <c r="T1180" s="96">
        <v>1</v>
      </c>
      <c r="U1180" s="89">
        <f t="shared" si="54"/>
        <v>1.1040880716803261</v>
      </c>
      <c r="V1180" s="44">
        <f t="shared" ref="V1180:V1243" si="55">$B$8*Q1180*((9.52*T1180)+(2.56*U1180)+(3.48*S1180))</f>
        <v>0.58204580045793886</v>
      </c>
    </row>
    <row r="1181" spans="8:22" x14ac:dyDescent="0.25">
      <c r="H1181" s="96" t="s">
        <v>1606</v>
      </c>
      <c r="I1181" s="96" t="s">
        <v>1207</v>
      </c>
      <c r="J1181" s="96" t="s">
        <v>1206</v>
      </c>
      <c r="L1181" s="96" t="s">
        <v>1125</v>
      </c>
      <c r="M1181" s="96">
        <v>62.956558000000001</v>
      </c>
      <c r="N1181" s="96">
        <v>-138.336355999999</v>
      </c>
      <c r="O1181" s="96" t="s">
        <v>983</v>
      </c>
      <c r="P1181" s="96" t="s">
        <v>2498</v>
      </c>
      <c r="Q1181" s="96">
        <v>2764</v>
      </c>
      <c r="R1181" s="96">
        <v>0.48</v>
      </c>
      <c r="S1181" s="96">
        <v>2.1</v>
      </c>
      <c r="T1181" s="96">
        <v>0.9</v>
      </c>
      <c r="U1181" s="89">
        <f t="shared" si="54"/>
        <v>0.39846787549365148</v>
      </c>
      <c r="V1181" s="44">
        <f t="shared" si="55"/>
        <v>0.46700758932133002</v>
      </c>
    </row>
    <row r="1182" spans="8:22" x14ac:dyDescent="0.25">
      <c r="H1182" s="96" t="s">
        <v>1607</v>
      </c>
      <c r="I1182" s="96" t="s">
        <v>1207</v>
      </c>
      <c r="J1182" s="96" t="s">
        <v>1206</v>
      </c>
      <c r="L1182" s="96" t="s">
        <v>824</v>
      </c>
      <c r="M1182" s="96">
        <v>62.868560000000002</v>
      </c>
      <c r="N1182" s="96">
        <v>-138.335863999998</v>
      </c>
      <c r="O1182" s="96" t="s">
        <v>983</v>
      </c>
      <c r="P1182" s="96" t="s">
        <v>2500</v>
      </c>
      <c r="Q1182" s="96">
        <v>2751</v>
      </c>
      <c r="R1182" s="96">
        <v>0.5</v>
      </c>
      <c r="S1182" s="96">
        <v>1.8</v>
      </c>
      <c r="T1182" s="96">
        <v>0.8</v>
      </c>
      <c r="U1182" s="89">
        <f t="shared" si="54"/>
        <v>0.41507070363922033</v>
      </c>
      <c r="V1182" s="44">
        <f t="shared" si="55"/>
        <v>0.41107040334621436</v>
      </c>
    </row>
    <row r="1183" spans="8:22" x14ac:dyDescent="0.25">
      <c r="H1183" s="96" t="s">
        <v>1608</v>
      </c>
      <c r="I1183" s="96" t="s">
        <v>1207</v>
      </c>
      <c r="J1183" s="96" t="s">
        <v>1206</v>
      </c>
      <c r="L1183" s="96" t="s">
        <v>302</v>
      </c>
      <c r="M1183" s="96">
        <v>62.883681000000003</v>
      </c>
      <c r="N1183" s="96">
        <v>-138.35576800000001</v>
      </c>
      <c r="O1183" s="96" t="s">
        <v>983</v>
      </c>
      <c r="P1183" s="96" t="s">
        <v>2499</v>
      </c>
      <c r="Q1183" s="96">
        <v>2677</v>
      </c>
      <c r="R1183" s="96">
        <v>3.02</v>
      </c>
      <c r="S1183" s="96">
        <v>9.3000000000000007</v>
      </c>
      <c r="T1183" s="96">
        <v>2.2000000000000002</v>
      </c>
      <c r="U1183" s="89">
        <f t="shared" si="54"/>
        <v>2.5070270499808909</v>
      </c>
      <c r="V1183" s="44">
        <f t="shared" si="55"/>
        <v>1.5988647321676506</v>
      </c>
    </row>
    <row r="1184" spans="8:22" x14ac:dyDescent="0.25">
      <c r="H1184" s="96" t="s">
        <v>1638</v>
      </c>
      <c r="I1184" s="96" t="s">
        <v>1207</v>
      </c>
      <c r="J1184" s="96" t="s">
        <v>1206</v>
      </c>
      <c r="L1184" s="96" t="s">
        <v>186</v>
      </c>
      <c r="M1184" s="96">
        <v>62.728980999999798</v>
      </c>
      <c r="N1184" s="96">
        <v>-138.092095</v>
      </c>
      <c r="O1184" s="96" t="s">
        <v>983</v>
      </c>
      <c r="P1184" s="96" t="s">
        <v>491</v>
      </c>
      <c r="Q1184" s="96">
        <v>2624</v>
      </c>
      <c r="R1184" s="96">
        <v>0.88</v>
      </c>
      <c r="S1184" s="96">
        <v>3.21</v>
      </c>
      <c r="T1184" s="96">
        <v>1.37</v>
      </c>
      <c r="U1184" s="89">
        <f t="shared" si="54"/>
        <v>0.73052443840502779</v>
      </c>
      <c r="V1184" s="44">
        <f t="shared" si="55"/>
        <v>0.68442690883519475</v>
      </c>
    </row>
    <row r="1185" spans="8:22" x14ac:dyDescent="0.25">
      <c r="H1185" s="96" t="s">
        <v>1644</v>
      </c>
      <c r="I1185" s="96" t="s">
        <v>1207</v>
      </c>
      <c r="J1185" s="96" t="s">
        <v>1206</v>
      </c>
      <c r="L1185" s="96" t="s">
        <v>302</v>
      </c>
      <c r="M1185" s="96">
        <v>62.716679999999798</v>
      </c>
      <c r="N1185" s="96">
        <v>-137.876912</v>
      </c>
      <c r="O1185" s="96" t="s">
        <v>983</v>
      </c>
      <c r="P1185" s="96" t="s">
        <v>2499</v>
      </c>
      <c r="Q1185" s="96">
        <v>2677</v>
      </c>
      <c r="R1185" s="96">
        <v>1.85</v>
      </c>
      <c r="S1185" s="96">
        <v>6.6</v>
      </c>
      <c r="T1185" s="96">
        <v>1.9</v>
      </c>
      <c r="U1185" s="89">
        <f t="shared" si="54"/>
        <v>1.5357616034651154</v>
      </c>
      <c r="V1185" s="44">
        <f t="shared" si="55"/>
        <v>1.2043167055993884</v>
      </c>
    </row>
    <row r="1186" spans="8:22" x14ac:dyDescent="0.25">
      <c r="H1186" s="96" t="s">
        <v>1649</v>
      </c>
      <c r="I1186" s="96" t="s">
        <v>1207</v>
      </c>
      <c r="L1186" s="96" t="s">
        <v>846</v>
      </c>
      <c r="M1186" s="96">
        <v>62.837823</v>
      </c>
      <c r="N1186" s="96">
        <v>-136.985649999998</v>
      </c>
      <c r="O1186" s="96" t="s">
        <v>983</v>
      </c>
      <c r="P1186" s="96" t="s">
        <v>2500</v>
      </c>
      <c r="Q1186" s="96">
        <v>2751</v>
      </c>
      <c r="R1186" s="96">
        <v>0.94</v>
      </c>
      <c r="S1186" s="96">
        <v>1.22</v>
      </c>
      <c r="T1186" s="96">
        <v>0.91</v>
      </c>
      <c r="U1186" s="89">
        <f t="shared" si="54"/>
        <v>0.78033292284173417</v>
      </c>
      <c r="V1186" s="44">
        <f t="shared" si="55"/>
        <v>0.41007650229088283</v>
      </c>
    </row>
    <row r="1187" spans="8:22" x14ac:dyDescent="0.25">
      <c r="H1187" s="96" t="s">
        <v>1650</v>
      </c>
      <c r="I1187" s="96" t="s">
        <v>1207</v>
      </c>
      <c r="K1187" s="96" t="s">
        <v>1349</v>
      </c>
      <c r="L1187" s="96" t="s">
        <v>846</v>
      </c>
      <c r="M1187" s="96">
        <v>62.837823</v>
      </c>
      <c r="N1187" s="96">
        <v>-136.985649999998</v>
      </c>
      <c r="O1187" s="96" t="s">
        <v>983</v>
      </c>
      <c r="P1187" s="96" t="s">
        <v>2500</v>
      </c>
      <c r="Q1187" s="96">
        <v>2751</v>
      </c>
      <c r="R1187" s="96">
        <v>1.1100000000000001</v>
      </c>
      <c r="S1187" s="96">
        <v>0.2</v>
      </c>
      <c r="T1187" s="96">
        <v>1.1000000000000001</v>
      </c>
      <c r="U1187" s="89">
        <f t="shared" si="54"/>
        <v>0.92145696207906924</v>
      </c>
      <c r="V1187" s="44">
        <f t="shared" si="55"/>
        <v>0.37212583942859573</v>
      </c>
    </row>
    <row r="1188" spans="8:22" x14ac:dyDescent="0.25">
      <c r="H1188" s="96" t="s">
        <v>1668</v>
      </c>
      <c r="I1188" s="96" t="s">
        <v>1207</v>
      </c>
      <c r="L1188" s="96" t="s">
        <v>1244</v>
      </c>
      <c r="M1188" s="96">
        <v>62.84263</v>
      </c>
      <c r="N1188" s="96">
        <v>-137.01173600000001</v>
      </c>
      <c r="O1188" s="96" t="s">
        <v>983</v>
      </c>
      <c r="P1188" s="96" t="s">
        <v>2512</v>
      </c>
      <c r="Q1188" s="96">
        <v>2780</v>
      </c>
      <c r="R1188" s="96">
        <v>0.65</v>
      </c>
      <c r="S1188" s="96">
        <v>-0.1</v>
      </c>
      <c r="T1188" s="96">
        <v>-0.1</v>
      </c>
      <c r="U1188" s="89">
        <f t="shared" si="54"/>
        <v>0.53959191473098644</v>
      </c>
      <c r="V1188" s="44">
        <f t="shared" si="55"/>
        <v>2.2616773875748456E-3</v>
      </c>
    </row>
    <row r="1189" spans="8:22" x14ac:dyDescent="0.25">
      <c r="H1189" s="96" t="s">
        <v>1669</v>
      </c>
      <c r="I1189" s="96" t="s">
        <v>1207</v>
      </c>
      <c r="L1189" s="96" t="s">
        <v>186</v>
      </c>
      <c r="M1189" s="96">
        <v>62.874181</v>
      </c>
      <c r="N1189" s="96">
        <v>-136.831423</v>
      </c>
      <c r="O1189" s="96" t="s">
        <v>983</v>
      </c>
      <c r="P1189" s="96" t="s">
        <v>491</v>
      </c>
      <c r="Q1189" s="96">
        <v>2624</v>
      </c>
      <c r="R1189" s="96">
        <v>2.33</v>
      </c>
      <c r="S1189" s="96">
        <v>10.3</v>
      </c>
      <c r="T1189" s="96">
        <v>2.94</v>
      </c>
      <c r="U1189" s="89">
        <f t="shared" si="54"/>
        <v>1.9342294789587668</v>
      </c>
      <c r="V1189" s="44">
        <f t="shared" si="55"/>
        <v>1.804903376711368</v>
      </c>
    </row>
    <row r="1190" spans="8:22" x14ac:dyDescent="0.25">
      <c r="H1190" s="96" t="s">
        <v>1672</v>
      </c>
      <c r="I1190" s="96" t="s">
        <v>1207</v>
      </c>
      <c r="J1190" s="96" t="s">
        <v>1206</v>
      </c>
      <c r="K1190" s="96" t="s">
        <v>1673</v>
      </c>
      <c r="L1190" s="96" t="s">
        <v>186</v>
      </c>
      <c r="M1190" s="96">
        <v>63.559690000000003</v>
      </c>
      <c r="N1190" s="96">
        <v>-137.717094</v>
      </c>
      <c r="O1190" s="96" t="s">
        <v>983</v>
      </c>
      <c r="P1190" s="96" t="s">
        <v>491</v>
      </c>
      <c r="Q1190" s="96">
        <v>2624</v>
      </c>
      <c r="R1190" s="96">
        <v>1.74</v>
      </c>
      <c r="S1190" s="96">
        <v>4.5</v>
      </c>
      <c r="T1190" s="96">
        <v>0.7</v>
      </c>
      <c r="U1190" s="89">
        <f t="shared" si="54"/>
        <v>1.4444460486644868</v>
      </c>
      <c r="V1190" s="44">
        <f t="shared" si="55"/>
        <v>0.6828115566514078</v>
      </c>
    </row>
    <row r="1191" spans="8:22" x14ac:dyDescent="0.25">
      <c r="H1191" s="96" t="s">
        <v>1674</v>
      </c>
      <c r="I1191" s="96" t="s">
        <v>1207</v>
      </c>
      <c r="J1191" s="96" t="s">
        <v>1206</v>
      </c>
      <c r="K1191" s="96" t="s">
        <v>1673</v>
      </c>
      <c r="L1191" s="96" t="s">
        <v>302</v>
      </c>
      <c r="M1191" s="96">
        <v>63.425452999999798</v>
      </c>
      <c r="N1191" s="96">
        <v>-137.554181</v>
      </c>
      <c r="O1191" s="96" t="s">
        <v>983</v>
      </c>
      <c r="P1191" s="96" t="s">
        <v>2499</v>
      </c>
      <c r="Q1191" s="96">
        <v>2677</v>
      </c>
      <c r="R1191" s="96">
        <v>2.08</v>
      </c>
      <c r="S1191" s="96">
        <v>7.1</v>
      </c>
      <c r="T1191" s="96">
        <v>0.8</v>
      </c>
      <c r="U1191" s="89">
        <f t="shared" si="54"/>
        <v>1.7266941271391567</v>
      </c>
      <c r="V1191" s="44">
        <f t="shared" si="55"/>
        <v>0.98364590056579893</v>
      </c>
    </row>
    <row r="1192" spans="8:22" x14ac:dyDescent="0.25">
      <c r="H1192" s="96" t="s">
        <v>1675</v>
      </c>
      <c r="I1192" s="96" t="s">
        <v>1207</v>
      </c>
      <c r="J1192" s="96" t="s">
        <v>1206</v>
      </c>
      <c r="L1192" s="96" t="s">
        <v>302</v>
      </c>
      <c r="M1192" s="96">
        <v>63.280726000000001</v>
      </c>
      <c r="N1192" s="96">
        <v>-137.360400999999</v>
      </c>
      <c r="O1192" s="96" t="s">
        <v>983</v>
      </c>
      <c r="P1192" s="96" t="s">
        <v>2499</v>
      </c>
      <c r="Q1192" s="96">
        <v>2677</v>
      </c>
      <c r="R1192" s="96">
        <v>3.43</v>
      </c>
      <c r="S1192" s="96">
        <v>13.1999999999999</v>
      </c>
      <c r="T1192" s="96">
        <v>4.37</v>
      </c>
      <c r="U1192" s="89">
        <f t="shared" si="54"/>
        <v>2.8473850269650516</v>
      </c>
      <c r="V1192" s="44">
        <f t="shared" si="55"/>
        <v>2.538537680759938</v>
      </c>
    </row>
    <row r="1193" spans="8:22" x14ac:dyDescent="0.25">
      <c r="H1193" s="96" t="s">
        <v>1679</v>
      </c>
      <c r="I1193" s="96" t="s">
        <v>1207</v>
      </c>
      <c r="J1193" s="96" t="s">
        <v>1206</v>
      </c>
      <c r="L1193" s="96" t="s">
        <v>186</v>
      </c>
      <c r="M1193" s="96">
        <v>63.060184999999798</v>
      </c>
      <c r="N1193" s="96">
        <v>-137.94922600000001</v>
      </c>
      <c r="O1193" s="96" t="s">
        <v>983</v>
      </c>
      <c r="P1193" s="96" t="s">
        <v>491</v>
      </c>
      <c r="Q1193" s="96">
        <v>2624</v>
      </c>
      <c r="R1193" s="96">
        <v>4.41</v>
      </c>
      <c r="S1193" s="96">
        <v>2.83</v>
      </c>
      <c r="T1193" s="96">
        <v>1.57</v>
      </c>
      <c r="U1193" s="89">
        <f t="shared" si="54"/>
        <v>3.6609236060979233</v>
      </c>
      <c r="V1193" s="44">
        <f t="shared" si="55"/>
        <v>0.89653589868546435</v>
      </c>
    </row>
    <row r="1194" spans="8:22" x14ac:dyDescent="0.25">
      <c r="H1194" s="96" t="s">
        <v>1681</v>
      </c>
      <c r="I1194" s="96" t="s">
        <v>1207</v>
      </c>
      <c r="J1194" s="96" t="s">
        <v>1206</v>
      </c>
      <c r="L1194" s="96" t="s">
        <v>436</v>
      </c>
      <c r="M1194" s="96">
        <v>63.304099999999799</v>
      </c>
      <c r="N1194" s="96">
        <v>-136.9821</v>
      </c>
      <c r="O1194" s="96" t="s">
        <v>983</v>
      </c>
      <c r="P1194" s="96" t="s">
        <v>2499</v>
      </c>
      <c r="Q1194" s="96">
        <v>2677</v>
      </c>
      <c r="R1194" s="96">
        <v>5.33</v>
      </c>
      <c r="S1194" s="96">
        <v>22.3</v>
      </c>
      <c r="T1194" s="96">
        <v>4.95</v>
      </c>
      <c r="U1194" s="89">
        <f t="shared" si="54"/>
        <v>4.4246537007940887</v>
      </c>
      <c r="V1194" s="44">
        <f t="shared" si="55"/>
        <v>3.6421953876998598</v>
      </c>
    </row>
    <row r="1195" spans="8:22" x14ac:dyDescent="0.25">
      <c r="H1195" s="96" t="s">
        <v>1683</v>
      </c>
      <c r="I1195" s="96" t="s">
        <v>1207</v>
      </c>
      <c r="J1195" s="96" t="s">
        <v>1206</v>
      </c>
      <c r="L1195" s="96" t="s">
        <v>1218</v>
      </c>
      <c r="M1195" s="96">
        <v>63.25217</v>
      </c>
      <c r="N1195" s="96">
        <v>-137.081636</v>
      </c>
      <c r="O1195" s="96" t="s">
        <v>983</v>
      </c>
      <c r="P1195" s="96" t="s">
        <v>2500</v>
      </c>
      <c r="Q1195" s="96">
        <v>2751</v>
      </c>
      <c r="R1195" s="96">
        <v>2.57</v>
      </c>
      <c r="S1195" s="96">
        <v>11.5</v>
      </c>
      <c r="T1195" s="96">
        <v>3.46</v>
      </c>
      <c r="U1195" s="89">
        <f t="shared" si="54"/>
        <v>2.1334634167055921</v>
      </c>
      <c r="V1195" s="44">
        <f t="shared" si="55"/>
        <v>2.1573580331995417</v>
      </c>
    </row>
    <row r="1196" spans="8:22" x14ac:dyDescent="0.25">
      <c r="H1196" s="96" t="s">
        <v>1684</v>
      </c>
      <c r="I1196" s="96" t="s">
        <v>1207</v>
      </c>
      <c r="J1196" s="96" t="s">
        <v>1206</v>
      </c>
      <c r="L1196" s="96" t="s">
        <v>474</v>
      </c>
      <c r="M1196" s="96">
        <v>63.262256000000001</v>
      </c>
      <c r="N1196" s="96">
        <v>-137.10818900000001</v>
      </c>
      <c r="O1196" s="96" t="s">
        <v>983</v>
      </c>
      <c r="P1196" s="96" t="s">
        <v>2498</v>
      </c>
      <c r="Q1196" s="96">
        <v>2764</v>
      </c>
      <c r="R1196" s="96">
        <v>0.61</v>
      </c>
      <c r="S1196" s="96">
        <v>0.39</v>
      </c>
      <c r="T1196" s="96">
        <v>0.22</v>
      </c>
      <c r="U1196" s="89">
        <f t="shared" si="54"/>
        <v>0.50638625843984875</v>
      </c>
      <c r="V1196" s="44">
        <f t="shared" si="55"/>
        <v>0.13123330542919021</v>
      </c>
    </row>
    <row r="1197" spans="8:22" x14ac:dyDescent="0.25">
      <c r="H1197" s="96" t="s">
        <v>1685</v>
      </c>
      <c r="I1197" s="96" t="s">
        <v>1207</v>
      </c>
      <c r="J1197" s="96" t="s">
        <v>1206</v>
      </c>
      <c r="K1197" s="96" t="s">
        <v>1673</v>
      </c>
      <c r="L1197" s="96" t="s">
        <v>186</v>
      </c>
      <c r="M1197" s="96">
        <v>63.2775129999999</v>
      </c>
      <c r="N1197" s="96">
        <v>-137.155870999998</v>
      </c>
      <c r="O1197" s="96" t="s">
        <v>983</v>
      </c>
      <c r="P1197" s="96" t="s">
        <v>491</v>
      </c>
      <c r="Q1197" s="96">
        <v>2624</v>
      </c>
      <c r="R1197" s="96">
        <v>4.6500000000000004</v>
      </c>
      <c r="S1197" s="96">
        <v>18.8</v>
      </c>
      <c r="T1197" s="96">
        <v>3.41</v>
      </c>
      <c r="U1197" s="89">
        <f t="shared" si="54"/>
        <v>3.8601575438447493</v>
      </c>
      <c r="V1197" s="44">
        <f t="shared" si="55"/>
        <v>2.8278638949132451</v>
      </c>
    </row>
    <row r="1198" spans="8:22" x14ac:dyDescent="0.25">
      <c r="H1198" s="96" t="s">
        <v>1686</v>
      </c>
      <c r="I1198" s="96" t="s">
        <v>1207</v>
      </c>
      <c r="J1198" s="96" t="s">
        <v>1206</v>
      </c>
      <c r="L1198" s="96" t="s">
        <v>186</v>
      </c>
      <c r="M1198" s="96">
        <v>62.874485999999798</v>
      </c>
      <c r="N1198" s="96">
        <v>-136.79510500000001</v>
      </c>
      <c r="O1198" s="96" t="s">
        <v>983</v>
      </c>
      <c r="P1198" s="96" t="s">
        <v>491</v>
      </c>
      <c r="Q1198" s="96">
        <v>2624</v>
      </c>
      <c r="R1198" s="96">
        <v>2.4900000000000002</v>
      </c>
      <c r="S1198" s="96">
        <v>11.5</v>
      </c>
      <c r="T1198" s="96">
        <v>1.2</v>
      </c>
      <c r="U1198" s="89">
        <f t="shared" si="54"/>
        <v>2.0670521041233174</v>
      </c>
      <c r="V1198" s="44">
        <f t="shared" si="55"/>
        <v>1.4887435448632216</v>
      </c>
    </row>
    <row r="1199" spans="8:22" x14ac:dyDescent="0.25">
      <c r="H1199" s="96" t="s">
        <v>1691</v>
      </c>
      <c r="I1199" s="96" t="s">
        <v>1207</v>
      </c>
      <c r="J1199" s="96" t="s">
        <v>1206</v>
      </c>
      <c r="K1199" s="96" t="s">
        <v>1673</v>
      </c>
      <c r="L1199" s="96" t="s">
        <v>186</v>
      </c>
      <c r="M1199" s="96">
        <v>63.324807999999798</v>
      </c>
      <c r="N1199" s="96">
        <v>-137.27980600000001</v>
      </c>
      <c r="O1199" s="96" t="s">
        <v>983</v>
      </c>
      <c r="P1199" s="96" t="s">
        <v>491</v>
      </c>
      <c r="Q1199" s="96">
        <v>2624</v>
      </c>
      <c r="R1199" s="96">
        <v>4.6900000000000004</v>
      </c>
      <c r="S1199" s="96">
        <v>15.6</v>
      </c>
      <c r="T1199" s="96">
        <v>2.73</v>
      </c>
      <c r="U1199" s="89">
        <f t="shared" si="54"/>
        <v>3.8933632001358869</v>
      </c>
      <c r="V1199" s="44">
        <f t="shared" si="55"/>
        <v>2.3680185609512079</v>
      </c>
    </row>
    <row r="1200" spans="8:22" x14ac:dyDescent="0.25">
      <c r="H1200" s="96" t="s">
        <v>1694</v>
      </c>
      <c r="I1200" s="96" t="s">
        <v>1207</v>
      </c>
      <c r="K1200" s="96" t="s">
        <v>1464</v>
      </c>
      <c r="L1200" s="96" t="s">
        <v>1101</v>
      </c>
      <c r="M1200" s="96">
        <v>63.25723</v>
      </c>
      <c r="N1200" s="96">
        <v>-136.81398300000001</v>
      </c>
      <c r="O1200" s="96" t="s">
        <v>983</v>
      </c>
      <c r="P1200" s="96" t="s">
        <v>2498</v>
      </c>
      <c r="Q1200" s="96">
        <v>2764</v>
      </c>
      <c r="R1200" s="96">
        <v>1.19</v>
      </c>
      <c r="S1200" s="96">
        <v>1.01</v>
      </c>
      <c r="T1200" s="96">
        <v>0.49</v>
      </c>
      <c r="U1200" s="89">
        <f t="shared" si="54"/>
        <v>0.9878682746613443</v>
      </c>
      <c r="V1200" s="44">
        <f t="shared" si="55"/>
        <v>0.29598412252579726</v>
      </c>
    </row>
    <row r="1201" spans="8:22" x14ac:dyDescent="0.25">
      <c r="H1201" s="96" t="s">
        <v>1695</v>
      </c>
      <c r="I1201" s="96" t="s">
        <v>1207</v>
      </c>
      <c r="J1201" s="96" t="s">
        <v>1206</v>
      </c>
      <c r="K1201" s="96" t="s">
        <v>1673</v>
      </c>
      <c r="L1201" s="96" t="s">
        <v>186</v>
      </c>
      <c r="M1201" s="96">
        <v>63.6038649999999</v>
      </c>
      <c r="N1201" s="96">
        <v>-137.690868999998</v>
      </c>
      <c r="O1201" s="96" t="s">
        <v>983</v>
      </c>
      <c r="P1201" s="96" t="s">
        <v>491</v>
      </c>
      <c r="Q1201" s="96">
        <v>2624</v>
      </c>
      <c r="R1201" s="96">
        <v>1.56</v>
      </c>
      <c r="S1201" s="96">
        <v>3.5</v>
      </c>
      <c r="T1201" s="96">
        <v>0.9</v>
      </c>
      <c r="U1201" s="89">
        <f t="shared" si="54"/>
        <v>1.2950205953543674</v>
      </c>
      <c r="V1201" s="44">
        <f t="shared" si="55"/>
        <v>0.6314197514805725</v>
      </c>
    </row>
    <row r="1202" spans="8:22" x14ac:dyDescent="0.25">
      <c r="H1202" s="96" t="s">
        <v>1696</v>
      </c>
      <c r="I1202" s="96" t="s">
        <v>1207</v>
      </c>
      <c r="J1202" s="96" t="s">
        <v>1206</v>
      </c>
      <c r="K1202" s="96" t="s">
        <v>1673</v>
      </c>
      <c r="L1202" s="96" t="s">
        <v>302</v>
      </c>
      <c r="M1202" s="96">
        <v>63.433135999999799</v>
      </c>
      <c r="N1202" s="96">
        <v>-137.475606999999</v>
      </c>
      <c r="O1202" s="96" t="s">
        <v>983</v>
      </c>
      <c r="P1202" s="96" t="s">
        <v>2499</v>
      </c>
      <c r="Q1202" s="96">
        <v>2677</v>
      </c>
      <c r="R1202" s="96">
        <v>2.17</v>
      </c>
      <c r="S1202" s="96">
        <v>11.4</v>
      </c>
      <c r="T1202" s="96">
        <v>1.8</v>
      </c>
      <c r="U1202" s="89">
        <f t="shared" si="54"/>
        <v>1.8014068537942161</v>
      </c>
      <c r="V1202" s="44">
        <f t="shared" si="55"/>
        <v>1.6442027333787423</v>
      </c>
    </row>
    <row r="1203" spans="8:22" x14ac:dyDescent="0.25">
      <c r="H1203" s="96" t="s">
        <v>1697</v>
      </c>
      <c r="I1203" s="96" t="s">
        <v>1207</v>
      </c>
      <c r="J1203" s="96" t="s">
        <v>1206</v>
      </c>
      <c r="K1203" s="96" t="s">
        <v>1673</v>
      </c>
      <c r="L1203" s="96" t="s">
        <v>302</v>
      </c>
      <c r="M1203" s="96">
        <v>63.4771709999998</v>
      </c>
      <c r="N1203" s="96">
        <v>-137.113341999998</v>
      </c>
      <c r="O1203" s="96" t="s">
        <v>983</v>
      </c>
      <c r="P1203" s="96" t="s">
        <v>2499</v>
      </c>
      <c r="Q1203" s="96">
        <v>2677</v>
      </c>
      <c r="R1203" s="96">
        <v>3.85</v>
      </c>
      <c r="S1203" s="96">
        <v>14.9</v>
      </c>
      <c r="T1203" s="96">
        <v>2.25</v>
      </c>
      <c r="U1203" s="89">
        <f t="shared" si="54"/>
        <v>3.1960444180219967</v>
      </c>
      <c r="V1203" s="44">
        <f t="shared" si="55"/>
        <v>2.1805201992203496</v>
      </c>
    </row>
    <row r="1204" spans="8:22" x14ac:dyDescent="0.25">
      <c r="H1204" s="96" t="s">
        <v>1703</v>
      </c>
      <c r="I1204" s="96" t="s">
        <v>1207</v>
      </c>
      <c r="J1204" s="96" t="s">
        <v>1206</v>
      </c>
      <c r="K1204" s="96" t="s">
        <v>1673</v>
      </c>
      <c r="L1204" s="96" t="s">
        <v>186</v>
      </c>
      <c r="M1204" s="96">
        <v>63.2938049999999</v>
      </c>
      <c r="N1204" s="96">
        <v>-137.291561</v>
      </c>
      <c r="O1204" s="96" t="s">
        <v>983</v>
      </c>
      <c r="P1204" s="96" t="s">
        <v>491</v>
      </c>
      <c r="Q1204" s="96">
        <v>2624</v>
      </c>
      <c r="R1204" s="96">
        <v>1.95</v>
      </c>
      <c r="S1204" s="96">
        <v>8.5</v>
      </c>
      <c r="T1204" s="96">
        <v>1.46</v>
      </c>
      <c r="U1204" s="89">
        <f t="shared" si="54"/>
        <v>1.6187757441929593</v>
      </c>
      <c r="V1204" s="44">
        <f t="shared" si="55"/>
        <v>1.2496344973507156</v>
      </c>
    </row>
    <row r="1205" spans="8:22" x14ac:dyDescent="0.25">
      <c r="H1205" s="96" t="s">
        <v>1707</v>
      </c>
      <c r="I1205" s="96" t="s">
        <v>1207</v>
      </c>
      <c r="J1205" s="96" t="s">
        <v>1206</v>
      </c>
      <c r="L1205" s="96" t="s">
        <v>302</v>
      </c>
      <c r="M1205" s="96">
        <v>63.058197999999798</v>
      </c>
      <c r="N1205" s="96">
        <v>-137.13294300000001</v>
      </c>
      <c r="O1205" s="96" t="s">
        <v>983</v>
      </c>
      <c r="P1205" s="96" t="s">
        <v>2499</v>
      </c>
      <c r="Q1205" s="96">
        <v>2677</v>
      </c>
      <c r="R1205" s="96">
        <v>2.76</v>
      </c>
      <c r="S1205" s="96">
        <v>14.1999999999999</v>
      </c>
      <c r="T1205" s="96">
        <v>3.51</v>
      </c>
      <c r="U1205" s="89">
        <f t="shared" si="54"/>
        <v>2.2911902840884961</v>
      </c>
      <c r="V1205" s="44">
        <f t="shared" si="55"/>
        <v>2.3744092435969164</v>
      </c>
    </row>
    <row r="1206" spans="8:22" x14ac:dyDescent="0.25">
      <c r="H1206" s="96" t="s">
        <v>1708</v>
      </c>
      <c r="I1206" s="96" t="s">
        <v>1207</v>
      </c>
      <c r="J1206" s="96" t="s">
        <v>1206</v>
      </c>
      <c r="L1206" s="96" t="s">
        <v>302</v>
      </c>
      <c r="M1206" s="96">
        <v>63.058197999999798</v>
      </c>
      <c r="N1206" s="96">
        <v>-137.13294300000001</v>
      </c>
      <c r="O1206" s="96" t="s">
        <v>983</v>
      </c>
      <c r="P1206" s="96" t="s">
        <v>2499</v>
      </c>
      <c r="Q1206" s="96">
        <v>2677</v>
      </c>
      <c r="R1206" s="96">
        <v>3.01</v>
      </c>
      <c r="S1206" s="96">
        <v>11</v>
      </c>
      <c r="T1206" s="96">
        <v>4.9000000000000004</v>
      </c>
      <c r="U1206" s="89">
        <f t="shared" si="54"/>
        <v>2.498725635908106</v>
      </c>
      <c r="V1206" s="44">
        <f t="shared" si="55"/>
        <v>2.4447632262995458</v>
      </c>
    </row>
    <row r="1207" spans="8:22" x14ac:dyDescent="0.25">
      <c r="H1207" s="96" t="s">
        <v>1709</v>
      </c>
      <c r="I1207" s="96" t="s">
        <v>1207</v>
      </c>
      <c r="J1207" s="96" t="s">
        <v>1206</v>
      </c>
      <c r="K1207" s="96" t="s">
        <v>1680</v>
      </c>
      <c r="L1207" s="96" t="s">
        <v>186</v>
      </c>
      <c r="M1207" s="96">
        <v>63.06</v>
      </c>
      <c r="N1207" s="96">
        <v>-137.169999999998</v>
      </c>
      <c r="O1207" s="96" t="s">
        <v>983</v>
      </c>
      <c r="P1207" s="96" t="s">
        <v>491</v>
      </c>
      <c r="Q1207" s="96">
        <v>2624</v>
      </c>
      <c r="R1207" s="96">
        <v>4.07</v>
      </c>
      <c r="S1207" s="96">
        <v>14.6</v>
      </c>
      <c r="T1207" s="96">
        <v>2.15</v>
      </c>
      <c r="U1207" s="89">
        <f t="shared" si="54"/>
        <v>3.3786755276232538</v>
      </c>
      <c r="V1207" s="44">
        <f t="shared" si="55"/>
        <v>2.0972427413627757</v>
      </c>
    </row>
    <row r="1208" spans="8:22" x14ac:dyDescent="0.25">
      <c r="H1208" s="96" t="s">
        <v>1740</v>
      </c>
      <c r="I1208" s="96" t="s">
        <v>1207</v>
      </c>
      <c r="K1208" s="96" t="s">
        <v>1464</v>
      </c>
      <c r="L1208" s="96" t="s">
        <v>922</v>
      </c>
      <c r="M1208" s="96">
        <v>63.275779</v>
      </c>
      <c r="N1208" s="96">
        <v>-138.942421999998</v>
      </c>
      <c r="O1208" s="96" t="s">
        <v>983</v>
      </c>
      <c r="P1208" s="96" t="s">
        <v>2498</v>
      </c>
      <c r="Q1208" s="96">
        <v>2764</v>
      </c>
      <c r="R1208" s="96">
        <v>0.01</v>
      </c>
      <c r="S1208" s="96">
        <v>0.1</v>
      </c>
      <c r="T1208" s="96">
        <v>4.5999999999999999E-2</v>
      </c>
      <c r="U1208" s="89">
        <f t="shared" si="54"/>
        <v>8.301414072784407E-3</v>
      </c>
      <c r="V1208" s="44">
        <f t="shared" si="55"/>
        <v>2.231022357752771E-2</v>
      </c>
    </row>
    <row r="1209" spans="8:22" x14ac:dyDescent="0.25">
      <c r="H1209" s="96" t="s">
        <v>1760</v>
      </c>
      <c r="I1209" s="96" t="s">
        <v>1207</v>
      </c>
      <c r="J1209" s="96" t="s">
        <v>1206</v>
      </c>
      <c r="L1209" s="96" t="s">
        <v>1761</v>
      </c>
      <c r="M1209" s="96">
        <v>63.011318000000003</v>
      </c>
      <c r="N1209" s="96">
        <v>-138.812139</v>
      </c>
      <c r="O1209" s="96" t="s">
        <v>983</v>
      </c>
      <c r="P1209" s="96" t="s">
        <v>2500</v>
      </c>
      <c r="Q1209" s="96">
        <v>2751</v>
      </c>
      <c r="R1209" s="96">
        <v>0.64</v>
      </c>
      <c r="S1209" s="96">
        <v>1.99</v>
      </c>
      <c r="T1209" s="96">
        <v>0.85199999999999998</v>
      </c>
      <c r="U1209" s="89">
        <f t="shared" si="54"/>
        <v>0.53129050065820205</v>
      </c>
      <c r="V1209" s="44">
        <f t="shared" si="55"/>
        <v>0.45106341468315431</v>
      </c>
    </row>
    <row r="1210" spans="8:22" x14ac:dyDescent="0.25">
      <c r="H1210" s="96" t="s">
        <v>1763</v>
      </c>
      <c r="I1210" s="96" t="s">
        <v>1207</v>
      </c>
      <c r="J1210" s="96" t="s">
        <v>1206</v>
      </c>
      <c r="L1210" s="96" t="s">
        <v>1764</v>
      </c>
      <c r="M1210" s="96">
        <v>63.129375000000003</v>
      </c>
      <c r="N1210" s="96">
        <v>-138.819761</v>
      </c>
      <c r="O1210" s="96" t="s">
        <v>983</v>
      </c>
      <c r="P1210" s="96" t="s">
        <v>2500</v>
      </c>
      <c r="Q1210" s="96">
        <v>2751</v>
      </c>
      <c r="R1210" s="96">
        <v>1.64</v>
      </c>
      <c r="S1210" s="96">
        <v>3.81</v>
      </c>
      <c r="T1210" s="96">
        <v>1.2290000000000001</v>
      </c>
      <c r="U1210" s="89">
        <f t="shared" si="54"/>
        <v>1.3614319079366426</v>
      </c>
      <c r="V1210" s="44">
        <f t="shared" si="55"/>
        <v>0.78249844777558297</v>
      </c>
    </row>
    <row r="1211" spans="8:22" x14ac:dyDescent="0.25">
      <c r="H1211" s="96" t="s">
        <v>1765</v>
      </c>
      <c r="I1211" s="96" t="s">
        <v>1207</v>
      </c>
      <c r="J1211" s="96" t="s">
        <v>1206</v>
      </c>
      <c r="K1211" s="96" t="s">
        <v>1464</v>
      </c>
      <c r="L1211" s="96" t="s">
        <v>1371</v>
      </c>
      <c r="M1211" s="96">
        <v>63.010576</v>
      </c>
      <c r="N1211" s="96">
        <v>-138.541791999998</v>
      </c>
      <c r="O1211" s="96" t="s">
        <v>983</v>
      </c>
      <c r="P1211" s="96" t="s">
        <v>2498</v>
      </c>
      <c r="Q1211" s="96">
        <v>2764</v>
      </c>
      <c r="R1211" s="96">
        <v>0.88</v>
      </c>
      <c r="S1211" s="96">
        <v>1.1000000000000001</v>
      </c>
      <c r="T1211" s="96">
        <v>0.371</v>
      </c>
      <c r="U1211" s="89">
        <f t="shared" ref="U1211:U1274" si="56">R1211*$C$24</f>
        <v>0.73052443840502779</v>
      </c>
      <c r="V1211" s="44">
        <f t="shared" si="55"/>
        <v>0.25511892922243834</v>
      </c>
    </row>
    <row r="1212" spans="8:22" x14ac:dyDescent="0.25">
      <c r="H1212" s="96" t="s">
        <v>1768</v>
      </c>
      <c r="I1212" s="96" t="s">
        <v>1207</v>
      </c>
      <c r="J1212" s="96" t="s">
        <v>1206</v>
      </c>
      <c r="L1212" s="96" t="s">
        <v>1742</v>
      </c>
      <c r="M1212" s="96">
        <v>63.2500539999998</v>
      </c>
      <c r="N1212" s="96">
        <v>-138.60544300000001</v>
      </c>
      <c r="O1212" s="96" t="s">
        <v>983</v>
      </c>
      <c r="P1212" s="96" t="s">
        <v>491</v>
      </c>
      <c r="Q1212" s="96">
        <v>2624</v>
      </c>
      <c r="R1212" s="96">
        <v>3.3</v>
      </c>
      <c r="S1212" s="96">
        <v>1.22</v>
      </c>
      <c r="T1212" s="96">
        <v>0.6</v>
      </c>
      <c r="U1212" s="89">
        <f t="shared" si="56"/>
        <v>2.739466644018854</v>
      </c>
      <c r="V1212" s="44">
        <f t="shared" si="55"/>
        <v>0.44530945213198009</v>
      </c>
    </row>
    <row r="1213" spans="8:22" x14ac:dyDescent="0.25">
      <c r="H1213" s="96" t="s">
        <v>1769</v>
      </c>
      <c r="I1213" s="96" t="s">
        <v>1207</v>
      </c>
      <c r="J1213" s="96" t="s">
        <v>1206</v>
      </c>
      <c r="L1213" s="96" t="s">
        <v>1764</v>
      </c>
      <c r="M1213" s="96">
        <v>63.3858439999998</v>
      </c>
      <c r="N1213" s="96">
        <v>-138.873798999998</v>
      </c>
      <c r="O1213" s="96" t="s">
        <v>983</v>
      </c>
      <c r="P1213" s="96" t="s">
        <v>2500</v>
      </c>
      <c r="Q1213" s="96">
        <v>2751</v>
      </c>
      <c r="R1213" s="96">
        <v>1.92</v>
      </c>
      <c r="S1213" s="96">
        <v>8.59</v>
      </c>
      <c r="T1213" s="96">
        <v>2.5270000000000001</v>
      </c>
      <c r="U1213" s="89">
        <f t="shared" si="56"/>
        <v>1.5938715019746059</v>
      </c>
      <c r="V1213" s="44">
        <f t="shared" si="55"/>
        <v>1.5964204592494631</v>
      </c>
    </row>
    <row r="1214" spans="8:22" x14ac:dyDescent="0.25">
      <c r="H1214" s="96" t="s">
        <v>1770</v>
      </c>
      <c r="I1214" s="96" t="s">
        <v>1207</v>
      </c>
      <c r="J1214" s="96" t="s">
        <v>1206</v>
      </c>
      <c r="L1214" s="96" t="s">
        <v>1764</v>
      </c>
      <c r="M1214" s="96">
        <v>63.713380000000001</v>
      </c>
      <c r="N1214" s="96">
        <v>-139.759366</v>
      </c>
      <c r="O1214" s="96" t="s">
        <v>983</v>
      </c>
      <c r="P1214" s="96" t="s">
        <v>2500</v>
      </c>
      <c r="Q1214" s="96">
        <v>2751</v>
      </c>
      <c r="R1214" s="96">
        <v>1.19</v>
      </c>
      <c r="S1214" s="96">
        <v>18.23</v>
      </c>
      <c r="T1214" s="96">
        <v>1.635</v>
      </c>
      <c r="U1214" s="89">
        <f t="shared" si="56"/>
        <v>0.9878682746613443</v>
      </c>
      <c r="V1214" s="44">
        <f t="shared" si="55"/>
        <v>2.2430152719639902</v>
      </c>
    </row>
    <row r="1215" spans="8:22" x14ac:dyDescent="0.25">
      <c r="H1215" s="96" t="s">
        <v>1771</v>
      </c>
      <c r="I1215" s="96" t="s">
        <v>1207</v>
      </c>
      <c r="J1215" s="96" t="s">
        <v>1206</v>
      </c>
      <c r="K1215" s="96" t="s">
        <v>1231</v>
      </c>
      <c r="L1215" s="96" t="s">
        <v>186</v>
      </c>
      <c r="M1215" s="96">
        <v>63.4821239999998</v>
      </c>
      <c r="N1215" s="96">
        <v>-139.77984000000001</v>
      </c>
      <c r="O1215" s="96" t="s">
        <v>983</v>
      </c>
      <c r="P1215" s="96" t="s">
        <v>491</v>
      </c>
      <c r="Q1215" s="96">
        <v>2624</v>
      </c>
      <c r="R1215" s="96">
        <v>2.69</v>
      </c>
      <c r="S1215" s="96">
        <v>1.0900000000000001</v>
      </c>
      <c r="T1215" s="96">
        <v>0.56299999999999994</v>
      </c>
      <c r="U1215" s="89">
        <f t="shared" si="56"/>
        <v>2.2330803855790053</v>
      </c>
      <c r="V1215" s="44">
        <f t="shared" si="55"/>
        <v>0.39017950545303837</v>
      </c>
    </row>
    <row r="1216" spans="8:22" x14ac:dyDescent="0.25">
      <c r="H1216" s="96" t="s">
        <v>1773</v>
      </c>
      <c r="I1216" s="96" t="s">
        <v>1207</v>
      </c>
      <c r="J1216" s="96" t="s">
        <v>1206</v>
      </c>
      <c r="L1216" s="96" t="s">
        <v>1774</v>
      </c>
      <c r="M1216" s="96">
        <v>63.448574999999799</v>
      </c>
      <c r="N1216" s="96">
        <v>-140.04748900000001</v>
      </c>
      <c r="O1216" s="96" t="s">
        <v>983</v>
      </c>
      <c r="P1216" s="96" t="s">
        <v>491</v>
      </c>
      <c r="Q1216" s="96">
        <v>2624</v>
      </c>
      <c r="R1216" s="96">
        <v>4.63</v>
      </c>
      <c r="S1216" s="96">
        <v>21.98</v>
      </c>
      <c r="T1216" s="96">
        <v>1.724</v>
      </c>
      <c r="U1216" s="89">
        <f t="shared" si="56"/>
        <v>3.8435547156991801</v>
      </c>
      <c r="V1216" s="44">
        <f t="shared" si="55"/>
        <v>2.6959600530942636</v>
      </c>
    </row>
    <row r="1217" spans="8:22" x14ac:dyDescent="0.25">
      <c r="H1217" s="96" t="s">
        <v>1775</v>
      </c>
      <c r="I1217" s="96" t="s">
        <v>1207</v>
      </c>
      <c r="J1217" s="96" t="s">
        <v>1206</v>
      </c>
      <c r="L1217" s="96" t="s">
        <v>186</v>
      </c>
      <c r="M1217" s="96">
        <v>63.5844349999999</v>
      </c>
      <c r="N1217" s="96">
        <v>-139.17783700000001</v>
      </c>
      <c r="O1217" s="96" t="s">
        <v>983</v>
      </c>
      <c r="P1217" s="96" t="s">
        <v>491</v>
      </c>
      <c r="Q1217" s="96">
        <v>2624</v>
      </c>
      <c r="R1217" s="96">
        <v>1.36</v>
      </c>
      <c r="S1217" s="96">
        <v>6.59</v>
      </c>
      <c r="T1217" s="96">
        <v>1.7010000000000001</v>
      </c>
      <c r="U1217" s="89">
        <f t="shared" si="56"/>
        <v>1.1289923138986793</v>
      </c>
      <c r="V1217" s="44">
        <f t="shared" si="55"/>
        <v>1.1025245140907554</v>
      </c>
    </row>
    <row r="1218" spans="8:22" x14ac:dyDescent="0.25">
      <c r="H1218" s="96" t="s">
        <v>1782</v>
      </c>
      <c r="I1218" s="96" t="s">
        <v>1207</v>
      </c>
      <c r="J1218" s="96" t="s">
        <v>1206</v>
      </c>
      <c r="L1218" s="96" t="s">
        <v>872</v>
      </c>
      <c r="M1218" s="96">
        <v>63.3111299999998</v>
      </c>
      <c r="N1218" s="96">
        <v>-139.376149999999</v>
      </c>
      <c r="O1218" s="96" t="s">
        <v>983</v>
      </c>
      <c r="P1218" s="96" t="s">
        <v>2499</v>
      </c>
      <c r="Q1218" s="96">
        <v>2677</v>
      </c>
      <c r="R1218" s="96">
        <v>1.77</v>
      </c>
      <c r="S1218" s="96">
        <v>4.2</v>
      </c>
      <c r="T1218" s="96">
        <v>0.9</v>
      </c>
      <c r="U1218" s="89">
        <f t="shared" si="56"/>
        <v>1.46935029088284</v>
      </c>
      <c r="V1218" s="44">
        <f t="shared" si="55"/>
        <v>0.7213320186545501</v>
      </c>
    </row>
    <row r="1219" spans="8:22" x14ac:dyDescent="0.25">
      <c r="H1219" s="96" t="s">
        <v>1783</v>
      </c>
      <c r="I1219" s="96" t="s">
        <v>1207</v>
      </c>
      <c r="J1219" s="96" t="s">
        <v>1206</v>
      </c>
      <c r="K1219" s="96" t="s">
        <v>1464</v>
      </c>
      <c r="L1219" s="96" t="s">
        <v>1371</v>
      </c>
      <c r="M1219" s="96">
        <v>63.3084419999999</v>
      </c>
      <c r="N1219" s="96">
        <v>-139.341095999998</v>
      </c>
      <c r="O1219" s="96" t="s">
        <v>983</v>
      </c>
      <c r="P1219" s="96" t="s">
        <v>2498</v>
      </c>
      <c r="Q1219" s="96">
        <v>2764</v>
      </c>
      <c r="R1219" s="96">
        <v>0.82</v>
      </c>
      <c r="S1219" s="96">
        <v>0.56999999999999995</v>
      </c>
      <c r="T1219" s="96">
        <v>0.223</v>
      </c>
      <c r="U1219" s="89">
        <f t="shared" si="56"/>
        <v>0.6807159539683213</v>
      </c>
      <c r="V1219" s="44">
        <f t="shared" si="55"/>
        <v>0.16167169015727206</v>
      </c>
    </row>
    <row r="1220" spans="8:22" x14ac:dyDescent="0.25">
      <c r="H1220" s="96" t="s">
        <v>1785</v>
      </c>
      <c r="I1220" s="96" t="s">
        <v>1207</v>
      </c>
      <c r="J1220" s="96" t="s">
        <v>1206</v>
      </c>
      <c r="L1220" s="96" t="s">
        <v>1761</v>
      </c>
      <c r="M1220" s="96">
        <v>63.534357</v>
      </c>
      <c r="N1220" s="96">
        <v>-139.236536</v>
      </c>
      <c r="O1220" s="96" t="s">
        <v>983</v>
      </c>
      <c r="P1220" s="96" t="s">
        <v>2500</v>
      </c>
      <c r="Q1220" s="96">
        <v>2751</v>
      </c>
      <c r="R1220" s="96">
        <v>1.42</v>
      </c>
      <c r="S1220" s="96">
        <v>3.96</v>
      </c>
      <c r="T1220" s="96">
        <v>1.2250000000000001</v>
      </c>
      <c r="U1220" s="89">
        <f t="shared" si="56"/>
        <v>1.1788007983353856</v>
      </c>
      <c r="V1220" s="44">
        <f t="shared" si="55"/>
        <v>0.78294918150324855</v>
      </c>
    </row>
    <row r="1221" spans="8:22" x14ac:dyDescent="0.25">
      <c r="H1221" s="96" t="s">
        <v>1786</v>
      </c>
      <c r="I1221" s="96" t="s">
        <v>1207</v>
      </c>
      <c r="J1221" s="96" t="s">
        <v>1206</v>
      </c>
      <c r="K1221" s="96" t="s">
        <v>1231</v>
      </c>
      <c r="L1221" s="96" t="s">
        <v>1742</v>
      </c>
      <c r="M1221" s="96">
        <v>63.371353999999798</v>
      </c>
      <c r="N1221" s="96">
        <v>-139.34814900000001</v>
      </c>
      <c r="O1221" s="96" t="s">
        <v>983</v>
      </c>
      <c r="P1221" s="96" t="s">
        <v>491</v>
      </c>
      <c r="Q1221" s="96">
        <v>2624</v>
      </c>
      <c r="R1221" s="96">
        <v>2.54</v>
      </c>
      <c r="S1221" s="96">
        <v>8.39</v>
      </c>
      <c r="T1221" s="96">
        <v>2.4409999999999998</v>
      </c>
      <c r="U1221" s="89">
        <f t="shared" si="56"/>
        <v>2.1085591744872394</v>
      </c>
      <c r="V1221" s="44">
        <f t="shared" si="55"/>
        <v>1.5175492422106758</v>
      </c>
    </row>
    <row r="1222" spans="8:22" x14ac:dyDescent="0.25">
      <c r="H1222" s="96" t="s">
        <v>1787</v>
      </c>
      <c r="I1222" s="96" t="s">
        <v>1207</v>
      </c>
      <c r="J1222" s="96" t="s">
        <v>1206</v>
      </c>
      <c r="L1222" s="96" t="s">
        <v>186</v>
      </c>
      <c r="M1222" s="96">
        <v>63.484237999999799</v>
      </c>
      <c r="N1222" s="96">
        <v>-139.31567200000001</v>
      </c>
      <c r="O1222" s="96" t="s">
        <v>983</v>
      </c>
      <c r="P1222" s="96" t="s">
        <v>491</v>
      </c>
      <c r="Q1222" s="96">
        <v>2624</v>
      </c>
      <c r="R1222" s="96">
        <v>3.27</v>
      </c>
      <c r="S1222" s="96">
        <v>18.3599999999999</v>
      </c>
      <c r="T1222" s="96">
        <v>3.605</v>
      </c>
      <c r="U1222" s="89">
        <f t="shared" si="56"/>
        <v>2.7145624018005008</v>
      </c>
      <c r="V1222" s="44">
        <f t="shared" si="55"/>
        <v>2.7594424766034988</v>
      </c>
    </row>
    <row r="1223" spans="8:22" x14ac:dyDescent="0.25">
      <c r="H1223" s="96" t="s">
        <v>1788</v>
      </c>
      <c r="I1223" s="96" t="s">
        <v>1207</v>
      </c>
      <c r="J1223" s="96" t="s">
        <v>1206</v>
      </c>
      <c r="L1223" s="96" t="s">
        <v>186</v>
      </c>
      <c r="M1223" s="96">
        <v>63.492663999999799</v>
      </c>
      <c r="N1223" s="96">
        <v>-139.294144999998</v>
      </c>
      <c r="O1223" s="96" t="s">
        <v>983</v>
      </c>
      <c r="P1223" s="96" t="s">
        <v>491</v>
      </c>
      <c r="Q1223" s="96">
        <v>2624</v>
      </c>
      <c r="R1223" s="96">
        <v>3.23</v>
      </c>
      <c r="S1223" s="96">
        <v>16.64</v>
      </c>
      <c r="T1223" s="96">
        <v>3.472</v>
      </c>
      <c r="U1223" s="89">
        <f t="shared" si="56"/>
        <v>2.6813567455093632</v>
      </c>
      <c r="V1223" s="44">
        <f t="shared" si="55"/>
        <v>2.5669257241655443</v>
      </c>
    </row>
    <row r="1224" spans="8:22" x14ac:dyDescent="0.25">
      <c r="H1224" s="96" t="s">
        <v>1790</v>
      </c>
      <c r="I1224" s="96" t="s">
        <v>1207</v>
      </c>
      <c r="J1224" s="96" t="s">
        <v>1206</v>
      </c>
      <c r="L1224" s="96" t="s">
        <v>1764</v>
      </c>
      <c r="M1224" s="96">
        <v>63.555258000000002</v>
      </c>
      <c r="N1224" s="96">
        <v>-139.093515999998</v>
      </c>
      <c r="O1224" s="96" t="s">
        <v>983</v>
      </c>
      <c r="P1224" s="96" t="s">
        <v>2500</v>
      </c>
      <c r="Q1224" s="96">
        <v>2751</v>
      </c>
      <c r="R1224" s="96">
        <v>0.68</v>
      </c>
      <c r="S1224" s="96">
        <v>5.91</v>
      </c>
      <c r="T1224" s="96">
        <v>2.113</v>
      </c>
      <c r="U1224" s="89">
        <f t="shared" si="56"/>
        <v>0.56449615694933963</v>
      </c>
      <c r="V1224" s="44">
        <f t="shared" si="55"/>
        <v>1.1589322061508514</v>
      </c>
    </row>
    <row r="1225" spans="8:22" x14ac:dyDescent="0.25">
      <c r="H1225" s="96" t="s">
        <v>1791</v>
      </c>
      <c r="I1225" s="96" t="s">
        <v>1207</v>
      </c>
      <c r="J1225" s="96" t="s">
        <v>1206</v>
      </c>
      <c r="K1225" s="96" t="s">
        <v>1231</v>
      </c>
      <c r="L1225" s="96" t="s">
        <v>1792</v>
      </c>
      <c r="M1225" s="96">
        <v>63.603389999999798</v>
      </c>
      <c r="N1225" s="96">
        <v>-139.111426999998</v>
      </c>
      <c r="O1225" s="96" t="s">
        <v>983</v>
      </c>
      <c r="P1225" s="96" t="s">
        <v>2500</v>
      </c>
      <c r="Q1225" s="96">
        <v>2751</v>
      </c>
      <c r="R1225" s="96">
        <v>1.06</v>
      </c>
      <c r="S1225" s="96">
        <v>6.57</v>
      </c>
      <c r="T1225" s="96">
        <v>1.5249999999999999</v>
      </c>
      <c r="U1225" s="89">
        <f t="shared" si="56"/>
        <v>0.87994989171514715</v>
      </c>
      <c r="V1225" s="44">
        <f t="shared" si="55"/>
        <v>1.0903388150939743</v>
      </c>
    </row>
    <row r="1226" spans="8:22" x14ac:dyDescent="0.25">
      <c r="H1226" s="96" t="s">
        <v>1805</v>
      </c>
      <c r="I1226" s="96" t="s">
        <v>1207</v>
      </c>
      <c r="J1226" s="96" t="s">
        <v>1206</v>
      </c>
      <c r="L1226" s="96" t="s">
        <v>1801</v>
      </c>
      <c r="M1226" s="96">
        <v>63.344298000000002</v>
      </c>
      <c r="N1226" s="96">
        <v>-139.42114000000001</v>
      </c>
      <c r="O1226" s="96" t="s">
        <v>983</v>
      </c>
      <c r="P1226" s="96" t="s">
        <v>491</v>
      </c>
      <c r="Q1226" s="96">
        <v>2624</v>
      </c>
      <c r="R1226" s="96">
        <v>0.82</v>
      </c>
      <c r="S1226" s="96">
        <v>2.4700000000000002</v>
      </c>
      <c r="T1226" s="96">
        <v>0.437</v>
      </c>
      <c r="U1226" s="89">
        <f t="shared" si="56"/>
        <v>0.6807159539683213</v>
      </c>
      <c r="V1226" s="44">
        <f t="shared" si="55"/>
        <v>0.38043992737824966</v>
      </c>
    </row>
    <row r="1227" spans="8:22" x14ac:dyDescent="0.25">
      <c r="H1227" s="96" t="s">
        <v>1806</v>
      </c>
      <c r="I1227" s="96" t="s">
        <v>1207</v>
      </c>
      <c r="J1227" s="96" t="s">
        <v>1206</v>
      </c>
      <c r="K1227" s="96" t="s">
        <v>1231</v>
      </c>
      <c r="L1227" s="96" t="s">
        <v>846</v>
      </c>
      <c r="M1227" s="96">
        <v>63.594482999999798</v>
      </c>
      <c r="N1227" s="96">
        <v>-139.162557999998</v>
      </c>
      <c r="O1227" s="96" t="s">
        <v>983</v>
      </c>
      <c r="P1227" s="96" t="s">
        <v>2500</v>
      </c>
      <c r="Q1227" s="96">
        <v>2751</v>
      </c>
      <c r="R1227" s="96">
        <v>1.64</v>
      </c>
      <c r="S1227" s="96">
        <v>3.93</v>
      </c>
      <c r="T1227" s="96">
        <v>1.5429999999999999</v>
      </c>
      <c r="U1227" s="89">
        <f t="shared" si="56"/>
        <v>1.3614319079366426</v>
      </c>
      <c r="V1227" s="44">
        <f t="shared" si="55"/>
        <v>0.8762217165755829</v>
      </c>
    </row>
    <row r="1228" spans="8:22" x14ac:dyDescent="0.25">
      <c r="H1228" s="96" t="s">
        <v>1811</v>
      </c>
      <c r="I1228" s="96" t="s">
        <v>1207</v>
      </c>
      <c r="J1228" s="96" t="s">
        <v>1206</v>
      </c>
      <c r="L1228" s="96" t="s">
        <v>1801</v>
      </c>
      <c r="M1228" s="96">
        <v>63.415444999999799</v>
      </c>
      <c r="N1228" s="96">
        <v>-138.881563999999</v>
      </c>
      <c r="O1228" s="96" t="s">
        <v>983</v>
      </c>
      <c r="P1228" s="96" t="s">
        <v>491</v>
      </c>
      <c r="Q1228" s="96">
        <v>2624</v>
      </c>
      <c r="R1228" s="96">
        <v>2.85</v>
      </c>
      <c r="S1228" s="96">
        <v>8.41</v>
      </c>
      <c r="T1228" s="96">
        <v>1.1839999999999999</v>
      </c>
      <c r="U1228" s="89">
        <f t="shared" si="56"/>
        <v>2.3659030107435561</v>
      </c>
      <c r="V1228" s="44">
        <f t="shared" si="55"/>
        <v>1.2226578304048921</v>
      </c>
    </row>
    <row r="1229" spans="8:22" x14ac:dyDescent="0.25">
      <c r="H1229" s="96" t="s">
        <v>1812</v>
      </c>
      <c r="I1229" s="96" t="s">
        <v>1207</v>
      </c>
      <c r="J1229" s="96" t="s">
        <v>1206</v>
      </c>
      <c r="L1229" s="96" t="s">
        <v>1801</v>
      </c>
      <c r="M1229" s="96">
        <v>63.573894000000003</v>
      </c>
      <c r="N1229" s="96">
        <v>-139.416876</v>
      </c>
      <c r="O1229" s="96" t="s">
        <v>983</v>
      </c>
      <c r="P1229" s="96" t="s">
        <v>491</v>
      </c>
      <c r="Q1229" s="96">
        <v>2624</v>
      </c>
      <c r="R1229" s="96">
        <v>3.5</v>
      </c>
      <c r="S1229" s="96">
        <v>9.27</v>
      </c>
      <c r="T1229" s="96">
        <v>1.5529999999999999</v>
      </c>
      <c r="U1229" s="89">
        <f t="shared" si="56"/>
        <v>2.9054949254745424</v>
      </c>
      <c r="V1229" s="44">
        <f t="shared" si="55"/>
        <v>1.4296136367217971</v>
      </c>
    </row>
    <row r="1230" spans="8:22" x14ac:dyDescent="0.25">
      <c r="H1230" s="96" t="s">
        <v>1813</v>
      </c>
      <c r="I1230" s="96" t="s">
        <v>1207</v>
      </c>
      <c r="J1230" s="96" t="s">
        <v>1206</v>
      </c>
      <c r="L1230" s="96" t="s">
        <v>1801</v>
      </c>
      <c r="M1230" s="96">
        <v>63.5574739999999</v>
      </c>
      <c r="N1230" s="96">
        <v>-139.45708400000001</v>
      </c>
      <c r="O1230" s="96" t="s">
        <v>983</v>
      </c>
      <c r="P1230" s="96" t="s">
        <v>491</v>
      </c>
      <c r="Q1230" s="96">
        <v>2624</v>
      </c>
      <c r="R1230" s="96">
        <v>3.24</v>
      </c>
      <c r="S1230" s="96">
        <v>12.65</v>
      </c>
      <c r="T1230" s="96">
        <v>1.742</v>
      </c>
      <c r="U1230" s="89">
        <f t="shared" si="56"/>
        <v>2.689658159582148</v>
      </c>
      <c r="V1230" s="44">
        <f t="shared" si="55"/>
        <v>1.7709734146750353</v>
      </c>
    </row>
    <row r="1231" spans="8:22" x14ac:dyDescent="0.25">
      <c r="H1231" s="96" t="s">
        <v>1814</v>
      </c>
      <c r="I1231" s="96" t="s">
        <v>1207</v>
      </c>
      <c r="J1231" s="96" t="s">
        <v>1206</v>
      </c>
      <c r="K1231" s="96" t="s">
        <v>1231</v>
      </c>
      <c r="L1231" s="96" t="s">
        <v>1742</v>
      </c>
      <c r="M1231" s="96">
        <v>63.474671999999799</v>
      </c>
      <c r="N1231" s="96">
        <v>-139.584634999998</v>
      </c>
      <c r="O1231" s="96" t="s">
        <v>983</v>
      </c>
      <c r="P1231" s="96" t="s">
        <v>491</v>
      </c>
      <c r="Q1231" s="96">
        <v>2624</v>
      </c>
      <c r="R1231" s="96">
        <v>4.0599999999999996</v>
      </c>
      <c r="S1231" s="96">
        <v>26.09</v>
      </c>
      <c r="T1231" s="96">
        <v>4.6459999999999999</v>
      </c>
      <c r="U1231" s="89">
        <f t="shared" si="56"/>
        <v>3.3703741135504686</v>
      </c>
      <c r="V1231" s="44">
        <f t="shared" si="55"/>
        <v>3.7694095276532851</v>
      </c>
    </row>
    <row r="1232" spans="8:22" x14ac:dyDescent="0.25">
      <c r="H1232" s="96" t="s">
        <v>1815</v>
      </c>
      <c r="I1232" s="96" t="s">
        <v>1207</v>
      </c>
      <c r="J1232" s="96" t="s">
        <v>1206</v>
      </c>
      <c r="L1232" s="96" t="s">
        <v>1801</v>
      </c>
      <c r="M1232" s="96">
        <v>63.466374000000002</v>
      </c>
      <c r="N1232" s="96">
        <v>-139.59419600000001</v>
      </c>
      <c r="O1232" s="96" t="s">
        <v>983</v>
      </c>
      <c r="P1232" s="96" t="s">
        <v>491</v>
      </c>
      <c r="Q1232" s="96">
        <v>2624</v>
      </c>
      <c r="R1232" s="96">
        <v>4.5999999999999996</v>
      </c>
      <c r="S1232" s="96">
        <v>11.2799999999999</v>
      </c>
      <c r="T1232" s="96">
        <v>1.4970000000000001</v>
      </c>
      <c r="U1232" s="89">
        <f t="shared" si="56"/>
        <v>3.8186504734808269</v>
      </c>
      <c r="V1232" s="44">
        <f t="shared" si="55"/>
        <v>1.6605087959657816</v>
      </c>
    </row>
    <row r="1233" spans="8:22" x14ac:dyDescent="0.25">
      <c r="H1233" s="96" t="s">
        <v>1823</v>
      </c>
      <c r="I1233" s="96" t="s">
        <v>1207</v>
      </c>
      <c r="J1233" s="96" t="s">
        <v>1206</v>
      </c>
      <c r="L1233" s="96" t="s">
        <v>1761</v>
      </c>
      <c r="M1233" s="96">
        <v>63.727977000000003</v>
      </c>
      <c r="N1233" s="96">
        <v>-139.678854999999</v>
      </c>
      <c r="O1233" s="96" t="s">
        <v>983</v>
      </c>
      <c r="P1233" s="96" t="s">
        <v>2500</v>
      </c>
      <c r="Q1233" s="96">
        <v>2751</v>
      </c>
      <c r="R1233" s="96">
        <v>1.78</v>
      </c>
      <c r="S1233" s="96">
        <v>3.98</v>
      </c>
      <c r="T1233" s="96">
        <v>0.91</v>
      </c>
      <c r="U1233" s="89">
        <f t="shared" si="56"/>
        <v>1.4776517049556244</v>
      </c>
      <c r="V1233" s="44">
        <f t="shared" si="55"/>
        <v>0.72341364391252294</v>
      </c>
    </row>
    <row r="1234" spans="8:22" x14ac:dyDescent="0.25">
      <c r="H1234" s="96" t="s">
        <v>1824</v>
      </c>
      <c r="I1234" s="96" t="s">
        <v>1207</v>
      </c>
      <c r="J1234" s="96" t="s">
        <v>1206</v>
      </c>
      <c r="L1234" s="96" t="s">
        <v>1825</v>
      </c>
      <c r="M1234" s="96">
        <v>63.310299999999799</v>
      </c>
      <c r="N1234" s="96">
        <v>-139.348015</v>
      </c>
      <c r="O1234" s="96" t="s">
        <v>983</v>
      </c>
      <c r="P1234" s="96" t="s">
        <v>2499</v>
      </c>
      <c r="Q1234" s="96">
        <v>2677</v>
      </c>
      <c r="R1234" s="96">
        <v>0.25</v>
      </c>
      <c r="S1234" s="96">
        <v>1.24</v>
      </c>
      <c r="T1234" s="96">
        <v>0.46</v>
      </c>
      <c r="U1234" s="89">
        <f t="shared" si="56"/>
        <v>0.20753535181961016</v>
      </c>
      <c r="V1234" s="44">
        <f t="shared" si="55"/>
        <v>0.24697173470262013</v>
      </c>
    </row>
    <row r="1235" spans="8:22" x14ac:dyDescent="0.25">
      <c r="H1235" s="96" t="s">
        <v>1826</v>
      </c>
      <c r="I1235" s="96" t="s">
        <v>1207</v>
      </c>
      <c r="J1235" s="96" t="s">
        <v>1206</v>
      </c>
      <c r="L1235" s="96" t="s">
        <v>1371</v>
      </c>
      <c r="M1235" s="96">
        <v>63.310299999999799</v>
      </c>
      <c r="N1235" s="96">
        <v>-139.348015</v>
      </c>
      <c r="O1235" s="96" t="s">
        <v>983</v>
      </c>
      <c r="P1235" s="96" t="s">
        <v>2498</v>
      </c>
      <c r="Q1235" s="96">
        <v>2764</v>
      </c>
      <c r="R1235" s="96">
        <v>0.71</v>
      </c>
      <c r="S1235" s="96">
        <v>27.12</v>
      </c>
      <c r="T1235" s="96">
        <v>4.34</v>
      </c>
      <c r="U1235" s="89">
        <f t="shared" si="56"/>
        <v>0.58940039916769282</v>
      </c>
      <c r="V1235" s="44">
        <f t="shared" si="55"/>
        <v>3.7922982452044676</v>
      </c>
    </row>
    <row r="1236" spans="8:22" x14ac:dyDescent="0.25">
      <c r="H1236" s="96" t="s">
        <v>1827</v>
      </c>
      <c r="I1236" s="96" t="s">
        <v>1207</v>
      </c>
      <c r="J1236" s="96" t="s">
        <v>1206</v>
      </c>
      <c r="L1236" s="96" t="s">
        <v>1764</v>
      </c>
      <c r="M1236" s="96">
        <v>63.326683000000003</v>
      </c>
      <c r="N1236" s="96">
        <v>-139.296868999998</v>
      </c>
      <c r="O1236" s="96" t="s">
        <v>983</v>
      </c>
      <c r="P1236" s="96" t="s">
        <v>2500</v>
      </c>
      <c r="Q1236" s="96">
        <v>2751</v>
      </c>
      <c r="R1236" s="96">
        <v>2.96</v>
      </c>
      <c r="S1236" s="96">
        <v>0.44</v>
      </c>
      <c r="T1236" s="96">
        <v>0.18</v>
      </c>
      <c r="U1236" s="89">
        <f t="shared" si="56"/>
        <v>2.4572185655441845</v>
      </c>
      <c r="V1236" s="44">
        <f t="shared" si="55"/>
        <v>0.26231553980958855</v>
      </c>
    </row>
    <row r="1237" spans="8:22" x14ac:dyDescent="0.25">
      <c r="H1237" s="96" t="s">
        <v>1828</v>
      </c>
      <c r="I1237" s="96" t="s">
        <v>1207</v>
      </c>
      <c r="J1237" s="96" t="s">
        <v>1206</v>
      </c>
      <c r="L1237" s="96" t="s">
        <v>1825</v>
      </c>
      <c r="M1237" s="96">
        <v>63.446731999999798</v>
      </c>
      <c r="N1237" s="96">
        <v>-140.044241999999</v>
      </c>
      <c r="O1237" s="96" t="s">
        <v>983</v>
      </c>
      <c r="P1237" s="96" t="s">
        <v>2499</v>
      </c>
      <c r="Q1237" s="96">
        <v>2677</v>
      </c>
      <c r="R1237" s="96">
        <v>2</v>
      </c>
      <c r="S1237" s="96">
        <v>3.83</v>
      </c>
      <c r="T1237" s="96">
        <v>1.42</v>
      </c>
      <c r="U1237" s="89">
        <f t="shared" si="56"/>
        <v>1.6602828145568813</v>
      </c>
      <c r="V1237" s="44">
        <f t="shared" si="55"/>
        <v>0.83247000962096052</v>
      </c>
    </row>
    <row r="1238" spans="8:22" x14ac:dyDescent="0.25">
      <c r="H1238" s="96" t="s">
        <v>1829</v>
      </c>
      <c r="I1238" s="96" t="s">
        <v>1207</v>
      </c>
      <c r="J1238" s="96" t="s">
        <v>1206</v>
      </c>
      <c r="L1238" s="96" t="s">
        <v>1825</v>
      </c>
      <c r="M1238" s="96">
        <v>63.4717449999998</v>
      </c>
      <c r="N1238" s="96">
        <v>-140.08519000000001</v>
      </c>
      <c r="O1238" s="96" t="s">
        <v>983</v>
      </c>
      <c r="P1238" s="96" t="s">
        <v>2499</v>
      </c>
      <c r="Q1238" s="96">
        <v>2677</v>
      </c>
      <c r="R1238" s="96">
        <v>0.5</v>
      </c>
      <c r="S1238" s="96">
        <v>10.32</v>
      </c>
      <c r="T1238" s="96">
        <v>2.96</v>
      </c>
      <c r="U1238" s="89">
        <f t="shared" si="56"/>
        <v>0.41507070363922033</v>
      </c>
      <c r="V1238" s="44">
        <f t="shared" si="55"/>
        <v>1.7442095494052401</v>
      </c>
    </row>
    <row r="1239" spans="8:22" x14ac:dyDescent="0.25">
      <c r="H1239" s="96" t="s">
        <v>1830</v>
      </c>
      <c r="I1239" s="96" t="s">
        <v>1207</v>
      </c>
      <c r="J1239" s="96" t="s">
        <v>1206</v>
      </c>
      <c r="L1239" s="96" t="s">
        <v>1742</v>
      </c>
      <c r="M1239" s="96">
        <v>63.456695000000003</v>
      </c>
      <c r="N1239" s="96">
        <v>-140.05779000000001</v>
      </c>
      <c r="O1239" s="96" t="s">
        <v>983</v>
      </c>
      <c r="P1239" s="96" t="s">
        <v>491</v>
      </c>
      <c r="Q1239" s="96">
        <v>2624</v>
      </c>
      <c r="R1239" s="96">
        <v>4.72</v>
      </c>
      <c r="S1239" s="96">
        <v>38.299999999999798</v>
      </c>
      <c r="T1239" s="96">
        <v>5.88</v>
      </c>
      <c r="U1239" s="89">
        <f t="shared" si="56"/>
        <v>3.9182674423542396</v>
      </c>
      <c r="V1239" s="44">
        <f t="shared" si="55"/>
        <v>5.2294316484796628</v>
      </c>
    </row>
    <row r="1240" spans="8:22" x14ac:dyDescent="0.25">
      <c r="H1240" s="96" t="s">
        <v>1832</v>
      </c>
      <c r="I1240" s="96" t="s">
        <v>1207</v>
      </c>
      <c r="J1240" s="96" t="s">
        <v>1206</v>
      </c>
      <c r="L1240" s="96" t="s">
        <v>1825</v>
      </c>
      <c r="M1240" s="96">
        <v>63.744160999999799</v>
      </c>
      <c r="N1240" s="96">
        <v>-139.69767400000001</v>
      </c>
      <c r="O1240" s="96" t="s">
        <v>983</v>
      </c>
      <c r="P1240" s="96" t="s">
        <v>2499</v>
      </c>
      <c r="Q1240" s="96">
        <v>2677</v>
      </c>
      <c r="R1240" s="96">
        <v>0.81</v>
      </c>
      <c r="S1240" s="96">
        <v>3.56</v>
      </c>
      <c r="T1240" s="96">
        <v>1.35</v>
      </c>
      <c r="U1240" s="89">
        <f t="shared" si="56"/>
        <v>0.67241453989553701</v>
      </c>
      <c r="V1240" s="44">
        <f t="shared" si="55"/>
        <v>0.72177759131648911</v>
      </c>
    </row>
    <row r="1241" spans="8:22" x14ac:dyDescent="0.25">
      <c r="H1241" s="96" t="s">
        <v>1833</v>
      </c>
      <c r="I1241" s="96" t="s">
        <v>1207</v>
      </c>
      <c r="J1241" s="96" t="s">
        <v>1206</v>
      </c>
      <c r="L1241" s="96" t="s">
        <v>302</v>
      </c>
      <c r="M1241" s="96">
        <v>63.694868999999798</v>
      </c>
      <c r="N1241" s="96">
        <v>-139.757950999998</v>
      </c>
      <c r="O1241" s="96" t="s">
        <v>983</v>
      </c>
      <c r="P1241" s="96" t="s">
        <v>2499</v>
      </c>
      <c r="Q1241" s="96">
        <v>2677</v>
      </c>
      <c r="R1241" s="96">
        <v>2.19</v>
      </c>
      <c r="S1241" s="96">
        <v>8.7899999999999903</v>
      </c>
      <c r="T1241" s="96">
        <v>3.05</v>
      </c>
      <c r="U1241" s="89">
        <f t="shared" si="56"/>
        <v>1.8180096819397851</v>
      </c>
      <c r="V1241" s="44">
        <f t="shared" si="55"/>
        <v>1.720756989114951</v>
      </c>
    </row>
    <row r="1242" spans="8:22" x14ac:dyDescent="0.25">
      <c r="H1242" s="96" t="s">
        <v>1835</v>
      </c>
      <c r="I1242" s="96" t="s">
        <v>1207</v>
      </c>
      <c r="J1242" s="96" t="s">
        <v>1206</v>
      </c>
      <c r="L1242" s="96" t="s">
        <v>1371</v>
      </c>
      <c r="M1242" s="96">
        <v>63.621242000000002</v>
      </c>
      <c r="N1242" s="96">
        <v>-139.73548400000001</v>
      </c>
      <c r="O1242" s="96" t="s">
        <v>983</v>
      </c>
      <c r="P1242" s="96" t="s">
        <v>2498</v>
      </c>
      <c r="Q1242" s="96">
        <v>2764</v>
      </c>
      <c r="R1242" s="96">
        <v>2.59</v>
      </c>
      <c r="S1242" s="96">
        <v>10.34</v>
      </c>
      <c r="T1242" s="96">
        <v>2.35</v>
      </c>
      <c r="U1242" s="89">
        <f t="shared" si="56"/>
        <v>2.1500662448511614</v>
      </c>
      <c r="V1242" s="44">
        <f t="shared" si="55"/>
        <v>1.7650729753796766</v>
      </c>
    </row>
    <row r="1243" spans="8:22" x14ac:dyDescent="0.25">
      <c r="H1243" s="96" t="s">
        <v>1836</v>
      </c>
      <c r="I1243" s="96" t="s">
        <v>1207</v>
      </c>
      <c r="J1243" s="96" t="s">
        <v>1206</v>
      </c>
      <c r="L1243" s="96" t="s">
        <v>302</v>
      </c>
      <c r="M1243" s="96">
        <v>63.5779169999999</v>
      </c>
      <c r="N1243" s="96">
        <v>-139.745846999999</v>
      </c>
      <c r="O1243" s="96" t="s">
        <v>983</v>
      </c>
      <c r="P1243" s="96" t="s">
        <v>2499</v>
      </c>
      <c r="Q1243" s="96">
        <v>2677</v>
      </c>
      <c r="R1243" s="96">
        <v>2.25</v>
      </c>
      <c r="S1243" s="96">
        <v>3.79</v>
      </c>
      <c r="T1243" s="96">
        <v>1.48</v>
      </c>
      <c r="U1243" s="89">
        <f t="shared" si="56"/>
        <v>1.8678181663764915</v>
      </c>
      <c r="V1243" s="44">
        <f t="shared" si="55"/>
        <v>0.85825729632358061</v>
      </c>
    </row>
    <row r="1244" spans="8:22" x14ac:dyDescent="0.25">
      <c r="H1244" s="96" t="s">
        <v>1844</v>
      </c>
      <c r="I1244" s="96" t="s">
        <v>1207</v>
      </c>
      <c r="J1244" s="96" t="s">
        <v>1206</v>
      </c>
      <c r="L1244" s="96" t="s">
        <v>432</v>
      </c>
      <c r="M1244" s="96">
        <v>63.407362999999798</v>
      </c>
      <c r="N1244" s="96">
        <v>-140.062872999999</v>
      </c>
      <c r="O1244" s="96" t="s">
        <v>983</v>
      </c>
      <c r="P1244" s="96" t="s">
        <v>2499</v>
      </c>
      <c r="Q1244" s="96">
        <v>2677</v>
      </c>
      <c r="R1244" s="96">
        <v>1.34</v>
      </c>
      <c r="S1244" s="96">
        <v>0.83</v>
      </c>
      <c r="T1244" s="96">
        <v>0.4</v>
      </c>
      <c r="U1244" s="89">
        <f t="shared" si="56"/>
        <v>1.1123894857531105</v>
      </c>
      <c r="V1244" s="44">
        <f t="shared" ref="V1244:V1307" si="57">$B$8*Q1244*((9.52*T1244)+(2.56*U1244)+(3.48*S1244))</f>
        <v>0.25549601432604357</v>
      </c>
    </row>
    <row r="1245" spans="8:22" x14ac:dyDescent="0.25">
      <c r="H1245" s="96" t="s">
        <v>1845</v>
      </c>
      <c r="I1245" s="96" t="s">
        <v>1207</v>
      </c>
      <c r="J1245" s="96" t="s">
        <v>1206</v>
      </c>
      <c r="L1245" s="96" t="s">
        <v>1742</v>
      </c>
      <c r="M1245" s="96">
        <v>63.568269999999799</v>
      </c>
      <c r="N1245" s="96">
        <v>-139.856799999998</v>
      </c>
      <c r="O1245" s="96" t="s">
        <v>983</v>
      </c>
      <c r="P1245" s="96" t="s">
        <v>491</v>
      </c>
      <c r="Q1245" s="96">
        <v>2624</v>
      </c>
      <c r="R1245" s="96">
        <v>2.5499999999999998</v>
      </c>
      <c r="S1245" s="96">
        <v>2.4</v>
      </c>
      <c r="T1245" s="96">
        <v>0.8</v>
      </c>
      <c r="U1245" s="89">
        <f t="shared" si="56"/>
        <v>2.1168605885600233</v>
      </c>
      <c r="V1245" s="44">
        <f t="shared" si="57"/>
        <v>0.56119915992016656</v>
      </c>
    </row>
    <row r="1246" spans="8:22" x14ac:dyDescent="0.25">
      <c r="H1246" s="96" t="s">
        <v>1846</v>
      </c>
      <c r="I1246" s="96" t="s">
        <v>1207</v>
      </c>
      <c r="J1246" s="96" t="s">
        <v>1206</v>
      </c>
      <c r="L1246" s="96" t="s">
        <v>1764</v>
      </c>
      <c r="M1246" s="96">
        <v>63.675269999999799</v>
      </c>
      <c r="N1246" s="96">
        <v>-139.681729999998</v>
      </c>
      <c r="O1246" s="96" t="s">
        <v>983</v>
      </c>
      <c r="P1246" s="96" t="s">
        <v>2500</v>
      </c>
      <c r="Q1246" s="96">
        <v>2751</v>
      </c>
      <c r="R1246" s="96">
        <v>3.45</v>
      </c>
      <c r="S1246" s="96">
        <v>17</v>
      </c>
      <c r="T1246" s="96">
        <v>1.4</v>
      </c>
      <c r="U1246" s="89">
        <f t="shared" si="56"/>
        <v>2.8639878551106204</v>
      </c>
      <c r="V1246" s="44">
        <f t="shared" si="57"/>
        <v>2.1958429430888784</v>
      </c>
    </row>
    <row r="1247" spans="8:22" x14ac:dyDescent="0.25">
      <c r="H1247" s="96" t="s">
        <v>1847</v>
      </c>
      <c r="I1247" s="96" t="s">
        <v>1207</v>
      </c>
      <c r="J1247" s="96" t="s">
        <v>1206</v>
      </c>
      <c r="L1247" s="96" t="s">
        <v>1843</v>
      </c>
      <c r="M1247" s="96">
        <v>63.621268999999799</v>
      </c>
      <c r="N1247" s="96">
        <v>-139.73546200000001</v>
      </c>
      <c r="O1247" s="96" t="s">
        <v>983</v>
      </c>
      <c r="P1247" s="96" t="s">
        <v>491</v>
      </c>
      <c r="Q1247" s="96">
        <v>2624</v>
      </c>
      <c r="R1247" s="96">
        <v>2.5099999999999998</v>
      </c>
      <c r="S1247" s="96">
        <v>10.01</v>
      </c>
      <c r="T1247" s="96">
        <v>2.5</v>
      </c>
      <c r="U1247" s="89">
        <f t="shared" si="56"/>
        <v>2.0836549322688858</v>
      </c>
      <c r="V1247" s="44">
        <f t="shared" si="57"/>
        <v>1.6785454218822031</v>
      </c>
    </row>
    <row r="1248" spans="8:22" x14ac:dyDescent="0.25">
      <c r="H1248" s="96" t="s">
        <v>1855</v>
      </c>
      <c r="I1248" s="96" t="s">
        <v>1207</v>
      </c>
      <c r="J1248" s="96" t="s">
        <v>1206</v>
      </c>
      <c r="L1248" s="96" t="s">
        <v>1764</v>
      </c>
      <c r="M1248" s="96">
        <v>63.4199869999999</v>
      </c>
      <c r="N1248" s="96">
        <v>-139.01021600000001</v>
      </c>
      <c r="O1248" s="96" t="s">
        <v>983</v>
      </c>
      <c r="P1248" s="96" t="s">
        <v>2500</v>
      </c>
      <c r="Q1248" s="96">
        <v>2751</v>
      </c>
      <c r="R1248" s="96">
        <v>1.9</v>
      </c>
      <c r="S1248" s="96">
        <v>2.98</v>
      </c>
      <c r="T1248" s="96">
        <v>3.38</v>
      </c>
      <c r="U1248" s="89">
        <f t="shared" si="56"/>
        <v>1.5772686738290371</v>
      </c>
      <c r="V1248" s="44">
        <f t="shared" si="57"/>
        <v>1.2815755727156144</v>
      </c>
    </row>
    <row r="1249" spans="8:22" x14ac:dyDescent="0.25">
      <c r="H1249" s="96" t="s">
        <v>1856</v>
      </c>
      <c r="I1249" s="96" t="s">
        <v>1207</v>
      </c>
      <c r="J1249" s="96" t="s">
        <v>1206</v>
      </c>
      <c r="L1249" s="96" t="s">
        <v>1764</v>
      </c>
      <c r="M1249" s="96">
        <v>63.3871889999999</v>
      </c>
      <c r="N1249" s="96">
        <v>-139.25818100000001</v>
      </c>
      <c r="O1249" s="96" t="s">
        <v>983</v>
      </c>
      <c r="P1249" s="96" t="s">
        <v>2500</v>
      </c>
      <c r="Q1249" s="96">
        <v>2751</v>
      </c>
      <c r="R1249" s="96">
        <v>1.45</v>
      </c>
      <c r="S1249" s="96">
        <v>9.08</v>
      </c>
      <c r="T1249" s="96">
        <v>2.67</v>
      </c>
      <c r="U1249" s="89">
        <f t="shared" si="56"/>
        <v>1.2037050405537388</v>
      </c>
      <c r="V1249" s="44">
        <f t="shared" si="57"/>
        <v>1.6533038177040216</v>
      </c>
    </row>
    <row r="1250" spans="8:22" x14ac:dyDescent="0.25">
      <c r="H1250" s="96" t="s">
        <v>1857</v>
      </c>
      <c r="I1250" s="96" t="s">
        <v>1207</v>
      </c>
      <c r="J1250" s="96" t="s">
        <v>1206</v>
      </c>
      <c r="L1250" s="96" t="s">
        <v>1742</v>
      </c>
      <c r="M1250" s="96">
        <v>63.427664999999799</v>
      </c>
      <c r="N1250" s="96">
        <v>-139.180868</v>
      </c>
      <c r="O1250" s="96" t="s">
        <v>983</v>
      </c>
      <c r="P1250" s="96" t="s">
        <v>491</v>
      </c>
      <c r="Q1250" s="96">
        <v>2624</v>
      </c>
      <c r="R1250" s="96">
        <v>2.2599999999999998</v>
      </c>
      <c r="S1250" s="96">
        <v>0.26</v>
      </c>
      <c r="T1250" s="96">
        <v>0.37</v>
      </c>
      <c r="U1250" s="89">
        <f t="shared" si="56"/>
        <v>1.8761195804492756</v>
      </c>
      <c r="V1250" s="44">
        <f t="shared" si="57"/>
        <v>0.24219693514493185</v>
      </c>
    </row>
    <row r="1251" spans="8:22" x14ac:dyDescent="0.25">
      <c r="H1251" s="96" t="s">
        <v>1858</v>
      </c>
      <c r="I1251" s="96" t="s">
        <v>1207</v>
      </c>
      <c r="J1251" s="96" t="s">
        <v>1206</v>
      </c>
      <c r="L1251" s="96" t="s">
        <v>1764</v>
      </c>
      <c r="M1251" s="96">
        <v>63.537799999999798</v>
      </c>
      <c r="N1251" s="96">
        <v>-139.72055</v>
      </c>
      <c r="O1251" s="96" t="s">
        <v>983</v>
      </c>
      <c r="P1251" s="96" t="s">
        <v>2500</v>
      </c>
      <c r="Q1251" s="96">
        <v>2751</v>
      </c>
      <c r="R1251" s="96">
        <v>5.27</v>
      </c>
      <c r="S1251" s="96">
        <v>18.100000000000001</v>
      </c>
      <c r="T1251" s="96">
        <v>1.5</v>
      </c>
      <c r="U1251" s="89">
        <f t="shared" si="56"/>
        <v>4.3748452163573823</v>
      </c>
      <c r="V1251" s="44">
        <f t="shared" si="57"/>
        <v>2.4337437792690988</v>
      </c>
    </row>
    <row r="1252" spans="8:22" x14ac:dyDescent="0.25">
      <c r="H1252" s="96" t="s">
        <v>1867</v>
      </c>
      <c r="I1252" s="96" t="s">
        <v>1207</v>
      </c>
      <c r="J1252" s="96" t="s">
        <v>1206</v>
      </c>
      <c r="L1252" s="96" t="s">
        <v>1371</v>
      </c>
      <c r="M1252" s="96">
        <v>63.42313</v>
      </c>
      <c r="N1252" s="96">
        <v>-139.605529999998</v>
      </c>
      <c r="O1252" s="96" t="s">
        <v>983</v>
      </c>
      <c r="P1252" s="96" t="s">
        <v>2498</v>
      </c>
      <c r="Q1252" s="96">
        <v>2764</v>
      </c>
      <c r="R1252" s="96">
        <v>0.42</v>
      </c>
      <c r="S1252" s="96">
        <v>0.2</v>
      </c>
      <c r="T1252" s="96">
        <v>0.3</v>
      </c>
      <c r="U1252" s="89">
        <f t="shared" si="56"/>
        <v>0.34865939105694504</v>
      </c>
      <c r="V1252" s="44">
        <f t="shared" si="57"/>
        <v>0.12284786065616375</v>
      </c>
    </row>
    <row r="1253" spans="8:22" x14ac:dyDescent="0.25">
      <c r="H1253" s="96" t="s">
        <v>1868</v>
      </c>
      <c r="I1253" s="96" t="s">
        <v>1207</v>
      </c>
      <c r="J1253" s="96" t="s">
        <v>1206</v>
      </c>
      <c r="L1253" s="96" t="s">
        <v>1761</v>
      </c>
      <c r="M1253" s="96">
        <v>63.3959809999999</v>
      </c>
      <c r="N1253" s="96">
        <v>-139.54753700000001</v>
      </c>
      <c r="O1253" s="96" t="s">
        <v>983</v>
      </c>
      <c r="P1253" s="96" t="s">
        <v>2500</v>
      </c>
      <c r="Q1253" s="96">
        <v>2751</v>
      </c>
      <c r="R1253" s="96">
        <v>1.67</v>
      </c>
      <c r="S1253" s="96">
        <v>3.2</v>
      </c>
      <c r="T1253" s="96">
        <v>0.93</v>
      </c>
      <c r="U1253" s="89">
        <f t="shared" si="56"/>
        <v>1.3863361501549958</v>
      </c>
      <c r="V1253" s="44">
        <f t="shared" si="57"/>
        <v>0.64754745117635581</v>
      </c>
    </row>
    <row r="1254" spans="8:22" x14ac:dyDescent="0.25">
      <c r="H1254" s="96" t="s">
        <v>1869</v>
      </c>
      <c r="I1254" s="96" t="s">
        <v>1207</v>
      </c>
      <c r="J1254" s="96" t="s">
        <v>1206</v>
      </c>
      <c r="L1254" s="96" t="s">
        <v>302</v>
      </c>
      <c r="M1254" s="96">
        <v>63.611576999999798</v>
      </c>
      <c r="N1254" s="96">
        <v>-139.725485999998</v>
      </c>
      <c r="O1254" s="96" t="s">
        <v>983</v>
      </c>
      <c r="P1254" s="96" t="s">
        <v>2499</v>
      </c>
      <c r="Q1254" s="96">
        <v>2677</v>
      </c>
      <c r="R1254" s="96">
        <v>0.88</v>
      </c>
      <c r="S1254" s="96">
        <v>1.6</v>
      </c>
      <c r="T1254" s="96">
        <v>1.35</v>
      </c>
      <c r="U1254" s="89">
        <f t="shared" si="56"/>
        <v>0.73052443840502779</v>
      </c>
      <c r="V1254" s="44">
        <f t="shared" si="57"/>
        <v>0.54316711639322279</v>
      </c>
    </row>
    <row r="1255" spans="8:22" x14ac:dyDescent="0.25">
      <c r="H1255" s="96" t="s">
        <v>1870</v>
      </c>
      <c r="I1255" s="96" t="s">
        <v>1207</v>
      </c>
      <c r="J1255" s="96" t="s">
        <v>1206</v>
      </c>
      <c r="L1255" s="96" t="s">
        <v>1742</v>
      </c>
      <c r="M1255" s="96">
        <v>63.586530000000003</v>
      </c>
      <c r="N1255" s="96">
        <v>-139.719609999998</v>
      </c>
      <c r="O1255" s="96" t="s">
        <v>983</v>
      </c>
      <c r="P1255" s="96" t="s">
        <v>491</v>
      </c>
      <c r="Q1255" s="96">
        <v>2624</v>
      </c>
      <c r="R1255" s="96">
        <v>4.3899999999999997</v>
      </c>
      <c r="S1255" s="96">
        <v>18.100000000000001</v>
      </c>
      <c r="T1255" s="96">
        <v>3</v>
      </c>
      <c r="U1255" s="89">
        <f t="shared" si="56"/>
        <v>3.6443207779523541</v>
      </c>
      <c r="V1255" s="44">
        <f t="shared" si="57"/>
        <v>2.6470245816664835</v>
      </c>
    </row>
    <row r="1256" spans="8:22" x14ac:dyDescent="0.25">
      <c r="H1256" s="96" t="s">
        <v>1880</v>
      </c>
      <c r="I1256" s="96" t="s">
        <v>1207</v>
      </c>
      <c r="J1256" s="96" t="s">
        <v>1206</v>
      </c>
      <c r="L1256" s="96" t="s">
        <v>824</v>
      </c>
      <c r="M1256" s="96">
        <v>63.388057000000003</v>
      </c>
      <c r="N1256" s="96">
        <v>-140.26029700000001</v>
      </c>
      <c r="O1256" s="96" t="s">
        <v>983</v>
      </c>
      <c r="P1256" s="96" t="s">
        <v>2500</v>
      </c>
      <c r="Q1256" s="96">
        <v>2751</v>
      </c>
      <c r="R1256" s="96">
        <v>1.85</v>
      </c>
      <c r="S1256" s="96">
        <v>0.15</v>
      </c>
      <c r="T1256" s="96">
        <v>0.09</v>
      </c>
      <c r="U1256" s="89">
        <f t="shared" si="56"/>
        <v>1.5357616034651154</v>
      </c>
      <c r="V1256" s="44">
        <f t="shared" si="57"/>
        <v>0.14608772038099285</v>
      </c>
    </row>
    <row r="1257" spans="8:22" x14ac:dyDescent="0.25">
      <c r="H1257" s="96" t="s">
        <v>1881</v>
      </c>
      <c r="I1257" s="96" t="s">
        <v>1207</v>
      </c>
      <c r="J1257" s="96" t="s">
        <v>1206</v>
      </c>
      <c r="L1257" s="96" t="s">
        <v>16</v>
      </c>
      <c r="M1257" s="96">
        <v>63.4327809999998</v>
      </c>
      <c r="N1257" s="96">
        <v>-140.272530999998</v>
      </c>
      <c r="O1257" s="96" t="s">
        <v>983</v>
      </c>
      <c r="P1257" s="96" t="s">
        <v>491</v>
      </c>
      <c r="Q1257" s="96">
        <v>2624</v>
      </c>
      <c r="R1257" s="96">
        <v>2.17</v>
      </c>
      <c r="S1257" s="96">
        <v>2.5</v>
      </c>
      <c r="T1257" s="96">
        <v>2.2400000000000002</v>
      </c>
      <c r="U1257" s="89">
        <f t="shared" si="56"/>
        <v>1.8014068537942161</v>
      </c>
      <c r="V1257" s="44">
        <f t="shared" si="57"/>
        <v>0.9088591765595142</v>
      </c>
    </row>
    <row r="1258" spans="8:22" x14ac:dyDescent="0.25">
      <c r="H1258" s="96" t="s">
        <v>1882</v>
      </c>
      <c r="I1258" s="96" t="s">
        <v>1207</v>
      </c>
      <c r="J1258" s="96" t="s">
        <v>1206</v>
      </c>
      <c r="L1258" s="96" t="s">
        <v>1801</v>
      </c>
      <c r="M1258" s="96">
        <v>63.396126000000002</v>
      </c>
      <c r="N1258" s="96">
        <v>-138.99304900000001</v>
      </c>
      <c r="O1258" s="96" t="s">
        <v>983</v>
      </c>
      <c r="P1258" s="96" t="s">
        <v>491</v>
      </c>
      <c r="Q1258" s="96">
        <v>2624</v>
      </c>
      <c r="R1258" s="96">
        <v>1.31</v>
      </c>
      <c r="S1258" s="96">
        <v>2.68</v>
      </c>
      <c r="T1258" s="96">
        <v>1.39</v>
      </c>
      <c r="U1258" s="89">
        <f t="shared" si="56"/>
        <v>1.0874852435347573</v>
      </c>
      <c r="V1258" s="44">
        <f t="shared" si="57"/>
        <v>0.66500457674330127</v>
      </c>
    </row>
    <row r="1259" spans="8:22" x14ac:dyDescent="0.25">
      <c r="H1259" s="96" t="s">
        <v>1885</v>
      </c>
      <c r="I1259" s="96" t="s">
        <v>1207</v>
      </c>
      <c r="J1259" s="96" t="s">
        <v>1206</v>
      </c>
      <c r="L1259" s="96" t="s">
        <v>1742</v>
      </c>
      <c r="M1259" s="96">
        <v>63.431638</v>
      </c>
      <c r="N1259" s="96">
        <v>-139.143531999998</v>
      </c>
      <c r="O1259" s="96" t="s">
        <v>983</v>
      </c>
      <c r="P1259" s="96" t="s">
        <v>491</v>
      </c>
      <c r="Q1259" s="96">
        <v>2624</v>
      </c>
      <c r="R1259" s="96">
        <v>3.57</v>
      </c>
      <c r="S1259" s="96">
        <v>23.39</v>
      </c>
      <c r="T1259" s="96">
        <v>3.7</v>
      </c>
      <c r="U1259" s="89">
        <f t="shared" si="56"/>
        <v>2.9636048239840331</v>
      </c>
      <c r="V1259" s="44">
        <f t="shared" si="57"/>
        <v>3.259218663888233</v>
      </c>
    </row>
    <row r="1260" spans="8:22" x14ac:dyDescent="0.25">
      <c r="H1260" s="96" t="s">
        <v>1898</v>
      </c>
      <c r="I1260" s="96" t="s">
        <v>1207</v>
      </c>
      <c r="J1260" s="96" t="s">
        <v>1206</v>
      </c>
      <c r="L1260" s="96" t="s">
        <v>186</v>
      </c>
      <c r="M1260" s="96">
        <v>63.128802999999799</v>
      </c>
      <c r="N1260" s="96">
        <v>-138.96747500000001</v>
      </c>
      <c r="O1260" s="96" t="s">
        <v>983</v>
      </c>
      <c r="P1260" s="96" t="s">
        <v>491</v>
      </c>
      <c r="Q1260" s="96">
        <v>2624</v>
      </c>
      <c r="R1260" s="96">
        <v>0.99</v>
      </c>
      <c r="S1260" s="96">
        <v>3.73</v>
      </c>
      <c r="T1260" s="96">
        <v>0.91</v>
      </c>
      <c r="U1260" s="89">
        <f t="shared" si="56"/>
        <v>0.82183999320565626</v>
      </c>
      <c r="V1260" s="44">
        <f t="shared" si="57"/>
        <v>0.62313467243959408</v>
      </c>
    </row>
    <row r="1261" spans="8:22" x14ac:dyDescent="0.25">
      <c r="H1261" s="96" t="s">
        <v>1899</v>
      </c>
      <c r="I1261" s="96" t="s">
        <v>1207</v>
      </c>
      <c r="J1261" s="96" t="s">
        <v>1206</v>
      </c>
      <c r="L1261" s="96" t="s">
        <v>1801</v>
      </c>
      <c r="M1261" s="96">
        <v>63.181252000000001</v>
      </c>
      <c r="N1261" s="96">
        <v>-138.865048</v>
      </c>
      <c r="O1261" s="96" t="s">
        <v>983</v>
      </c>
      <c r="P1261" s="96" t="s">
        <v>491</v>
      </c>
      <c r="Q1261" s="96">
        <v>2624</v>
      </c>
      <c r="R1261" s="96">
        <v>2.2400000000000002</v>
      </c>
      <c r="S1261" s="96">
        <v>0.23</v>
      </c>
      <c r="T1261" s="96">
        <v>0.13</v>
      </c>
      <c r="U1261" s="89">
        <f t="shared" si="56"/>
        <v>1.8595167523037073</v>
      </c>
      <c r="V1261" s="44">
        <f t="shared" si="57"/>
        <v>0.17838904212595019</v>
      </c>
    </row>
    <row r="1262" spans="8:22" x14ac:dyDescent="0.25">
      <c r="H1262" s="96" t="s">
        <v>1900</v>
      </c>
      <c r="I1262" s="96" t="s">
        <v>1207</v>
      </c>
      <c r="J1262" s="96" t="s">
        <v>1206</v>
      </c>
      <c r="L1262" s="96" t="s">
        <v>1742</v>
      </c>
      <c r="M1262" s="96">
        <v>63.14716</v>
      </c>
      <c r="N1262" s="96">
        <v>-138.88979</v>
      </c>
      <c r="O1262" s="96" t="s">
        <v>983</v>
      </c>
      <c r="P1262" s="96" t="s">
        <v>491</v>
      </c>
      <c r="Q1262" s="96">
        <v>2624</v>
      </c>
      <c r="R1262" s="96">
        <v>4.22</v>
      </c>
      <c r="S1262" s="96">
        <v>10.1</v>
      </c>
      <c r="T1262" s="96">
        <v>5.7</v>
      </c>
      <c r="U1262" s="89">
        <f t="shared" si="56"/>
        <v>3.5031967387150194</v>
      </c>
      <c r="V1262" s="44">
        <f t="shared" si="57"/>
        <v>2.5814960190051384</v>
      </c>
    </row>
    <row r="1263" spans="8:22" x14ac:dyDescent="0.25">
      <c r="H1263" s="96" t="s">
        <v>1901</v>
      </c>
      <c r="I1263" s="96" t="s">
        <v>1207</v>
      </c>
      <c r="J1263" s="96" t="s">
        <v>1206</v>
      </c>
      <c r="L1263" s="96" t="s">
        <v>846</v>
      </c>
      <c r="M1263" s="96">
        <v>63.196379</v>
      </c>
      <c r="N1263" s="96">
        <v>-138.876878</v>
      </c>
      <c r="O1263" s="96" t="s">
        <v>983</v>
      </c>
      <c r="P1263" s="96" t="s">
        <v>2500</v>
      </c>
      <c r="Q1263" s="96">
        <v>2751</v>
      </c>
      <c r="R1263" s="96">
        <v>0.71</v>
      </c>
      <c r="S1263" s="96">
        <v>1.65</v>
      </c>
      <c r="T1263" s="96">
        <v>0.65</v>
      </c>
      <c r="U1263" s="89">
        <f t="shared" si="56"/>
        <v>0.58940039916769282</v>
      </c>
      <c r="V1263" s="44">
        <f t="shared" si="57"/>
        <v>0.36970317675162434</v>
      </c>
    </row>
    <row r="1264" spans="8:22" x14ac:dyDescent="0.25">
      <c r="H1264" s="96" t="s">
        <v>1902</v>
      </c>
      <c r="I1264" s="96" t="s">
        <v>1207</v>
      </c>
      <c r="J1264" s="96" t="s">
        <v>1206</v>
      </c>
      <c r="L1264" s="96" t="s">
        <v>1751</v>
      </c>
      <c r="M1264" s="96">
        <v>63.166103</v>
      </c>
      <c r="N1264" s="96">
        <v>-138.901083</v>
      </c>
      <c r="O1264" s="96" t="s">
        <v>983</v>
      </c>
      <c r="P1264" s="96" t="s">
        <v>491</v>
      </c>
      <c r="Q1264" s="96">
        <v>2624</v>
      </c>
      <c r="R1264" s="96">
        <v>3.69</v>
      </c>
      <c r="S1264" s="96">
        <v>22.39</v>
      </c>
      <c r="T1264" s="96">
        <v>5.04</v>
      </c>
      <c r="U1264" s="89">
        <f t="shared" si="56"/>
        <v>3.0632217928574459</v>
      </c>
      <c r="V1264" s="44">
        <f t="shared" si="57"/>
        <v>3.5093336060021239</v>
      </c>
    </row>
    <row r="1265" spans="8:22" x14ac:dyDescent="0.25">
      <c r="H1265" s="96" t="s">
        <v>1903</v>
      </c>
      <c r="I1265" s="96" t="s">
        <v>1207</v>
      </c>
      <c r="J1265" s="96" t="s">
        <v>1206</v>
      </c>
      <c r="L1265" s="96" t="s">
        <v>1764</v>
      </c>
      <c r="M1265" s="96">
        <v>63.177529999999798</v>
      </c>
      <c r="N1265" s="96">
        <v>-138.901209999998</v>
      </c>
      <c r="O1265" s="96" t="s">
        <v>983</v>
      </c>
      <c r="P1265" s="96" t="s">
        <v>2500</v>
      </c>
      <c r="Q1265" s="96">
        <v>2751</v>
      </c>
      <c r="R1265" s="96">
        <v>3.52</v>
      </c>
      <c r="S1265" s="96">
        <v>5.3</v>
      </c>
      <c r="T1265" s="96">
        <v>1.7</v>
      </c>
      <c r="U1265" s="89">
        <f t="shared" si="56"/>
        <v>2.9220977536201111</v>
      </c>
      <c r="V1265" s="44">
        <f t="shared" si="57"/>
        <v>1.1584067675573486</v>
      </c>
    </row>
    <row r="1266" spans="8:22" x14ac:dyDescent="0.25">
      <c r="H1266" s="96" t="s">
        <v>1906</v>
      </c>
      <c r="I1266" s="96" t="s">
        <v>1207</v>
      </c>
      <c r="K1266" s="96" t="s">
        <v>1464</v>
      </c>
      <c r="L1266" s="96" t="s">
        <v>1125</v>
      </c>
      <c r="M1266" s="96">
        <v>63.218722999999798</v>
      </c>
      <c r="N1266" s="96">
        <v>-139.847769999999</v>
      </c>
      <c r="O1266" s="96" t="s">
        <v>983</v>
      </c>
      <c r="P1266" s="96" t="s">
        <v>2498</v>
      </c>
      <c r="Q1266" s="96">
        <v>2764</v>
      </c>
      <c r="R1266" s="96">
        <v>0.24</v>
      </c>
      <c r="S1266" s="96">
        <v>0.15</v>
      </c>
      <c r="T1266" s="96">
        <v>0.05</v>
      </c>
      <c r="U1266" s="89">
        <f t="shared" si="56"/>
        <v>0.19923393774682574</v>
      </c>
      <c r="V1266" s="44">
        <f t="shared" si="57"/>
        <v>4.1682194660664994E-2</v>
      </c>
    </row>
    <row r="1267" spans="8:22" x14ac:dyDescent="0.25">
      <c r="H1267" s="96" t="s">
        <v>1927</v>
      </c>
      <c r="I1267" s="96" t="s">
        <v>1207</v>
      </c>
      <c r="J1267" s="96" t="s">
        <v>1206</v>
      </c>
      <c r="K1267" s="96" t="s">
        <v>1231</v>
      </c>
      <c r="L1267" s="96" t="s">
        <v>1928</v>
      </c>
      <c r="M1267" s="96">
        <v>63.344029999999798</v>
      </c>
      <c r="N1267" s="96">
        <v>-139.06627</v>
      </c>
      <c r="O1267" s="96" t="s">
        <v>983</v>
      </c>
      <c r="P1267" s="96" t="s">
        <v>491</v>
      </c>
      <c r="Q1267" s="96">
        <v>2624</v>
      </c>
      <c r="R1267" s="96">
        <v>4.57</v>
      </c>
      <c r="S1267" s="96">
        <v>15.1</v>
      </c>
      <c r="T1267" s="96">
        <v>4.8</v>
      </c>
      <c r="U1267" s="89">
        <f t="shared" si="56"/>
        <v>3.7937462312624741</v>
      </c>
      <c r="V1267" s="44">
        <f t="shared" si="57"/>
        <v>2.8327651868373183</v>
      </c>
    </row>
    <row r="1268" spans="8:22" x14ac:dyDescent="0.25">
      <c r="H1268" s="96" t="s">
        <v>1932</v>
      </c>
      <c r="I1268" s="96" t="s">
        <v>1207</v>
      </c>
      <c r="J1268" s="96" t="s">
        <v>1206</v>
      </c>
      <c r="L1268" s="96" t="s">
        <v>824</v>
      </c>
      <c r="M1268" s="96">
        <v>63.1598639999998</v>
      </c>
      <c r="N1268" s="96">
        <v>-138.77266700000001</v>
      </c>
      <c r="O1268" s="96" t="s">
        <v>983</v>
      </c>
      <c r="P1268" s="96" t="s">
        <v>2500</v>
      </c>
      <c r="Q1268" s="96">
        <v>2751</v>
      </c>
      <c r="R1268" s="96">
        <v>2.38</v>
      </c>
      <c r="S1268" s="96">
        <v>7.07</v>
      </c>
      <c r="T1268" s="96">
        <v>2.59</v>
      </c>
      <c r="U1268" s="89">
        <f t="shared" si="56"/>
        <v>1.9757365493226886</v>
      </c>
      <c r="V1268" s="44">
        <f t="shared" si="57"/>
        <v>1.4942960359279802</v>
      </c>
    </row>
    <row r="1269" spans="8:22" x14ac:dyDescent="0.25">
      <c r="H1269" s="96" t="s">
        <v>1933</v>
      </c>
      <c r="I1269" s="96" t="s">
        <v>1207</v>
      </c>
      <c r="J1269" s="96" t="s">
        <v>1206</v>
      </c>
      <c r="L1269" s="96" t="s">
        <v>824</v>
      </c>
      <c r="M1269" s="96">
        <v>63.183945000000001</v>
      </c>
      <c r="N1269" s="96">
        <v>-138.82887500000001</v>
      </c>
      <c r="O1269" s="96" t="s">
        <v>983</v>
      </c>
      <c r="P1269" s="96" t="s">
        <v>2500</v>
      </c>
      <c r="Q1269" s="96">
        <v>2751</v>
      </c>
      <c r="R1269" s="96">
        <v>3.21</v>
      </c>
      <c r="S1269" s="96">
        <v>8.5500000000000007</v>
      </c>
      <c r="T1269" s="96">
        <v>2.4700000000000002</v>
      </c>
      <c r="U1269" s="89">
        <f t="shared" si="56"/>
        <v>2.6647539173637944</v>
      </c>
      <c r="V1269" s="44">
        <f t="shared" si="57"/>
        <v>1.653080577482696</v>
      </c>
    </row>
    <row r="1270" spans="8:22" x14ac:dyDescent="0.25">
      <c r="H1270" s="96" t="s">
        <v>1936</v>
      </c>
      <c r="I1270" s="96" t="s">
        <v>1207</v>
      </c>
      <c r="J1270" s="96" t="s">
        <v>1206</v>
      </c>
      <c r="L1270" s="96" t="s">
        <v>933</v>
      </c>
      <c r="M1270" s="96">
        <v>63.061070000000001</v>
      </c>
      <c r="N1270" s="96">
        <v>-139.163334999998</v>
      </c>
      <c r="O1270" s="96" t="s">
        <v>983</v>
      </c>
      <c r="P1270" s="96" t="s">
        <v>2499</v>
      </c>
      <c r="Q1270" s="96">
        <v>2677</v>
      </c>
      <c r="R1270" s="96">
        <v>1.07</v>
      </c>
      <c r="S1270" s="96">
        <v>0.16</v>
      </c>
      <c r="T1270" s="96">
        <v>0.46</v>
      </c>
      <c r="U1270" s="89">
        <f t="shared" si="56"/>
        <v>0.88825130578793154</v>
      </c>
      <c r="V1270" s="44">
        <f t="shared" si="57"/>
        <v>0.19300964788721392</v>
      </c>
    </row>
    <row r="1271" spans="8:22" x14ac:dyDescent="0.25">
      <c r="H1271" s="96" t="s">
        <v>1945</v>
      </c>
      <c r="I1271" s="96" t="s">
        <v>1207</v>
      </c>
      <c r="J1271" s="96" t="s">
        <v>1206</v>
      </c>
      <c r="L1271" s="96" t="s">
        <v>906</v>
      </c>
      <c r="M1271" s="96">
        <v>63.200040000000001</v>
      </c>
      <c r="N1271" s="96">
        <v>-139.33007000000001</v>
      </c>
      <c r="O1271" s="96" t="s">
        <v>983</v>
      </c>
      <c r="P1271" s="96" t="s">
        <v>491</v>
      </c>
      <c r="Q1271" s="96">
        <v>2624</v>
      </c>
      <c r="R1271" s="96">
        <v>6.27</v>
      </c>
      <c r="S1271" s="96">
        <v>4.3</v>
      </c>
      <c r="T1271" s="96">
        <v>2.1</v>
      </c>
      <c r="U1271" s="89">
        <f t="shared" si="56"/>
        <v>5.2049866236358229</v>
      </c>
      <c r="V1271" s="44">
        <f t="shared" si="57"/>
        <v>1.2668872934507622</v>
      </c>
    </row>
    <row r="1272" spans="8:22" x14ac:dyDescent="0.25">
      <c r="H1272" s="96" t="s">
        <v>1947</v>
      </c>
      <c r="I1272" s="96" t="s">
        <v>1207</v>
      </c>
      <c r="J1272" s="96" t="s">
        <v>1206</v>
      </c>
      <c r="K1272" s="96" t="s">
        <v>1464</v>
      </c>
      <c r="L1272" s="96" t="s">
        <v>1371</v>
      </c>
      <c r="M1272" s="96">
        <v>63.058138999999798</v>
      </c>
      <c r="N1272" s="96">
        <v>-139.06661800000001</v>
      </c>
      <c r="O1272" s="96" t="s">
        <v>983</v>
      </c>
      <c r="P1272" s="96" t="s">
        <v>2498</v>
      </c>
      <c r="Q1272" s="96">
        <v>2764</v>
      </c>
      <c r="R1272" s="96">
        <v>1.1000000000000001</v>
      </c>
      <c r="S1272" s="96">
        <v>3.07</v>
      </c>
      <c r="T1272" s="96">
        <v>0.86</v>
      </c>
      <c r="U1272" s="89">
        <f t="shared" si="56"/>
        <v>0.91315554800628485</v>
      </c>
      <c r="V1272" s="44">
        <f t="shared" si="57"/>
        <v>0.58620233752804796</v>
      </c>
    </row>
    <row r="1273" spans="8:22" x14ac:dyDescent="0.25">
      <c r="H1273" s="96" t="s">
        <v>1949</v>
      </c>
      <c r="I1273" s="96" t="s">
        <v>1207</v>
      </c>
      <c r="J1273" s="96" t="s">
        <v>1206</v>
      </c>
      <c r="K1273" s="96" t="s">
        <v>1464</v>
      </c>
      <c r="L1273" s="96" t="s">
        <v>1371</v>
      </c>
      <c r="M1273" s="96">
        <v>63.089364000000003</v>
      </c>
      <c r="N1273" s="96">
        <v>-139.06454400000001</v>
      </c>
      <c r="O1273" s="96" t="s">
        <v>983</v>
      </c>
      <c r="P1273" s="96" t="s">
        <v>2498</v>
      </c>
      <c r="Q1273" s="96">
        <v>2764</v>
      </c>
      <c r="R1273" s="96">
        <v>0.56999999999999995</v>
      </c>
      <c r="S1273" s="96">
        <v>0.86</v>
      </c>
      <c r="T1273" s="96">
        <v>0.32</v>
      </c>
      <c r="U1273" s="89">
        <f t="shared" si="56"/>
        <v>0.47318060214871116</v>
      </c>
      <c r="V1273" s="44">
        <f t="shared" si="57"/>
        <v>0.20040499031907935</v>
      </c>
    </row>
    <row r="1274" spans="8:22" x14ac:dyDescent="0.25">
      <c r="H1274" s="96" t="s">
        <v>1950</v>
      </c>
      <c r="I1274" s="96" t="s">
        <v>1207</v>
      </c>
      <c r="J1274" s="96" t="s">
        <v>1206</v>
      </c>
      <c r="K1274" s="96" t="s">
        <v>1464</v>
      </c>
      <c r="L1274" s="96" t="s">
        <v>1371</v>
      </c>
      <c r="M1274" s="96">
        <v>63.087170999999799</v>
      </c>
      <c r="N1274" s="96">
        <v>-139.103533999999</v>
      </c>
      <c r="O1274" s="96" t="s">
        <v>983</v>
      </c>
      <c r="P1274" s="96" t="s">
        <v>2498</v>
      </c>
      <c r="Q1274" s="96">
        <v>2764</v>
      </c>
      <c r="R1274" s="96">
        <v>0.62</v>
      </c>
      <c r="S1274" s="96">
        <v>0.33</v>
      </c>
      <c r="T1274" s="96">
        <v>0.16</v>
      </c>
      <c r="U1274" s="89">
        <f t="shared" si="56"/>
        <v>0.51468767251263325</v>
      </c>
      <c r="V1274" s="44">
        <f t="shared" si="57"/>
        <v>0.11026150020671792</v>
      </c>
    </row>
    <row r="1275" spans="8:22" x14ac:dyDescent="0.25">
      <c r="H1275" s="96" t="s">
        <v>1953</v>
      </c>
      <c r="I1275" s="96" t="s">
        <v>1207</v>
      </c>
      <c r="J1275" s="96" t="s">
        <v>1206</v>
      </c>
      <c r="L1275" s="96" t="s">
        <v>186</v>
      </c>
      <c r="M1275" s="96">
        <v>63.03</v>
      </c>
      <c r="N1275" s="96">
        <v>-139.08564000000001</v>
      </c>
      <c r="O1275" s="96" t="s">
        <v>983</v>
      </c>
      <c r="P1275" s="96" t="s">
        <v>491</v>
      </c>
      <c r="Q1275" s="96">
        <v>2624</v>
      </c>
      <c r="R1275" s="96">
        <v>0.95</v>
      </c>
      <c r="S1275" s="96">
        <v>18.600000000000001</v>
      </c>
      <c r="T1275" s="96">
        <v>10.4</v>
      </c>
      <c r="U1275" s="89">
        <f t="shared" ref="U1275:U1338" si="58">R1275*$C$24</f>
        <v>0.78863433691451856</v>
      </c>
      <c r="V1275" s="44">
        <f t="shared" si="57"/>
        <v>4.3494086784016304</v>
      </c>
    </row>
    <row r="1276" spans="8:22" x14ac:dyDescent="0.25">
      <c r="H1276" s="96" t="s">
        <v>1954</v>
      </c>
      <c r="I1276" s="96" t="s">
        <v>1207</v>
      </c>
      <c r="J1276" s="96" t="s">
        <v>1206</v>
      </c>
      <c r="L1276" s="96" t="s">
        <v>436</v>
      </c>
      <c r="M1276" s="96">
        <v>63.058250000000001</v>
      </c>
      <c r="N1276" s="96">
        <v>-139.287679999999</v>
      </c>
      <c r="O1276" s="96" t="s">
        <v>983</v>
      </c>
      <c r="P1276" s="96" t="s">
        <v>2499</v>
      </c>
      <c r="Q1276" s="96">
        <v>2677</v>
      </c>
      <c r="R1276" s="96">
        <v>1.26</v>
      </c>
      <c r="S1276" s="96">
        <v>0.3</v>
      </c>
      <c r="T1276" s="96">
        <v>0.5</v>
      </c>
      <c r="U1276" s="89">
        <f t="shared" si="58"/>
        <v>1.0459781731708353</v>
      </c>
      <c r="V1276" s="44">
        <f t="shared" si="57"/>
        <v>0.22705521938120518</v>
      </c>
    </row>
    <row r="1277" spans="8:22" x14ac:dyDescent="0.25">
      <c r="H1277" s="96" t="s">
        <v>1955</v>
      </c>
      <c r="I1277" s="96" t="s">
        <v>1207</v>
      </c>
      <c r="J1277" s="96" t="s">
        <v>1206</v>
      </c>
      <c r="L1277" s="96" t="s">
        <v>933</v>
      </c>
      <c r="M1277" s="96">
        <v>63.104928000000001</v>
      </c>
      <c r="N1277" s="96">
        <v>-139.146910999998</v>
      </c>
      <c r="O1277" s="96" t="s">
        <v>983</v>
      </c>
      <c r="P1277" s="96" t="s">
        <v>2499</v>
      </c>
      <c r="Q1277" s="96">
        <v>2677</v>
      </c>
      <c r="R1277" s="96">
        <v>1.68</v>
      </c>
      <c r="S1277" s="96">
        <v>0.1</v>
      </c>
      <c r="T1277" s="96">
        <v>0.27</v>
      </c>
      <c r="U1277" s="89">
        <f t="shared" si="58"/>
        <v>1.3946375642277802</v>
      </c>
      <c r="V1277" s="44">
        <f t="shared" si="57"/>
        <v>0.17370175384160685</v>
      </c>
    </row>
    <row r="1278" spans="8:22" x14ac:dyDescent="0.25">
      <c r="H1278" s="96" t="s">
        <v>1956</v>
      </c>
      <c r="I1278" s="96" t="s">
        <v>1207</v>
      </c>
      <c r="J1278" s="96" t="s">
        <v>1206</v>
      </c>
      <c r="L1278" s="96" t="s">
        <v>1371</v>
      </c>
      <c r="M1278" s="96">
        <v>63.104928000000001</v>
      </c>
      <c r="N1278" s="96">
        <v>-139.146910999998</v>
      </c>
      <c r="O1278" s="96" t="s">
        <v>983</v>
      </c>
      <c r="P1278" s="96" t="s">
        <v>2498</v>
      </c>
      <c r="Q1278" s="96">
        <v>2764</v>
      </c>
      <c r="R1278" s="96">
        <v>0.26</v>
      </c>
      <c r="S1278" s="96">
        <v>0.92</v>
      </c>
      <c r="T1278" s="96">
        <v>0.39</v>
      </c>
      <c r="U1278" s="89">
        <f t="shared" si="58"/>
        <v>0.21583676589239459</v>
      </c>
      <c r="V1278" s="44">
        <f t="shared" si="57"/>
        <v>0.20638628021572042</v>
      </c>
    </row>
    <row r="1279" spans="8:22" x14ac:dyDescent="0.25">
      <c r="H1279" s="96" t="s">
        <v>1959</v>
      </c>
      <c r="I1279" s="96" t="s">
        <v>1207</v>
      </c>
      <c r="J1279" s="96" t="s">
        <v>1206</v>
      </c>
      <c r="L1279" s="96" t="s">
        <v>16</v>
      </c>
      <c r="M1279" s="96">
        <v>63.0869199999999</v>
      </c>
      <c r="N1279" s="96">
        <v>-139.20570000000001</v>
      </c>
      <c r="O1279" s="96" t="s">
        <v>983</v>
      </c>
      <c r="P1279" s="96" t="s">
        <v>491</v>
      </c>
      <c r="Q1279" s="96">
        <v>2624</v>
      </c>
      <c r="R1279" s="96">
        <v>0.84</v>
      </c>
      <c r="S1279" s="96">
        <v>2.4</v>
      </c>
      <c r="T1279" s="96">
        <v>0.7</v>
      </c>
      <c r="U1279" s="89">
        <f t="shared" si="58"/>
        <v>0.69731878211389009</v>
      </c>
      <c r="V1279" s="44">
        <f t="shared" si="57"/>
        <v>0.4408618107972313</v>
      </c>
    </row>
    <row r="1280" spans="8:22" x14ac:dyDescent="0.25">
      <c r="H1280" s="96" t="s">
        <v>1961</v>
      </c>
      <c r="I1280" s="96" t="s">
        <v>1207</v>
      </c>
      <c r="J1280" s="96" t="s">
        <v>1206</v>
      </c>
      <c r="K1280" s="96" t="s">
        <v>1464</v>
      </c>
      <c r="L1280" s="96" t="s">
        <v>1371</v>
      </c>
      <c r="M1280" s="96">
        <v>63.077240000000003</v>
      </c>
      <c r="N1280" s="96">
        <v>-139.17443</v>
      </c>
      <c r="O1280" s="96" t="s">
        <v>983</v>
      </c>
      <c r="P1280" s="96" t="s">
        <v>2498</v>
      </c>
      <c r="Q1280" s="96">
        <v>2764</v>
      </c>
      <c r="R1280" s="96">
        <v>0.76</v>
      </c>
      <c r="S1280" s="96">
        <v>0.4</v>
      </c>
      <c r="T1280" s="96">
        <v>0.6</v>
      </c>
      <c r="U1280" s="89">
        <f t="shared" si="58"/>
        <v>0.63090746953161492</v>
      </c>
      <c r="V1280" s="44">
        <f t="shared" si="57"/>
        <v>0.24099656309210582</v>
      </c>
    </row>
    <row r="1281" spans="8:22" x14ac:dyDescent="0.25">
      <c r="H1281" s="96" t="s">
        <v>1962</v>
      </c>
      <c r="I1281" s="96" t="s">
        <v>1207</v>
      </c>
      <c r="J1281" s="96" t="s">
        <v>1206</v>
      </c>
      <c r="K1281" s="96" t="s">
        <v>1464</v>
      </c>
      <c r="L1281" s="96" t="s">
        <v>1371</v>
      </c>
      <c r="M1281" s="96">
        <v>63.0808409999999</v>
      </c>
      <c r="N1281" s="96">
        <v>-139.206921999998</v>
      </c>
      <c r="O1281" s="96" t="s">
        <v>983</v>
      </c>
      <c r="P1281" s="96" t="s">
        <v>2498</v>
      </c>
      <c r="Q1281" s="96">
        <v>2764</v>
      </c>
      <c r="R1281" s="96">
        <v>1.17</v>
      </c>
      <c r="S1281" s="96">
        <v>0.72</v>
      </c>
      <c r="T1281" s="96">
        <v>0.31</v>
      </c>
      <c r="U1281" s="89">
        <f t="shared" si="58"/>
        <v>0.97126544651577551</v>
      </c>
      <c r="V1281" s="44">
        <f t="shared" si="57"/>
        <v>0.21955114097074183</v>
      </c>
    </row>
    <row r="1282" spans="8:22" x14ac:dyDescent="0.25">
      <c r="H1282" s="96" t="s">
        <v>1963</v>
      </c>
      <c r="I1282" s="96" t="s">
        <v>1207</v>
      </c>
      <c r="J1282" s="96" t="s">
        <v>1206</v>
      </c>
      <c r="K1282" s="96" t="s">
        <v>1243</v>
      </c>
      <c r="L1282" s="96" t="s">
        <v>1764</v>
      </c>
      <c r="M1282" s="96">
        <v>63.07611</v>
      </c>
      <c r="N1282" s="96">
        <v>-139.31985</v>
      </c>
      <c r="O1282" s="96" t="s">
        <v>983</v>
      </c>
      <c r="P1282" s="96" t="s">
        <v>2500</v>
      </c>
      <c r="Q1282" s="96">
        <v>2751</v>
      </c>
      <c r="R1282" s="96">
        <v>3.95</v>
      </c>
      <c r="S1282" s="96">
        <v>13.6</v>
      </c>
      <c r="T1282" s="96">
        <v>6</v>
      </c>
      <c r="U1282" s="89">
        <f t="shared" si="58"/>
        <v>3.2790585587498406</v>
      </c>
      <c r="V1282" s="44">
        <f t="shared" si="57"/>
        <v>3.1042941464350933</v>
      </c>
    </row>
    <row r="1283" spans="8:22" x14ac:dyDescent="0.25">
      <c r="H1283" s="96" t="s">
        <v>2145</v>
      </c>
      <c r="I1283" s="96" t="s">
        <v>1207</v>
      </c>
      <c r="L1283" s="96" t="s">
        <v>2146</v>
      </c>
      <c r="M1283" s="96">
        <v>61.103543000000002</v>
      </c>
      <c r="N1283" s="96">
        <v>-129.89978400000001</v>
      </c>
      <c r="O1283" s="96" t="s">
        <v>983</v>
      </c>
      <c r="P1283" s="96" t="s">
        <v>491</v>
      </c>
      <c r="Q1283" s="96">
        <v>2624</v>
      </c>
      <c r="R1283" s="96">
        <v>0</v>
      </c>
      <c r="S1283" s="96">
        <v>0.9</v>
      </c>
      <c r="T1283" s="96">
        <v>0.31</v>
      </c>
      <c r="U1283" s="89">
        <f t="shared" si="58"/>
        <v>0</v>
      </c>
      <c r="V1283" s="44">
        <f t="shared" si="57"/>
        <v>0.15962316800000001</v>
      </c>
    </row>
    <row r="1284" spans="8:22" x14ac:dyDescent="0.25">
      <c r="H1284" s="96" t="s">
        <v>2189</v>
      </c>
      <c r="I1284" s="96" t="s">
        <v>1207</v>
      </c>
      <c r="J1284" s="96" t="s">
        <v>1206</v>
      </c>
      <c r="L1284" s="96" t="s">
        <v>824</v>
      </c>
      <c r="M1284" s="96">
        <v>61.391154</v>
      </c>
      <c r="N1284" s="96">
        <v>-134.138330999998</v>
      </c>
      <c r="O1284" s="96" t="s">
        <v>983</v>
      </c>
      <c r="P1284" s="96" t="s">
        <v>2500</v>
      </c>
      <c r="Q1284" s="96">
        <v>2751</v>
      </c>
      <c r="R1284" s="96">
        <v>2.17</v>
      </c>
      <c r="S1284" s="96">
        <v>2.99</v>
      </c>
      <c r="T1284" s="96">
        <v>1.73</v>
      </c>
      <c r="U1284" s="89">
        <f t="shared" si="58"/>
        <v>1.8014068537942161</v>
      </c>
      <c r="V1284" s="44">
        <f t="shared" si="57"/>
        <v>0.86619090652257003</v>
      </c>
    </row>
    <row r="1285" spans="8:22" x14ac:dyDescent="0.25">
      <c r="H1285" s="96" t="s">
        <v>2193</v>
      </c>
      <c r="I1285" s="96" t="s">
        <v>1207</v>
      </c>
      <c r="J1285" s="96" t="s">
        <v>1206</v>
      </c>
      <c r="L1285" s="96" t="s">
        <v>302</v>
      </c>
      <c r="M1285" s="96">
        <v>61.4259139999998</v>
      </c>
      <c r="N1285" s="96">
        <v>-134.199669999999</v>
      </c>
      <c r="O1285" s="96" t="s">
        <v>983</v>
      </c>
      <c r="P1285" s="96" t="s">
        <v>2499</v>
      </c>
      <c r="Q1285" s="96">
        <v>2677</v>
      </c>
      <c r="R1285" s="96">
        <v>0.28999999999999998</v>
      </c>
      <c r="S1285" s="96">
        <v>0.15</v>
      </c>
      <c r="T1285" s="96">
        <v>0.06</v>
      </c>
      <c r="U1285" s="89">
        <f t="shared" si="58"/>
        <v>0.24074100811074778</v>
      </c>
      <c r="V1285" s="44">
        <f t="shared" si="57"/>
        <v>4.5763234175039282E-2</v>
      </c>
    </row>
    <row r="1286" spans="8:22" x14ac:dyDescent="0.25">
      <c r="H1286" s="96" t="s">
        <v>2194</v>
      </c>
      <c r="I1286" s="96" t="s">
        <v>1207</v>
      </c>
      <c r="J1286" s="96" t="s">
        <v>1206</v>
      </c>
      <c r="K1286" s="96" t="s">
        <v>2195</v>
      </c>
      <c r="L1286" s="96" t="s">
        <v>872</v>
      </c>
      <c r="M1286" s="96">
        <v>61.444146000000003</v>
      </c>
      <c r="N1286" s="96">
        <v>-134.29879600000001</v>
      </c>
      <c r="O1286" s="96" t="s">
        <v>983</v>
      </c>
      <c r="P1286" s="96" t="s">
        <v>2499</v>
      </c>
      <c r="Q1286" s="96">
        <v>2677</v>
      </c>
      <c r="R1286" s="96">
        <v>1.28</v>
      </c>
      <c r="S1286" s="96">
        <v>5.09</v>
      </c>
      <c r="T1286" s="96">
        <v>1.33</v>
      </c>
      <c r="U1286" s="89">
        <f t="shared" si="58"/>
        <v>1.0625810013164041</v>
      </c>
      <c r="V1286" s="44">
        <f t="shared" si="57"/>
        <v>0.8859533471174148</v>
      </c>
    </row>
    <row r="1287" spans="8:22" x14ac:dyDescent="0.25">
      <c r="H1287" s="96" t="s">
        <v>2196</v>
      </c>
      <c r="I1287" s="96" t="s">
        <v>1207</v>
      </c>
      <c r="J1287" s="96" t="s">
        <v>1206</v>
      </c>
      <c r="L1287" s="96" t="s">
        <v>302</v>
      </c>
      <c r="M1287" s="96">
        <v>61.487105999999798</v>
      </c>
      <c r="N1287" s="96">
        <v>-134.35946000000001</v>
      </c>
      <c r="O1287" s="96" t="s">
        <v>983</v>
      </c>
      <c r="P1287" s="96" t="s">
        <v>2499</v>
      </c>
      <c r="Q1287" s="96">
        <v>2677</v>
      </c>
      <c r="R1287" s="96">
        <v>7.82</v>
      </c>
      <c r="S1287" s="96">
        <v>14.1999999999999</v>
      </c>
      <c r="T1287" s="96">
        <v>2.88</v>
      </c>
      <c r="U1287" s="89">
        <f t="shared" si="58"/>
        <v>6.4917058049174061</v>
      </c>
      <c r="V1287" s="44">
        <f t="shared" si="57"/>
        <v>2.5017198608579463</v>
      </c>
    </row>
    <row r="1288" spans="8:22" x14ac:dyDescent="0.25">
      <c r="H1288" s="96" t="s">
        <v>2197</v>
      </c>
      <c r="I1288" s="96" t="s">
        <v>1207</v>
      </c>
      <c r="J1288" s="96" t="s">
        <v>1206</v>
      </c>
      <c r="L1288" s="96" t="s">
        <v>16</v>
      </c>
      <c r="M1288" s="96">
        <v>61.438636000000002</v>
      </c>
      <c r="N1288" s="96">
        <v>-134.02613600000001</v>
      </c>
      <c r="O1288" s="96" t="s">
        <v>983</v>
      </c>
      <c r="P1288" s="96" t="s">
        <v>491</v>
      </c>
      <c r="Q1288" s="96">
        <v>2624</v>
      </c>
      <c r="R1288" s="96">
        <v>3.62</v>
      </c>
      <c r="S1288" s="96">
        <v>14.1</v>
      </c>
      <c r="T1288" s="96">
        <v>4.3099999999999996</v>
      </c>
      <c r="U1288" s="89">
        <f t="shared" si="58"/>
        <v>3.0051118943479551</v>
      </c>
      <c r="V1288" s="44">
        <f t="shared" si="57"/>
        <v>2.5660695964356877</v>
      </c>
    </row>
    <row r="1289" spans="8:22" x14ac:dyDescent="0.25">
      <c r="H1289" s="96" t="s">
        <v>2198</v>
      </c>
      <c r="I1289" s="96" t="s">
        <v>1207</v>
      </c>
      <c r="J1289" s="96" t="s">
        <v>1206</v>
      </c>
      <c r="L1289" s="96" t="s">
        <v>16</v>
      </c>
      <c r="M1289" s="96">
        <v>61.450941</v>
      </c>
      <c r="N1289" s="96">
        <v>-134.035655999998</v>
      </c>
      <c r="O1289" s="96" t="s">
        <v>983</v>
      </c>
      <c r="P1289" s="96" t="s">
        <v>491</v>
      </c>
      <c r="Q1289" s="96">
        <v>2624</v>
      </c>
      <c r="R1289" s="96">
        <v>4.09</v>
      </c>
      <c r="S1289" s="96">
        <v>15.4</v>
      </c>
      <c r="T1289" s="96">
        <v>2.06</v>
      </c>
      <c r="U1289" s="89">
        <f t="shared" si="58"/>
        <v>3.3952783557688222</v>
      </c>
      <c r="V1289" s="44">
        <f t="shared" si="57"/>
        <v>2.1489277543817571</v>
      </c>
    </row>
    <row r="1290" spans="8:22" x14ac:dyDescent="0.25">
      <c r="H1290" s="96" t="s">
        <v>2199</v>
      </c>
      <c r="I1290" s="96" t="s">
        <v>1207</v>
      </c>
      <c r="J1290" s="96" t="s">
        <v>1206</v>
      </c>
      <c r="L1290" s="96" t="s">
        <v>872</v>
      </c>
      <c r="M1290" s="96">
        <v>61.425654000000002</v>
      </c>
      <c r="N1290" s="96">
        <v>-134.01484600000001</v>
      </c>
      <c r="O1290" s="96" t="s">
        <v>983</v>
      </c>
      <c r="P1290" s="96" t="s">
        <v>2499</v>
      </c>
      <c r="Q1290" s="96">
        <v>2677</v>
      </c>
      <c r="R1290" s="96">
        <v>3.27</v>
      </c>
      <c r="S1290" s="96">
        <v>14.6999999999999</v>
      </c>
      <c r="T1290" s="96">
        <v>2.87</v>
      </c>
      <c r="U1290" s="89">
        <f t="shared" si="58"/>
        <v>2.7145624018005008</v>
      </c>
      <c r="V1290" s="44">
        <f t="shared" si="57"/>
        <v>2.2868989868702614</v>
      </c>
    </row>
    <row r="1291" spans="8:22" x14ac:dyDescent="0.25">
      <c r="H1291" s="96" t="s">
        <v>2207</v>
      </c>
      <c r="I1291" s="96" t="s">
        <v>1207</v>
      </c>
      <c r="J1291" s="96" t="s">
        <v>1206</v>
      </c>
      <c r="K1291" s="96" t="s">
        <v>2195</v>
      </c>
      <c r="L1291" s="96" t="s">
        <v>302</v>
      </c>
      <c r="M1291" s="96">
        <v>61.3104119999999</v>
      </c>
      <c r="N1291" s="96">
        <v>-134.199514999998</v>
      </c>
      <c r="O1291" s="96" t="s">
        <v>983</v>
      </c>
      <c r="P1291" s="96" t="s">
        <v>2499</v>
      </c>
      <c r="Q1291" s="96">
        <v>2677</v>
      </c>
      <c r="R1291" s="96">
        <v>2.0499999999999998</v>
      </c>
      <c r="S1291" s="96">
        <v>6.4716639999999996</v>
      </c>
      <c r="T1291" s="96">
        <v>1.684485</v>
      </c>
      <c r="U1291" s="89">
        <f t="shared" si="58"/>
        <v>1.7017898849208033</v>
      </c>
      <c r="V1291" s="44">
        <f t="shared" si="57"/>
        <v>1.1488150085798847</v>
      </c>
    </row>
    <row r="1292" spans="8:22" x14ac:dyDescent="0.25">
      <c r="H1292" s="96" t="s">
        <v>2208</v>
      </c>
      <c r="I1292" s="96" t="s">
        <v>1207</v>
      </c>
      <c r="J1292" s="96" t="s">
        <v>1206</v>
      </c>
      <c r="K1292" s="96" t="s">
        <v>2195</v>
      </c>
      <c r="L1292" s="96" t="s">
        <v>824</v>
      </c>
      <c r="M1292" s="96">
        <v>61.315562999999798</v>
      </c>
      <c r="N1292" s="96">
        <v>-134.183957999998</v>
      </c>
      <c r="O1292" s="96" t="s">
        <v>983</v>
      </c>
      <c r="P1292" s="96" t="s">
        <v>2500</v>
      </c>
      <c r="Q1292" s="96">
        <v>2751</v>
      </c>
      <c r="R1292" s="96">
        <v>1.75</v>
      </c>
      <c r="S1292" s="96">
        <v>6.7819000000000003</v>
      </c>
      <c r="T1292" s="96">
        <v>1.1837569999999999</v>
      </c>
      <c r="U1292" s="89">
        <f t="shared" si="58"/>
        <v>1.4527474627372712</v>
      </c>
      <c r="V1292" s="44">
        <f t="shared" si="57"/>
        <v>1.0615947280981501</v>
      </c>
    </row>
    <row r="1293" spans="8:22" x14ac:dyDescent="0.25">
      <c r="H1293" s="96" t="s">
        <v>2209</v>
      </c>
      <c r="I1293" s="96" t="s">
        <v>1207</v>
      </c>
      <c r="J1293" s="96" t="s">
        <v>1206</v>
      </c>
      <c r="K1293" s="96" t="s">
        <v>2195</v>
      </c>
      <c r="L1293" s="96" t="s">
        <v>824</v>
      </c>
      <c r="M1293" s="96">
        <v>61.306206000000003</v>
      </c>
      <c r="N1293" s="96">
        <v>-134.204813</v>
      </c>
      <c r="O1293" s="96" t="s">
        <v>983</v>
      </c>
      <c r="P1293" s="96" t="s">
        <v>2500</v>
      </c>
      <c r="Q1293" s="96">
        <v>2751</v>
      </c>
      <c r="R1293" s="96">
        <v>2.1</v>
      </c>
      <c r="S1293" s="96">
        <v>6.3946569999999996</v>
      </c>
      <c r="T1293" s="96">
        <v>2.231843</v>
      </c>
      <c r="U1293" s="89">
        <f t="shared" si="58"/>
        <v>1.7432969552847255</v>
      </c>
      <c r="V1293" s="44">
        <f t="shared" si="57"/>
        <v>1.3194729118713</v>
      </c>
    </row>
    <row r="1294" spans="8:22" x14ac:dyDescent="0.25">
      <c r="H1294" s="96" t="s">
        <v>2217</v>
      </c>
      <c r="I1294" s="96" t="s">
        <v>1207</v>
      </c>
      <c r="J1294" s="96" t="s">
        <v>1206</v>
      </c>
      <c r="K1294" s="96" t="s">
        <v>2195</v>
      </c>
      <c r="L1294" s="96" t="s">
        <v>2218</v>
      </c>
      <c r="M1294" s="96">
        <v>61.392865999999799</v>
      </c>
      <c r="N1294" s="96">
        <v>-134.266434</v>
      </c>
      <c r="O1294" s="96" t="s">
        <v>983</v>
      </c>
      <c r="P1294" s="96" t="s">
        <v>2498</v>
      </c>
      <c r="Q1294" s="96">
        <v>2764</v>
      </c>
      <c r="R1294" s="96">
        <v>0.63</v>
      </c>
      <c r="S1294" s="96">
        <v>2.674058</v>
      </c>
      <c r="T1294" s="96">
        <v>0.71429699999999996</v>
      </c>
      <c r="U1294" s="89">
        <f t="shared" si="58"/>
        <v>0.52298908658541765</v>
      </c>
      <c r="V1294" s="44">
        <f t="shared" si="57"/>
        <v>0.48217099228344562</v>
      </c>
    </row>
    <row r="1295" spans="8:22" x14ac:dyDescent="0.25">
      <c r="H1295" s="96" t="s">
        <v>2219</v>
      </c>
      <c r="I1295" s="96" t="s">
        <v>1207</v>
      </c>
      <c r="J1295" s="96" t="s">
        <v>1206</v>
      </c>
      <c r="K1295" s="96" t="s">
        <v>2195</v>
      </c>
      <c r="L1295" s="96" t="s">
        <v>824</v>
      </c>
      <c r="M1295" s="96">
        <v>61.3682149999999</v>
      </c>
      <c r="N1295" s="96">
        <v>-134.25691</v>
      </c>
      <c r="O1295" s="96" t="s">
        <v>983</v>
      </c>
      <c r="P1295" s="96" t="s">
        <v>2500</v>
      </c>
      <c r="Q1295" s="96">
        <v>2751</v>
      </c>
      <c r="R1295" s="96">
        <v>0.4</v>
      </c>
      <c r="S1295" s="96">
        <v>3.3534229999999998</v>
      </c>
      <c r="T1295" s="96">
        <v>0.77612599999999998</v>
      </c>
      <c r="U1295" s="89">
        <f t="shared" si="58"/>
        <v>0.33205656291137631</v>
      </c>
      <c r="V1295" s="44">
        <f t="shared" si="57"/>
        <v>0.54768823689257151</v>
      </c>
    </row>
    <row r="1296" spans="8:22" x14ac:dyDescent="0.25">
      <c r="H1296" s="96" t="s">
        <v>2221</v>
      </c>
      <c r="I1296" s="96" t="s">
        <v>1207</v>
      </c>
      <c r="J1296" s="96" t="s">
        <v>1206</v>
      </c>
      <c r="L1296" s="96" t="s">
        <v>302</v>
      </c>
      <c r="M1296" s="96">
        <v>61.2966839999999</v>
      </c>
      <c r="N1296" s="96">
        <v>-134.26599300000001</v>
      </c>
      <c r="O1296" s="96" t="s">
        <v>983</v>
      </c>
      <c r="P1296" s="96" t="s">
        <v>2499</v>
      </c>
      <c r="Q1296" s="96">
        <v>2677</v>
      </c>
      <c r="R1296" s="96">
        <v>1.78</v>
      </c>
      <c r="S1296" s="96">
        <v>1.7033940000000001</v>
      </c>
      <c r="T1296" s="96">
        <v>0.36997799999999997</v>
      </c>
      <c r="U1296" s="89">
        <f t="shared" si="58"/>
        <v>1.4776517049556244</v>
      </c>
      <c r="V1296" s="44">
        <f t="shared" si="57"/>
        <v>0.3542417894962549</v>
      </c>
    </row>
    <row r="1297" spans="8:22" x14ac:dyDescent="0.25">
      <c r="H1297" s="96" t="s">
        <v>2223</v>
      </c>
      <c r="I1297" s="96" t="s">
        <v>1207</v>
      </c>
      <c r="J1297" s="96" t="s">
        <v>1206</v>
      </c>
      <c r="L1297" s="96" t="s">
        <v>824</v>
      </c>
      <c r="M1297" s="96">
        <v>62.345241000000001</v>
      </c>
      <c r="N1297" s="96">
        <v>-135.222096999998</v>
      </c>
      <c r="O1297" s="96" t="s">
        <v>983</v>
      </c>
      <c r="P1297" s="96" t="s">
        <v>2500</v>
      </c>
      <c r="Q1297" s="96">
        <v>2751</v>
      </c>
      <c r="R1297" s="96">
        <v>1.47</v>
      </c>
      <c r="S1297" s="96">
        <v>4.9147619999999996</v>
      </c>
      <c r="T1297" s="96">
        <v>1.277463</v>
      </c>
      <c r="U1297" s="89">
        <f t="shared" si="58"/>
        <v>1.2203078686993079</v>
      </c>
      <c r="V1297" s="44">
        <f t="shared" si="57"/>
        <v>0.89101609883306998</v>
      </c>
    </row>
    <row r="1298" spans="8:22" x14ac:dyDescent="0.25">
      <c r="H1298" s="96" t="s">
        <v>2224</v>
      </c>
      <c r="I1298" s="96" t="s">
        <v>1207</v>
      </c>
      <c r="J1298" s="96" t="s">
        <v>1206</v>
      </c>
      <c r="L1298" s="96" t="s">
        <v>846</v>
      </c>
      <c r="M1298" s="96">
        <v>62.3111099999999</v>
      </c>
      <c r="N1298" s="96">
        <v>-135.194030999999</v>
      </c>
      <c r="O1298" s="96" t="s">
        <v>983</v>
      </c>
      <c r="P1298" s="96" t="s">
        <v>2500</v>
      </c>
      <c r="Q1298" s="96">
        <v>2751</v>
      </c>
      <c r="R1298" s="96">
        <v>0.45</v>
      </c>
      <c r="S1298" s="96">
        <v>1.2991969999999999</v>
      </c>
      <c r="T1298" s="96">
        <v>0.35448400000000002</v>
      </c>
      <c r="U1298" s="89">
        <f t="shared" si="58"/>
        <v>0.37356363327529829</v>
      </c>
      <c r="V1298" s="44">
        <f t="shared" si="57"/>
        <v>0.24352446604399283</v>
      </c>
    </row>
    <row r="1299" spans="8:22" x14ac:dyDescent="0.25">
      <c r="H1299" s="96" t="s">
        <v>2225</v>
      </c>
      <c r="I1299" s="96" t="s">
        <v>1207</v>
      </c>
      <c r="J1299" s="96" t="s">
        <v>1206</v>
      </c>
      <c r="L1299" s="96" t="s">
        <v>1218</v>
      </c>
      <c r="M1299" s="96">
        <v>62.298533999999798</v>
      </c>
      <c r="N1299" s="96">
        <v>-135.089291</v>
      </c>
      <c r="O1299" s="96" t="s">
        <v>983</v>
      </c>
      <c r="P1299" s="96" t="s">
        <v>2500</v>
      </c>
      <c r="Q1299" s="96">
        <v>2751</v>
      </c>
      <c r="R1299" s="96">
        <v>2</v>
      </c>
      <c r="S1299" s="96">
        <v>8.1416520000000006</v>
      </c>
      <c r="T1299" s="96">
        <v>1.5640400000000001</v>
      </c>
      <c r="U1299" s="89">
        <f t="shared" si="58"/>
        <v>1.6602828145568813</v>
      </c>
      <c r="V1299" s="44">
        <f t="shared" si="57"/>
        <v>1.3059804078824575</v>
      </c>
    </row>
    <row r="1300" spans="8:22" x14ac:dyDescent="0.25">
      <c r="H1300" s="96" t="s">
        <v>2226</v>
      </c>
      <c r="I1300" s="96" t="s">
        <v>1207</v>
      </c>
      <c r="L1300" s="96" t="s">
        <v>16</v>
      </c>
      <c r="M1300" s="96">
        <v>62.3679589999999</v>
      </c>
      <c r="N1300" s="96">
        <v>-134.869899</v>
      </c>
      <c r="O1300" s="96" t="s">
        <v>983</v>
      </c>
      <c r="P1300" s="96" t="s">
        <v>491</v>
      </c>
      <c r="Q1300" s="96">
        <v>2624</v>
      </c>
      <c r="R1300" s="96">
        <v>1.39</v>
      </c>
      <c r="S1300" s="96">
        <v>9.1902670000000004</v>
      </c>
      <c r="T1300" s="96">
        <v>2.5028320000000002</v>
      </c>
      <c r="U1300" s="89">
        <f t="shared" si="58"/>
        <v>1.1538965561170325</v>
      </c>
      <c r="V1300" s="44">
        <f t="shared" si="57"/>
        <v>1.5419428251712282</v>
      </c>
    </row>
    <row r="1301" spans="8:22" x14ac:dyDescent="0.25">
      <c r="H1301" s="96" t="s">
        <v>2230</v>
      </c>
      <c r="I1301" s="96" t="s">
        <v>1207</v>
      </c>
      <c r="J1301" s="96" t="s">
        <v>1206</v>
      </c>
      <c r="L1301" s="96" t="s">
        <v>16</v>
      </c>
      <c r="M1301" s="96">
        <v>62.757274000000002</v>
      </c>
      <c r="N1301" s="96">
        <v>-136.09267800000001</v>
      </c>
      <c r="O1301" s="96" t="s">
        <v>983</v>
      </c>
      <c r="P1301" s="96" t="s">
        <v>491</v>
      </c>
      <c r="Q1301" s="96">
        <v>2624</v>
      </c>
      <c r="R1301" s="96">
        <v>1.55</v>
      </c>
      <c r="S1301" s="96">
        <v>9.4662880000000005</v>
      </c>
      <c r="T1301" s="96">
        <v>0.81843100000000002</v>
      </c>
      <c r="U1301" s="89">
        <f t="shared" si="58"/>
        <v>1.286719181281583</v>
      </c>
      <c r="V1301" s="44">
        <f t="shared" si="57"/>
        <v>1.1552985632174817</v>
      </c>
    </row>
    <row r="1302" spans="8:22" x14ac:dyDescent="0.25">
      <c r="H1302" s="96" t="s">
        <v>2231</v>
      </c>
      <c r="I1302" s="96" t="s">
        <v>1207</v>
      </c>
      <c r="J1302" s="96" t="s">
        <v>1206</v>
      </c>
      <c r="L1302" s="96" t="s">
        <v>824</v>
      </c>
      <c r="M1302" s="96">
        <v>62.028081999999799</v>
      </c>
      <c r="N1302" s="96">
        <v>-134.4718</v>
      </c>
      <c r="O1302" s="96" t="s">
        <v>983</v>
      </c>
      <c r="P1302" s="96" t="s">
        <v>2500</v>
      </c>
      <c r="Q1302" s="96">
        <v>2751</v>
      </c>
      <c r="R1302" s="96">
        <v>2.04</v>
      </c>
      <c r="S1302" s="96">
        <v>5.7345420000000003</v>
      </c>
      <c r="T1302" s="96">
        <v>1.4015029999999999</v>
      </c>
      <c r="U1302" s="89">
        <f t="shared" si="58"/>
        <v>1.6934884708480189</v>
      </c>
      <c r="V1302" s="44">
        <f t="shared" si="57"/>
        <v>1.0353070815997545</v>
      </c>
    </row>
    <row r="1303" spans="8:22" x14ac:dyDescent="0.25">
      <c r="H1303" s="96" t="s">
        <v>2232</v>
      </c>
      <c r="I1303" s="96" t="s">
        <v>1207</v>
      </c>
      <c r="J1303" s="96" t="s">
        <v>1206</v>
      </c>
      <c r="L1303" s="96" t="s">
        <v>846</v>
      </c>
      <c r="M1303" s="96">
        <v>62.608103</v>
      </c>
      <c r="N1303" s="96">
        <v>-136.081988999998</v>
      </c>
      <c r="O1303" s="96" t="s">
        <v>983</v>
      </c>
      <c r="P1303" s="96" t="s">
        <v>2500</v>
      </c>
      <c r="Q1303" s="96">
        <v>2751</v>
      </c>
      <c r="R1303" s="96">
        <v>0.64</v>
      </c>
      <c r="S1303" s="96">
        <v>0.82861099999999999</v>
      </c>
      <c r="T1303" s="96">
        <v>0.30429</v>
      </c>
      <c r="U1303" s="89">
        <f t="shared" si="58"/>
        <v>0.53129050065820205</v>
      </c>
      <c r="V1303" s="44">
        <f t="shared" si="57"/>
        <v>0.1964354510539543</v>
      </c>
    </row>
    <row r="1304" spans="8:22" x14ac:dyDescent="0.25">
      <c r="H1304" s="96" t="s">
        <v>2233</v>
      </c>
      <c r="I1304" s="96" t="s">
        <v>1207</v>
      </c>
      <c r="L1304" s="96" t="s">
        <v>895</v>
      </c>
      <c r="M1304" s="96">
        <v>62.662394999999798</v>
      </c>
      <c r="N1304" s="96">
        <v>-136.448858</v>
      </c>
      <c r="O1304" s="96" t="s">
        <v>983</v>
      </c>
      <c r="P1304" s="96" t="s">
        <v>2500</v>
      </c>
      <c r="Q1304" s="96">
        <v>2751</v>
      </c>
      <c r="R1304" s="96">
        <v>0.47</v>
      </c>
      <c r="S1304" s="96">
        <v>0.63130299999999995</v>
      </c>
      <c r="T1304" s="96">
        <v>0.25611600000000001</v>
      </c>
      <c r="U1304" s="89">
        <f t="shared" si="58"/>
        <v>0.39016646142086708</v>
      </c>
      <c r="V1304" s="44">
        <f t="shared" si="57"/>
        <v>0.1549909246330414</v>
      </c>
    </row>
    <row r="1305" spans="8:22" x14ac:dyDescent="0.25">
      <c r="H1305" s="96" t="s">
        <v>2234</v>
      </c>
      <c r="I1305" s="96" t="s">
        <v>1207</v>
      </c>
      <c r="L1305" s="96" t="s">
        <v>846</v>
      </c>
      <c r="M1305" s="96">
        <v>62.427813999999799</v>
      </c>
      <c r="N1305" s="96">
        <v>-135.078579999998</v>
      </c>
      <c r="O1305" s="96" t="s">
        <v>983</v>
      </c>
      <c r="P1305" s="96" t="s">
        <v>2500</v>
      </c>
      <c r="Q1305" s="96">
        <v>2751</v>
      </c>
      <c r="R1305" s="96">
        <v>0.56000000000000005</v>
      </c>
      <c r="S1305" s="96">
        <v>1.654504</v>
      </c>
      <c r="T1305" s="96">
        <v>0.38185200000000002</v>
      </c>
      <c r="U1305" s="89">
        <f t="shared" si="58"/>
        <v>0.46487918807592682</v>
      </c>
      <c r="V1305" s="44">
        <f t="shared" si="57"/>
        <v>0.29113821119736</v>
      </c>
    </row>
    <row r="1306" spans="8:22" x14ac:dyDescent="0.25">
      <c r="H1306" s="96" t="s">
        <v>2237</v>
      </c>
      <c r="I1306" s="96" t="s">
        <v>1207</v>
      </c>
      <c r="J1306" s="96" t="s">
        <v>1206</v>
      </c>
      <c r="L1306" s="96" t="s">
        <v>16</v>
      </c>
      <c r="M1306" s="96">
        <v>62.554991000000001</v>
      </c>
      <c r="N1306" s="96">
        <v>-135.403389</v>
      </c>
      <c r="O1306" s="96" t="s">
        <v>983</v>
      </c>
      <c r="P1306" s="96" t="s">
        <v>491</v>
      </c>
      <c r="Q1306" s="96">
        <v>2624</v>
      </c>
      <c r="R1306" s="96">
        <v>2.82</v>
      </c>
      <c r="S1306" s="96">
        <v>5.0379849999999999</v>
      </c>
      <c r="T1306" s="96">
        <v>2.5498509999999999</v>
      </c>
      <c r="U1306" s="89">
        <f t="shared" si="58"/>
        <v>2.3409987685252025</v>
      </c>
      <c r="V1306" s="44">
        <f t="shared" si="57"/>
        <v>1.2542648146332194</v>
      </c>
    </row>
    <row r="1307" spans="8:22" x14ac:dyDescent="0.25">
      <c r="H1307" s="96" t="s">
        <v>2243</v>
      </c>
      <c r="I1307" s="96" t="s">
        <v>1207</v>
      </c>
      <c r="J1307" s="96" t="s">
        <v>1206</v>
      </c>
      <c r="L1307" s="96" t="s">
        <v>2139</v>
      </c>
      <c r="M1307" s="96">
        <v>62.4250669999998</v>
      </c>
      <c r="N1307" s="96">
        <v>-135.24276800000001</v>
      </c>
      <c r="O1307" s="96" t="s">
        <v>983</v>
      </c>
      <c r="P1307" s="96" t="s">
        <v>2499</v>
      </c>
      <c r="Q1307" s="96">
        <v>2677</v>
      </c>
      <c r="R1307" s="96">
        <v>5.14</v>
      </c>
      <c r="S1307" s="96">
        <v>17.0864699999998</v>
      </c>
      <c r="T1307" s="96">
        <v>3.1366999999999998</v>
      </c>
      <c r="U1307" s="89">
        <f t="shared" si="58"/>
        <v>4.2669268334111843</v>
      </c>
      <c r="V1307" s="44">
        <f t="shared" si="57"/>
        <v>2.6835755764978502</v>
      </c>
    </row>
    <row r="1308" spans="8:22" x14ac:dyDescent="0.25">
      <c r="H1308" s="96" t="s">
        <v>2244</v>
      </c>
      <c r="I1308" s="96" t="s">
        <v>1207</v>
      </c>
      <c r="L1308" s="96" t="s">
        <v>2139</v>
      </c>
      <c r="M1308" s="96">
        <v>62.333886</v>
      </c>
      <c r="N1308" s="96">
        <v>-135.326621999998</v>
      </c>
      <c r="O1308" s="96" t="s">
        <v>983</v>
      </c>
      <c r="P1308" s="96" t="s">
        <v>2499</v>
      </c>
      <c r="Q1308" s="96">
        <v>2677</v>
      </c>
      <c r="R1308" s="96">
        <v>0.33</v>
      </c>
      <c r="S1308" s="96">
        <v>2.4489580000000002</v>
      </c>
      <c r="T1308" s="96">
        <v>0.81432599999999999</v>
      </c>
      <c r="U1308" s="89">
        <f t="shared" si="58"/>
        <v>0.27394666440188542</v>
      </c>
      <c r="V1308" s="44">
        <f t="shared" ref="V1308:V1371" si="59">$B$8*Q1308*((9.52*T1308)+(2.56*U1308)+(3.48*S1308))</f>
        <v>0.45444914817465848</v>
      </c>
    </row>
    <row r="1309" spans="8:22" x14ac:dyDescent="0.25">
      <c r="H1309" s="96" t="s">
        <v>2249</v>
      </c>
      <c r="I1309" s="96" t="s">
        <v>1207</v>
      </c>
      <c r="J1309" s="96" t="s">
        <v>1206</v>
      </c>
      <c r="L1309" s="96" t="s">
        <v>1218</v>
      </c>
      <c r="M1309" s="96">
        <v>62.101534000000001</v>
      </c>
      <c r="N1309" s="96">
        <v>-134.50717</v>
      </c>
      <c r="O1309" s="96" t="s">
        <v>983</v>
      </c>
      <c r="P1309" s="96" t="s">
        <v>2500</v>
      </c>
      <c r="Q1309" s="96">
        <v>2751</v>
      </c>
      <c r="R1309" s="96">
        <v>2.4821520000000001</v>
      </c>
      <c r="S1309" s="96">
        <v>10</v>
      </c>
      <c r="T1309" s="96">
        <v>2.04</v>
      </c>
      <c r="U1309" s="89">
        <f t="shared" si="58"/>
        <v>2.0605371543589963</v>
      </c>
      <c r="V1309" s="44">
        <f t="shared" si="59"/>
        <v>1.6367287734180251</v>
      </c>
    </row>
    <row r="1310" spans="8:22" x14ac:dyDescent="0.25">
      <c r="H1310" s="96" t="s">
        <v>2250</v>
      </c>
      <c r="I1310" s="96" t="s">
        <v>1207</v>
      </c>
      <c r="K1310" s="96" t="s">
        <v>2251</v>
      </c>
      <c r="L1310" s="96" t="s">
        <v>777</v>
      </c>
      <c r="M1310" s="96">
        <v>62.018335999999799</v>
      </c>
      <c r="N1310" s="96">
        <v>-134.295596999998</v>
      </c>
      <c r="O1310" s="96" t="s">
        <v>983</v>
      </c>
      <c r="P1310" s="96" t="s">
        <v>491</v>
      </c>
      <c r="Q1310" s="96">
        <v>2624</v>
      </c>
      <c r="R1310" s="96">
        <v>1.2698400000000001</v>
      </c>
      <c r="S1310" s="96">
        <v>15.06</v>
      </c>
      <c r="T1310" s="96">
        <v>2.2599999999999998</v>
      </c>
      <c r="U1310" s="89">
        <f t="shared" si="58"/>
        <v>1.0541467646184552</v>
      </c>
      <c r="V1310" s="44">
        <f t="shared" si="59"/>
        <v>2.0105774364251863</v>
      </c>
    </row>
    <row r="1311" spans="8:22" x14ac:dyDescent="0.25">
      <c r="H1311" s="96" t="s">
        <v>2252</v>
      </c>
      <c r="I1311" s="96" t="s">
        <v>1207</v>
      </c>
      <c r="K1311" s="96" t="s">
        <v>2251</v>
      </c>
      <c r="L1311" s="96" t="s">
        <v>777</v>
      </c>
      <c r="M1311" s="96">
        <v>62.020623000000001</v>
      </c>
      <c r="N1311" s="96">
        <v>-134.293328</v>
      </c>
      <c r="O1311" s="96" t="s">
        <v>983</v>
      </c>
      <c r="P1311" s="96" t="s">
        <v>491</v>
      </c>
      <c r="Q1311" s="96">
        <v>2624</v>
      </c>
      <c r="R1311" s="96">
        <v>3.2531599999999998</v>
      </c>
      <c r="S1311" s="96">
        <v>13.34</v>
      </c>
      <c r="T1311" s="96">
        <v>2.25</v>
      </c>
      <c r="U1311" s="89">
        <f t="shared" si="58"/>
        <v>2.700582820501932</v>
      </c>
      <c r="V1311" s="44">
        <f t="shared" si="59"/>
        <v>1.9616155986175252</v>
      </c>
    </row>
    <row r="1312" spans="8:22" x14ac:dyDescent="0.25">
      <c r="H1312" s="96" t="s">
        <v>2253</v>
      </c>
      <c r="I1312" s="96" t="s">
        <v>1207</v>
      </c>
      <c r="K1312" s="96" t="s">
        <v>2251</v>
      </c>
      <c r="L1312" s="96" t="s">
        <v>777</v>
      </c>
      <c r="M1312" s="96">
        <v>62.020623000000001</v>
      </c>
      <c r="N1312" s="96">
        <v>-134.293328</v>
      </c>
      <c r="O1312" s="96" t="s">
        <v>983</v>
      </c>
      <c r="P1312" s="96" t="s">
        <v>491</v>
      </c>
      <c r="Q1312" s="96">
        <v>2624</v>
      </c>
      <c r="R1312" s="96">
        <v>3.1498159999999999</v>
      </c>
      <c r="S1312" s="96">
        <v>13.34</v>
      </c>
      <c r="T1312" s="96">
        <v>2.21</v>
      </c>
      <c r="U1312" s="89">
        <f t="shared" si="58"/>
        <v>2.6147926869081486</v>
      </c>
      <c r="V1312" s="44">
        <f t="shared" si="59"/>
        <v>1.9458605058674427</v>
      </c>
    </row>
    <row r="1313" spans="8:22" x14ac:dyDescent="0.25">
      <c r="H1313" s="96" t="s">
        <v>2256</v>
      </c>
      <c r="I1313" s="96" t="s">
        <v>1207</v>
      </c>
      <c r="J1313" s="96" t="s">
        <v>1206</v>
      </c>
      <c r="L1313" s="96" t="s">
        <v>302</v>
      </c>
      <c r="M1313" s="96">
        <v>62.138026000000004</v>
      </c>
      <c r="N1313" s="96">
        <v>-134.33211900000001</v>
      </c>
      <c r="O1313" s="96" t="s">
        <v>983</v>
      </c>
      <c r="P1313" s="96" t="s">
        <v>2499</v>
      </c>
      <c r="Q1313" s="96">
        <v>2677</v>
      </c>
      <c r="R1313" s="96">
        <v>5.0336610000000004</v>
      </c>
      <c r="S1313" s="96">
        <v>2.0299999999999998</v>
      </c>
      <c r="T1313" s="96">
        <v>0.98</v>
      </c>
      <c r="U1313" s="89">
        <f t="shared" si="58"/>
        <v>4.1786504263026032</v>
      </c>
      <c r="V1313" s="44">
        <f t="shared" si="59"/>
        <v>0.72523530809502901</v>
      </c>
    </row>
    <row r="1314" spans="8:22" x14ac:dyDescent="0.25">
      <c r="H1314" s="96" t="s">
        <v>2280</v>
      </c>
      <c r="I1314" s="96" t="s">
        <v>1207</v>
      </c>
      <c r="L1314" s="96" t="s">
        <v>2281</v>
      </c>
      <c r="M1314" s="96">
        <v>62.226626000000003</v>
      </c>
      <c r="N1314" s="96">
        <v>-134.761205999998</v>
      </c>
      <c r="O1314" s="96" t="s">
        <v>983</v>
      </c>
      <c r="P1314" s="96" t="s">
        <v>2498</v>
      </c>
      <c r="Q1314" s="96">
        <v>2764</v>
      </c>
      <c r="R1314" s="96">
        <v>0.96</v>
      </c>
      <c r="S1314" s="96">
        <v>7.0083589999999996</v>
      </c>
      <c r="T1314" s="96">
        <v>2.0512109999999999</v>
      </c>
      <c r="U1314" s="89">
        <f t="shared" si="58"/>
        <v>0.79693575098730296</v>
      </c>
      <c r="V1314" s="44">
        <f t="shared" si="59"/>
        <v>1.27024522126826</v>
      </c>
    </row>
    <row r="1315" spans="8:22" x14ac:dyDescent="0.25">
      <c r="H1315" s="96" t="s">
        <v>2282</v>
      </c>
      <c r="I1315" s="96" t="s">
        <v>1207</v>
      </c>
      <c r="K1315" s="96" t="s">
        <v>2283</v>
      </c>
      <c r="L1315" s="96" t="s">
        <v>2284</v>
      </c>
      <c r="M1315" s="96">
        <v>62.195905000000003</v>
      </c>
      <c r="N1315" s="96">
        <v>-134.626474999999</v>
      </c>
      <c r="O1315" s="96" t="s">
        <v>983</v>
      </c>
      <c r="P1315" s="96" t="s">
        <v>491</v>
      </c>
      <c r="Q1315" s="96">
        <v>2624</v>
      </c>
      <c r="R1315" s="96">
        <v>2.7</v>
      </c>
      <c r="S1315" s="96">
        <v>8.107863</v>
      </c>
      <c r="T1315" s="96">
        <v>1.8315220000000001</v>
      </c>
      <c r="U1315" s="89">
        <f t="shared" si="58"/>
        <v>2.2413817996517897</v>
      </c>
      <c r="V1315" s="44">
        <f t="shared" si="59"/>
        <v>1.3484575958857292</v>
      </c>
    </row>
    <row r="1316" spans="8:22" x14ac:dyDescent="0.25">
      <c r="H1316" s="96" t="s">
        <v>2286</v>
      </c>
      <c r="I1316" s="96" t="s">
        <v>1207</v>
      </c>
      <c r="J1316" s="96" t="s">
        <v>1206</v>
      </c>
      <c r="K1316" s="96" t="s">
        <v>2287</v>
      </c>
      <c r="L1316" s="96" t="s">
        <v>846</v>
      </c>
      <c r="M1316" s="96">
        <v>62.922887000000003</v>
      </c>
      <c r="N1316" s="96">
        <v>-135.894387999998</v>
      </c>
      <c r="O1316" s="96" t="s">
        <v>983</v>
      </c>
      <c r="P1316" s="96" t="s">
        <v>2500</v>
      </c>
      <c r="Q1316" s="96">
        <v>2751</v>
      </c>
      <c r="R1316" s="96">
        <v>2.0099999999999998</v>
      </c>
      <c r="S1316" s="96">
        <v>5.5891780000000004</v>
      </c>
      <c r="T1316" s="96">
        <v>1.726321</v>
      </c>
      <c r="U1316" s="89">
        <f t="shared" si="58"/>
        <v>1.6685842286296655</v>
      </c>
      <c r="V1316" s="44">
        <f t="shared" si="59"/>
        <v>1.1047050670053815</v>
      </c>
    </row>
    <row r="1317" spans="8:22" x14ac:dyDescent="0.25">
      <c r="H1317" s="96" t="s">
        <v>2295</v>
      </c>
      <c r="I1317" s="96" t="s">
        <v>1207</v>
      </c>
      <c r="J1317" s="96" t="s">
        <v>1206</v>
      </c>
      <c r="K1317" s="96" t="s">
        <v>2296</v>
      </c>
      <c r="L1317" s="96" t="s">
        <v>872</v>
      </c>
      <c r="M1317" s="96">
        <v>62.953823</v>
      </c>
      <c r="N1317" s="96">
        <v>-135.65405100000001</v>
      </c>
      <c r="O1317" s="96" t="s">
        <v>983</v>
      </c>
      <c r="P1317" s="96" t="s">
        <v>2499</v>
      </c>
      <c r="Q1317" s="96">
        <v>2677</v>
      </c>
      <c r="R1317" s="96">
        <v>0.78</v>
      </c>
      <c r="S1317" s="96">
        <v>5.2300839999999997</v>
      </c>
      <c r="T1317" s="96">
        <v>1.4746030000000001</v>
      </c>
      <c r="U1317" s="89">
        <f t="shared" si="58"/>
        <v>0.64751029767718371</v>
      </c>
      <c r="V1317" s="44">
        <f t="shared" si="59"/>
        <v>0.90741035550977478</v>
      </c>
    </row>
    <row r="1318" spans="8:22" x14ac:dyDescent="0.25">
      <c r="H1318" s="96" t="s">
        <v>2297</v>
      </c>
      <c r="I1318" s="96" t="s">
        <v>1207</v>
      </c>
      <c r="J1318" s="96" t="s">
        <v>1206</v>
      </c>
      <c r="K1318" s="96" t="s">
        <v>2296</v>
      </c>
      <c r="L1318" s="96" t="s">
        <v>872</v>
      </c>
      <c r="M1318" s="96">
        <v>62.949151999999799</v>
      </c>
      <c r="N1318" s="96">
        <v>-135.658558999999</v>
      </c>
      <c r="O1318" s="96" t="s">
        <v>983</v>
      </c>
      <c r="P1318" s="96" t="s">
        <v>2499</v>
      </c>
      <c r="Q1318" s="96">
        <v>2677</v>
      </c>
      <c r="R1318" s="96">
        <v>0.21</v>
      </c>
      <c r="S1318" s="96">
        <v>1.0856460000000001</v>
      </c>
      <c r="T1318" s="96">
        <v>0.25620300000000001</v>
      </c>
      <c r="U1318" s="89">
        <f t="shared" si="58"/>
        <v>0.17432969552847252</v>
      </c>
      <c r="V1318" s="44">
        <f t="shared" si="59"/>
        <v>0.17837880736300085</v>
      </c>
    </row>
    <row r="1319" spans="8:22" x14ac:dyDescent="0.25">
      <c r="H1319" s="96" t="s">
        <v>2298</v>
      </c>
      <c r="I1319" s="96" t="s">
        <v>1207</v>
      </c>
      <c r="J1319" s="96" t="s">
        <v>1206</v>
      </c>
      <c r="K1319" s="96" t="s">
        <v>2299</v>
      </c>
      <c r="L1319" s="96" t="s">
        <v>872</v>
      </c>
      <c r="M1319" s="96">
        <v>62.939537000000001</v>
      </c>
      <c r="N1319" s="96">
        <v>-135.609139999999</v>
      </c>
      <c r="O1319" s="96" t="s">
        <v>983</v>
      </c>
      <c r="P1319" s="96" t="s">
        <v>2499</v>
      </c>
      <c r="Q1319" s="96">
        <v>2677</v>
      </c>
      <c r="R1319" s="96">
        <v>1.32</v>
      </c>
      <c r="S1319" s="96">
        <v>7.9112689999999999</v>
      </c>
      <c r="T1319" s="96">
        <v>1.3619829999999999</v>
      </c>
      <c r="U1319" s="89">
        <f t="shared" si="58"/>
        <v>1.0957866576075417</v>
      </c>
      <c r="V1319" s="44">
        <f t="shared" si="59"/>
        <v>1.1592081424654341</v>
      </c>
    </row>
    <row r="1320" spans="8:22" x14ac:dyDescent="0.25">
      <c r="H1320" s="96" t="s">
        <v>2300</v>
      </c>
      <c r="I1320" s="96" t="s">
        <v>1207</v>
      </c>
      <c r="J1320" s="96" t="s">
        <v>1206</v>
      </c>
      <c r="K1320" s="96" t="s">
        <v>2296</v>
      </c>
      <c r="L1320" s="96" t="s">
        <v>16</v>
      </c>
      <c r="M1320" s="96">
        <v>62.933230000000002</v>
      </c>
      <c r="N1320" s="96">
        <v>-135.618649</v>
      </c>
      <c r="O1320" s="96" t="s">
        <v>983</v>
      </c>
      <c r="P1320" s="96" t="s">
        <v>491</v>
      </c>
      <c r="Q1320" s="96">
        <v>2624</v>
      </c>
      <c r="R1320" s="96">
        <v>1.44</v>
      </c>
      <c r="S1320" s="96">
        <v>6.6661979999999996</v>
      </c>
      <c r="T1320" s="96">
        <v>1.9776359999999999</v>
      </c>
      <c r="U1320" s="89">
        <f t="shared" si="58"/>
        <v>1.1954036264809544</v>
      </c>
      <c r="V1320" s="44">
        <f t="shared" si="59"/>
        <v>1.1830486904290822</v>
      </c>
    </row>
    <row r="1321" spans="8:22" x14ac:dyDescent="0.25">
      <c r="H1321" s="96" t="s">
        <v>2301</v>
      </c>
      <c r="I1321" s="96" t="s">
        <v>1207</v>
      </c>
      <c r="J1321" s="96" t="s">
        <v>1206</v>
      </c>
      <c r="K1321" s="96" t="s">
        <v>2296</v>
      </c>
      <c r="L1321" s="96" t="s">
        <v>302</v>
      </c>
      <c r="M1321" s="96">
        <v>62.958449000000002</v>
      </c>
      <c r="N1321" s="96">
        <v>-135.66868400000001</v>
      </c>
      <c r="O1321" s="96" t="s">
        <v>983</v>
      </c>
      <c r="P1321" s="96" t="s">
        <v>2499</v>
      </c>
      <c r="Q1321" s="96">
        <v>2677</v>
      </c>
      <c r="R1321" s="96">
        <v>0.44</v>
      </c>
      <c r="S1321" s="96">
        <v>2.1441949999999999</v>
      </c>
      <c r="T1321" s="96">
        <v>0.51444900000000005</v>
      </c>
      <c r="U1321" s="89">
        <f t="shared" si="58"/>
        <v>0.36526221920251389</v>
      </c>
      <c r="V1321" s="44">
        <f t="shared" si="59"/>
        <v>0.35589174014821134</v>
      </c>
    </row>
    <row r="1322" spans="8:22" x14ac:dyDescent="0.25">
      <c r="H1322" s="96" t="s">
        <v>2302</v>
      </c>
      <c r="I1322" s="96" t="s">
        <v>1207</v>
      </c>
      <c r="J1322" s="96" t="s">
        <v>1206</v>
      </c>
      <c r="K1322" s="96" t="s">
        <v>2299</v>
      </c>
      <c r="L1322" s="96" t="s">
        <v>872</v>
      </c>
      <c r="M1322" s="96">
        <v>62.964328000000002</v>
      </c>
      <c r="N1322" s="96">
        <v>-135.75767200000001</v>
      </c>
      <c r="O1322" s="96" t="s">
        <v>983</v>
      </c>
      <c r="P1322" s="96" t="s">
        <v>2499</v>
      </c>
      <c r="Q1322" s="96">
        <v>2677</v>
      </c>
      <c r="R1322" s="96">
        <v>0.38</v>
      </c>
      <c r="S1322" s="96">
        <v>1.3969229999999999</v>
      </c>
      <c r="T1322" s="96">
        <v>0.34120299999999998</v>
      </c>
      <c r="U1322" s="89">
        <f t="shared" si="58"/>
        <v>0.31545373476580746</v>
      </c>
      <c r="V1322" s="44">
        <f t="shared" si="59"/>
        <v>0.23871093192998247</v>
      </c>
    </row>
    <row r="1323" spans="8:22" x14ac:dyDescent="0.25">
      <c r="H1323" s="96" t="s">
        <v>2306</v>
      </c>
      <c r="I1323" s="96" t="s">
        <v>1207</v>
      </c>
      <c r="J1323" s="96" t="s">
        <v>1206</v>
      </c>
      <c r="K1323" s="96" t="s">
        <v>2296</v>
      </c>
      <c r="L1323" s="96" t="s">
        <v>872</v>
      </c>
      <c r="M1323" s="96">
        <v>62.8971149999999</v>
      </c>
      <c r="N1323" s="96">
        <v>-135.552492</v>
      </c>
      <c r="O1323" s="96" t="s">
        <v>983</v>
      </c>
      <c r="P1323" s="96" t="s">
        <v>2499</v>
      </c>
      <c r="Q1323" s="96">
        <v>2677</v>
      </c>
      <c r="R1323" s="96">
        <v>1.57</v>
      </c>
      <c r="S1323" s="96">
        <v>15.5603859999999</v>
      </c>
      <c r="T1323" s="96">
        <v>1.9984249999999999</v>
      </c>
      <c r="U1323" s="89">
        <f t="shared" si="58"/>
        <v>1.3033220094271518</v>
      </c>
      <c r="V1323" s="44">
        <f t="shared" si="59"/>
        <v>2.0482169675180448</v>
      </c>
    </row>
    <row r="1324" spans="8:22" x14ac:dyDescent="0.25">
      <c r="H1324" s="96" t="s">
        <v>2371</v>
      </c>
      <c r="I1324" s="96" t="s">
        <v>1207</v>
      </c>
      <c r="J1324" s="96" t="s">
        <v>2258</v>
      </c>
      <c r="L1324" s="96" t="s">
        <v>474</v>
      </c>
      <c r="M1324" s="96">
        <v>62.294322518809601</v>
      </c>
      <c r="N1324" s="96">
        <v>-134.923792165039</v>
      </c>
      <c r="O1324" s="96" t="s">
        <v>983</v>
      </c>
      <c r="P1324" s="96" t="s">
        <v>2498</v>
      </c>
      <c r="Q1324" s="96">
        <v>2764</v>
      </c>
      <c r="R1324" s="96">
        <v>0.14000000000000001</v>
      </c>
      <c r="S1324" s="96">
        <v>1.4530544999999999</v>
      </c>
      <c r="T1324" s="96">
        <v>0.65940149999999997</v>
      </c>
      <c r="U1324" s="89">
        <f t="shared" si="58"/>
        <v>0.1162197970189817</v>
      </c>
      <c r="V1324" s="44">
        <f t="shared" si="59"/>
        <v>0.32149893370698795</v>
      </c>
    </row>
    <row r="1325" spans="8:22" x14ac:dyDescent="0.25">
      <c r="H1325" s="96" t="s">
        <v>2373</v>
      </c>
      <c r="I1325" s="96" t="s">
        <v>1207</v>
      </c>
      <c r="J1325" s="96" t="s">
        <v>1206</v>
      </c>
      <c r="L1325" s="96" t="s">
        <v>2214</v>
      </c>
      <c r="M1325" s="96">
        <v>61.693291137156599</v>
      </c>
      <c r="N1325" s="96">
        <v>-134.118614058058</v>
      </c>
      <c r="O1325" s="96" t="s">
        <v>983</v>
      </c>
      <c r="P1325" s="96" t="s">
        <v>491</v>
      </c>
      <c r="Q1325" s="96">
        <v>2624</v>
      </c>
      <c r="R1325" s="96">
        <v>4</v>
      </c>
      <c r="S1325" s="96">
        <v>14.272727</v>
      </c>
      <c r="T1325" s="96">
        <v>5.0739390000000002</v>
      </c>
      <c r="U1325" s="89">
        <f t="shared" si="58"/>
        <v>3.3205656291137626</v>
      </c>
      <c r="V1325" s="44">
        <f t="shared" si="59"/>
        <v>2.7938682414539397</v>
      </c>
    </row>
    <row r="1326" spans="8:22" x14ac:dyDescent="0.25">
      <c r="H1326" s="96" t="s">
        <v>2377</v>
      </c>
      <c r="I1326" s="96" t="s">
        <v>1207</v>
      </c>
      <c r="J1326" s="96" t="s">
        <v>1206</v>
      </c>
      <c r="K1326" s="96" t="s">
        <v>2378</v>
      </c>
      <c r="L1326" s="96" t="s">
        <v>302</v>
      </c>
      <c r="M1326" s="96">
        <v>62.953695765832599</v>
      </c>
      <c r="N1326" s="96">
        <v>-135.650495085665</v>
      </c>
      <c r="O1326" s="96" t="s">
        <v>2379</v>
      </c>
      <c r="P1326" s="96" t="s">
        <v>2499</v>
      </c>
      <c r="Q1326" s="96">
        <v>2677</v>
      </c>
      <c r="R1326" s="96">
        <v>1.44</v>
      </c>
      <c r="S1326" s="96">
        <v>2.4553729999999998</v>
      </c>
      <c r="T1326" s="96">
        <v>0.66120900000000005</v>
      </c>
      <c r="U1326" s="89">
        <f t="shared" si="58"/>
        <v>1.1954036264809544</v>
      </c>
      <c r="V1326" s="44">
        <f t="shared" si="59"/>
        <v>0.4791733896714917</v>
      </c>
    </row>
    <row r="1327" spans="8:22" x14ac:dyDescent="0.25">
      <c r="H1327" s="96" t="s">
        <v>2380</v>
      </c>
      <c r="I1327" s="96" t="s">
        <v>1207</v>
      </c>
      <c r="J1327" s="96" t="s">
        <v>1206</v>
      </c>
      <c r="K1327" s="96" t="s">
        <v>2378</v>
      </c>
      <c r="L1327" s="96" t="s">
        <v>302</v>
      </c>
      <c r="M1327" s="96">
        <v>62.953695765832599</v>
      </c>
      <c r="N1327" s="96">
        <v>-135.650495085665</v>
      </c>
      <c r="O1327" s="96" t="s">
        <v>2379</v>
      </c>
      <c r="P1327" s="96" t="s">
        <v>2499</v>
      </c>
      <c r="Q1327" s="96">
        <v>2677</v>
      </c>
      <c r="R1327" s="96">
        <v>0.97</v>
      </c>
      <c r="S1327" s="96">
        <v>2.2330730000000001</v>
      </c>
      <c r="T1327" s="96">
        <v>0.56658799999999998</v>
      </c>
      <c r="U1327" s="89">
        <f t="shared" si="58"/>
        <v>0.80523716506008747</v>
      </c>
      <c r="V1327" s="44">
        <f t="shared" si="59"/>
        <v>0.4076112350921659</v>
      </c>
    </row>
    <row r="1328" spans="8:22" x14ac:dyDescent="0.25">
      <c r="H1328" s="96" t="s">
        <v>2381</v>
      </c>
      <c r="I1328" s="96" t="s">
        <v>1207</v>
      </c>
      <c r="J1328" s="96" t="s">
        <v>1206</v>
      </c>
      <c r="K1328" s="96" t="s">
        <v>2378</v>
      </c>
      <c r="L1328" s="96" t="s">
        <v>302</v>
      </c>
      <c r="M1328" s="96">
        <v>62.953695765832599</v>
      </c>
      <c r="N1328" s="96">
        <v>-135.650495085665</v>
      </c>
      <c r="O1328" s="96" t="s">
        <v>2379</v>
      </c>
      <c r="P1328" s="96" t="s">
        <v>2499</v>
      </c>
      <c r="Q1328" s="96">
        <v>2677</v>
      </c>
      <c r="R1328" s="96">
        <v>0.52</v>
      </c>
      <c r="S1328" s="96">
        <v>8.8407610000000005</v>
      </c>
      <c r="T1328" s="96">
        <v>2.1349019999999999</v>
      </c>
      <c r="U1328" s="89">
        <f t="shared" si="58"/>
        <v>0.43167353178478918</v>
      </c>
      <c r="V1328" s="44">
        <f t="shared" si="59"/>
        <v>1.3972654922578498</v>
      </c>
    </row>
    <row r="1329" spans="8:22" x14ac:dyDescent="0.25">
      <c r="H1329" s="96" t="s">
        <v>2382</v>
      </c>
      <c r="I1329" s="96" t="s">
        <v>1207</v>
      </c>
      <c r="J1329" s="96" t="s">
        <v>1206</v>
      </c>
      <c r="K1329" s="96" t="s">
        <v>2378</v>
      </c>
      <c r="L1329" s="96" t="s">
        <v>302</v>
      </c>
      <c r="M1329" s="96">
        <v>62.897117830733002</v>
      </c>
      <c r="N1329" s="96">
        <v>-135.552485754337</v>
      </c>
      <c r="O1329" s="96" t="s">
        <v>2379</v>
      </c>
      <c r="P1329" s="96" t="s">
        <v>2499</v>
      </c>
      <c r="Q1329" s="96">
        <v>2677</v>
      </c>
      <c r="R1329" s="96">
        <v>1.76</v>
      </c>
      <c r="S1329" s="96">
        <v>18.477041</v>
      </c>
      <c r="T1329" s="96">
        <v>1.429106</v>
      </c>
      <c r="U1329" s="89">
        <f t="shared" si="58"/>
        <v>1.4610488768100556</v>
      </c>
      <c r="V1329" s="44">
        <f t="shared" si="59"/>
        <v>2.1856494172724452</v>
      </c>
    </row>
    <row r="1330" spans="8:22" x14ac:dyDescent="0.25">
      <c r="H1330" s="96" t="s">
        <v>2383</v>
      </c>
      <c r="I1330" s="96" t="s">
        <v>1207</v>
      </c>
      <c r="J1330" s="96" t="s">
        <v>1206</v>
      </c>
      <c r="K1330" s="96" t="s">
        <v>2378</v>
      </c>
      <c r="L1330" s="96" t="s">
        <v>302</v>
      </c>
      <c r="M1330" s="96">
        <v>62.897117830733002</v>
      </c>
      <c r="N1330" s="96">
        <v>-135.552485754337</v>
      </c>
      <c r="O1330" s="96" t="s">
        <v>2379</v>
      </c>
      <c r="P1330" s="96" t="s">
        <v>2499</v>
      </c>
      <c r="Q1330" s="96">
        <v>2677</v>
      </c>
      <c r="R1330" s="96">
        <v>6.01</v>
      </c>
      <c r="S1330" s="96">
        <v>47.752811000000001</v>
      </c>
      <c r="T1330" s="96">
        <v>5.4860110000000004</v>
      </c>
      <c r="U1330" s="89">
        <f t="shared" si="58"/>
        <v>4.9891498577434286</v>
      </c>
      <c r="V1330" s="44">
        <f t="shared" si="59"/>
        <v>6.1886572961209874</v>
      </c>
    </row>
    <row r="1331" spans="8:22" x14ac:dyDescent="0.25">
      <c r="H1331" s="96" t="s">
        <v>2384</v>
      </c>
      <c r="I1331" s="96" t="s">
        <v>1207</v>
      </c>
      <c r="J1331" s="96" t="s">
        <v>2258</v>
      </c>
      <c r="L1331" s="96" t="s">
        <v>872</v>
      </c>
      <c r="M1331" s="96">
        <v>62.194872796625802</v>
      </c>
      <c r="N1331" s="96">
        <v>-134.648900665669</v>
      </c>
      <c r="O1331" s="96" t="s">
        <v>2379</v>
      </c>
      <c r="P1331" s="96" t="s">
        <v>2499</v>
      </c>
      <c r="Q1331" s="96">
        <v>2677</v>
      </c>
      <c r="R1331" s="96">
        <v>4.22</v>
      </c>
      <c r="S1331" s="96">
        <v>8.1838759999999997</v>
      </c>
      <c r="T1331" s="96">
        <v>2.19415</v>
      </c>
      <c r="U1331" s="89">
        <f t="shared" si="58"/>
        <v>3.5031967387150194</v>
      </c>
      <c r="V1331" s="44">
        <f t="shared" si="59"/>
        <v>1.5616648961098267</v>
      </c>
    </row>
    <row r="1332" spans="8:22" x14ac:dyDescent="0.25">
      <c r="H1332" s="96" t="s">
        <v>2385</v>
      </c>
      <c r="I1332" s="96" t="s">
        <v>1207</v>
      </c>
      <c r="J1332" s="96" t="s">
        <v>2258</v>
      </c>
      <c r="L1332" s="96" t="s">
        <v>872</v>
      </c>
      <c r="M1332" s="96">
        <v>62.202675178215401</v>
      </c>
      <c r="N1332" s="96">
        <v>-134.759134003198</v>
      </c>
      <c r="O1332" s="96" t="s">
        <v>2379</v>
      </c>
      <c r="P1332" s="96" t="s">
        <v>2499</v>
      </c>
      <c r="Q1332" s="96">
        <v>2677</v>
      </c>
      <c r="R1332" s="96">
        <v>1.56</v>
      </c>
      <c r="S1332" s="96">
        <v>5.1788059999999998</v>
      </c>
      <c r="T1332" s="96">
        <v>1.670102</v>
      </c>
      <c r="U1332" s="89">
        <f t="shared" si="58"/>
        <v>1.2950205953543674</v>
      </c>
      <c r="V1332" s="44">
        <f t="shared" si="59"/>
        <v>0.99683097360274919</v>
      </c>
    </row>
    <row r="1333" spans="8:22" x14ac:dyDescent="0.25">
      <c r="H1333" s="96" t="s">
        <v>2386</v>
      </c>
      <c r="I1333" s="96" t="s">
        <v>1207</v>
      </c>
      <c r="J1333" s="96" t="s">
        <v>2258</v>
      </c>
      <c r="L1333" s="96" t="s">
        <v>872</v>
      </c>
      <c r="M1333" s="96">
        <v>62.202675178215401</v>
      </c>
      <c r="N1333" s="96">
        <v>-134.759134003198</v>
      </c>
      <c r="O1333" s="96" t="s">
        <v>2379</v>
      </c>
      <c r="P1333" s="96" t="s">
        <v>2499</v>
      </c>
      <c r="Q1333" s="96">
        <v>2677</v>
      </c>
      <c r="R1333" s="96">
        <v>1.95</v>
      </c>
      <c r="S1333" s="96">
        <v>6.6227470000000004</v>
      </c>
      <c r="T1333" s="96">
        <v>1.8591299999999999</v>
      </c>
      <c r="U1333" s="89">
        <f t="shared" si="58"/>
        <v>1.6187757441929593</v>
      </c>
      <c r="V1333" s="44">
        <f t="shared" si="59"/>
        <v>1.2017091298536364</v>
      </c>
    </row>
    <row r="1334" spans="8:22" x14ac:dyDescent="0.25">
      <c r="H1334" s="96" t="s">
        <v>2388</v>
      </c>
      <c r="I1334" s="96" t="s">
        <v>1207</v>
      </c>
      <c r="J1334" s="96" t="s">
        <v>1206</v>
      </c>
      <c r="L1334" s="96" t="s">
        <v>872</v>
      </c>
      <c r="M1334" s="96">
        <v>62.1840831557613</v>
      </c>
      <c r="N1334" s="96">
        <v>-134.96367721757301</v>
      </c>
      <c r="O1334" s="96" t="s">
        <v>2379</v>
      </c>
      <c r="P1334" s="96" t="s">
        <v>2499</v>
      </c>
      <c r="Q1334" s="96">
        <v>2677</v>
      </c>
      <c r="R1334" s="96">
        <v>2.5299999999999998</v>
      </c>
      <c r="S1334" s="96">
        <v>18.203803000000001</v>
      </c>
      <c r="T1334" s="96">
        <v>2.6919170000000001</v>
      </c>
      <c r="U1334" s="89">
        <f t="shared" si="58"/>
        <v>2.1002577604144546</v>
      </c>
      <c r="V1334" s="44">
        <f t="shared" si="59"/>
        <v>2.5258283148061151</v>
      </c>
    </row>
    <row r="1335" spans="8:22" x14ac:dyDescent="0.25">
      <c r="H1335" s="96" t="s">
        <v>2389</v>
      </c>
      <c r="I1335" s="96" t="s">
        <v>1207</v>
      </c>
      <c r="J1335" s="96" t="s">
        <v>1206</v>
      </c>
      <c r="L1335" s="96" t="s">
        <v>872</v>
      </c>
      <c r="M1335" s="96">
        <v>62.188437880512403</v>
      </c>
      <c r="N1335" s="96">
        <v>-134.92277175441001</v>
      </c>
      <c r="O1335" s="96" t="s">
        <v>2379</v>
      </c>
      <c r="P1335" s="96" t="s">
        <v>2499</v>
      </c>
      <c r="Q1335" s="96">
        <v>2677</v>
      </c>
      <c r="R1335" s="96">
        <v>0.57999999999999996</v>
      </c>
      <c r="S1335" s="96">
        <v>2.2103570000000001</v>
      </c>
      <c r="T1335" s="96">
        <v>0.64280999999999999</v>
      </c>
      <c r="U1335" s="89">
        <f t="shared" si="58"/>
        <v>0.48148201622149556</v>
      </c>
      <c r="V1335" s="44">
        <f t="shared" si="59"/>
        <v>0.40273289995127859</v>
      </c>
    </row>
    <row r="1336" spans="8:22" x14ac:dyDescent="0.25">
      <c r="H1336" s="96" t="s">
        <v>2390</v>
      </c>
      <c r="I1336" s="96" t="s">
        <v>1207</v>
      </c>
      <c r="J1336" s="96" t="s">
        <v>1206</v>
      </c>
      <c r="L1336" s="96" t="s">
        <v>872</v>
      </c>
      <c r="M1336" s="96">
        <v>62.188437880512403</v>
      </c>
      <c r="N1336" s="96">
        <v>-134.92277175441001</v>
      </c>
      <c r="O1336" s="96" t="s">
        <v>2379</v>
      </c>
      <c r="P1336" s="96" t="s">
        <v>2499</v>
      </c>
      <c r="Q1336" s="96">
        <v>2677</v>
      </c>
      <c r="R1336" s="96">
        <v>0.28000000000000003</v>
      </c>
      <c r="S1336" s="96">
        <v>2.5249600000000001</v>
      </c>
      <c r="T1336" s="96">
        <v>0.86111800000000005</v>
      </c>
      <c r="U1336" s="89">
        <f t="shared" si="58"/>
        <v>0.23243959403796341</v>
      </c>
      <c r="V1336" s="44">
        <f t="shared" si="59"/>
        <v>0.47060989467013459</v>
      </c>
    </row>
    <row r="1337" spans="8:22" x14ac:dyDescent="0.25">
      <c r="H1337" s="96" t="s">
        <v>2391</v>
      </c>
      <c r="I1337" s="96" t="s">
        <v>1207</v>
      </c>
      <c r="J1337" s="96" t="s">
        <v>1206</v>
      </c>
      <c r="L1337" s="96" t="s">
        <v>872</v>
      </c>
      <c r="M1337" s="96">
        <v>62.191090307716898</v>
      </c>
      <c r="N1337" s="96">
        <v>-134.914964630816</v>
      </c>
      <c r="O1337" s="96" t="s">
        <v>2379</v>
      </c>
      <c r="P1337" s="96" t="s">
        <v>2499</v>
      </c>
      <c r="Q1337" s="96">
        <v>2677</v>
      </c>
      <c r="R1337" s="96">
        <v>0.37</v>
      </c>
      <c r="S1337" s="96">
        <v>2.2913600000000001</v>
      </c>
      <c r="T1337" s="96">
        <v>0.68655299999999997</v>
      </c>
      <c r="U1337" s="89">
        <f t="shared" si="58"/>
        <v>0.30715232069302306</v>
      </c>
      <c r="V1337" s="44">
        <f t="shared" si="59"/>
        <v>0.40948000484707769</v>
      </c>
    </row>
    <row r="1338" spans="8:22" x14ac:dyDescent="0.25">
      <c r="H1338" s="96" t="s">
        <v>2392</v>
      </c>
      <c r="I1338" s="96" t="s">
        <v>1207</v>
      </c>
      <c r="J1338" s="96" t="s">
        <v>2258</v>
      </c>
      <c r="L1338" s="96" t="s">
        <v>2393</v>
      </c>
      <c r="M1338" s="96">
        <v>62.2313471129604</v>
      </c>
      <c r="N1338" s="96">
        <v>-134.75083794647901</v>
      </c>
      <c r="O1338" s="96" t="s">
        <v>2379</v>
      </c>
      <c r="P1338" s="96" t="s">
        <v>2498</v>
      </c>
      <c r="Q1338" s="96">
        <v>2764</v>
      </c>
      <c r="R1338" s="96">
        <v>0.1</v>
      </c>
      <c r="S1338" s="96">
        <v>5.0166880000000003</v>
      </c>
      <c r="T1338" s="96">
        <v>0.818021</v>
      </c>
      <c r="U1338" s="89">
        <f t="shared" si="58"/>
        <v>8.3014140727844077E-2</v>
      </c>
      <c r="V1338" s="44">
        <f t="shared" si="59"/>
        <v>0.70366327595767719</v>
      </c>
    </row>
    <row r="1339" spans="8:22" x14ac:dyDescent="0.25">
      <c r="H1339" s="96" t="s">
        <v>2411</v>
      </c>
      <c r="I1339" s="96" t="s">
        <v>1207</v>
      </c>
      <c r="K1339" s="96" t="s">
        <v>2412</v>
      </c>
      <c r="L1339" s="96" t="s">
        <v>2413</v>
      </c>
      <c r="M1339" s="96">
        <v>60.407134999999798</v>
      </c>
      <c r="N1339" s="96">
        <v>-128.99118000000001</v>
      </c>
      <c r="O1339" s="96" t="s">
        <v>983</v>
      </c>
      <c r="P1339" s="96" t="s">
        <v>491</v>
      </c>
      <c r="Q1339" s="96">
        <v>2624</v>
      </c>
      <c r="R1339" s="96">
        <v>1.9</v>
      </c>
      <c r="S1339" s="96">
        <v>7.73</v>
      </c>
      <c r="T1339" s="96">
        <v>2.68</v>
      </c>
      <c r="U1339" s="89">
        <f t="shared" ref="U1339:U1402" si="60">R1339*$C$24</f>
        <v>1.5772686738290371</v>
      </c>
      <c r="V1339" s="44">
        <f t="shared" si="59"/>
        <v>1.4812954368032614</v>
      </c>
    </row>
    <row r="1340" spans="8:22" x14ac:dyDescent="0.25">
      <c r="H1340" s="96" t="s">
        <v>2414</v>
      </c>
      <c r="I1340" s="96" t="s">
        <v>1207</v>
      </c>
      <c r="J1340" s="96" t="s">
        <v>1206</v>
      </c>
      <c r="K1340" s="96" t="s">
        <v>2415</v>
      </c>
      <c r="L1340" s="96" t="s">
        <v>16</v>
      </c>
      <c r="M1340" s="96">
        <v>61.018970000000003</v>
      </c>
      <c r="N1340" s="96">
        <v>-129.652099999998</v>
      </c>
      <c r="O1340" s="96" t="s">
        <v>983</v>
      </c>
      <c r="P1340" s="96" t="s">
        <v>491</v>
      </c>
      <c r="Q1340" s="96">
        <v>2624</v>
      </c>
      <c r="R1340" s="96">
        <v>5</v>
      </c>
      <c r="S1340" s="96">
        <v>29.350570000000001</v>
      </c>
      <c r="T1340" s="96">
        <v>3.9540790000000001</v>
      </c>
      <c r="U1340" s="89">
        <f t="shared" si="60"/>
        <v>4.1507070363922036</v>
      </c>
      <c r="V1340" s="44">
        <f t="shared" si="59"/>
        <v>3.9467223381886254</v>
      </c>
    </row>
    <row r="1341" spans="8:22" x14ac:dyDescent="0.25">
      <c r="H1341" s="96" t="s">
        <v>2416</v>
      </c>
      <c r="I1341" s="96" t="s">
        <v>1207</v>
      </c>
      <c r="K1341" s="96" t="s">
        <v>2417</v>
      </c>
      <c r="L1341" s="96" t="s">
        <v>2413</v>
      </c>
      <c r="M1341" s="96">
        <v>61.014360000000003</v>
      </c>
      <c r="N1341" s="96">
        <v>-129.612989999999</v>
      </c>
      <c r="O1341" s="96" t="s">
        <v>983</v>
      </c>
      <c r="P1341" s="96" t="s">
        <v>491</v>
      </c>
      <c r="Q1341" s="96">
        <v>2624</v>
      </c>
      <c r="R1341" s="96">
        <v>4.29</v>
      </c>
      <c r="S1341" s="96">
        <v>10.5120539999999</v>
      </c>
      <c r="T1341" s="96">
        <v>1.329758</v>
      </c>
      <c r="U1341" s="89">
        <f t="shared" si="60"/>
        <v>3.5613066372245106</v>
      </c>
      <c r="V1341" s="44">
        <f t="shared" si="59"/>
        <v>1.5313188812307652</v>
      </c>
    </row>
    <row r="1342" spans="8:22" x14ac:dyDescent="0.25">
      <c r="H1342" s="96" t="s">
        <v>2418</v>
      </c>
      <c r="I1342" s="96" t="s">
        <v>1207</v>
      </c>
      <c r="J1342" s="96" t="s">
        <v>1206</v>
      </c>
      <c r="K1342" s="96" t="s">
        <v>2415</v>
      </c>
      <c r="L1342" s="96" t="s">
        <v>16</v>
      </c>
      <c r="M1342" s="96">
        <v>61.084449999999798</v>
      </c>
      <c r="N1342" s="96">
        <v>-129.84395000000001</v>
      </c>
      <c r="O1342" s="96" t="s">
        <v>983</v>
      </c>
      <c r="P1342" s="96" t="s">
        <v>491</v>
      </c>
      <c r="Q1342" s="96">
        <v>2624</v>
      </c>
      <c r="R1342" s="96">
        <v>1.89</v>
      </c>
      <c r="S1342" s="96">
        <v>5.6974309999999999</v>
      </c>
      <c r="T1342" s="96">
        <v>1.078905</v>
      </c>
      <c r="U1342" s="89">
        <f t="shared" si="60"/>
        <v>1.5689672597562527</v>
      </c>
      <c r="V1342" s="44">
        <f t="shared" si="59"/>
        <v>0.89517213328897061</v>
      </c>
    </row>
    <row r="1343" spans="8:22" x14ac:dyDescent="0.25">
      <c r="H1343" s="96" t="s">
        <v>2422</v>
      </c>
      <c r="I1343" s="96" t="s">
        <v>1207</v>
      </c>
      <c r="K1343" s="96" t="s">
        <v>2423</v>
      </c>
      <c r="L1343" s="96" t="s">
        <v>2424</v>
      </c>
      <c r="M1343" s="96">
        <v>61.099400000000003</v>
      </c>
      <c r="N1343" s="96">
        <v>-130.09127000000001</v>
      </c>
      <c r="O1343" s="96" t="s">
        <v>983</v>
      </c>
      <c r="P1343" s="96" t="s">
        <v>2500</v>
      </c>
      <c r="Q1343" s="96">
        <v>2751</v>
      </c>
      <c r="R1343" s="96">
        <v>4.7</v>
      </c>
      <c r="S1343" s="96">
        <v>13.074771</v>
      </c>
      <c r="T1343" s="96">
        <v>1.543056</v>
      </c>
      <c r="U1343" s="89">
        <f t="shared" si="60"/>
        <v>3.9016646142086713</v>
      </c>
      <c r="V1343" s="44">
        <f t="shared" si="59"/>
        <v>1.9306066179164145</v>
      </c>
    </row>
    <row r="1344" spans="8:22" x14ac:dyDescent="0.25">
      <c r="H1344" s="96" t="s">
        <v>2425</v>
      </c>
      <c r="I1344" s="96" t="s">
        <v>1207</v>
      </c>
      <c r="K1344" s="96" t="s">
        <v>2423</v>
      </c>
      <c r="L1344" s="96" t="s">
        <v>2424</v>
      </c>
      <c r="M1344" s="96">
        <v>61.099400000000003</v>
      </c>
      <c r="N1344" s="96">
        <v>-130.09127000000001</v>
      </c>
      <c r="O1344" s="96" t="s">
        <v>983</v>
      </c>
      <c r="P1344" s="96" t="s">
        <v>2500</v>
      </c>
      <c r="Q1344" s="96">
        <v>2751</v>
      </c>
      <c r="R1344" s="96">
        <v>4.6900000000000004</v>
      </c>
      <c r="S1344" s="96">
        <v>13.036148000000001</v>
      </c>
      <c r="T1344" s="96">
        <v>1.5123599999999999</v>
      </c>
      <c r="U1344" s="89">
        <f t="shared" si="60"/>
        <v>3.8933632001358869</v>
      </c>
      <c r="V1344" s="44">
        <f t="shared" si="59"/>
        <v>1.9182852856098902</v>
      </c>
    </row>
    <row r="1345" spans="8:22" x14ac:dyDescent="0.25">
      <c r="H1345" s="96" t="s">
        <v>1027</v>
      </c>
      <c r="I1345" s="96" t="s">
        <v>1030</v>
      </c>
      <c r="J1345" s="96" t="s">
        <v>1028</v>
      </c>
      <c r="K1345" s="96" t="s">
        <v>1029</v>
      </c>
      <c r="L1345" s="96" t="s">
        <v>750</v>
      </c>
      <c r="M1345" s="96">
        <v>60.393186</v>
      </c>
      <c r="N1345" s="96">
        <v>-125.837506</v>
      </c>
      <c r="O1345" s="96" t="s">
        <v>983</v>
      </c>
      <c r="P1345" s="96" t="s">
        <v>2498</v>
      </c>
      <c r="Q1345" s="96">
        <v>2764</v>
      </c>
      <c r="R1345" s="96">
        <v>9.2100000000000009</v>
      </c>
      <c r="S1345" s="96">
        <v>28.514529</v>
      </c>
      <c r="T1345" s="96">
        <v>5.7366349999999997</v>
      </c>
      <c r="U1345" s="89">
        <f t="shared" si="60"/>
        <v>7.645602361034439</v>
      </c>
      <c r="V1345" s="44">
        <f t="shared" si="59"/>
        <v>4.7932201240598191</v>
      </c>
    </row>
    <row r="1346" spans="8:22" x14ac:dyDescent="0.25">
      <c r="H1346" s="96" t="s">
        <v>1031</v>
      </c>
      <c r="I1346" s="96" t="s">
        <v>1030</v>
      </c>
      <c r="J1346" s="96" t="s">
        <v>1028</v>
      </c>
      <c r="K1346" s="96" t="s">
        <v>1029</v>
      </c>
      <c r="L1346" s="96" t="s">
        <v>437</v>
      </c>
      <c r="M1346" s="96">
        <v>60.404792</v>
      </c>
      <c r="N1346" s="96">
        <v>-125.830853</v>
      </c>
      <c r="O1346" s="96" t="s">
        <v>983</v>
      </c>
      <c r="P1346" s="96" t="s">
        <v>2499</v>
      </c>
      <c r="Q1346" s="96">
        <v>2677</v>
      </c>
      <c r="R1346" s="96">
        <v>8.92</v>
      </c>
      <c r="S1346" s="96">
        <v>39.5226609999999</v>
      </c>
      <c r="T1346" s="96">
        <v>3.8897740000000001</v>
      </c>
      <c r="U1346" s="89">
        <f t="shared" si="60"/>
        <v>7.4048613529236906</v>
      </c>
      <c r="V1346" s="44">
        <f t="shared" si="59"/>
        <v>5.1806897838546755</v>
      </c>
    </row>
    <row r="1347" spans="8:22" x14ac:dyDescent="0.25">
      <c r="H1347" s="96" t="s">
        <v>1934</v>
      </c>
      <c r="I1347" s="96" t="s">
        <v>1030</v>
      </c>
      <c r="J1347" s="96" t="s">
        <v>1028</v>
      </c>
      <c r="K1347" s="96" t="s">
        <v>1029</v>
      </c>
      <c r="L1347" s="96" t="s">
        <v>437</v>
      </c>
      <c r="M1347" s="96">
        <v>60.422221999999799</v>
      </c>
      <c r="N1347" s="96">
        <v>-125.84307200000001</v>
      </c>
      <c r="O1347" s="96" t="s">
        <v>983</v>
      </c>
      <c r="P1347" s="96" t="s">
        <v>2499</v>
      </c>
      <c r="Q1347" s="96">
        <v>2677</v>
      </c>
      <c r="R1347" s="96">
        <v>8.2899999999999903</v>
      </c>
      <c r="S1347" s="96">
        <v>29.738631000000002</v>
      </c>
      <c r="T1347" s="96">
        <v>2.0578029999999998</v>
      </c>
      <c r="U1347" s="89">
        <f t="shared" si="60"/>
        <v>6.8818722663382648</v>
      </c>
      <c r="V1347" s="44">
        <f t="shared" si="59"/>
        <v>3.7664938508376817</v>
      </c>
    </row>
    <row r="1348" spans="8:22" x14ac:dyDescent="0.25">
      <c r="H1348" s="96" t="s">
        <v>1935</v>
      </c>
      <c r="I1348" s="96" t="s">
        <v>1030</v>
      </c>
      <c r="J1348" s="96" t="s">
        <v>1028</v>
      </c>
      <c r="K1348" s="96" t="s">
        <v>1029</v>
      </c>
      <c r="L1348" s="96" t="s">
        <v>437</v>
      </c>
      <c r="M1348" s="96">
        <v>60.422221999999799</v>
      </c>
      <c r="N1348" s="96">
        <v>-125.84307200000001</v>
      </c>
      <c r="O1348" s="96" t="s">
        <v>983</v>
      </c>
      <c r="P1348" s="96" t="s">
        <v>2499</v>
      </c>
      <c r="Q1348" s="96">
        <v>2677</v>
      </c>
      <c r="R1348" s="96">
        <v>8.1099999999999905</v>
      </c>
      <c r="S1348" s="96">
        <v>27.330949</v>
      </c>
      <c r="T1348" s="96">
        <v>2.054065</v>
      </c>
      <c r="U1348" s="89">
        <f t="shared" si="60"/>
        <v>6.7324468130281456</v>
      </c>
      <c r="V1348" s="44">
        <f t="shared" si="59"/>
        <v>3.5310022223693949</v>
      </c>
    </row>
    <row r="1349" spans="8:22" x14ac:dyDescent="0.25">
      <c r="H1349" s="116">
        <v>43504</v>
      </c>
      <c r="I1349" s="96" t="s">
        <v>1030</v>
      </c>
      <c r="J1349" s="96" t="s">
        <v>1028</v>
      </c>
      <c r="L1349" s="96" t="s">
        <v>750</v>
      </c>
      <c r="M1349" s="96">
        <v>60.380831999999799</v>
      </c>
      <c r="N1349" s="96">
        <v>-125.81556</v>
      </c>
      <c r="O1349" s="96" t="s">
        <v>983</v>
      </c>
      <c r="P1349" s="96" t="s">
        <v>2498</v>
      </c>
      <c r="Q1349" s="96">
        <v>2764</v>
      </c>
      <c r="R1349" s="96">
        <v>3.83</v>
      </c>
      <c r="S1349" s="96">
        <v>20.692024</v>
      </c>
      <c r="T1349" s="96">
        <v>2.7512799999999999</v>
      </c>
      <c r="U1349" s="89">
        <f t="shared" si="60"/>
        <v>3.1794415898764279</v>
      </c>
      <c r="V1349" s="44">
        <f t="shared" si="59"/>
        <v>2.9392320606699123</v>
      </c>
    </row>
    <row r="1350" spans="8:22" x14ac:dyDescent="0.25">
      <c r="H1350" s="116">
        <v>43503</v>
      </c>
      <c r="I1350" s="96" t="s">
        <v>1030</v>
      </c>
      <c r="J1350" s="96" t="s">
        <v>1028</v>
      </c>
      <c r="L1350" s="96" t="s">
        <v>1972</v>
      </c>
      <c r="M1350" s="96">
        <v>60.380831999999799</v>
      </c>
      <c r="N1350" s="96">
        <v>-125.81556</v>
      </c>
      <c r="O1350" s="96" t="s">
        <v>983</v>
      </c>
      <c r="P1350" s="96" t="s">
        <v>2499</v>
      </c>
      <c r="Q1350" s="96">
        <v>2677</v>
      </c>
      <c r="R1350" s="96">
        <v>1.04</v>
      </c>
      <c r="S1350" s="96">
        <v>3.463946</v>
      </c>
      <c r="T1350" s="96">
        <v>9.8337719999999997</v>
      </c>
      <c r="U1350" s="89">
        <f t="shared" si="60"/>
        <v>0.86334706356957835</v>
      </c>
      <c r="V1350" s="44">
        <f t="shared" si="59"/>
        <v>2.8880067617732998</v>
      </c>
    </row>
    <row r="1351" spans="8:22" x14ac:dyDescent="0.25">
      <c r="H1351" s="116">
        <v>43502</v>
      </c>
      <c r="I1351" s="96" t="s">
        <v>1030</v>
      </c>
      <c r="J1351" s="96" t="s">
        <v>1028</v>
      </c>
      <c r="K1351" s="96" t="s">
        <v>1029</v>
      </c>
      <c r="L1351" s="96" t="s">
        <v>437</v>
      </c>
      <c r="M1351" s="96">
        <v>60.3865529999999</v>
      </c>
      <c r="N1351" s="96">
        <v>-125.826255</v>
      </c>
      <c r="O1351" s="96" t="s">
        <v>983</v>
      </c>
      <c r="P1351" s="96" t="s">
        <v>2499</v>
      </c>
      <c r="Q1351" s="96">
        <v>2677</v>
      </c>
      <c r="R1351" s="96">
        <v>7.56</v>
      </c>
      <c r="S1351" s="96">
        <v>47.926681000000002</v>
      </c>
      <c r="T1351" s="96">
        <v>7.5632710000000003</v>
      </c>
      <c r="U1351" s="89">
        <f t="shared" si="60"/>
        <v>6.2758690390250109</v>
      </c>
      <c r="V1351" s="44">
        <f t="shared" si="59"/>
        <v>6.8224259072332307</v>
      </c>
    </row>
    <row r="1352" spans="8:22" x14ac:dyDescent="0.25">
      <c r="H1352" s="116">
        <v>43501</v>
      </c>
      <c r="I1352" s="96" t="s">
        <v>1030</v>
      </c>
      <c r="J1352" s="96" t="s">
        <v>1028</v>
      </c>
      <c r="L1352" s="96" t="s">
        <v>1973</v>
      </c>
      <c r="M1352" s="96">
        <v>60.38111</v>
      </c>
      <c r="N1352" s="96">
        <v>-125.827871</v>
      </c>
      <c r="O1352" s="96" t="s">
        <v>983</v>
      </c>
      <c r="P1352" s="96" t="s">
        <v>2499</v>
      </c>
      <c r="Q1352" s="96">
        <v>2677</v>
      </c>
      <c r="R1352" s="96">
        <v>2.75</v>
      </c>
      <c r="S1352" s="96">
        <v>11.3480899999999</v>
      </c>
      <c r="T1352" s="96">
        <v>23.627714000000001</v>
      </c>
      <c r="U1352" s="89">
        <f t="shared" si="60"/>
        <v>2.2828888700157117</v>
      </c>
      <c r="V1352" s="44">
        <f t="shared" si="59"/>
        <v>7.2351650028784116</v>
      </c>
    </row>
    <row r="1353" spans="8:22" x14ac:dyDescent="0.25">
      <c r="H1353" s="116">
        <v>43500</v>
      </c>
      <c r="I1353" s="96" t="s">
        <v>1030</v>
      </c>
      <c r="J1353" s="96" t="s">
        <v>1028</v>
      </c>
      <c r="K1353" s="96" t="s">
        <v>1029</v>
      </c>
      <c r="L1353" s="96" t="s">
        <v>750</v>
      </c>
      <c r="M1353" s="96">
        <v>60.395578</v>
      </c>
      <c r="N1353" s="96">
        <v>-125.834881999998</v>
      </c>
      <c r="O1353" s="96" t="s">
        <v>983</v>
      </c>
      <c r="P1353" s="96" t="s">
        <v>2498</v>
      </c>
      <c r="Q1353" s="96">
        <v>2764</v>
      </c>
      <c r="R1353" s="96">
        <v>6.59</v>
      </c>
      <c r="S1353" s="96">
        <v>4.3012689999999996</v>
      </c>
      <c r="T1353" s="96">
        <v>0.98330499999999998</v>
      </c>
      <c r="U1353" s="89">
        <f t="shared" si="60"/>
        <v>5.4706318739649236</v>
      </c>
      <c r="V1353" s="44">
        <f t="shared" si="59"/>
        <v>1.0595599778515596</v>
      </c>
    </row>
    <row r="1354" spans="8:22" x14ac:dyDescent="0.25">
      <c r="H1354" s="116">
        <v>43499</v>
      </c>
      <c r="I1354" s="96" t="s">
        <v>1030</v>
      </c>
      <c r="J1354" s="96" t="s">
        <v>1028</v>
      </c>
      <c r="L1354" s="96" t="s">
        <v>1974</v>
      </c>
      <c r="M1354" s="96">
        <v>60.369214999999798</v>
      </c>
      <c r="N1354" s="96">
        <v>-125.785275999999</v>
      </c>
      <c r="O1354" s="96" t="s">
        <v>983</v>
      </c>
      <c r="P1354" s="96" t="s">
        <v>2499</v>
      </c>
      <c r="Q1354" s="96">
        <v>2677</v>
      </c>
      <c r="R1354" s="96">
        <v>1.72</v>
      </c>
      <c r="S1354" s="96">
        <v>48.386826999999798</v>
      </c>
      <c r="T1354" s="96">
        <v>7.7301650000000004</v>
      </c>
      <c r="U1354" s="89">
        <f t="shared" si="60"/>
        <v>1.427843220518918</v>
      </c>
      <c r="V1354" s="44">
        <f t="shared" si="59"/>
        <v>6.5755849002192077</v>
      </c>
    </row>
    <row r="1355" spans="8:22" x14ac:dyDescent="0.25">
      <c r="H1355" s="116">
        <v>43498</v>
      </c>
      <c r="I1355" s="96" t="s">
        <v>1030</v>
      </c>
      <c r="J1355" s="96" t="s">
        <v>1028</v>
      </c>
      <c r="K1355" s="96" t="s">
        <v>1029</v>
      </c>
      <c r="L1355" s="96" t="s">
        <v>437</v>
      </c>
      <c r="M1355" s="96">
        <v>60.395578</v>
      </c>
      <c r="N1355" s="96">
        <v>-125.834881999998</v>
      </c>
      <c r="O1355" s="96" t="s">
        <v>983</v>
      </c>
      <c r="P1355" s="96" t="s">
        <v>2499</v>
      </c>
      <c r="Q1355" s="96">
        <v>2677</v>
      </c>
      <c r="R1355" s="96">
        <v>9.24</v>
      </c>
      <c r="S1355" s="96">
        <v>11.927966</v>
      </c>
      <c r="T1355" s="96">
        <v>3.147192</v>
      </c>
      <c r="U1355" s="89">
        <f t="shared" si="60"/>
        <v>7.6705066032527922</v>
      </c>
      <c r="V1355" s="44">
        <f t="shared" si="59"/>
        <v>2.438936703579238</v>
      </c>
    </row>
    <row r="1356" spans="8:22" x14ac:dyDescent="0.25">
      <c r="H1356" s="116">
        <v>43497</v>
      </c>
      <c r="I1356" s="96" t="s">
        <v>1030</v>
      </c>
      <c r="J1356" s="96" t="s">
        <v>1028</v>
      </c>
      <c r="K1356" s="96" t="s">
        <v>1029</v>
      </c>
      <c r="L1356" s="96" t="s">
        <v>437</v>
      </c>
      <c r="M1356" s="96">
        <v>60.3865529999999</v>
      </c>
      <c r="N1356" s="96">
        <v>-125.826255</v>
      </c>
      <c r="O1356" s="96" t="s">
        <v>983</v>
      </c>
      <c r="P1356" s="96" t="s">
        <v>2499</v>
      </c>
      <c r="Q1356" s="96">
        <v>2677</v>
      </c>
      <c r="R1356" s="96">
        <v>7.54</v>
      </c>
      <c r="S1356" s="96">
        <v>54.517910000000001</v>
      </c>
      <c r="T1356" s="96">
        <v>9.0319830000000003</v>
      </c>
      <c r="U1356" s="89">
        <f t="shared" si="60"/>
        <v>6.259266210879443</v>
      </c>
      <c r="V1356" s="44">
        <f t="shared" si="59"/>
        <v>7.8096261933302218</v>
      </c>
    </row>
    <row r="1357" spans="8:22" x14ac:dyDescent="0.25">
      <c r="H1357" s="96" t="s">
        <v>2062</v>
      </c>
      <c r="I1357" s="96" t="s">
        <v>1030</v>
      </c>
      <c r="J1357" s="96" t="s">
        <v>2063</v>
      </c>
      <c r="L1357" s="96" t="s">
        <v>1101</v>
      </c>
      <c r="M1357" s="96">
        <v>67.463317000000004</v>
      </c>
      <c r="N1357" s="96">
        <v>-140.619969999999</v>
      </c>
      <c r="O1357" s="96" t="s">
        <v>983</v>
      </c>
      <c r="P1357" s="96" t="s">
        <v>2498</v>
      </c>
      <c r="Q1357" s="96">
        <v>2764</v>
      </c>
      <c r="R1357" s="96">
        <v>0.54</v>
      </c>
      <c r="S1357" s="96">
        <v>1.7</v>
      </c>
      <c r="T1357" s="96">
        <v>0.4</v>
      </c>
      <c r="U1357" s="89">
        <f t="shared" si="60"/>
        <v>0.44827635993035797</v>
      </c>
      <c r="V1357" s="44">
        <f t="shared" si="59"/>
        <v>0.30049067798649626</v>
      </c>
    </row>
    <row r="1358" spans="8:22" x14ac:dyDescent="0.25">
      <c r="H1358" s="96" t="s">
        <v>2064</v>
      </c>
      <c r="I1358" s="96" t="s">
        <v>1030</v>
      </c>
      <c r="J1358" s="96" t="s">
        <v>2063</v>
      </c>
      <c r="L1358" s="96" t="s">
        <v>2065</v>
      </c>
      <c r="M1358" s="96">
        <v>67.463110999999799</v>
      </c>
      <c r="N1358" s="96">
        <v>-140.670287</v>
      </c>
      <c r="O1358" s="96" t="s">
        <v>983</v>
      </c>
      <c r="P1358" s="96" t="s">
        <v>2498</v>
      </c>
      <c r="Q1358" s="96">
        <v>2764</v>
      </c>
      <c r="R1358" s="96">
        <v>0.61</v>
      </c>
      <c r="S1358" s="96">
        <v>3.4</v>
      </c>
      <c r="T1358" s="96">
        <v>0.8</v>
      </c>
      <c r="U1358" s="89">
        <f t="shared" si="60"/>
        <v>0.50638625843984875</v>
      </c>
      <c r="V1358" s="44">
        <f t="shared" si="59"/>
        <v>0.57337380142919014</v>
      </c>
    </row>
    <row r="1359" spans="8:22" x14ac:dyDescent="0.25">
      <c r="H1359" s="96" t="s">
        <v>2066</v>
      </c>
      <c r="I1359" s="96" t="s">
        <v>1030</v>
      </c>
      <c r="J1359" s="96" t="s">
        <v>2063</v>
      </c>
      <c r="L1359" s="96" t="s">
        <v>1101</v>
      </c>
      <c r="M1359" s="96">
        <v>67.474626999999799</v>
      </c>
      <c r="N1359" s="96">
        <v>-140.687815</v>
      </c>
      <c r="O1359" s="96" t="s">
        <v>983</v>
      </c>
      <c r="P1359" s="96" t="s">
        <v>2498</v>
      </c>
      <c r="Q1359" s="96">
        <v>2764</v>
      </c>
      <c r="R1359" s="96">
        <v>5.0199999999999996</v>
      </c>
      <c r="S1359" s="96">
        <v>26.1</v>
      </c>
      <c r="T1359" s="96">
        <v>8.4</v>
      </c>
      <c r="U1359" s="89">
        <f t="shared" si="60"/>
        <v>4.1673098645377715</v>
      </c>
      <c r="V1359" s="44">
        <f t="shared" si="59"/>
        <v>5.0156736183189095</v>
      </c>
    </row>
    <row r="1360" spans="8:22" x14ac:dyDescent="0.25">
      <c r="H1360" s="96" t="s">
        <v>2067</v>
      </c>
      <c r="I1360" s="96" t="s">
        <v>1030</v>
      </c>
      <c r="J1360" s="96" t="s">
        <v>2063</v>
      </c>
      <c r="L1360" s="96" t="s">
        <v>2068</v>
      </c>
      <c r="M1360" s="96">
        <v>67.4304419999999</v>
      </c>
      <c r="N1360" s="96">
        <v>-140.89490000000001</v>
      </c>
      <c r="O1360" s="96" t="s">
        <v>983</v>
      </c>
      <c r="P1360" s="96" t="s">
        <v>2498</v>
      </c>
      <c r="Q1360" s="96">
        <v>2764</v>
      </c>
      <c r="R1360" s="96">
        <v>1.92</v>
      </c>
      <c r="S1360" s="96">
        <v>3.6</v>
      </c>
      <c r="T1360" s="96">
        <v>0.9</v>
      </c>
      <c r="U1360" s="89">
        <f t="shared" si="60"/>
        <v>1.5938715019746059</v>
      </c>
      <c r="V1360" s="44">
        <f t="shared" si="59"/>
        <v>0.69587323728532002</v>
      </c>
    </row>
    <row r="1361" spans="8:22" x14ac:dyDescent="0.25">
      <c r="H1361" s="96" t="s">
        <v>2069</v>
      </c>
      <c r="I1361" s="96" t="s">
        <v>1030</v>
      </c>
      <c r="J1361" s="96" t="s">
        <v>2063</v>
      </c>
      <c r="L1361" s="96" t="s">
        <v>2070</v>
      </c>
      <c r="M1361" s="96">
        <v>67.4304419999999</v>
      </c>
      <c r="N1361" s="96">
        <v>-140.89490000000001</v>
      </c>
      <c r="O1361" s="96" t="s">
        <v>983</v>
      </c>
      <c r="P1361" s="96" t="s">
        <v>2498</v>
      </c>
      <c r="Q1361" s="96">
        <v>2764</v>
      </c>
      <c r="R1361" s="96">
        <v>0.59</v>
      </c>
      <c r="S1361" s="96">
        <v>2.1</v>
      </c>
      <c r="T1361" s="96">
        <v>0.5</v>
      </c>
      <c r="U1361" s="89">
        <f t="shared" si="60"/>
        <v>0.48978343029427995</v>
      </c>
      <c r="V1361" s="44">
        <f t="shared" si="59"/>
        <v>0.36821581187413477</v>
      </c>
    </row>
    <row r="1362" spans="8:22" x14ac:dyDescent="0.25">
      <c r="H1362" s="96" t="s">
        <v>2071</v>
      </c>
      <c r="I1362" s="96" t="s">
        <v>1030</v>
      </c>
      <c r="J1362" s="96" t="s">
        <v>2063</v>
      </c>
      <c r="L1362" s="96" t="s">
        <v>2068</v>
      </c>
      <c r="M1362" s="96">
        <v>67.424560999999798</v>
      </c>
      <c r="N1362" s="96">
        <v>-140.88219000000001</v>
      </c>
      <c r="O1362" s="96" t="s">
        <v>983</v>
      </c>
      <c r="P1362" s="96" t="s">
        <v>2498</v>
      </c>
      <c r="Q1362" s="96">
        <v>2764</v>
      </c>
      <c r="R1362" s="96">
        <v>1.02</v>
      </c>
      <c r="S1362" s="96">
        <v>4.4000000000000004</v>
      </c>
      <c r="T1362" s="96">
        <v>0.8</v>
      </c>
      <c r="U1362" s="89">
        <f t="shared" si="60"/>
        <v>0.84674423542400945</v>
      </c>
      <c r="V1362" s="44">
        <f t="shared" si="59"/>
        <v>0.69364418730782629</v>
      </c>
    </row>
    <row r="1363" spans="8:22" x14ac:dyDescent="0.25">
      <c r="H1363" s="96" t="s">
        <v>2072</v>
      </c>
      <c r="I1363" s="96" t="s">
        <v>1030</v>
      </c>
      <c r="J1363" s="96" t="s">
        <v>2063</v>
      </c>
      <c r="K1363" s="96" t="s">
        <v>2073</v>
      </c>
      <c r="L1363" s="96" t="s">
        <v>2068</v>
      </c>
      <c r="M1363" s="96">
        <v>67.425559000000007</v>
      </c>
      <c r="N1363" s="96">
        <v>-140.87452400000001</v>
      </c>
      <c r="O1363" s="96" t="s">
        <v>983</v>
      </c>
      <c r="P1363" s="96" t="s">
        <v>2498</v>
      </c>
      <c r="Q1363" s="96">
        <v>2764</v>
      </c>
      <c r="R1363" s="96">
        <v>2.82</v>
      </c>
      <c r="S1363" s="96">
        <v>5.9</v>
      </c>
      <c r="T1363" s="96">
        <v>1.2</v>
      </c>
      <c r="U1363" s="89">
        <f t="shared" si="60"/>
        <v>2.3409987685252025</v>
      </c>
      <c r="V1363" s="44">
        <f t="shared" si="59"/>
        <v>1.0489091672628137</v>
      </c>
    </row>
    <row r="1364" spans="8:22" x14ac:dyDescent="0.25">
      <c r="H1364" s="96" t="s">
        <v>2074</v>
      </c>
      <c r="I1364" s="96" t="s">
        <v>1030</v>
      </c>
      <c r="J1364" s="96" t="s">
        <v>2063</v>
      </c>
      <c r="L1364" s="96" t="s">
        <v>2068</v>
      </c>
      <c r="M1364" s="96">
        <v>67.416832999999798</v>
      </c>
      <c r="N1364" s="96">
        <v>-140.94464500000001</v>
      </c>
      <c r="O1364" s="96" t="s">
        <v>983</v>
      </c>
      <c r="P1364" s="96" t="s">
        <v>2498</v>
      </c>
      <c r="Q1364" s="96">
        <v>2764</v>
      </c>
      <c r="R1364" s="96">
        <v>1.38</v>
      </c>
      <c r="S1364" s="96">
        <v>2</v>
      </c>
      <c r="T1364" s="96">
        <v>0.4</v>
      </c>
      <c r="U1364" s="89">
        <f t="shared" si="60"/>
        <v>1.1455951420442481</v>
      </c>
      <c r="V1364" s="44">
        <f t="shared" si="59"/>
        <v>0.37868799929882374</v>
      </c>
    </row>
    <row r="1365" spans="8:22" x14ac:dyDescent="0.25">
      <c r="H1365" s="96" t="s">
        <v>2075</v>
      </c>
      <c r="I1365" s="96" t="s">
        <v>1030</v>
      </c>
      <c r="J1365" s="96" t="s">
        <v>2063</v>
      </c>
      <c r="L1365" s="96" t="s">
        <v>1101</v>
      </c>
      <c r="M1365" s="96">
        <v>67.417978000000005</v>
      </c>
      <c r="N1365" s="96">
        <v>-140.824681999999</v>
      </c>
      <c r="O1365" s="96" t="s">
        <v>983</v>
      </c>
      <c r="P1365" s="96" t="s">
        <v>2498</v>
      </c>
      <c r="Q1365" s="96">
        <v>2764</v>
      </c>
      <c r="R1365" s="96">
        <v>1.48</v>
      </c>
      <c r="S1365" s="96">
        <v>2.6</v>
      </c>
      <c r="T1365" s="96">
        <v>0.5</v>
      </c>
      <c r="U1365" s="89">
        <f t="shared" si="60"/>
        <v>1.2286092827720922</v>
      </c>
      <c r="V1365" s="44">
        <f t="shared" si="59"/>
        <v>0.46858754707410077</v>
      </c>
    </row>
    <row r="1366" spans="8:22" x14ac:dyDescent="0.25">
      <c r="H1366" s="96" t="s">
        <v>2076</v>
      </c>
      <c r="I1366" s="96" t="s">
        <v>1030</v>
      </c>
      <c r="J1366" s="96" t="s">
        <v>2063</v>
      </c>
      <c r="L1366" s="96" t="s">
        <v>1101</v>
      </c>
      <c r="M1366" s="96">
        <v>67.487987000000004</v>
      </c>
      <c r="N1366" s="96">
        <v>-140.966757</v>
      </c>
      <c r="O1366" s="96" t="s">
        <v>983</v>
      </c>
      <c r="P1366" s="96" t="s">
        <v>2498</v>
      </c>
      <c r="Q1366" s="96">
        <v>2764</v>
      </c>
      <c r="R1366" s="96">
        <v>1.1599999999999999</v>
      </c>
      <c r="S1366" s="96">
        <v>1.5</v>
      </c>
      <c r="T1366" s="96">
        <v>0.4</v>
      </c>
      <c r="U1366" s="89">
        <f t="shared" si="60"/>
        <v>0.96296403244299111</v>
      </c>
      <c r="V1366" s="44">
        <f t="shared" si="59"/>
        <v>0.31767171419321416</v>
      </c>
    </row>
    <row r="1367" spans="8:22" x14ac:dyDescent="0.25">
      <c r="H1367" s="96" t="s">
        <v>2077</v>
      </c>
      <c r="I1367" s="96" t="s">
        <v>1030</v>
      </c>
      <c r="J1367" s="96" t="s">
        <v>2063</v>
      </c>
      <c r="L1367" s="96" t="s">
        <v>2065</v>
      </c>
      <c r="M1367" s="96">
        <v>67.488553999999795</v>
      </c>
      <c r="N1367" s="96">
        <v>-140.96520200000001</v>
      </c>
      <c r="O1367" s="96" t="s">
        <v>983</v>
      </c>
      <c r="P1367" s="96" t="s">
        <v>2498</v>
      </c>
      <c r="Q1367" s="96">
        <v>2764</v>
      </c>
      <c r="R1367" s="96">
        <v>0.92</v>
      </c>
      <c r="S1367" s="96">
        <v>4.4000000000000004</v>
      </c>
      <c r="T1367" s="96">
        <v>0.9</v>
      </c>
      <c r="U1367" s="89">
        <f t="shared" si="60"/>
        <v>0.76373009469616548</v>
      </c>
      <c r="V1367" s="44">
        <f t="shared" si="59"/>
        <v>0.71408351953254923</v>
      </c>
    </row>
    <row r="1368" spans="8:22" x14ac:dyDescent="0.25">
      <c r="H1368" s="96" t="s">
        <v>2078</v>
      </c>
      <c r="I1368" s="96" t="s">
        <v>1030</v>
      </c>
      <c r="J1368" s="96" t="s">
        <v>2063</v>
      </c>
      <c r="L1368" s="96" t="s">
        <v>2079</v>
      </c>
      <c r="M1368" s="96">
        <v>66.859341000000001</v>
      </c>
      <c r="N1368" s="96">
        <v>-140.49975800000001</v>
      </c>
      <c r="O1368" s="96" t="s">
        <v>983</v>
      </c>
      <c r="P1368" s="96" t="s">
        <v>2498</v>
      </c>
      <c r="Q1368" s="96">
        <v>2764</v>
      </c>
      <c r="R1368" s="96">
        <v>1.46</v>
      </c>
      <c r="S1368" s="96">
        <v>4.5</v>
      </c>
      <c r="T1368" s="96">
        <v>1</v>
      </c>
      <c r="U1368" s="89">
        <f t="shared" si="60"/>
        <v>1.2120064546265232</v>
      </c>
      <c r="V1368" s="44">
        <f t="shared" si="59"/>
        <v>0.78173483751904549</v>
      </c>
    </row>
    <row r="1369" spans="8:22" x14ac:dyDescent="0.25">
      <c r="H1369" s="96" t="s">
        <v>2080</v>
      </c>
      <c r="I1369" s="96" t="s">
        <v>1030</v>
      </c>
      <c r="J1369" s="96" t="s">
        <v>2063</v>
      </c>
      <c r="L1369" s="96" t="s">
        <v>2079</v>
      </c>
      <c r="M1369" s="96">
        <v>66.859429000000006</v>
      </c>
      <c r="N1369" s="96">
        <v>-140.498851999999</v>
      </c>
      <c r="O1369" s="96" t="s">
        <v>983</v>
      </c>
      <c r="P1369" s="96" t="s">
        <v>2498</v>
      </c>
      <c r="Q1369" s="96">
        <v>2764</v>
      </c>
      <c r="R1369" s="96">
        <v>2.67</v>
      </c>
      <c r="S1369" s="96">
        <v>4</v>
      </c>
      <c r="T1369" s="96">
        <v>0.7</v>
      </c>
      <c r="U1369" s="89">
        <f t="shared" si="60"/>
        <v>2.2164775574334366</v>
      </c>
      <c r="V1369" s="44">
        <f t="shared" si="59"/>
        <v>0.7257761655998981</v>
      </c>
    </row>
    <row r="1370" spans="8:22" x14ac:dyDescent="0.25">
      <c r="H1370" s="96" t="s">
        <v>2081</v>
      </c>
      <c r="I1370" s="96" t="s">
        <v>1030</v>
      </c>
      <c r="J1370" s="96" t="s">
        <v>2063</v>
      </c>
      <c r="K1370" s="96" t="s">
        <v>2073</v>
      </c>
      <c r="L1370" s="96" t="s">
        <v>2079</v>
      </c>
      <c r="M1370" s="96">
        <v>66.979202999999799</v>
      </c>
      <c r="N1370" s="96">
        <v>-140.28474700000001</v>
      </c>
      <c r="O1370" s="96" t="s">
        <v>983</v>
      </c>
      <c r="P1370" s="96" t="s">
        <v>2498</v>
      </c>
      <c r="Q1370" s="96">
        <v>2764</v>
      </c>
      <c r="R1370" s="96">
        <v>2.08</v>
      </c>
      <c r="S1370" s="96">
        <v>7</v>
      </c>
      <c r="T1370" s="96">
        <v>1.5</v>
      </c>
      <c r="U1370" s="89">
        <f t="shared" si="60"/>
        <v>1.7266941271391567</v>
      </c>
      <c r="V1370" s="44">
        <f t="shared" si="59"/>
        <v>1.1901877137257633</v>
      </c>
    </row>
    <row r="1371" spans="8:22" x14ac:dyDescent="0.25">
      <c r="H1371" s="96" t="s">
        <v>2082</v>
      </c>
      <c r="I1371" s="96" t="s">
        <v>1030</v>
      </c>
      <c r="J1371" s="96" t="s">
        <v>2063</v>
      </c>
      <c r="L1371" s="96" t="s">
        <v>2083</v>
      </c>
      <c r="M1371" s="96">
        <v>66.935685000000007</v>
      </c>
      <c r="N1371" s="96">
        <v>-139.951441999998</v>
      </c>
      <c r="O1371" s="96" t="s">
        <v>983</v>
      </c>
      <c r="P1371" s="96" t="s">
        <v>2498</v>
      </c>
      <c r="Q1371" s="96">
        <v>2764</v>
      </c>
      <c r="R1371" s="96">
        <v>4</v>
      </c>
      <c r="S1371" s="96">
        <v>19.8</v>
      </c>
      <c r="T1371" s="96">
        <v>3.5</v>
      </c>
      <c r="U1371" s="89">
        <f t="shared" si="60"/>
        <v>3.3205656291137626</v>
      </c>
      <c r="V1371" s="44">
        <f t="shared" si="59"/>
        <v>3.0604292710110834</v>
      </c>
    </row>
    <row r="1372" spans="8:22" x14ac:dyDescent="0.25">
      <c r="H1372" s="96" t="s">
        <v>2140</v>
      </c>
      <c r="I1372" s="96" t="s">
        <v>1030</v>
      </c>
      <c r="J1372" s="96" t="s">
        <v>2063</v>
      </c>
      <c r="K1372" s="96" t="s">
        <v>2073</v>
      </c>
      <c r="L1372" s="96" t="s">
        <v>1125</v>
      </c>
      <c r="M1372" s="96">
        <v>67.629940000000005</v>
      </c>
      <c r="N1372" s="96">
        <v>-139.27626000000001</v>
      </c>
      <c r="O1372" s="96" t="s">
        <v>983</v>
      </c>
      <c r="P1372" s="96" t="s">
        <v>2498</v>
      </c>
      <c r="Q1372" s="96">
        <v>2764</v>
      </c>
      <c r="R1372" s="96">
        <v>0.8</v>
      </c>
      <c r="S1372" s="96">
        <v>0.97</v>
      </c>
      <c r="T1372" s="96">
        <v>0.17</v>
      </c>
      <c r="U1372" s="89">
        <f t="shared" si="60"/>
        <v>0.66411312582275261</v>
      </c>
      <c r="V1372" s="44">
        <f t="shared" ref="V1372:V1435" si="61">$B$8*Q1372*((9.52*T1372)+(2.56*U1372)+(3.48*S1372))</f>
        <v>0.18502574220221665</v>
      </c>
    </row>
    <row r="1373" spans="8:22" x14ac:dyDescent="0.25">
      <c r="H1373" s="96" t="s">
        <v>2141</v>
      </c>
      <c r="I1373" s="96" t="s">
        <v>1030</v>
      </c>
      <c r="J1373" s="96" t="s">
        <v>2063</v>
      </c>
      <c r="K1373" s="96" t="s">
        <v>2073</v>
      </c>
      <c r="L1373" s="96" t="s">
        <v>474</v>
      </c>
      <c r="M1373" s="96">
        <v>67.416380000000004</v>
      </c>
      <c r="N1373" s="96">
        <v>-140.960129999998</v>
      </c>
      <c r="O1373" s="96" t="s">
        <v>983</v>
      </c>
      <c r="P1373" s="96" t="s">
        <v>2498</v>
      </c>
      <c r="Q1373" s="96">
        <v>2764</v>
      </c>
      <c r="R1373" s="96">
        <v>1.88</v>
      </c>
      <c r="S1373" s="96">
        <v>5.8</v>
      </c>
      <c r="T1373" s="96">
        <v>1.32</v>
      </c>
      <c r="U1373" s="89">
        <f t="shared" si="60"/>
        <v>1.5606658456834683</v>
      </c>
      <c r="V1373" s="44">
        <f t="shared" si="61"/>
        <v>1.0156512741752091</v>
      </c>
    </row>
    <row r="1374" spans="8:22" x14ac:dyDescent="0.25">
      <c r="H1374" s="96" t="s">
        <v>2310</v>
      </c>
      <c r="I1374" s="96" t="s">
        <v>2313</v>
      </c>
      <c r="J1374" s="96" t="s">
        <v>2311</v>
      </c>
      <c r="L1374" s="96" t="s">
        <v>2312</v>
      </c>
      <c r="M1374" s="96">
        <v>61.370010999999799</v>
      </c>
      <c r="N1374" s="96">
        <v>-139.305318999999</v>
      </c>
      <c r="O1374" s="96" t="s">
        <v>983</v>
      </c>
      <c r="P1374" s="96" t="s">
        <v>2500</v>
      </c>
      <c r="Q1374" s="96">
        <v>2751</v>
      </c>
      <c r="R1374" s="96">
        <v>2.68</v>
      </c>
      <c r="S1374" s="96">
        <v>5.7</v>
      </c>
      <c r="T1374" s="96">
        <v>2.08</v>
      </c>
      <c r="U1374" s="89">
        <f t="shared" si="60"/>
        <v>2.2247789715062209</v>
      </c>
      <c r="V1374" s="44">
        <f t="shared" si="61"/>
        <v>1.2471117699357088</v>
      </c>
    </row>
    <row r="1375" spans="8:22" x14ac:dyDescent="0.25">
      <c r="H1375" s="118" t="s">
        <v>2325</v>
      </c>
      <c r="I1375" s="118" t="s">
        <v>2313</v>
      </c>
      <c r="J1375" s="118" t="s">
        <v>2311</v>
      </c>
      <c r="K1375" s="118"/>
      <c r="L1375" s="118" t="s">
        <v>2312</v>
      </c>
      <c r="M1375" s="118">
        <v>61.370010999999799</v>
      </c>
      <c r="N1375" s="118">
        <v>-139.305318999999</v>
      </c>
      <c r="O1375" s="118" t="s">
        <v>983</v>
      </c>
      <c r="P1375" s="118" t="s">
        <v>2500</v>
      </c>
      <c r="Q1375" s="118">
        <v>2751</v>
      </c>
      <c r="R1375" s="118">
        <v>2.59</v>
      </c>
      <c r="S1375" s="118"/>
      <c r="T1375" s="118"/>
      <c r="U1375" s="119">
        <f t="shared" si="60"/>
        <v>2.1500662448511614</v>
      </c>
      <c r="V1375" s="120">
        <f t="shared" si="61"/>
        <v>0.15141970533338997</v>
      </c>
    </row>
    <row r="1376" spans="8:22" x14ac:dyDescent="0.25">
      <c r="H1376" s="96" t="s">
        <v>794</v>
      </c>
      <c r="I1376" s="96" t="s">
        <v>1116</v>
      </c>
      <c r="J1376" s="96" t="s">
        <v>1115</v>
      </c>
      <c r="K1376" s="96" t="s">
        <v>795</v>
      </c>
      <c r="L1376" s="96" t="s">
        <v>796</v>
      </c>
      <c r="M1376" s="96">
        <v>63.747757999999799</v>
      </c>
      <c r="N1376" s="96">
        <v>-136.52079800000001</v>
      </c>
      <c r="O1376" s="96" t="s">
        <v>983</v>
      </c>
      <c r="P1376" s="96" t="s">
        <v>491</v>
      </c>
      <c r="Q1376" s="96">
        <v>2624</v>
      </c>
      <c r="R1376" s="96">
        <v>3.2</v>
      </c>
      <c r="S1376" s="96">
        <v>21.6</v>
      </c>
      <c r="T1376" s="96">
        <v>5.3</v>
      </c>
      <c r="U1376" s="89">
        <f t="shared" si="60"/>
        <v>2.6564525032910105</v>
      </c>
      <c r="V1376" s="44">
        <f t="shared" si="61"/>
        <v>3.4748193630370725</v>
      </c>
    </row>
    <row r="1377" spans="8:22" x14ac:dyDescent="0.25">
      <c r="H1377" s="96" t="s">
        <v>797</v>
      </c>
      <c r="I1377" s="96" t="s">
        <v>1116</v>
      </c>
      <c r="J1377" s="96" t="s">
        <v>1115</v>
      </c>
      <c r="K1377" s="96" t="s">
        <v>1117</v>
      </c>
      <c r="L1377" s="96" t="s">
        <v>91</v>
      </c>
      <c r="M1377" s="96">
        <v>63.740042000000003</v>
      </c>
      <c r="N1377" s="96">
        <v>-137.64050700000001</v>
      </c>
      <c r="O1377" s="96" t="s">
        <v>974</v>
      </c>
      <c r="P1377" s="96" t="s">
        <v>2499</v>
      </c>
      <c r="Q1377" s="96">
        <v>2677</v>
      </c>
      <c r="R1377" s="96">
        <v>3.58</v>
      </c>
      <c r="S1377" s="96">
        <v>16.55</v>
      </c>
      <c r="T1377" s="96">
        <v>5.01</v>
      </c>
      <c r="U1377" s="89">
        <f t="shared" si="60"/>
        <v>2.9719062380568175</v>
      </c>
      <c r="V1377" s="44">
        <f t="shared" si="61"/>
        <v>3.0222601847815196</v>
      </c>
    </row>
    <row r="1378" spans="8:22" x14ac:dyDescent="0.25">
      <c r="H1378" s="96" t="s">
        <v>792</v>
      </c>
      <c r="I1378" s="96" t="s">
        <v>1116</v>
      </c>
      <c r="J1378" s="96" t="s">
        <v>1115</v>
      </c>
      <c r="K1378" s="96" t="s">
        <v>1117</v>
      </c>
      <c r="L1378" s="96" t="s">
        <v>2514</v>
      </c>
      <c r="M1378" s="96">
        <v>63.789256000000002</v>
      </c>
      <c r="N1378" s="96">
        <v>-137.41119800000001</v>
      </c>
      <c r="O1378" s="96" t="s">
        <v>983</v>
      </c>
      <c r="P1378" s="96" t="s">
        <v>491</v>
      </c>
      <c r="Q1378" s="96">
        <v>2624</v>
      </c>
      <c r="R1378" s="96">
        <v>5.07</v>
      </c>
      <c r="S1378" s="96">
        <v>31.0599999999998</v>
      </c>
      <c r="T1378" s="96">
        <v>6.05</v>
      </c>
      <c r="U1378" s="89">
        <f t="shared" si="60"/>
        <v>4.2088169349016944</v>
      </c>
      <c r="V1378" s="44">
        <f t="shared" si="61"/>
        <v>4.6302939043118432</v>
      </c>
    </row>
    <row r="1379" spans="8:22" x14ac:dyDescent="0.25">
      <c r="H1379" s="96" t="s">
        <v>798</v>
      </c>
      <c r="I1379" s="96" t="s">
        <v>1116</v>
      </c>
      <c r="J1379" s="96" t="s">
        <v>1115</v>
      </c>
      <c r="L1379" s="96" t="s">
        <v>91</v>
      </c>
      <c r="M1379" s="96">
        <v>63.781176000000002</v>
      </c>
      <c r="N1379" s="96">
        <v>-137.02505400000001</v>
      </c>
      <c r="O1379" s="96" t="s">
        <v>974</v>
      </c>
      <c r="P1379" s="96" t="s">
        <v>2499</v>
      </c>
      <c r="Q1379" s="96">
        <v>2677</v>
      </c>
      <c r="R1379" s="96">
        <v>2.74</v>
      </c>
      <c r="S1379" s="96">
        <v>14.33</v>
      </c>
      <c r="T1379" s="96">
        <v>4.5</v>
      </c>
      <c r="U1379" s="89">
        <f t="shared" si="60"/>
        <v>2.2745874559429278</v>
      </c>
      <c r="V1379" s="44">
        <f t="shared" si="61"/>
        <v>2.6376840758607161</v>
      </c>
    </row>
    <row r="1380" spans="8:22" x14ac:dyDescent="0.25">
      <c r="H1380" s="96" t="s">
        <v>793</v>
      </c>
      <c r="I1380" s="96" t="s">
        <v>1116</v>
      </c>
      <c r="J1380" s="96" t="s">
        <v>1115</v>
      </c>
      <c r="K1380" s="96" t="s">
        <v>1117</v>
      </c>
      <c r="L1380" s="96" t="s">
        <v>2514</v>
      </c>
      <c r="M1380" s="96">
        <v>63.744726999999799</v>
      </c>
      <c r="N1380" s="96">
        <v>-137.508297999999</v>
      </c>
      <c r="O1380" s="96" t="s">
        <v>974</v>
      </c>
      <c r="P1380" s="96" t="s">
        <v>491</v>
      </c>
      <c r="Q1380" s="96">
        <v>2624</v>
      </c>
      <c r="R1380" s="96">
        <v>4.42</v>
      </c>
      <c r="S1380" s="96">
        <v>35.06</v>
      </c>
      <c r="T1380" s="96">
        <v>5.52</v>
      </c>
      <c r="U1380" s="89">
        <f t="shared" si="60"/>
        <v>3.6692250201707077</v>
      </c>
      <c r="V1380" s="44">
        <f t="shared" si="61"/>
        <v>4.826911397194956</v>
      </c>
    </row>
    <row r="1381" spans="8:22" x14ac:dyDescent="0.25">
      <c r="H1381" s="96" t="s">
        <v>859</v>
      </c>
      <c r="I1381" s="96" t="s">
        <v>1116</v>
      </c>
      <c r="J1381" s="96" t="s">
        <v>808</v>
      </c>
      <c r="K1381" s="96" t="s">
        <v>829</v>
      </c>
      <c r="L1381" s="96" t="s">
        <v>16</v>
      </c>
      <c r="M1381" s="96">
        <v>60.8342999999998</v>
      </c>
      <c r="N1381" s="96">
        <v>-135.913319999999</v>
      </c>
      <c r="O1381" s="96" t="s">
        <v>983</v>
      </c>
      <c r="P1381" s="96" t="s">
        <v>491</v>
      </c>
      <c r="Q1381" s="96">
        <v>2624</v>
      </c>
      <c r="R1381" s="96">
        <v>3.83</v>
      </c>
      <c r="S1381" s="96">
        <v>13.6</v>
      </c>
      <c r="T1381" s="96">
        <v>2.78</v>
      </c>
      <c r="U1381" s="89">
        <f t="shared" si="60"/>
        <v>3.1794415898764279</v>
      </c>
      <c r="V1381" s="44">
        <f t="shared" si="61"/>
        <v>2.1499211451349955</v>
      </c>
    </row>
    <row r="1382" spans="8:22" x14ac:dyDescent="0.25">
      <c r="H1382" s="96" t="s">
        <v>858</v>
      </c>
      <c r="I1382" s="96" t="s">
        <v>1116</v>
      </c>
      <c r="J1382" s="96" t="s">
        <v>808</v>
      </c>
      <c r="K1382" s="96" t="s">
        <v>829</v>
      </c>
      <c r="L1382" s="96" t="s">
        <v>16</v>
      </c>
      <c r="M1382" s="96">
        <v>60.814160000000001</v>
      </c>
      <c r="N1382" s="96">
        <v>-135.969089999998</v>
      </c>
      <c r="O1382" s="96" t="s">
        <v>983</v>
      </c>
      <c r="P1382" s="96" t="s">
        <v>491</v>
      </c>
      <c r="Q1382" s="96">
        <v>2624</v>
      </c>
      <c r="R1382" s="96">
        <v>3.75</v>
      </c>
      <c r="S1382" s="96">
        <v>14.1999999999999</v>
      </c>
      <c r="T1382" s="96">
        <v>2.65</v>
      </c>
      <c r="U1382" s="89">
        <f t="shared" si="60"/>
        <v>3.1130302772941523</v>
      </c>
      <c r="V1382" s="44">
        <f t="shared" si="61"/>
        <v>2.1677745010590597</v>
      </c>
    </row>
    <row r="1383" spans="8:22" x14ac:dyDescent="0.25">
      <c r="H1383" s="96" t="s">
        <v>857</v>
      </c>
      <c r="I1383" s="96" t="s">
        <v>1116</v>
      </c>
      <c r="J1383" s="96" t="s">
        <v>808</v>
      </c>
      <c r="K1383" s="96" t="s">
        <v>808</v>
      </c>
      <c r="L1383" s="96" t="s">
        <v>856</v>
      </c>
      <c r="M1383" s="96">
        <v>60.878670999999798</v>
      </c>
      <c r="N1383" s="96">
        <v>-136.909045999998</v>
      </c>
      <c r="O1383" s="96" t="s">
        <v>983</v>
      </c>
      <c r="P1383" s="96" t="s">
        <v>2499</v>
      </c>
      <c r="Q1383" s="96">
        <v>2677</v>
      </c>
      <c r="R1383" s="96">
        <v>5.2</v>
      </c>
      <c r="S1383" s="96">
        <v>18.100000000000001</v>
      </c>
      <c r="T1383" s="96">
        <v>2.93</v>
      </c>
      <c r="U1383" s="89">
        <f t="shared" si="60"/>
        <v>4.3167353178478916</v>
      </c>
      <c r="V1383" s="44">
        <f t="shared" si="61"/>
        <v>2.728731483414498</v>
      </c>
    </row>
    <row r="1384" spans="8:22" x14ac:dyDescent="0.25">
      <c r="H1384" s="96" t="s">
        <v>855</v>
      </c>
      <c r="I1384" s="96" t="s">
        <v>1116</v>
      </c>
      <c r="J1384" s="96" t="s">
        <v>808</v>
      </c>
      <c r="K1384" s="96" t="s">
        <v>808</v>
      </c>
      <c r="L1384" s="96" t="s">
        <v>856</v>
      </c>
      <c r="M1384" s="96">
        <v>60.884000999999799</v>
      </c>
      <c r="N1384" s="96">
        <v>-136.903440999998</v>
      </c>
      <c r="O1384" s="96" t="s">
        <v>983</v>
      </c>
      <c r="P1384" s="96" t="s">
        <v>2499</v>
      </c>
      <c r="Q1384" s="96">
        <v>2677</v>
      </c>
      <c r="R1384" s="96">
        <v>4.93</v>
      </c>
      <c r="S1384" s="96">
        <v>13.5</v>
      </c>
      <c r="T1384" s="96">
        <v>2.82</v>
      </c>
      <c r="U1384" s="89">
        <f t="shared" si="60"/>
        <v>4.092597137882712</v>
      </c>
      <c r="V1384" s="44">
        <f t="shared" si="61"/>
        <v>2.2568033209756675</v>
      </c>
    </row>
    <row r="1385" spans="8:22" x14ac:dyDescent="0.25">
      <c r="H1385" s="96" t="s">
        <v>854</v>
      </c>
      <c r="I1385" s="96" t="s">
        <v>1116</v>
      </c>
      <c r="J1385" s="96" t="s">
        <v>808</v>
      </c>
      <c r="K1385" s="96" t="s">
        <v>808</v>
      </c>
      <c r="L1385" s="96" t="s">
        <v>302</v>
      </c>
      <c r="M1385" s="96">
        <v>60.98001</v>
      </c>
      <c r="N1385" s="96">
        <v>-136.72874300000001</v>
      </c>
      <c r="O1385" s="96" t="s">
        <v>983</v>
      </c>
      <c r="P1385" s="96" t="s">
        <v>2499</v>
      </c>
      <c r="Q1385" s="96">
        <v>2677</v>
      </c>
      <c r="R1385" s="96">
        <v>1.99</v>
      </c>
      <c r="S1385" s="96">
        <v>5.87</v>
      </c>
      <c r="T1385" s="96">
        <v>1.94</v>
      </c>
      <c r="U1385" s="89">
        <f t="shared" si="60"/>
        <v>1.6519814004840969</v>
      </c>
      <c r="V1385" s="44">
        <f t="shared" si="61"/>
        <v>1.1544688957528559</v>
      </c>
    </row>
    <row r="1386" spans="8:22" x14ac:dyDescent="0.25">
      <c r="H1386" s="96" t="s">
        <v>853</v>
      </c>
      <c r="I1386" s="96" t="s">
        <v>1116</v>
      </c>
      <c r="J1386" s="96" t="s">
        <v>808</v>
      </c>
      <c r="K1386" s="96" t="s">
        <v>808</v>
      </c>
      <c r="L1386" s="96" t="s">
        <v>302</v>
      </c>
      <c r="M1386" s="96">
        <v>61.012929999999798</v>
      </c>
      <c r="N1386" s="96">
        <v>-136.776746</v>
      </c>
      <c r="O1386" s="96" t="s">
        <v>983</v>
      </c>
      <c r="P1386" s="96" t="s">
        <v>2499</v>
      </c>
      <c r="Q1386" s="96">
        <v>2677</v>
      </c>
      <c r="R1386" s="96">
        <v>4.82</v>
      </c>
      <c r="S1386" s="96">
        <v>13.6999999999999</v>
      </c>
      <c r="T1386" s="96">
        <v>3.37</v>
      </c>
      <c r="U1386" s="89">
        <f t="shared" si="60"/>
        <v>4.0012815830820845</v>
      </c>
      <c r="V1386" s="44">
        <f t="shared" si="61"/>
        <v>2.4093449964265057</v>
      </c>
    </row>
    <row r="1387" spans="8:22" x14ac:dyDescent="0.25">
      <c r="H1387" s="96" t="s">
        <v>818</v>
      </c>
      <c r="I1387" s="96" t="s">
        <v>1116</v>
      </c>
      <c r="J1387" s="96" t="s">
        <v>808</v>
      </c>
      <c r="K1387" s="96" t="s">
        <v>816</v>
      </c>
      <c r="L1387" s="96" t="s">
        <v>1118</v>
      </c>
      <c r="M1387" s="96">
        <v>60.8755069999998</v>
      </c>
      <c r="N1387" s="96">
        <v>-136.57104200000001</v>
      </c>
      <c r="O1387" s="96" t="s">
        <v>983</v>
      </c>
      <c r="P1387" s="96" t="s">
        <v>2498</v>
      </c>
      <c r="Q1387" s="96">
        <v>2764</v>
      </c>
      <c r="R1387" s="96">
        <v>1.32</v>
      </c>
      <c r="S1387" s="96">
        <v>1.53</v>
      </c>
      <c r="T1387" s="96">
        <v>0.36</v>
      </c>
      <c r="U1387" s="89">
        <f t="shared" si="60"/>
        <v>1.0957866576075417</v>
      </c>
      <c r="V1387" s="44">
        <f t="shared" si="61"/>
        <v>0.3194303346336575</v>
      </c>
    </row>
    <row r="1388" spans="8:22" x14ac:dyDescent="0.25">
      <c r="H1388" s="96" t="s">
        <v>852</v>
      </c>
      <c r="I1388" s="96" t="s">
        <v>1116</v>
      </c>
      <c r="J1388" s="96" t="s">
        <v>808</v>
      </c>
      <c r="K1388" s="96" t="s">
        <v>808</v>
      </c>
      <c r="L1388" s="96" t="s">
        <v>302</v>
      </c>
      <c r="M1388" s="96">
        <v>60.8733369999999</v>
      </c>
      <c r="N1388" s="96">
        <v>-136.51887500000001</v>
      </c>
      <c r="O1388" s="96" t="s">
        <v>983</v>
      </c>
      <c r="P1388" s="96" t="s">
        <v>2499</v>
      </c>
      <c r="Q1388" s="96">
        <v>2677</v>
      </c>
      <c r="R1388" s="96">
        <v>4.7699999999999996</v>
      </c>
      <c r="S1388" s="96">
        <v>13</v>
      </c>
      <c r="T1388" s="96">
        <v>1.48</v>
      </c>
      <c r="U1388" s="89">
        <f t="shared" si="60"/>
        <v>3.9597745127181616</v>
      </c>
      <c r="V1388" s="44">
        <f t="shared" si="61"/>
        <v>1.859621491085991</v>
      </c>
    </row>
    <row r="1389" spans="8:22" x14ac:dyDescent="0.25">
      <c r="H1389" s="96" t="s">
        <v>851</v>
      </c>
      <c r="I1389" s="96" t="s">
        <v>1116</v>
      </c>
      <c r="J1389" s="96" t="s">
        <v>808</v>
      </c>
      <c r="K1389" s="96" t="s">
        <v>808</v>
      </c>
      <c r="L1389" s="96" t="s">
        <v>302</v>
      </c>
      <c r="M1389" s="96">
        <v>60.861572000000002</v>
      </c>
      <c r="N1389" s="96">
        <v>-136.617853999998</v>
      </c>
      <c r="O1389" s="96" t="s">
        <v>983</v>
      </c>
      <c r="P1389" s="96" t="s">
        <v>2499</v>
      </c>
      <c r="Q1389" s="96">
        <v>2677</v>
      </c>
      <c r="R1389" s="96">
        <v>4.91</v>
      </c>
      <c r="S1389" s="96">
        <v>17.3</v>
      </c>
      <c r="T1389" s="96">
        <v>2.39</v>
      </c>
      <c r="U1389" s="89">
        <f t="shared" si="60"/>
        <v>4.0759943097371441</v>
      </c>
      <c r="V1389" s="44">
        <f t="shared" si="61"/>
        <v>2.5000863172394587</v>
      </c>
    </row>
    <row r="1390" spans="8:22" x14ac:dyDescent="0.25">
      <c r="H1390" s="96" t="s">
        <v>850</v>
      </c>
      <c r="I1390" s="96" t="s">
        <v>1116</v>
      </c>
      <c r="J1390" s="96" t="s">
        <v>808</v>
      </c>
      <c r="K1390" s="96" t="s">
        <v>808</v>
      </c>
      <c r="L1390" s="96" t="s">
        <v>302</v>
      </c>
      <c r="M1390" s="96">
        <v>60.8796409999999</v>
      </c>
      <c r="N1390" s="96">
        <v>-136.61877000000001</v>
      </c>
      <c r="O1390" s="96" t="s">
        <v>983</v>
      </c>
      <c r="P1390" s="96" t="s">
        <v>2499</v>
      </c>
      <c r="Q1390" s="96">
        <v>2677</v>
      </c>
      <c r="R1390" s="96">
        <v>1.59</v>
      </c>
      <c r="S1390" s="96">
        <v>2.13</v>
      </c>
      <c r="T1390" s="96">
        <v>1.01</v>
      </c>
      <c r="U1390" s="89">
        <f t="shared" si="60"/>
        <v>1.3199248375727206</v>
      </c>
      <c r="V1390" s="44">
        <f t="shared" si="61"/>
        <v>0.54628488502866357</v>
      </c>
    </row>
    <row r="1391" spans="8:22" x14ac:dyDescent="0.25">
      <c r="H1391" s="96" t="s">
        <v>849</v>
      </c>
      <c r="I1391" s="96" t="s">
        <v>1116</v>
      </c>
      <c r="J1391" s="96" t="s">
        <v>808</v>
      </c>
      <c r="K1391" s="96" t="s">
        <v>808</v>
      </c>
      <c r="L1391" s="96" t="s">
        <v>302</v>
      </c>
      <c r="M1391" s="96">
        <v>60.912222</v>
      </c>
      <c r="N1391" s="96">
        <v>-136.986751999999</v>
      </c>
      <c r="O1391" s="96" t="s">
        <v>983</v>
      </c>
      <c r="P1391" s="96" t="s">
        <v>2499</v>
      </c>
      <c r="Q1391" s="96">
        <v>2677</v>
      </c>
      <c r="R1391" s="96">
        <v>5.12</v>
      </c>
      <c r="S1391" s="96">
        <v>9.91</v>
      </c>
      <c r="T1391" s="96">
        <v>2.23</v>
      </c>
      <c r="U1391" s="89">
        <f t="shared" si="60"/>
        <v>4.2503240052656164</v>
      </c>
      <c r="V1391" s="44">
        <f t="shared" si="61"/>
        <v>1.7828078324696588</v>
      </c>
    </row>
    <row r="1392" spans="8:22" x14ac:dyDescent="0.25">
      <c r="H1392" s="96" t="s">
        <v>848</v>
      </c>
      <c r="I1392" s="96" t="s">
        <v>1116</v>
      </c>
      <c r="J1392" s="96" t="s">
        <v>808</v>
      </c>
      <c r="K1392" s="96" t="s">
        <v>808</v>
      </c>
      <c r="L1392" s="96" t="s">
        <v>302</v>
      </c>
      <c r="M1392" s="96">
        <v>61.116643000000003</v>
      </c>
      <c r="N1392" s="96">
        <v>-136.894521999999</v>
      </c>
      <c r="O1392" s="96" t="s">
        <v>983</v>
      </c>
      <c r="P1392" s="96" t="s">
        <v>2499</v>
      </c>
      <c r="Q1392" s="96">
        <v>2677</v>
      </c>
      <c r="R1392" s="96">
        <v>4.7</v>
      </c>
      <c r="S1392" s="96">
        <v>15</v>
      </c>
      <c r="T1392" s="96">
        <v>3.26</v>
      </c>
      <c r="U1392" s="89">
        <f t="shared" si="60"/>
        <v>3.9016646142086713</v>
      </c>
      <c r="V1392" s="44">
        <f t="shared" si="61"/>
        <v>2.4955920620092575</v>
      </c>
    </row>
    <row r="1393" spans="8:22" x14ac:dyDescent="0.25">
      <c r="H1393" s="96" t="s">
        <v>827</v>
      </c>
      <c r="I1393" s="96" t="s">
        <v>1116</v>
      </c>
      <c r="J1393" s="96" t="s">
        <v>808</v>
      </c>
      <c r="K1393" s="96" t="s">
        <v>808</v>
      </c>
      <c r="L1393" s="96" t="s">
        <v>16</v>
      </c>
      <c r="M1393" s="96">
        <v>61.354930000000003</v>
      </c>
      <c r="N1393" s="96">
        <v>-136.89425</v>
      </c>
      <c r="O1393" s="96" t="s">
        <v>983</v>
      </c>
      <c r="P1393" s="96" t="s">
        <v>491</v>
      </c>
      <c r="Q1393" s="96">
        <v>2624</v>
      </c>
      <c r="R1393" s="96">
        <v>4.78</v>
      </c>
      <c r="S1393" s="96">
        <v>29.6999999999999</v>
      </c>
      <c r="T1393" s="96">
        <v>4.51</v>
      </c>
      <c r="U1393" s="89">
        <f t="shared" si="60"/>
        <v>3.9680759267909465</v>
      </c>
      <c r="V1393" s="44">
        <f t="shared" si="61"/>
        <v>4.1052342075366166</v>
      </c>
    </row>
    <row r="1394" spans="8:22" x14ac:dyDescent="0.25">
      <c r="H1394" s="96" t="s">
        <v>879</v>
      </c>
      <c r="I1394" s="96" t="s">
        <v>1116</v>
      </c>
      <c r="J1394" s="96" t="s">
        <v>808</v>
      </c>
      <c r="L1394" s="96" t="s">
        <v>2515</v>
      </c>
      <c r="M1394" s="96">
        <v>60.051572</v>
      </c>
      <c r="N1394" s="96">
        <v>-136.726554999998</v>
      </c>
      <c r="O1394" s="96" t="s">
        <v>983</v>
      </c>
      <c r="P1394" s="96" t="s">
        <v>2500</v>
      </c>
      <c r="Q1394" s="96">
        <v>2751</v>
      </c>
      <c r="R1394" s="96">
        <v>3.07</v>
      </c>
      <c r="S1394" s="96">
        <v>7.77</v>
      </c>
      <c r="T1394" s="96">
        <v>2.88</v>
      </c>
      <c r="U1394" s="89">
        <f t="shared" si="60"/>
        <v>2.5485341203448129</v>
      </c>
      <c r="V1394" s="44">
        <f t="shared" si="61"/>
        <v>1.6775996165457558</v>
      </c>
    </row>
    <row r="1395" spans="8:22" x14ac:dyDescent="0.25">
      <c r="H1395" s="96" t="s">
        <v>812</v>
      </c>
      <c r="I1395" s="96" t="s">
        <v>1116</v>
      </c>
      <c r="J1395" s="96" t="s">
        <v>808</v>
      </c>
      <c r="K1395" s="96" t="s">
        <v>808</v>
      </c>
      <c r="L1395" s="96" t="s">
        <v>813</v>
      </c>
      <c r="M1395" s="96">
        <v>60.174118999999799</v>
      </c>
      <c r="N1395" s="96">
        <v>-136.96007</v>
      </c>
      <c r="O1395" s="96" t="s">
        <v>983</v>
      </c>
      <c r="P1395" s="96" t="s">
        <v>2500</v>
      </c>
      <c r="Q1395" s="96">
        <v>2751</v>
      </c>
      <c r="R1395" s="96">
        <v>2.37</v>
      </c>
      <c r="S1395" s="96">
        <v>2.13</v>
      </c>
      <c r="T1395" s="96">
        <v>0.92</v>
      </c>
      <c r="U1395" s="89">
        <f t="shared" si="60"/>
        <v>1.9674351352499044</v>
      </c>
      <c r="V1395" s="44">
        <f t="shared" si="61"/>
        <v>0.5834165078610557</v>
      </c>
    </row>
    <row r="1396" spans="8:22" x14ac:dyDescent="0.25">
      <c r="H1396" s="96" t="s">
        <v>843</v>
      </c>
      <c r="I1396" s="96" t="s">
        <v>1116</v>
      </c>
      <c r="J1396" s="96" t="s">
        <v>808</v>
      </c>
      <c r="K1396" s="96" t="s">
        <v>829</v>
      </c>
      <c r="L1396" s="96" t="s">
        <v>844</v>
      </c>
      <c r="M1396" s="96">
        <v>60.5904859999998</v>
      </c>
      <c r="N1396" s="96">
        <v>-137.082335</v>
      </c>
      <c r="O1396" s="96" t="s">
        <v>983</v>
      </c>
      <c r="P1396" s="96" t="s">
        <v>2499</v>
      </c>
      <c r="Q1396" s="96">
        <v>2677</v>
      </c>
      <c r="R1396" s="96">
        <v>2.67</v>
      </c>
      <c r="S1396" s="96">
        <v>6.28</v>
      </c>
      <c r="T1396" s="96">
        <v>2.74</v>
      </c>
      <c r="U1396" s="89">
        <f t="shared" si="60"/>
        <v>2.2164775574334366</v>
      </c>
      <c r="V1396" s="44">
        <f t="shared" si="61"/>
        <v>1.4352302507839825</v>
      </c>
    </row>
    <row r="1397" spans="8:22" x14ac:dyDescent="0.25">
      <c r="H1397" s="96" t="s">
        <v>807</v>
      </c>
      <c r="I1397" s="96" t="s">
        <v>1116</v>
      </c>
      <c r="J1397" s="96" t="s">
        <v>808</v>
      </c>
      <c r="K1397" s="96" t="s">
        <v>808</v>
      </c>
      <c r="L1397" s="96" t="s">
        <v>809</v>
      </c>
      <c r="M1397" s="96">
        <v>60.178559999999798</v>
      </c>
      <c r="N1397" s="96">
        <v>-136.719549999999</v>
      </c>
      <c r="O1397" s="96" t="s">
        <v>983</v>
      </c>
      <c r="P1397" s="96" t="s">
        <v>2499</v>
      </c>
      <c r="Q1397" s="96">
        <v>2677</v>
      </c>
      <c r="R1397" s="96">
        <v>3.13</v>
      </c>
      <c r="S1397" s="96">
        <v>3.36</v>
      </c>
      <c r="T1397" s="96">
        <v>2.4500000000000002</v>
      </c>
      <c r="U1397" s="89">
        <f t="shared" si="60"/>
        <v>2.5983426047815192</v>
      </c>
      <c r="V1397" s="44">
        <f t="shared" si="61"/>
        <v>1.1154672727168033</v>
      </c>
    </row>
    <row r="1398" spans="8:22" x14ac:dyDescent="0.25">
      <c r="H1398" s="96" t="s">
        <v>821</v>
      </c>
      <c r="I1398" s="96" t="s">
        <v>1116</v>
      </c>
      <c r="J1398" s="96" t="s">
        <v>808</v>
      </c>
      <c r="K1398" s="96" t="s">
        <v>808</v>
      </c>
      <c r="L1398" s="96" t="s">
        <v>809</v>
      </c>
      <c r="M1398" s="96">
        <v>60.6976629999998</v>
      </c>
      <c r="N1398" s="96">
        <v>-136.794815</v>
      </c>
      <c r="O1398" s="96" t="s">
        <v>983</v>
      </c>
      <c r="P1398" s="96" t="s">
        <v>2499</v>
      </c>
      <c r="Q1398" s="96">
        <v>2677</v>
      </c>
      <c r="R1398" s="96">
        <v>1.71</v>
      </c>
      <c r="S1398" s="96">
        <v>15.9</v>
      </c>
      <c r="T1398" s="96">
        <v>5.17</v>
      </c>
      <c r="U1398" s="89">
        <f t="shared" si="60"/>
        <v>1.4195418064461336</v>
      </c>
      <c r="V1398" s="44">
        <f t="shared" si="61"/>
        <v>2.8960971114459215</v>
      </c>
    </row>
    <row r="1399" spans="8:22" x14ac:dyDescent="0.25">
      <c r="H1399" s="96" t="s">
        <v>842</v>
      </c>
      <c r="I1399" s="96" t="s">
        <v>1116</v>
      </c>
      <c r="J1399" s="96" t="s">
        <v>808</v>
      </c>
      <c r="K1399" s="96" t="s">
        <v>808</v>
      </c>
      <c r="L1399" s="96" t="s">
        <v>302</v>
      </c>
      <c r="M1399" s="96">
        <v>60.722529000000002</v>
      </c>
      <c r="N1399" s="96">
        <v>-136.644015999998</v>
      </c>
      <c r="O1399" s="96" t="s">
        <v>983</v>
      </c>
      <c r="P1399" s="96" t="s">
        <v>2499</v>
      </c>
      <c r="Q1399" s="96">
        <v>2677</v>
      </c>
      <c r="R1399" s="96">
        <v>4.3</v>
      </c>
      <c r="S1399" s="96">
        <v>6.47</v>
      </c>
      <c r="T1399" s="96">
        <v>10.1999999999999</v>
      </c>
      <c r="U1399" s="89">
        <f t="shared" si="60"/>
        <v>3.5696080512972945</v>
      </c>
      <c r="V1399" s="44">
        <f t="shared" si="61"/>
        <v>3.4468462152850399</v>
      </c>
    </row>
    <row r="1400" spans="8:22" x14ac:dyDescent="0.25">
      <c r="H1400" s="96" t="s">
        <v>819</v>
      </c>
      <c r="I1400" s="96" t="s">
        <v>1116</v>
      </c>
      <c r="J1400" s="96" t="s">
        <v>808</v>
      </c>
      <c r="K1400" s="96" t="s">
        <v>808</v>
      </c>
      <c r="L1400" s="96" t="s">
        <v>820</v>
      </c>
      <c r="M1400" s="96">
        <v>60.731121000000002</v>
      </c>
      <c r="N1400" s="96">
        <v>-136.69647900000001</v>
      </c>
      <c r="O1400" s="96" t="s">
        <v>983</v>
      </c>
      <c r="P1400" s="96" t="s">
        <v>2500</v>
      </c>
      <c r="Q1400" s="96">
        <v>2751</v>
      </c>
      <c r="R1400" s="96">
        <v>5.87</v>
      </c>
      <c r="S1400" s="96">
        <v>2.76</v>
      </c>
      <c r="T1400" s="96">
        <v>1.96</v>
      </c>
      <c r="U1400" s="89">
        <f t="shared" si="60"/>
        <v>4.872930060724447</v>
      </c>
      <c r="V1400" s="44">
        <f t="shared" si="61"/>
        <v>1.1207216632845558</v>
      </c>
    </row>
    <row r="1401" spans="8:22" x14ac:dyDescent="0.25">
      <c r="H1401" s="96" t="s">
        <v>841</v>
      </c>
      <c r="I1401" s="96" t="s">
        <v>1116</v>
      </c>
      <c r="J1401" s="96" t="s">
        <v>808</v>
      </c>
      <c r="K1401" s="96" t="s">
        <v>829</v>
      </c>
      <c r="L1401" s="96" t="s">
        <v>809</v>
      </c>
      <c r="M1401" s="96">
        <v>60.760710000000003</v>
      </c>
      <c r="N1401" s="96">
        <v>-136.206379999999</v>
      </c>
      <c r="O1401" s="96" t="s">
        <v>983</v>
      </c>
      <c r="P1401" s="96" t="s">
        <v>2499</v>
      </c>
      <c r="Q1401" s="96">
        <v>2677</v>
      </c>
      <c r="R1401" s="96">
        <v>4.8</v>
      </c>
      <c r="S1401" s="96">
        <v>20.8</v>
      </c>
      <c r="T1401" s="96">
        <v>3.62</v>
      </c>
      <c r="U1401" s="89">
        <f t="shared" si="60"/>
        <v>3.9846787549365148</v>
      </c>
      <c r="V1401" s="44">
        <f t="shared" si="61"/>
        <v>3.1333529446903059</v>
      </c>
    </row>
    <row r="1402" spans="8:22" x14ac:dyDescent="0.25">
      <c r="H1402" s="96" t="s">
        <v>847</v>
      </c>
      <c r="I1402" s="96" t="s">
        <v>1116</v>
      </c>
      <c r="J1402" s="96" t="s">
        <v>808</v>
      </c>
      <c r="K1402" s="96" t="s">
        <v>816</v>
      </c>
      <c r="L1402" s="96" t="s">
        <v>777</v>
      </c>
      <c r="M1402" s="96">
        <v>61.779400000000003</v>
      </c>
      <c r="N1402" s="96">
        <v>-137.99528000000001</v>
      </c>
      <c r="O1402" s="96" t="s">
        <v>983</v>
      </c>
      <c r="P1402" s="96" t="s">
        <v>491</v>
      </c>
      <c r="Q1402" s="96">
        <v>2624</v>
      </c>
      <c r="R1402" s="96">
        <v>4.3099999999999996</v>
      </c>
      <c r="S1402" s="96">
        <v>16</v>
      </c>
      <c r="T1402" s="96">
        <v>5.52</v>
      </c>
      <c r="U1402" s="89">
        <f t="shared" si="60"/>
        <v>3.5779094653700789</v>
      </c>
      <c r="V1402" s="44">
        <f t="shared" si="61"/>
        <v>3.0803096175905562</v>
      </c>
    </row>
    <row r="1403" spans="8:22" x14ac:dyDescent="0.25">
      <c r="H1403" s="96" t="s">
        <v>845</v>
      </c>
      <c r="I1403" s="96" t="s">
        <v>1116</v>
      </c>
      <c r="J1403" s="96" t="s">
        <v>808</v>
      </c>
      <c r="K1403" s="96" t="s">
        <v>816</v>
      </c>
      <c r="L1403" s="96" t="s">
        <v>846</v>
      </c>
      <c r="M1403" s="96">
        <v>61.815550000000002</v>
      </c>
      <c r="N1403" s="96">
        <v>-137.80105</v>
      </c>
      <c r="O1403" s="96" t="s">
        <v>983</v>
      </c>
      <c r="P1403" s="96" t="s">
        <v>2500</v>
      </c>
      <c r="Q1403" s="96">
        <v>2751</v>
      </c>
      <c r="R1403" s="96">
        <v>2.36</v>
      </c>
      <c r="S1403" s="96">
        <v>5.4</v>
      </c>
      <c r="T1403" s="96">
        <v>1.64</v>
      </c>
      <c r="U1403" s="89">
        <f t="shared" ref="U1403:U1466" si="62">R1403*$C$24</f>
        <v>1.9591337211771198</v>
      </c>
      <c r="V1403" s="44">
        <f t="shared" si="61"/>
        <v>1.0844492157941314</v>
      </c>
    </row>
    <row r="1404" spans="8:22" x14ac:dyDescent="0.25">
      <c r="H1404" s="96" t="s">
        <v>822</v>
      </c>
      <c r="I1404" s="96" t="s">
        <v>1116</v>
      </c>
      <c r="J1404" s="96" t="s">
        <v>808</v>
      </c>
      <c r="K1404" s="96" t="s">
        <v>808</v>
      </c>
      <c r="L1404" s="96" t="s">
        <v>1627</v>
      </c>
      <c r="M1404" s="96">
        <v>61.6851109999999</v>
      </c>
      <c r="N1404" s="96">
        <v>-137.738484</v>
      </c>
      <c r="O1404" s="96" t="s">
        <v>983</v>
      </c>
      <c r="P1404" s="96" t="s">
        <v>2499</v>
      </c>
      <c r="Q1404" s="96">
        <v>2677</v>
      </c>
      <c r="R1404" s="96">
        <v>5.08</v>
      </c>
      <c r="S1404" s="96">
        <v>19.8999999999998</v>
      </c>
      <c r="T1404" s="96">
        <v>5.53</v>
      </c>
      <c r="U1404" s="89">
        <f t="shared" si="62"/>
        <v>4.2171183489744788</v>
      </c>
      <c r="V1404" s="44">
        <f t="shared" si="61"/>
        <v>3.5522029329972216</v>
      </c>
    </row>
    <row r="1405" spans="8:22" x14ac:dyDescent="0.25">
      <c r="H1405" s="96" t="s">
        <v>810</v>
      </c>
      <c r="I1405" s="96" t="s">
        <v>1116</v>
      </c>
      <c r="J1405" s="96" t="s">
        <v>808</v>
      </c>
      <c r="K1405" s="96" t="s">
        <v>808</v>
      </c>
      <c r="L1405" s="96" t="s">
        <v>811</v>
      </c>
      <c r="M1405" s="96">
        <v>61.629247999999798</v>
      </c>
      <c r="N1405" s="96">
        <v>-138.331764999998</v>
      </c>
      <c r="O1405" s="96" t="s">
        <v>983</v>
      </c>
      <c r="P1405" s="96" t="s">
        <v>2499</v>
      </c>
      <c r="Q1405" s="96">
        <v>2677</v>
      </c>
      <c r="R1405" s="96">
        <v>3.81</v>
      </c>
      <c r="S1405" s="96">
        <v>12.6999999999999</v>
      </c>
      <c r="T1405" s="96">
        <v>3.98</v>
      </c>
      <c r="U1405" s="89">
        <f t="shared" si="62"/>
        <v>3.1628387617308591</v>
      </c>
      <c r="V1405" s="44">
        <f t="shared" si="61"/>
        <v>2.4141846477479207</v>
      </c>
    </row>
    <row r="1406" spans="8:22" x14ac:dyDescent="0.25">
      <c r="H1406" s="96" t="s">
        <v>814</v>
      </c>
      <c r="I1406" s="96" t="s">
        <v>1116</v>
      </c>
      <c r="J1406" s="96" t="s">
        <v>808</v>
      </c>
      <c r="K1406" s="96" t="s">
        <v>808</v>
      </c>
      <c r="L1406" s="96" t="s">
        <v>474</v>
      </c>
      <c r="M1406" s="96">
        <v>61.367190000000001</v>
      </c>
      <c r="N1406" s="96">
        <v>-138.25943000000001</v>
      </c>
      <c r="O1406" s="96" t="s">
        <v>983</v>
      </c>
      <c r="P1406" s="96" t="s">
        <v>2498</v>
      </c>
      <c r="Q1406" s="96">
        <v>2764</v>
      </c>
      <c r="R1406" s="96">
        <v>0.96</v>
      </c>
      <c r="S1406" s="96">
        <v>1.41</v>
      </c>
      <c r="T1406" s="96">
        <v>0.66</v>
      </c>
      <c r="U1406" s="89">
        <f t="shared" si="62"/>
        <v>0.79693575098730296</v>
      </c>
      <c r="V1406" s="44">
        <f t="shared" si="61"/>
        <v>0.36568149864266003</v>
      </c>
    </row>
    <row r="1407" spans="8:22" x14ac:dyDescent="0.25">
      <c r="H1407" s="96" t="s">
        <v>823</v>
      </c>
      <c r="I1407" s="96" t="s">
        <v>1116</v>
      </c>
      <c r="J1407" s="96" t="s">
        <v>808</v>
      </c>
      <c r="K1407" s="96" t="s">
        <v>808</v>
      </c>
      <c r="L1407" s="96" t="s">
        <v>824</v>
      </c>
      <c r="M1407" s="96">
        <v>61.488992000000003</v>
      </c>
      <c r="N1407" s="96">
        <v>-137.811907999998</v>
      </c>
      <c r="O1407" s="96" t="s">
        <v>983</v>
      </c>
      <c r="P1407" s="96" t="s">
        <v>2500</v>
      </c>
      <c r="Q1407" s="96">
        <v>2751</v>
      </c>
      <c r="R1407" s="96">
        <v>4.26</v>
      </c>
      <c r="S1407" s="96">
        <v>17.100000000000001</v>
      </c>
      <c r="T1407" s="96">
        <v>6.79</v>
      </c>
      <c r="U1407" s="89">
        <f t="shared" si="62"/>
        <v>3.5364023950061569</v>
      </c>
      <c r="V1407" s="44">
        <f t="shared" si="61"/>
        <v>3.6643867485097457</v>
      </c>
    </row>
    <row r="1408" spans="8:22" x14ac:dyDescent="0.25">
      <c r="H1408" s="96" t="s">
        <v>826</v>
      </c>
      <c r="I1408" s="96" t="s">
        <v>1116</v>
      </c>
      <c r="J1408" s="96" t="s">
        <v>808</v>
      </c>
      <c r="K1408" s="96" t="s">
        <v>808</v>
      </c>
      <c r="L1408" s="96" t="s">
        <v>1652</v>
      </c>
      <c r="M1408" s="96">
        <v>61.542887</v>
      </c>
      <c r="N1408" s="96">
        <v>-138.399338</v>
      </c>
      <c r="O1408" s="96" t="s">
        <v>983</v>
      </c>
      <c r="P1408" s="96" t="s">
        <v>491</v>
      </c>
      <c r="Q1408" s="96">
        <v>2624</v>
      </c>
      <c r="R1408" s="96">
        <v>4.75</v>
      </c>
      <c r="S1408" s="96">
        <v>15.5</v>
      </c>
      <c r="T1408" s="96">
        <v>3.48</v>
      </c>
      <c r="U1408" s="89">
        <f t="shared" si="62"/>
        <v>3.9431716845725933</v>
      </c>
      <c r="V1408" s="44">
        <f t="shared" si="61"/>
        <v>2.5495864960081533</v>
      </c>
    </row>
    <row r="1409" spans="8:22" x14ac:dyDescent="0.25">
      <c r="H1409" s="96" t="s">
        <v>825</v>
      </c>
      <c r="I1409" s="96" t="s">
        <v>1116</v>
      </c>
      <c r="J1409" s="96" t="s">
        <v>808</v>
      </c>
      <c r="K1409" s="96" t="s">
        <v>808</v>
      </c>
      <c r="L1409" s="96" t="s">
        <v>302</v>
      </c>
      <c r="M1409" s="96">
        <v>61.293073999999798</v>
      </c>
      <c r="N1409" s="96">
        <v>-138.27356700000001</v>
      </c>
      <c r="O1409" s="96" t="s">
        <v>983</v>
      </c>
      <c r="P1409" s="96" t="s">
        <v>2499</v>
      </c>
      <c r="Q1409" s="96">
        <v>2677</v>
      </c>
      <c r="R1409" s="96">
        <v>0.32</v>
      </c>
      <c r="S1409" s="96">
        <v>0.63</v>
      </c>
      <c r="T1409" s="96">
        <v>0.28999999999999998</v>
      </c>
      <c r="U1409" s="89">
        <f t="shared" si="62"/>
        <v>0.26564525032910102</v>
      </c>
      <c r="V1409" s="44">
        <f t="shared" si="61"/>
        <v>0.15080215177935369</v>
      </c>
    </row>
    <row r="1410" spans="8:22" x14ac:dyDescent="0.25">
      <c r="H1410" s="96" t="s">
        <v>923</v>
      </c>
      <c r="I1410" s="96" t="s">
        <v>1116</v>
      </c>
      <c r="J1410" s="96" t="s">
        <v>865</v>
      </c>
      <c r="K1410" s="96" t="s">
        <v>1209</v>
      </c>
      <c r="L1410" s="96" t="s">
        <v>776</v>
      </c>
      <c r="M1410" s="96">
        <v>63.391973</v>
      </c>
      <c r="N1410" s="96">
        <v>-140.675578999999</v>
      </c>
      <c r="O1410" s="96" t="s">
        <v>983</v>
      </c>
      <c r="P1410" s="96" t="s">
        <v>491</v>
      </c>
      <c r="Q1410" s="96">
        <v>2624</v>
      </c>
      <c r="R1410" s="96">
        <v>5.01</v>
      </c>
      <c r="S1410" s="96">
        <v>35.439999999999799</v>
      </c>
      <c r="T1410" s="96">
        <v>8.1199999999999903</v>
      </c>
      <c r="U1410" s="89">
        <f t="shared" si="62"/>
        <v>4.1590084504649871</v>
      </c>
      <c r="V1410" s="44">
        <f t="shared" si="61"/>
        <v>5.5440045612548952</v>
      </c>
    </row>
    <row r="1411" spans="8:22" x14ac:dyDescent="0.25">
      <c r="H1411" s="96" t="s">
        <v>852</v>
      </c>
      <c r="I1411" s="96" t="s">
        <v>1116</v>
      </c>
      <c r="J1411" s="96" t="s">
        <v>808</v>
      </c>
      <c r="L1411" s="96" t="s">
        <v>302</v>
      </c>
      <c r="M1411" s="96">
        <v>60.873335585560298</v>
      </c>
      <c r="N1411" s="96">
        <v>-136.518866664808</v>
      </c>
      <c r="O1411" s="96" t="s">
        <v>983</v>
      </c>
      <c r="P1411" s="96" t="s">
        <v>2499</v>
      </c>
      <c r="Q1411" s="96">
        <v>2677</v>
      </c>
      <c r="R1411" s="96">
        <v>4.7699999999999996</v>
      </c>
      <c r="S1411" s="96">
        <v>13</v>
      </c>
      <c r="T1411" s="96">
        <v>1.48</v>
      </c>
      <c r="U1411" s="89">
        <f t="shared" si="62"/>
        <v>3.9597745127181616</v>
      </c>
      <c r="V1411" s="44">
        <f t="shared" si="61"/>
        <v>1.859621491085991</v>
      </c>
    </row>
    <row r="1412" spans="8:22" x14ac:dyDescent="0.25">
      <c r="H1412" s="96" t="s">
        <v>2347</v>
      </c>
      <c r="I1412" s="96" t="s">
        <v>1116</v>
      </c>
      <c r="J1412" s="96" t="s">
        <v>808</v>
      </c>
      <c r="L1412" s="96" t="s">
        <v>2348</v>
      </c>
      <c r="M1412" s="96">
        <v>61.021968843141003</v>
      </c>
      <c r="N1412" s="96">
        <v>-136.670644367443</v>
      </c>
      <c r="O1412" s="96" t="s">
        <v>983</v>
      </c>
      <c r="P1412" s="96" t="s">
        <v>2499</v>
      </c>
      <c r="Q1412" s="96">
        <v>2677</v>
      </c>
      <c r="R1412" s="96">
        <v>1.59</v>
      </c>
      <c r="S1412" s="96">
        <v>3.53</v>
      </c>
      <c r="T1412" s="96">
        <v>1.31</v>
      </c>
      <c r="U1412" s="89">
        <f t="shared" si="62"/>
        <v>1.3199248375727206</v>
      </c>
      <c r="V1412" s="44">
        <f t="shared" si="61"/>
        <v>0.75316344502866361</v>
      </c>
    </row>
    <row r="1413" spans="8:22" x14ac:dyDescent="0.25">
      <c r="H1413" s="96" t="s">
        <v>2426</v>
      </c>
      <c r="I1413" s="96" t="s">
        <v>1116</v>
      </c>
      <c r="J1413" s="96" t="s">
        <v>808</v>
      </c>
      <c r="K1413" s="96" t="s">
        <v>888</v>
      </c>
      <c r="L1413" s="96" t="s">
        <v>16</v>
      </c>
      <c r="M1413" s="96">
        <v>60.940778000000002</v>
      </c>
      <c r="N1413" s="96">
        <v>-135.574839999999</v>
      </c>
      <c r="O1413" s="96" t="s">
        <v>983</v>
      </c>
      <c r="P1413" s="96" t="s">
        <v>491</v>
      </c>
      <c r="Q1413" s="96">
        <v>2624</v>
      </c>
      <c r="R1413" s="96">
        <v>4.96</v>
      </c>
      <c r="S1413" s="96">
        <v>32.200000000000003</v>
      </c>
      <c r="T1413" s="96">
        <v>10.5</v>
      </c>
      <c r="U1413" s="89">
        <f t="shared" si="62"/>
        <v>4.117501380101066</v>
      </c>
      <c r="V1413" s="44">
        <f t="shared" si="61"/>
        <v>5.8398905247074619</v>
      </c>
    </row>
    <row r="1414" spans="8:22" x14ac:dyDescent="0.25">
      <c r="H1414" s="96" t="s">
        <v>2427</v>
      </c>
      <c r="I1414" s="96" t="s">
        <v>1116</v>
      </c>
      <c r="J1414" s="96" t="s">
        <v>808</v>
      </c>
      <c r="K1414" s="96" t="s">
        <v>808</v>
      </c>
      <c r="L1414" s="96" t="s">
        <v>302</v>
      </c>
      <c r="M1414" s="96">
        <v>60.908099999999799</v>
      </c>
      <c r="N1414" s="96">
        <v>-135.521919999999</v>
      </c>
      <c r="O1414" s="96" t="s">
        <v>983</v>
      </c>
      <c r="P1414" s="96" t="s">
        <v>2499</v>
      </c>
      <c r="Q1414" s="96">
        <v>2677</v>
      </c>
      <c r="R1414" s="96">
        <v>5.03</v>
      </c>
      <c r="S1414" s="96">
        <v>24.6999999999999</v>
      </c>
      <c r="T1414" s="96">
        <v>4.79</v>
      </c>
      <c r="U1414" s="89">
        <f t="shared" si="62"/>
        <v>4.1756112786105568</v>
      </c>
      <c r="V1414" s="44">
        <f t="shared" si="61"/>
        <v>3.8079351876567067</v>
      </c>
    </row>
    <row r="1415" spans="8:22" x14ac:dyDescent="0.25">
      <c r="H1415" s="96" t="s">
        <v>2428</v>
      </c>
      <c r="I1415" s="96" t="s">
        <v>1116</v>
      </c>
      <c r="J1415" s="96" t="s">
        <v>808</v>
      </c>
      <c r="K1415" s="96" t="s">
        <v>808</v>
      </c>
      <c r="L1415" s="96" t="s">
        <v>302</v>
      </c>
      <c r="M1415" s="96">
        <v>60.908099999999799</v>
      </c>
      <c r="N1415" s="96">
        <v>-135.521919999999</v>
      </c>
      <c r="O1415" s="96" t="s">
        <v>983</v>
      </c>
      <c r="P1415" s="96" t="s">
        <v>2499</v>
      </c>
      <c r="Q1415" s="96">
        <v>2677</v>
      </c>
      <c r="R1415" s="96">
        <v>5.13</v>
      </c>
      <c r="S1415" s="96">
        <v>26.1999999999999</v>
      </c>
      <c r="T1415" s="96">
        <v>5.09</v>
      </c>
      <c r="U1415" s="89">
        <f t="shared" si="62"/>
        <v>4.2586254193384008</v>
      </c>
      <c r="V1415" s="44">
        <f t="shared" si="61"/>
        <v>4.0298187663377547</v>
      </c>
    </row>
    <row r="1416" spans="8:22" x14ac:dyDescent="0.25">
      <c r="H1416" s="96" t="s">
        <v>2429</v>
      </c>
      <c r="I1416" s="96" t="s">
        <v>1116</v>
      </c>
      <c r="J1416" s="96" t="s">
        <v>808</v>
      </c>
      <c r="K1416" s="96" t="s">
        <v>808</v>
      </c>
      <c r="L1416" s="96" t="s">
        <v>302</v>
      </c>
      <c r="M1416" s="96">
        <v>60.89293</v>
      </c>
      <c r="N1416" s="96">
        <v>-135.40885</v>
      </c>
      <c r="O1416" s="96" t="s">
        <v>983</v>
      </c>
      <c r="P1416" s="96" t="s">
        <v>2499</v>
      </c>
      <c r="Q1416" s="96">
        <v>2677</v>
      </c>
      <c r="R1416" s="96">
        <v>4.7699999999999996</v>
      </c>
      <c r="S1416" s="96">
        <v>15.55</v>
      </c>
      <c r="T1416" s="96">
        <v>5.81</v>
      </c>
      <c r="U1416" s="89">
        <f t="shared" si="62"/>
        <v>3.9597745127181616</v>
      </c>
      <c r="V1416" s="44">
        <f t="shared" si="61"/>
        <v>3.200680703085991</v>
      </c>
    </row>
    <row r="1417" spans="8:22" x14ac:dyDescent="0.25">
      <c r="H1417" s="96" t="s">
        <v>2430</v>
      </c>
      <c r="I1417" s="96" t="s">
        <v>1116</v>
      </c>
      <c r="J1417" s="96" t="s">
        <v>808</v>
      </c>
      <c r="K1417" s="96" t="s">
        <v>808</v>
      </c>
      <c r="L1417" s="96" t="s">
        <v>302</v>
      </c>
      <c r="M1417" s="96">
        <v>60.89293</v>
      </c>
      <c r="N1417" s="96">
        <v>-135.40885</v>
      </c>
      <c r="O1417" s="96" t="s">
        <v>983</v>
      </c>
      <c r="P1417" s="96" t="s">
        <v>2499</v>
      </c>
      <c r="Q1417" s="96">
        <v>2677</v>
      </c>
      <c r="R1417" s="96">
        <v>4.8499999999999996</v>
      </c>
      <c r="S1417" s="96">
        <v>17.5</v>
      </c>
      <c r="T1417" s="96">
        <v>6.1</v>
      </c>
      <c r="U1417" s="89">
        <f t="shared" si="62"/>
        <v>4.0261858253004368</v>
      </c>
      <c r="V1417" s="44">
        <f t="shared" si="61"/>
        <v>3.4607997860308295</v>
      </c>
    </row>
    <row r="1418" spans="8:22" x14ac:dyDescent="0.25">
      <c r="H1418" s="96" t="s">
        <v>2431</v>
      </c>
      <c r="I1418" s="96" t="s">
        <v>1116</v>
      </c>
      <c r="J1418" s="96" t="s">
        <v>808</v>
      </c>
      <c r="K1418" s="96" t="s">
        <v>2432</v>
      </c>
      <c r="L1418" s="96" t="s">
        <v>302</v>
      </c>
      <c r="M1418" s="96">
        <v>60.80762</v>
      </c>
      <c r="N1418" s="96">
        <v>-135.972839999998</v>
      </c>
      <c r="O1418" s="96" t="s">
        <v>983</v>
      </c>
      <c r="P1418" s="96" t="s">
        <v>2499</v>
      </c>
      <c r="Q1418" s="96">
        <v>2677</v>
      </c>
      <c r="R1418" s="96">
        <v>4.51</v>
      </c>
      <c r="S1418" s="96">
        <v>11.4</v>
      </c>
      <c r="T1418" s="96">
        <v>2.54</v>
      </c>
      <c r="U1418" s="89">
        <f t="shared" si="62"/>
        <v>3.7439377468257673</v>
      </c>
      <c r="V1418" s="44">
        <f t="shared" si="61"/>
        <v>1.965916002515266</v>
      </c>
    </row>
    <row r="1419" spans="8:22" x14ac:dyDescent="0.25">
      <c r="H1419" s="96" t="s">
        <v>2433</v>
      </c>
      <c r="I1419" s="96" t="s">
        <v>1116</v>
      </c>
      <c r="K1419" s="96" t="s">
        <v>2434</v>
      </c>
      <c r="L1419" s="96" t="s">
        <v>2435</v>
      </c>
      <c r="M1419" s="96">
        <v>60.8860665999999</v>
      </c>
      <c r="N1419" s="96">
        <v>-135.382962999998</v>
      </c>
      <c r="O1419" s="96" t="s">
        <v>983</v>
      </c>
      <c r="P1419" s="96" t="s">
        <v>491</v>
      </c>
      <c r="Q1419" s="96">
        <v>2624</v>
      </c>
      <c r="R1419" s="96">
        <v>0.11</v>
      </c>
      <c r="S1419" s="96">
        <v>12.1</v>
      </c>
      <c r="T1419" s="96">
        <v>8.4700000000000006</v>
      </c>
      <c r="U1419" s="89">
        <f t="shared" si="62"/>
        <v>9.1315554800628473E-2</v>
      </c>
      <c r="V1419" s="44">
        <f t="shared" si="61"/>
        <v>3.2268946436044001</v>
      </c>
    </row>
    <row r="1420" spans="8:22" x14ac:dyDescent="0.25">
      <c r="H1420" s="96" t="s">
        <v>2436</v>
      </c>
      <c r="I1420" s="96" t="s">
        <v>1116</v>
      </c>
      <c r="K1420" s="96" t="s">
        <v>2434</v>
      </c>
      <c r="L1420" s="96" t="s">
        <v>2437</v>
      </c>
      <c r="M1420" s="96">
        <v>60.8860665999999</v>
      </c>
      <c r="N1420" s="96">
        <v>-135.382962999998</v>
      </c>
      <c r="O1420" s="96" t="s">
        <v>983</v>
      </c>
      <c r="P1420" s="96" t="s">
        <v>2498</v>
      </c>
      <c r="Q1420" s="96">
        <v>2764</v>
      </c>
      <c r="R1420" s="96">
        <v>1.82</v>
      </c>
      <c r="S1420" s="96">
        <v>3.8</v>
      </c>
      <c r="T1420" s="96">
        <v>1.49</v>
      </c>
      <c r="U1420" s="89">
        <f t="shared" si="62"/>
        <v>1.510857361246762</v>
      </c>
      <c r="V1420" s="44">
        <f t="shared" si="61"/>
        <v>0.86448508151004289</v>
      </c>
    </row>
    <row r="1421" spans="8:22" x14ac:dyDescent="0.25">
      <c r="H1421" s="96" t="s">
        <v>2438</v>
      </c>
      <c r="I1421" s="96" t="s">
        <v>1116</v>
      </c>
      <c r="K1421" s="96" t="s">
        <v>2434</v>
      </c>
      <c r="L1421" s="96" t="s">
        <v>2439</v>
      </c>
      <c r="M1421" s="96">
        <v>60.8860665999999</v>
      </c>
      <c r="N1421" s="96">
        <v>-135.382962999998</v>
      </c>
      <c r="O1421" s="96" t="s">
        <v>983</v>
      </c>
      <c r="P1421" s="96" t="s">
        <v>2498</v>
      </c>
      <c r="Q1421" s="96">
        <v>2764</v>
      </c>
      <c r="R1421" s="96">
        <v>2.2999999999999998</v>
      </c>
      <c r="S1421" s="96">
        <v>3.72</v>
      </c>
      <c r="T1421" s="96">
        <v>1.55</v>
      </c>
      <c r="U1421" s="89">
        <f t="shared" si="62"/>
        <v>1.9093252367404134</v>
      </c>
      <c r="V1421" s="44">
        <f t="shared" si="61"/>
        <v>0.90077302283137295</v>
      </c>
    </row>
    <row r="1422" spans="8:22" x14ac:dyDescent="0.25">
      <c r="H1422" s="96" t="s">
        <v>981</v>
      </c>
      <c r="I1422" s="96" t="s">
        <v>984</v>
      </c>
      <c r="J1422" s="96" t="s">
        <v>982</v>
      </c>
      <c r="L1422" s="96" t="s">
        <v>16</v>
      </c>
      <c r="M1422" s="96">
        <v>63.002899999999798</v>
      </c>
      <c r="N1422" s="96">
        <v>-139.2578</v>
      </c>
      <c r="O1422" s="96" t="s">
        <v>983</v>
      </c>
      <c r="P1422" s="96" t="s">
        <v>491</v>
      </c>
      <c r="Q1422" s="96">
        <v>2624</v>
      </c>
      <c r="R1422" s="96">
        <v>4.03</v>
      </c>
      <c r="S1422" s="96">
        <v>17.100000000000001</v>
      </c>
      <c r="T1422" s="96">
        <v>7.6</v>
      </c>
      <c r="U1422" s="89">
        <f t="shared" si="62"/>
        <v>3.3454698713321163</v>
      </c>
      <c r="V1422" s="44">
        <f t="shared" si="61"/>
        <v>3.6847363313248125</v>
      </c>
    </row>
    <row r="1423" spans="8:22" x14ac:dyDescent="0.25">
      <c r="H1423" s="96" t="s">
        <v>1099</v>
      </c>
      <c r="I1423" s="96" t="s">
        <v>984</v>
      </c>
      <c r="K1423" s="96" t="s">
        <v>1100</v>
      </c>
      <c r="L1423" s="96" t="s">
        <v>1101</v>
      </c>
      <c r="M1423" s="96">
        <v>62.358801999999798</v>
      </c>
      <c r="N1423" s="96">
        <v>-133.682243999999</v>
      </c>
      <c r="O1423" s="96" t="s">
        <v>983</v>
      </c>
      <c r="P1423" s="96" t="s">
        <v>2498</v>
      </c>
      <c r="Q1423" s="96">
        <v>2764</v>
      </c>
      <c r="R1423" s="96">
        <v>0.41</v>
      </c>
      <c r="S1423" s="96">
        <v>-0.05</v>
      </c>
      <c r="T1423" s="96">
        <v>-0.05</v>
      </c>
      <c r="U1423" s="89">
        <f t="shared" si="62"/>
        <v>0.34035797698416065</v>
      </c>
      <c r="V1423" s="44">
        <f t="shared" si="61"/>
        <v>6.1171858786360344E-3</v>
      </c>
    </row>
    <row r="1424" spans="8:22" x14ac:dyDescent="0.25">
      <c r="H1424" s="96" t="s">
        <v>1102</v>
      </c>
      <c r="I1424" s="96" t="s">
        <v>984</v>
      </c>
      <c r="K1424" s="96" t="s">
        <v>1100</v>
      </c>
      <c r="L1424" s="96" t="s">
        <v>1101</v>
      </c>
      <c r="M1424" s="96">
        <v>62.358801999999798</v>
      </c>
      <c r="N1424" s="96">
        <v>-133.682243999999</v>
      </c>
      <c r="O1424" s="96" t="s">
        <v>983</v>
      </c>
      <c r="P1424" s="96" t="s">
        <v>2498</v>
      </c>
      <c r="Q1424" s="96">
        <v>2764</v>
      </c>
      <c r="R1424" s="96">
        <v>0.41</v>
      </c>
      <c r="S1424" s="96">
        <v>-0.05</v>
      </c>
      <c r="T1424" s="96">
        <v>-0.05</v>
      </c>
      <c r="U1424" s="89">
        <f t="shared" si="62"/>
        <v>0.34035797698416065</v>
      </c>
      <c r="V1424" s="44">
        <f t="shared" si="61"/>
        <v>6.1171858786360344E-3</v>
      </c>
    </row>
    <row r="1425" spans="8:22" x14ac:dyDescent="0.25">
      <c r="H1425" s="96" t="s">
        <v>1103</v>
      </c>
      <c r="I1425" s="96" t="s">
        <v>984</v>
      </c>
      <c r="K1425" s="96" t="s">
        <v>1100</v>
      </c>
      <c r="L1425" s="96" t="s">
        <v>474</v>
      </c>
      <c r="M1425" s="96">
        <v>62.363968</v>
      </c>
      <c r="N1425" s="96">
        <v>-133.703643</v>
      </c>
      <c r="O1425" s="96" t="s">
        <v>983</v>
      </c>
      <c r="P1425" s="96" t="s">
        <v>2498</v>
      </c>
      <c r="Q1425" s="96">
        <v>2764</v>
      </c>
      <c r="R1425" s="96">
        <v>0.21</v>
      </c>
      <c r="S1425" s="96">
        <v>-0.05</v>
      </c>
      <c r="T1425" s="96">
        <v>-0.05</v>
      </c>
      <c r="U1425" s="89">
        <f t="shared" si="62"/>
        <v>0.17432969552847252</v>
      </c>
      <c r="V1425" s="44">
        <f t="shared" si="61"/>
        <v>-5.630709671918129E-3</v>
      </c>
    </row>
    <row r="1426" spans="8:22" x14ac:dyDescent="0.25">
      <c r="H1426" s="96" t="s">
        <v>1119</v>
      </c>
      <c r="I1426" s="96" t="s">
        <v>984</v>
      </c>
      <c r="J1426" s="96" t="s">
        <v>982</v>
      </c>
      <c r="K1426" s="96" t="s">
        <v>1120</v>
      </c>
      <c r="L1426" s="96" t="s">
        <v>302</v>
      </c>
      <c r="M1426" s="96">
        <v>62.873956</v>
      </c>
      <c r="N1426" s="96">
        <v>-138.743718</v>
      </c>
      <c r="O1426" s="96" t="s">
        <v>983</v>
      </c>
      <c r="P1426" s="96" t="s">
        <v>2499</v>
      </c>
      <c r="Q1426" s="96">
        <v>2677</v>
      </c>
      <c r="R1426" s="96">
        <v>4.3600000000000003</v>
      </c>
      <c r="S1426" s="96">
        <v>21.5</v>
      </c>
      <c r="T1426" s="96">
        <v>4.8</v>
      </c>
      <c r="U1426" s="89">
        <f t="shared" si="62"/>
        <v>3.6194165357340014</v>
      </c>
      <c r="V1426" s="44">
        <f t="shared" si="61"/>
        <v>3.4742562784936939</v>
      </c>
    </row>
    <row r="1427" spans="8:22" x14ac:dyDescent="0.25">
      <c r="H1427" s="96" t="s">
        <v>1131</v>
      </c>
      <c r="I1427" s="96" t="s">
        <v>984</v>
      </c>
      <c r="J1427" s="96" t="s">
        <v>982</v>
      </c>
      <c r="K1427" s="96" t="s">
        <v>1120</v>
      </c>
      <c r="L1427" s="96" t="s">
        <v>302</v>
      </c>
      <c r="M1427" s="96">
        <v>62.147557999999798</v>
      </c>
      <c r="N1427" s="96">
        <v>-137.763892999999</v>
      </c>
      <c r="O1427" s="96" t="s">
        <v>983</v>
      </c>
      <c r="P1427" s="96" t="s">
        <v>2499</v>
      </c>
      <c r="Q1427" s="96">
        <v>2677</v>
      </c>
      <c r="R1427" s="96">
        <v>4.47</v>
      </c>
      <c r="S1427" s="96">
        <v>8.64</v>
      </c>
      <c r="T1427" s="96">
        <v>1.73</v>
      </c>
      <c r="U1427" s="89">
        <f t="shared" si="62"/>
        <v>3.7107320905346297</v>
      </c>
      <c r="V1427" s="44">
        <f t="shared" si="61"/>
        <v>1.5000910590428469</v>
      </c>
    </row>
    <row r="1428" spans="8:22" x14ac:dyDescent="0.25">
      <c r="H1428" s="96" t="s">
        <v>1138</v>
      </c>
      <c r="I1428" s="96" t="s">
        <v>984</v>
      </c>
      <c r="K1428" s="96" t="s">
        <v>1139</v>
      </c>
      <c r="L1428" s="96" t="s">
        <v>1125</v>
      </c>
      <c r="M1428" s="96">
        <v>61.582588000000001</v>
      </c>
      <c r="N1428" s="96">
        <v>-134.034687999998</v>
      </c>
      <c r="O1428" s="96" t="s">
        <v>983</v>
      </c>
      <c r="P1428" s="96" t="s">
        <v>2498</v>
      </c>
      <c r="Q1428" s="96">
        <v>2764</v>
      </c>
      <c r="R1428" s="96">
        <v>0.04</v>
      </c>
      <c r="S1428" s="96">
        <v>1.72</v>
      </c>
      <c r="T1428" s="96">
        <v>0.64</v>
      </c>
      <c r="U1428" s="89">
        <f t="shared" si="62"/>
        <v>3.3205656291137628E-2</v>
      </c>
      <c r="V1428" s="44">
        <f t="shared" si="61"/>
        <v>0.33619655511011082</v>
      </c>
    </row>
    <row r="1429" spans="8:22" x14ac:dyDescent="0.25">
      <c r="H1429" s="96" t="s">
        <v>1140</v>
      </c>
      <c r="I1429" s="96" t="s">
        <v>984</v>
      </c>
      <c r="K1429" s="96" t="s">
        <v>1139</v>
      </c>
      <c r="L1429" s="96" t="s">
        <v>1125</v>
      </c>
      <c r="M1429" s="96">
        <v>61.614429000000001</v>
      </c>
      <c r="N1429" s="96">
        <v>-134.05028200000001</v>
      </c>
      <c r="O1429" s="96" t="s">
        <v>983</v>
      </c>
      <c r="P1429" s="96" t="s">
        <v>2498</v>
      </c>
      <c r="Q1429" s="96">
        <v>2764</v>
      </c>
      <c r="R1429" s="96">
        <v>0.02</v>
      </c>
      <c r="S1429" s="96">
        <v>-0.05</v>
      </c>
      <c r="T1429" s="96">
        <v>0.02</v>
      </c>
      <c r="U1429" s="89">
        <f t="shared" si="62"/>
        <v>1.6602828145568814E-2</v>
      </c>
      <c r="V1429" s="44">
        <f t="shared" si="61"/>
        <v>1.6280855550554153E-3</v>
      </c>
    </row>
    <row r="1430" spans="8:22" x14ac:dyDescent="0.25">
      <c r="H1430" s="96" t="s">
        <v>1141</v>
      </c>
      <c r="I1430" s="96" t="s">
        <v>984</v>
      </c>
      <c r="K1430" s="96" t="s">
        <v>1139</v>
      </c>
      <c r="L1430" s="96" t="s">
        <v>1125</v>
      </c>
      <c r="M1430" s="96">
        <v>61.621996000000003</v>
      </c>
      <c r="N1430" s="96">
        <v>-134.047087</v>
      </c>
      <c r="O1430" s="96" t="s">
        <v>983</v>
      </c>
      <c r="P1430" s="96" t="s">
        <v>2498</v>
      </c>
      <c r="Q1430" s="96">
        <v>2764</v>
      </c>
      <c r="R1430" s="96">
        <v>0.04</v>
      </c>
      <c r="S1430" s="96">
        <v>0.85</v>
      </c>
      <c r="T1430" s="96">
        <v>0.33</v>
      </c>
      <c r="U1430" s="89">
        <f t="shared" si="62"/>
        <v>3.3205656291137628E-2</v>
      </c>
      <c r="V1430" s="44">
        <f t="shared" si="61"/>
        <v>0.17094252311011085</v>
      </c>
    </row>
    <row r="1431" spans="8:22" x14ac:dyDescent="0.25">
      <c r="H1431" s="96" t="s">
        <v>1142</v>
      </c>
      <c r="I1431" s="96" t="s">
        <v>984</v>
      </c>
      <c r="K1431" s="96" t="s">
        <v>1139</v>
      </c>
      <c r="L1431" s="96" t="s">
        <v>1125</v>
      </c>
      <c r="M1431" s="96">
        <v>61.586522000000002</v>
      </c>
      <c r="N1431" s="96">
        <v>-134.03793200000001</v>
      </c>
      <c r="O1431" s="96" t="s">
        <v>983</v>
      </c>
      <c r="P1431" s="96" t="s">
        <v>2498</v>
      </c>
      <c r="Q1431" s="96">
        <v>2764</v>
      </c>
      <c r="R1431" s="96">
        <v>0.05</v>
      </c>
      <c r="S1431" s="96">
        <v>0.18</v>
      </c>
      <c r="T1431" s="96">
        <v>7.0000000000000007E-2</v>
      </c>
      <c r="U1431" s="89">
        <f t="shared" si="62"/>
        <v>4.1507070363922038E-2</v>
      </c>
      <c r="V1431" s="44">
        <f t="shared" si="61"/>
        <v>3.8669965887638547E-2</v>
      </c>
    </row>
    <row r="1432" spans="8:22" x14ac:dyDescent="0.25">
      <c r="H1432" s="96" t="s">
        <v>1143</v>
      </c>
      <c r="I1432" s="96" t="s">
        <v>984</v>
      </c>
      <c r="K1432" s="96" t="s">
        <v>1139</v>
      </c>
      <c r="L1432" s="96" t="s">
        <v>1144</v>
      </c>
      <c r="M1432" s="96">
        <v>61.596905</v>
      </c>
      <c r="N1432" s="96">
        <v>-133.936655999999</v>
      </c>
      <c r="O1432" s="96" t="s">
        <v>983</v>
      </c>
      <c r="P1432" s="96" t="s">
        <v>2500</v>
      </c>
      <c r="Q1432" s="96">
        <v>2751</v>
      </c>
      <c r="R1432" s="96">
        <v>-0.01</v>
      </c>
      <c r="S1432" s="96">
        <v>0.19</v>
      </c>
      <c r="T1432" s="96">
        <v>0.09</v>
      </c>
      <c r="U1432" s="89">
        <f t="shared" si="62"/>
        <v>-8.301414072784407E-3</v>
      </c>
      <c r="V1432" s="44">
        <f t="shared" si="61"/>
        <v>4.1175547933075714E-2</v>
      </c>
    </row>
    <row r="1433" spans="8:22" x14ac:dyDescent="0.25">
      <c r="H1433" s="96" t="s">
        <v>1145</v>
      </c>
      <c r="I1433" s="96" t="s">
        <v>984</v>
      </c>
      <c r="K1433" s="96" t="s">
        <v>1139</v>
      </c>
      <c r="L1433" s="96" t="s">
        <v>1125</v>
      </c>
      <c r="M1433" s="96">
        <v>61.5946029999999</v>
      </c>
      <c r="N1433" s="96">
        <v>-133.934775</v>
      </c>
      <c r="O1433" s="96" t="s">
        <v>983</v>
      </c>
      <c r="P1433" s="96" t="s">
        <v>2498</v>
      </c>
      <c r="Q1433" s="96">
        <v>2764</v>
      </c>
      <c r="R1433" s="96">
        <v>0.3</v>
      </c>
      <c r="S1433" s="96">
        <v>0.31</v>
      </c>
      <c r="T1433" s="96">
        <v>0.08</v>
      </c>
      <c r="U1433" s="89">
        <f t="shared" si="62"/>
        <v>0.24904242218353217</v>
      </c>
      <c r="V1433" s="44">
        <f t="shared" si="61"/>
        <v>6.8490499325831247E-2</v>
      </c>
    </row>
    <row r="1434" spans="8:22" x14ac:dyDescent="0.25">
      <c r="H1434" s="96" t="s">
        <v>1146</v>
      </c>
      <c r="I1434" s="96" t="s">
        <v>984</v>
      </c>
      <c r="K1434" s="96" t="s">
        <v>1139</v>
      </c>
      <c r="L1434" s="96" t="s">
        <v>1125</v>
      </c>
      <c r="M1434" s="96">
        <v>61.5914089999998</v>
      </c>
      <c r="N1434" s="96">
        <v>-133.925184999999</v>
      </c>
      <c r="O1434" s="96" t="s">
        <v>983</v>
      </c>
      <c r="P1434" s="96" t="s">
        <v>2498</v>
      </c>
      <c r="Q1434" s="96">
        <v>2764</v>
      </c>
      <c r="R1434" s="96">
        <v>1.97</v>
      </c>
      <c r="S1434" s="96">
        <v>7.63</v>
      </c>
      <c r="T1434" s="96">
        <v>1.39</v>
      </c>
      <c r="U1434" s="89">
        <f t="shared" si="62"/>
        <v>1.6353785723385281</v>
      </c>
      <c r="V1434" s="44">
        <f t="shared" si="61"/>
        <v>1.2153796991729584</v>
      </c>
    </row>
    <row r="1435" spans="8:22" x14ac:dyDescent="0.25">
      <c r="H1435" s="96" t="s">
        <v>1147</v>
      </c>
      <c r="I1435" s="96" t="s">
        <v>984</v>
      </c>
      <c r="K1435" s="96" t="s">
        <v>1139</v>
      </c>
      <c r="L1435" s="96" t="s">
        <v>1144</v>
      </c>
      <c r="M1435" s="96">
        <v>61.606642000000001</v>
      </c>
      <c r="N1435" s="96">
        <v>-133.91574900000001</v>
      </c>
      <c r="O1435" s="96" t="s">
        <v>983</v>
      </c>
      <c r="P1435" s="96" t="s">
        <v>2500</v>
      </c>
      <c r="Q1435" s="96">
        <v>2751</v>
      </c>
      <c r="R1435" s="96">
        <v>0.02</v>
      </c>
      <c r="S1435" s="96">
        <v>0.4</v>
      </c>
      <c r="T1435" s="96">
        <v>0.19</v>
      </c>
      <c r="U1435" s="89">
        <f t="shared" si="62"/>
        <v>1.6602828145568814E-2</v>
      </c>
      <c r="V1435" s="44">
        <f t="shared" si="61"/>
        <v>8.9223272133848577E-2</v>
      </c>
    </row>
    <row r="1436" spans="8:22" x14ac:dyDescent="0.25">
      <c r="H1436" s="96" t="s">
        <v>1148</v>
      </c>
      <c r="I1436" s="96" t="s">
        <v>984</v>
      </c>
      <c r="K1436" s="96" t="s">
        <v>1139</v>
      </c>
      <c r="L1436" s="96" t="s">
        <v>1125</v>
      </c>
      <c r="M1436" s="96">
        <v>61.6060599999999</v>
      </c>
      <c r="N1436" s="96">
        <v>-133.901399999999</v>
      </c>
      <c r="O1436" s="96" t="s">
        <v>983</v>
      </c>
      <c r="P1436" s="96" t="s">
        <v>2498</v>
      </c>
      <c r="Q1436" s="96">
        <v>2764</v>
      </c>
      <c r="R1436" s="96">
        <v>0.12</v>
      </c>
      <c r="S1436" s="96">
        <v>1.18</v>
      </c>
      <c r="T1436" s="96">
        <v>0.44</v>
      </c>
      <c r="U1436" s="89">
        <f t="shared" si="62"/>
        <v>9.961696887341287E-2</v>
      </c>
      <c r="V1436" s="44">
        <f t="shared" ref="V1436:V1499" si="63">$B$8*Q1436*((9.52*T1436)+(2.56*U1436)+(3.48*S1436))</f>
        <v>0.23632806533033246</v>
      </c>
    </row>
    <row r="1437" spans="8:22" x14ac:dyDescent="0.25">
      <c r="H1437" s="96" t="s">
        <v>1149</v>
      </c>
      <c r="I1437" s="96" t="s">
        <v>984</v>
      </c>
      <c r="K1437" s="96" t="s">
        <v>1139</v>
      </c>
      <c r="L1437" s="96" t="s">
        <v>1125</v>
      </c>
      <c r="M1437" s="96">
        <v>61.601829000000002</v>
      </c>
      <c r="N1437" s="96">
        <v>-133.907049</v>
      </c>
      <c r="O1437" s="96" t="s">
        <v>983</v>
      </c>
      <c r="P1437" s="96" t="s">
        <v>2498</v>
      </c>
      <c r="Q1437" s="96">
        <v>2764</v>
      </c>
      <c r="R1437" s="96">
        <v>0.05</v>
      </c>
      <c r="S1437" s="96">
        <v>0.3</v>
      </c>
      <c r="T1437" s="96">
        <v>0.22</v>
      </c>
      <c r="U1437" s="89">
        <f t="shared" si="62"/>
        <v>4.1507070363922038E-2</v>
      </c>
      <c r="V1437" s="44">
        <f t="shared" si="63"/>
        <v>8.9682349887638541E-2</v>
      </c>
    </row>
    <row r="1438" spans="8:22" x14ac:dyDescent="0.25">
      <c r="H1438" s="96" t="s">
        <v>1150</v>
      </c>
      <c r="I1438" s="96" t="s">
        <v>984</v>
      </c>
      <c r="K1438" s="96" t="s">
        <v>1139</v>
      </c>
      <c r="L1438" s="96" t="s">
        <v>922</v>
      </c>
      <c r="M1438" s="96">
        <v>61.611497999999798</v>
      </c>
      <c r="N1438" s="96">
        <v>-133.927449999998</v>
      </c>
      <c r="O1438" s="96" t="s">
        <v>983</v>
      </c>
      <c r="P1438" s="96" t="s">
        <v>2498</v>
      </c>
      <c r="Q1438" s="96">
        <v>2764</v>
      </c>
      <c r="R1438" s="96">
        <v>-0.01</v>
      </c>
      <c r="S1438" s="96">
        <v>-0.05</v>
      </c>
      <c r="T1438" s="96">
        <v>0.02</v>
      </c>
      <c r="U1438" s="89">
        <f t="shared" si="62"/>
        <v>-8.301414072784407E-3</v>
      </c>
      <c r="V1438" s="44">
        <f t="shared" si="63"/>
        <v>-1.3409877752770889E-4</v>
      </c>
    </row>
    <row r="1439" spans="8:22" x14ac:dyDescent="0.25">
      <c r="H1439" s="96" t="s">
        <v>1151</v>
      </c>
      <c r="I1439" s="96" t="s">
        <v>984</v>
      </c>
      <c r="K1439" s="96" t="s">
        <v>1139</v>
      </c>
      <c r="L1439" s="96" t="s">
        <v>1144</v>
      </c>
      <c r="M1439" s="96">
        <v>61.5988919999999</v>
      </c>
      <c r="N1439" s="96">
        <v>-133.91959900000001</v>
      </c>
      <c r="O1439" s="96" t="s">
        <v>983</v>
      </c>
      <c r="P1439" s="96" t="s">
        <v>2500</v>
      </c>
      <c r="Q1439" s="96">
        <v>2751</v>
      </c>
      <c r="R1439" s="96">
        <v>0.04</v>
      </c>
      <c r="S1439" s="96">
        <v>0.44</v>
      </c>
      <c r="T1439" s="96">
        <v>0.2</v>
      </c>
      <c r="U1439" s="89">
        <f t="shared" si="62"/>
        <v>3.3205656291137628E-2</v>
      </c>
      <c r="V1439" s="44">
        <f t="shared" si="63"/>
        <v>9.6840880267697146E-2</v>
      </c>
    </row>
    <row r="1440" spans="8:22" x14ac:dyDescent="0.25">
      <c r="H1440" s="96" t="s">
        <v>1152</v>
      </c>
      <c r="I1440" s="96" t="s">
        <v>984</v>
      </c>
      <c r="K1440" s="96" t="s">
        <v>1139</v>
      </c>
      <c r="L1440" s="96" t="s">
        <v>474</v>
      </c>
      <c r="M1440" s="96">
        <v>61.609962000000003</v>
      </c>
      <c r="N1440" s="96">
        <v>-133.96345500000001</v>
      </c>
      <c r="O1440" s="96" t="s">
        <v>983</v>
      </c>
      <c r="P1440" s="96" t="s">
        <v>2498</v>
      </c>
      <c r="Q1440" s="96">
        <v>2764</v>
      </c>
      <c r="R1440" s="96">
        <v>0.12</v>
      </c>
      <c r="S1440" s="96">
        <v>0.14000000000000001</v>
      </c>
      <c r="T1440" s="96">
        <v>7.0000000000000007E-2</v>
      </c>
      <c r="U1440" s="89">
        <f t="shared" si="62"/>
        <v>9.961696887341287E-2</v>
      </c>
      <c r="V1440" s="44">
        <f t="shared" si="63"/>
        <v>3.8934241330332499E-2</v>
      </c>
    </row>
    <row r="1441" spans="8:22" x14ac:dyDescent="0.25">
      <c r="H1441" s="96" t="s">
        <v>1153</v>
      </c>
      <c r="I1441" s="96" t="s">
        <v>984</v>
      </c>
      <c r="K1441" s="96" t="s">
        <v>1139</v>
      </c>
      <c r="L1441" s="96" t="s">
        <v>1125</v>
      </c>
      <c r="M1441" s="96">
        <v>61.592767000000002</v>
      </c>
      <c r="N1441" s="96">
        <v>-133.95263600000001</v>
      </c>
      <c r="O1441" s="96" t="s">
        <v>983</v>
      </c>
      <c r="P1441" s="96" t="s">
        <v>2498</v>
      </c>
      <c r="Q1441" s="96">
        <v>2764</v>
      </c>
      <c r="R1441" s="96">
        <v>0.03</v>
      </c>
      <c r="S1441" s="96">
        <v>0.28999999999999998</v>
      </c>
      <c r="T1441" s="96">
        <v>0.15</v>
      </c>
      <c r="U1441" s="89">
        <f t="shared" si="62"/>
        <v>2.4904242218353217E-2</v>
      </c>
      <c r="V1441" s="44">
        <f t="shared" si="63"/>
        <v>6.9126392332583123E-2</v>
      </c>
    </row>
    <row r="1442" spans="8:22" x14ac:dyDescent="0.25">
      <c r="H1442" s="96" t="s">
        <v>1154</v>
      </c>
      <c r="I1442" s="96" t="s">
        <v>984</v>
      </c>
      <c r="K1442" s="96" t="s">
        <v>1139</v>
      </c>
      <c r="L1442" s="96" t="s">
        <v>1155</v>
      </c>
      <c r="M1442" s="96">
        <v>61.590012000000002</v>
      </c>
      <c r="N1442" s="96">
        <v>-133.954131999998</v>
      </c>
      <c r="O1442" s="96" t="s">
        <v>983</v>
      </c>
      <c r="P1442" s="96" t="s">
        <v>2498</v>
      </c>
      <c r="Q1442" s="96">
        <v>2764</v>
      </c>
      <c r="R1442" s="96">
        <v>0.08</v>
      </c>
      <c r="S1442" s="96">
        <v>-0.05</v>
      </c>
      <c r="T1442" s="96">
        <v>-0.01</v>
      </c>
      <c r="U1442" s="89">
        <f t="shared" si="62"/>
        <v>6.6411312582275256E-2</v>
      </c>
      <c r="V1442" s="44">
        <f t="shared" si="63"/>
        <v>-2.7415297797783351E-3</v>
      </c>
    </row>
    <row r="1443" spans="8:22" x14ac:dyDescent="0.25">
      <c r="H1443" s="96" t="s">
        <v>1156</v>
      </c>
      <c r="I1443" s="96" t="s">
        <v>984</v>
      </c>
      <c r="K1443" s="96" t="s">
        <v>1139</v>
      </c>
      <c r="L1443" s="96" t="s">
        <v>1125</v>
      </c>
      <c r="M1443" s="96">
        <v>61.625889999999799</v>
      </c>
      <c r="N1443" s="96">
        <v>-134.00451100000001</v>
      </c>
      <c r="O1443" s="96" t="s">
        <v>983</v>
      </c>
      <c r="P1443" s="96" t="s">
        <v>2498</v>
      </c>
      <c r="Q1443" s="96">
        <v>2764</v>
      </c>
      <c r="R1443" s="96">
        <v>0.12</v>
      </c>
      <c r="S1443" s="96">
        <v>1.24</v>
      </c>
      <c r="T1443" s="96">
        <v>0.47</v>
      </c>
      <c r="U1443" s="89">
        <f t="shared" si="62"/>
        <v>9.961696887341287E-2</v>
      </c>
      <c r="V1443" s="44">
        <f t="shared" si="63"/>
        <v>0.24999328133033252</v>
      </c>
    </row>
    <row r="1444" spans="8:22" x14ac:dyDescent="0.25">
      <c r="H1444" s="96" t="s">
        <v>1157</v>
      </c>
      <c r="I1444" s="96" t="s">
        <v>984</v>
      </c>
      <c r="K1444" s="96" t="s">
        <v>1139</v>
      </c>
      <c r="L1444" s="96" t="s">
        <v>1125</v>
      </c>
      <c r="M1444" s="96">
        <v>61.6296269999999</v>
      </c>
      <c r="N1444" s="96">
        <v>-133.94525100000001</v>
      </c>
      <c r="O1444" s="96" t="s">
        <v>983</v>
      </c>
      <c r="P1444" s="96" t="s">
        <v>2498</v>
      </c>
      <c r="Q1444" s="96">
        <v>2764</v>
      </c>
      <c r="R1444" s="96">
        <v>0.06</v>
      </c>
      <c r="S1444" s="96">
        <v>0.15</v>
      </c>
      <c r="T1444" s="96">
        <v>0.05</v>
      </c>
      <c r="U1444" s="89">
        <f t="shared" si="62"/>
        <v>4.9808484436706435E-2</v>
      </c>
      <c r="V1444" s="44">
        <f t="shared" si="63"/>
        <v>3.1109088665166248E-2</v>
      </c>
    </row>
    <row r="1445" spans="8:22" x14ac:dyDescent="0.25">
      <c r="H1445" s="96" t="s">
        <v>1158</v>
      </c>
      <c r="I1445" s="96" t="s">
        <v>984</v>
      </c>
      <c r="K1445" s="96" t="s">
        <v>1139</v>
      </c>
      <c r="L1445" s="96" t="s">
        <v>1125</v>
      </c>
      <c r="M1445" s="96">
        <v>61.63073</v>
      </c>
      <c r="N1445" s="96">
        <v>-133.967759999999</v>
      </c>
      <c r="O1445" s="96" t="s">
        <v>983</v>
      </c>
      <c r="P1445" s="96" t="s">
        <v>2498</v>
      </c>
      <c r="Q1445" s="96">
        <v>2764</v>
      </c>
      <c r="R1445" s="96">
        <v>0.14000000000000001</v>
      </c>
      <c r="S1445" s="96">
        <v>0.38</v>
      </c>
      <c r="T1445" s="96">
        <v>0.11</v>
      </c>
      <c r="U1445" s="89">
        <f t="shared" si="62"/>
        <v>0.1162197970189817</v>
      </c>
      <c r="V1445" s="44">
        <f t="shared" si="63"/>
        <v>7.3719270885387919E-2</v>
      </c>
    </row>
    <row r="1446" spans="8:22" x14ac:dyDescent="0.25">
      <c r="H1446" s="96" t="s">
        <v>1159</v>
      </c>
      <c r="I1446" s="96" t="s">
        <v>984</v>
      </c>
      <c r="K1446" s="96" t="s">
        <v>1139</v>
      </c>
      <c r="L1446" s="96" t="s">
        <v>1125</v>
      </c>
      <c r="M1446" s="96">
        <v>61.6323399999999</v>
      </c>
      <c r="N1446" s="96">
        <v>-133.972309999998</v>
      </c>
      <c r="O1446" s="96" t="s">
        <v>983</v>
      </c>
      <c r="P1446" s="96" t="s">
        <v>2498</v>
      </c>
      <c r="Q1446" s="96">
        <v>2764</v>
      </c>
      <c r="R1446" s="96">
        <v>0.73</v>
      </c>
      <c r="S1446" s="96">
        <v>1.5</v>
      </c>
      <c r="T1446" s="96">
        <v>0.57999999999999996</v>
      </c>
      <c r="U1446" s="89">
        <f t="shared" si="62"/>
        <v>0.60600322731326162</v>
      </c>
      <c r="V1446" s="44">
        <f t="shared" si="63"/>
        <v>0.33977764275952271</v>
      </c>
    </row>
    <row r="1447" spans="8:22" x14ac:dyDescent="0.25">
      <c r="H1447" s="96" t="s">
        <v>1160</v>
      </c>
      <c r="I1447" s="96" t="s">
        <v>984</v>
      </c>
      <c r="K1447" s="96" t="s">
        <v>1139</v>
      </c>
      <c r="L1447" s="96" t="s">
        <v>1125</v>
      </c>
      <c r="M1447" s="96">
        <v>61.598748000000001</v>
      </c>
      <c r="N1447" s="96">
        <v>-133.92662100000001</v>
      </c>
      <c r="O1447" s="96" t="s">
        <v>983</v>
      </c>
      <c r="P1447" s="96" t="s">
        <v>2498</v>
      </c>
      <c r="Q1447" s="96">
        <v>2764</v>
      </c>
      <c r="R1447" s="96">
        <v>0.12</v>
      </c>
      <c r="S1447" s="96">
        <v>0.52</v>
      </c>
      <c r="T1447" s="96">
        <v>0.12</v>
      </c>
      <c r="U1447" s="89">
        <f t="shared" si="62"/>
        <v>9.961696887341287E-2</v>
      </c>
      <c r="V1447" s="44">
        <f t="shared" si="63"/>
        <v>8.8642017330332501E-2</v>
      </c>
    </row>
    <row r="1448" spans="8:22" x14ac:dyDescent="0.25">
      <c r="H1448" s="96" t="s">
        <v>1161</v>
      </c>
      <c r="I1448" s="96" t="s">
        <v>984</v>
      </c>
      <c r="K1448" s="96" t="s">
        <v>1139</v>
      </c>
      <c r="L1448" s="96" t="s">
        <v>1125</v>
      </c>
      <c r="M1448" s="96">
        <v>61.583651000000003</v>
      </c>
      <c r="N1448" s="96">
        <v>-134.03766300000001</v>
      </c>
      <c r="O1448" s="96" t="s">
        <v>983</v>
      </c>
      <c r="P1448" s="96" t="s">
        <v>2498</v>
      </c>
      <c r="Q1448" s="96">
        <v>2764</v>
      </c>
      <c r="R1448" s="96">
        <v>0.08</v>
      </c>
      <c r="S1448" s="96">
        <v>1.37</v>
      </c>
      <c r="T1448" s="96">
        <v>0.59</v>
      </c>
      <c r="U1448" s="89">
        <f t="shared" si="62"/>
        <v>6.6411312582275256E-2</v>
      </c>
      <c r="V1448" s="44">
        <f t="shared" si="63"/>
        <v>0.29172397422022167</v>
      </c>
    </row>
    <row r="1449" spans="8:22" x14ac:dyDescent="0.25">
      <c r="H1449" s="96" t="s">
        <v>1162</v>
      </c>
      <c r="I1449" s="96" t="s">
        <v>984</v>
      </c>
      <c r="K1449" s="96" t="s">
        <v>1139</v>
      </c>
      <c r="L1449" s="96" t="s">
        <v>1125</v>
      </c>
      <c r="M1449" s="96">
        <v>61.5901199999998</v>
      </c>
      <c r="N1449" s="96">
        <v>-134.05902800000001</v>
      </c>
      <c r="O1449" s="96" t="s">
        <v>983</v>
      </c>
      <c r="P1449" s="96" t="s">
        <v>2498</v>
      </c>
      <c r="Q1449" s="96">
        <v>2764</v>
      </c>
      <c r="R1449" s="96">
        <v>0.05</v>
      </c>
      <c r="S1449" s="96">
        <v>0.28000000000000003</v>
      </c>
      <c r="T1449" s="96">
        <v>0.1</v>
      </c>
      <c r="U1449" s="89">
        <f t="shared" si="62"/>
        <v>4.1507070363922038E-2</v>
      </c>
      <c r="V1449" s="44">
        <f t="shared" si="63"/>
        <v>5.6182669887638544E-2</v>
      </c>
    </row>
    <row r="1450" spans="8:22" x14ac:dyDescent="0.25">
      <c r="H1450" s="96" t="s">
        <v>1163</v>
      </c>
      <c r="I1450" s="96" t="s">
        <v>984</v>
      </c>
      <c r="K1450" s="96" t="s">
        <v>1139</v>
      </c>
      <c r="L1450" s="96" t="s">
        <v>1125</v>
      </c>
      <c r="M1450" s="96">
        <v>61.631295000000001</v>
      </c>
      <c r="N1450" s="96">
        <v>-133.967962999999</v>
      </c>
      <c r="O1450" s="96" t="s">
        <v>983</v>
      </c>
      <c r="P1450" s="96" t="s">
        <v>2498</v>
      </c>
      <c r="Q1450" s="96">
        <v>2764</v>
      </c>
      <c r="R1450" s="96">
        <v>0.12</v>
      </c>
      <c r="S1450" s="96">
        <v>0.45</v>
      </c>
      <c r="T1450" s="96">
        <v>0.16</v>
      </c>
      <c r="U1450" s="89">
        <f t="shared" si="62"/>
        <v>9.961696887341287E-2</v>
      </c>
      <c r="V1450" s="44">
        <f t="shared" si="63"/>
        <v>9.2434225330332506E-2</v>
      </c>
    </row>
    <row r="1451" spans="8:22" x14ac:dyDescent="0.25">
      <c r="H1451" s="96" t="s">
        <v>1208</v>
      </c>
      <c r="I1451" s="96" t="s">
        <v>984</v>
      </c>
      <c r="J1451" s="96" t="s">
        <v>982</v>
      </c>
      <c r="K1451" s="96" t="s">
        <v>1209</v>
      </c>
      <c r="L1451" s="96" t="s">
        <v>776</v>
      </c>
      <c r="M1451" s="96">
        <v>63.799967000000002</v>
      </c>
      <c r="N1451" s="96">
        <v>-139.091309999998</v>
      </c>
      <c r="O1451" s="96" t="s">
        <v>983</v>
      </c>
      <c r="P1451" s="96" t="s">
        <v>491</v>
      </c>
      <c r="Q1451" s="96">
        <v>2624</v>
      </c>
      <c r="R1451" s="96">
        <v>4.9000000000000004</v>
      </c>
      <c r="S1451" s="96">
        <v>18.8</v>
      </c>
      <c r="T1451" s="96">
        <v>12.9</v>
      </c>
      <c r="U1451" s="89">
        <f t="shared" si="62"/>
        <v>4.0676928956643597</v>
      </c>
      <c r="V1451" s="44">
        <f t="shared" si="63"/>
        <v>5.2124525096505163</v>
      </c>
    </row>
    <row r="1452" spans="8:22" x14ac:dyDescent="0.25">
      <c r="H1452" s="96" t="s">
        <v>1210</v>
      </c>
      <c r="I1452" s="96" t="s">
        <v>984</v>
      </c>
      <c r="J1452" s="96" t="s">
        <v>982</v>
      </c>
      <c r="K1452" s="96" t="s">
        <v>1209</v>
      </c>
      <c r="L1452" s="96" t="s">
        <v>892</v>
      </c>
      <c r="M1452" s="96">
        <v>63.799967000000002</v>
      </c>
      <c r="N1452" s="96">
        <v>-139.091309999998</v>
      </c>
      <c r="O1452" s="96" t="s">
        <v>983</v>
      </c>
      <c r="P1452" s="96" t="s">
        <v>2499</v>
      </c>
      <c r="Q1452" s="96">
        <v>2677</v>
      </c>
      <c r="R1452" s="96">
        <v>2.0499999999999998</v>
      </c>
      <c r="S1452" s="96">
        <v>7.6</v>
      </c>
      <c r="T1452" s="96">
        <v>2.5</v>
      </c>
      <c r="U1452" s="89">
        <f t="shared" si="62"/>
        <v>1.7017898849208033</v>
      </c>
      <c r="V1452" s="44">
        <f t="shared" si="63"/>
        <v>1.4617646629614847</v>
      </c>
    </row>
    <row r="1453" spans="8:22" x14ac:dyDescent="0.25">
      <c r="H1453" s="96" t="s">
        <v>1212</v>
      </c>
      <c r="I1453" s="96" t="s">
        <v>984</v>
      </c>
      <c r="J1453" s="96" t="s">
        <v>982</v>
      </c>
      <c r="L1453" s="96" t="s">
        <v>302</v>
      </c>
      <c r="M1453" s="96">
        <v>62.145415999999798</v>
      </c>
      <c r="N1453" s="96">
        <v>-137.79568900000001</v>
      </c>
      <c r="O1453" s="96" t="s">
        <v>983</v>
      </c>
      <c r="P1453" s="96" t="s">
        <v>2499</v>
      </c>
      <c r="Q1453" s="96">
        <v>2677</v>
      </c>
      <c r="R1453" s="96">
        <v>4.4400000000000004</v>
      </c>
      <c r="S1453" s="96">
        <v>18.5</v>
      </c>
      <c r="T1453" s="96">
        <v>3.2</v>
      </c>
      <c r="U1453" s="89">
        <f t="shared" si="62"/>
        <v>3.685827848316277</v>
      </c>
      <c r="V1453" s="44">
        <f t="shared" si="63"/>
        <v>2.7915680854385325</v>
      </c>
    </row>
    <row r="1454" spans="8:22" x14ac:dyDescent="0.25">
      <c r="H1454" s="96" t="s">
        <v>1215</v>
      </c>
      <c r="I1454" s="96" t="s">
        <v>984</v>
      </c>
      <c r="K1454" s="96" t="s">
        <v>1216</v>
      </c>
      <c r="L1454" s="96" t="s">
        <v>1125</v>
      </c>
      <c r="M1454" s="96">
        <v>62.048465999999799</v>
      </c>
      <c r="N1454" s="96">
        <v>-137.671684999999</v>
      </c>
      <c r="O1454" s="96" t="s">
        <v>983</v>
      </c>
      <c r="P1454" s="96" t="s">
        <v>2498</v>
      </c>
      <c r="Q1454" s="96">
        <v>2764</v>
      </c>
      <c r="R1454" s="96">
        <v>1.46</v>
      </c>
      <c r="S1454" s="96">
        <v>3.7</v>
      </c>
      <c r="T1454" s="96">
        <v>0.8</v>
      </c>
      <c r="U1454" s="89">
        <f t="shared" si="62"/>
        <v>1.2120064546265232</v>
      </c>
      <c r="V1454" s="44">
        <f t="shared" si="63"/>
        <v>0.65215851751904541</v>
      </c>
    </row>
    <row r="1455" spans="8:22" x14ac:dyDescent="0.25">
      <c r="H1455" s="96" t="s">
        <v>1217</v>
      </c>
      <c r="I1455" s="96" t="s">
        <v>984</v>
      </c>
      <c r="J1455" s="96" t="s">
        <v>982</v>
      </c>
      <c r="L1455" s="96" t="s">
        <v>1218</v>
      </c>
      <c r="M1455" s="96">
        <v>62.9430529999999</v>
      </c>
      <c r="N1455" s="96">
        <v>-135.798577999998</v>
      </c>
      <c r="O1455" s="96" t="s">
        <v>983</v>
      </c>
      <c r="P1455" s="96" t="s">
        <v>2500</v>
      </c>
      <c r="Q1455" s="96">
        <v>2751</v>
      </c>
      <c r="R1455" s="96">
        <v>2.6</v>
      </c>
      <c r="S1455" s="96">
        <v>5.8</v>
      </c>
      <c r="T1455" s="96">
        <v>2.2999999999999998</v>
      </c>
      <c r="U1455" s="89">
        <f t="shared" si="62"/>
        <v>2.1583676589239458</v>
      </c>
      <c r="V1455" s="44">
        <f t="shared" si="63"/>
        <v>1.3096251374003143</v>
      </c>
    </row>
    <row r="1456" spans="8:22" x14ac:dyDescent="0.25">
      <c r="H1456" s="96" t="s">
        <v>1219</v>
      </c>
      <c r="I1456" s="96" t="s">
        <v>984</v>
      </c>
      <c r="K1456" s="96" t="s">
        <v>1139</v>
      </c>
      <c r="L1456" s="96" t="s">
        <v>474</v>
      </c>
      <c r="M1456" s="96">
        <v>61.595408999999798</v>
      </c>
      <c r="N1456" s="96">
        <v>-134.071742999999</v>
      </c>
      <c r="O1456" s="96" t="s">
        <v>983</v>
      </c>
      <c r="P1456" s="96" t="s">
        <v>2498</v>
      </c>
      <c r="Q1456" s="96">
        <v>2764</v>
      </c>
      <c r="R1456" s="96">
        <v>7.0000000000000007E-2</v>
      </c>
      <c r="S1456" s="96">
        <v>0.2</v>
      </c>
      <c r="T1456" s="96">
        <v>0.1</v>
      </c>
      <c r="U1456" s="89">
        <f t="shared" si="62"/>
        <v>5.8109898509490852E-2</v>
      </c>
      <c r="V1456" s="44">
        <f t="shared" si="63"/>
        <v>4.9662483442693965E-2</v>
      </c>
    </row>
    <row r="1457" spans="8:22" x14ac:dyDescent="0.25">
      <c r="H1457" s="96" t="s">
        <v>1220</v>
      </c>
      <c r="I1457" s="96" t="s">
        <v>984</v>
      </c>
      <c r="K1457" s="96" t="s">
        <v>1139</v>
      </c>
      <c r="L1457" s="96" t="s">
        <v>1144</v>
      </c>
      <c r="M1457" s="96">
        <v>61.590074000000001</v>
      </c>
      <c r="N1457" s="96">
        <v>-134.05905000000001</v>
      </c>
      <c r="O1457" s="96" t="s">
        <v>983</v>
      </c>
      <c r="P1457" s="96" t="s">
        <v>2500</v>
      </c>
      <c r="Q1457" s="96">
        <v>2751</v>
      </c>
      <c r="R1457" s="96">
        <v>0.05</v>
      </c>
      <c r="S1457" s="96">
        <v>0.4</v>
      </c>
      <c r="T1457" s="96">
        <v>0.2</v>
      </c>
      <c r="U1457" s="89">
        <f t="shared" si="62"/>
        <v>4.1507070363922038E-2</v>
      </c>
      <c r="V1457" s="44">
        <f t="shared" si="63"/>
        <v>9.3596120334621447E-2</v>
      </c>
    </row>
    <row r="1458" spans="8:22" x14ac:dyDescent="0.25">
      <c r="H1458" s="96" t="s">
        <v>964</v>
      </c>
      <c r="I1458" s="96" t="s">
        <v>984</v>
      </c>
      <c r="J1458" s="96" t="s">
        <v>982</v>
      </c>
      <c r="L1458" s="96" t="s">
        <v>186</v>
      </c>
      <c r="M1458" s="96">
        <v>61.924872999999799</v>
      </c>
      <c r="N1458" s="96">
        <v>-137.495307999999</v>
      </c>
      <c r="O1458" s="96" t="s">
        <v>983</v>
      </c>
      <c r="P1458" s="96" t="s">
        <v>491</v>
      </c>
      <c r="Q1458" s="96">
        <v>2624</v>
      </c>
      <c r="R1458" s="96">
        <v>3.52</v>
      </c>
      <c r="S1458" s="96">
        <v>6.5</v>
      </c>
      <c r="T1458" s="96">
        <v>1.7</v>
      </c>
      <c r="U1458" s="89">
        <f t="shared" si="62"/>
        <v>2.9220977536201111</v>
      </c>
      <c r="V1458" s="44">
        <f t="shared" si="63"/>
        <v>1.2145071233407791</v>
      </c>
    </row>
    <row r="1459" spans="8:22" x14ac:dyDescent="0.25">
      <c r="H1459" s="96" t="s">
        <v>1223</v>
      </c>
      <c r="I1459" s="96" t="s">
        <v>984</v>
      </c>
      <c r="K1459" s="96" t="s">
        <v>1216</v>
      </c>
      <c r="L1459" s="96" t="s">
        <v>1125</v>
      </c>
      <c r="M1459" s="96">
        <v>62.030724999999798</v>
      </c>
      <c r="N1459" s="96">
        <v>-137.777480999999</v>
      </c>
      <c r="O1459" s="96" t="s">
        <v>983</v>
      </c>
      <c r="P1459" s="96" t="s">
        <v>2498</v>
      </c>
      <c r="Q1459" s="96">
        <v>2764</v>
      </c>
      <c r="R1459" s="96">
        <v>0.53</v>
      </c>
      <c r="S1459" s="96">
        <v>0.5</v>
      </c>
      <c r="T1459" s="96">
        <v>0.4</v>
      </c>
      <c r="U1459" s="89">
        <f t="shared" si="62"/>
        <v>0.43997494585757357</v>
      </c>
      <c r="V1459" s="44">
        <f t="shared" si="63"/>
        <v>0.18447864320896853</v>
      </c>
    </row>
    <row r="1460" spans="8:22" x14ac:dyDescent="0.25">
      <c r="H1460" s="96" t="s">
        <v>1224</v>
      </c>
      <c r="I1460" s="96" t="s">
        <v>984</v>
      </c>
      <c r="K1460" s="96" t="s">
        <v>1216</v>
      </c>
      <c r="L1460" s="96" t="s">
        <v>1125</v>
      </c>
      <c r="M1460" s="96">
        <v>62.033369</v>
      </c>
      <c r="N1460" s="96">
        <v>-137.777572999998</v>
      </c>
      <c r="O1460" s="96" t="s">
        <v>983</v>
      </c>
      <c r="P1460" s="96" t="s">
        <v>2498</v>
      </c>
      <c r="Q1460" s="96">
        <v>2764</v>
      </c>
      <c r="R1460" s="96">
        <v>1.0900000000000001</v>
      </c>
      <c r="S1460" s="96">
        <v>11.3</v>
      </c>
      <c r="T1460" s="96">
        <v>0.7</v>
      </c>
      <c r="U1460" s="89">
        <f t="shared" si="62"/>
        <v>0.90485413393350034</v>
      </c>
      <c r="V1460" s="44">
        <f t="shared" si="63"/>
        <v>1.3351343507505204</v>
      </c>
    </row>
    <row r="1461" spans="8:22" x14ac:dyDescent="0.25">
      <c r="H1461" s="96" t="s">
        <v>963</v>
      </c>
      <c r="I1461" s="96" t="s">
        <v>984</v>
      </c>
      <c r="J1461" s="96" t="s">
        <v>982</v>
      </c>
      <c r="L1461" s="96" t="s">
        <v>302</v>
      </c>
      <c r="M1461" s="96">
        <v>62.127960000000002</v>
      </c>
      <c r="N1461" s="96">
        <v>-137.784549999999</v>
      </c>
      <c r="O1461" s="96" t="s">
        <v>983</v>
      </c>
      <c r="P1461" s="96" t="s">
        <v>2499</v>
      </c>
      <c r="Q1461" s="96">
        <v>2677</v>
      </c>
      <c r="R1461" s="96">
        <v>5.15</v>
      </c>
      <c r="S1461" s="96">
        <v>56.5</v>
      </c>
      <c r="T1461" s="96">
        <v>4.0999999999999996</v>
      </c>
      <c r="U1461" s="89">
        <f t="shared" si="62"/>
        <v>4.2752282474839696</v>
      </c>
      <c r="V1461" s="44">
        <f t="shared" si="63"/>
        <v>6.6013905620739743</v>
      </c>
    </row>
    <row r="1462" spans="8:22" x14ac:dyDescent="0.25">
      <c r="H1462" s="96" t="s">
        <v>1228</v>
      </c>
      <c r="I1462" s="96" t="s">
        <v>984</v>
      </c>
      <c r="J1462" s="96" t="s">
        <v>982</v>
      </c>
      <c r="L1462" s="96" t="s">
        <v>302</v>
      </c>
      <c r="M1462" s="96">
        <v>62.0869199999999</v>
      </c>
      <c r="N1462" s="96">
        <v>-138.04150000000001</v>
      </c>
      <c r="O1462" s="96" t="s">
        <v>983</v>
      </c>
      <c r="P1462" s="96" t="s">
        <v>2499</v>
      </c>
      <c r="Q1462" s="96">
        <v>2677</v>
      </c>
      <c r="R1462" s="96">
        <v>4.2</v>
      </c>
      <c r="S1462" s="96">
        <v>21.8</v>
      </c>
      <c r="T1462" s="96">
        <v>5.5</v>
      </c>
      <c r="U1462" s="89">
        <f t="shared" si="62"/>
        <v>3.486593910569451</v>
      </c>
      <c r="V1462" s="44">
        <f t="shared" si="63"/>
        <v>3.6714969446040175</v>
      </c>
    </row>
    <row r="1463" spans="8:22" x14ac:dyDescent="0.25">
      <c r="H1463" s="96" t="s">
        <v>1238</v>
      </c>
      <c r="I1463" s="96" t="s">
        <v>984</v>
      </c>
      <c r="K1463" s="96" t="s">
        <v>1239</v>
      </c>
      <c r="L1463" s="96" t="s">
        <v>474</v>
      </c>
      <c r="M1463" s="96">
        <v>62.039760000000001</v>
      </c>
      <c r="N1463" s="96">
        <v>-137.666899999999</v>
      </c>
      <c r="O1463" s="96" t="s">
        <v>983</v>
      </c>
      <c r="P1463" s="96" t="s">
        <v>2498</v>
      </c>
      <c r="Q1463" s="96">
        <v>2764</v>
      </c>
      <c r="R1463" s="96">
        <v>1.25</v>
      </c>
      <c r="S1463" s="96">
        <v>0.6</v>
      </c>
      <c r="T1463" s="96">
        <v>0.3</v>
      </c>
      <c r="U1463" s="89">
        <f t="shared" si="62"/>
        <v>1.0376767590980509</v>
      </c>
      <c r="V1463" s="44">
        <f t="shared" si="63"/>
        <v>0.21007650719096355</v>
      </c>
    </row>
    <row r="1464" spans="8:22" x14ac:dyDescent="0.25">
      <c r="H1464" s="96" t="s">
        <v>1241</v>
      </c>
      <c r="I1464" s="96" t="s">
        <v>984</v>
      </c>
      <c r="J1464" s="96" t="s">
        <v>982</v>
      </c>
      <c r="L1464" s="96" t="s">
        <v>824</v>
      </c>
      <c r="M1464" s="96">
        <v>62.100650000000002</v>
      </c>
      <c r="N1464" s="96">
        <v>-137.98114000000001</v>
      </c>
      <c r="O1464" s="96" t="s">
        <v>983</v>
      </c>
      <c r="P1464" s="96" t="s">
        <v>2500</v>
      </c>
      <c r="Q1464" s="96">
        <v>2751</v>
      </c>
      <c r="R1464" s="96">
        <v>2.98</v>
      </c>
      <c r="S1464" s="96">
        <v>10.9</v>
      </c>
      <c r="T1464" s="96">
        <v>2</v>
      </c>
      <c r="U1464" s="89">
        <f t="shared" si="62"/>
        <v>2.4738213936897533</v>
      </c>
      <c r="V1464" s="44">
        <f t="shared" si="63"/>
        <v>1.7415200759434373</v>
      </c>
    </row>
    <row r="1465" spans="8:22" x14ac:dyDescent="0.25">
      <c r="H1465" s="96" t="s">
        <v>1245</v>
      </c>
      <c r="I1465" s="96" t="s">
        <v>984</v>
      </c>
      <c r="J1465" s="96" t="s">
        <v>982</v>
      </c>
      <c r="L1465" s="96" t="s">
        <v>302</v>
      </c>
      <c r="M1465" s="96">
        <v>61.914411000000001</v>
      </c>
      <c r="N1465" s="96">
        <v>-137.643766999999</v>
      </c>
      <c r="O1465" s="96" t="s">
        <v>983</v>
      </c>
      <c r="P1465" s="96" t="s">
        <v>2499</v>
      </c>
      <c r="Q1465" s="96">
        <v>2677</v>
      </c>
      <c r="R1465" s="96">
        <v>2.41</v>
      </c>
      <c r="S1465" s="96">
        <v>16.1999999999999</v>
      </c>
      <c r="T1465" s="96">
        <v>1.4</v>
      </c>
      <c r="U1465" s="89">
        <f t="shared" si="62"/>
        <v>2.0006407915410422</v>
      </c>
      <c r="V1465" s="44">
        <f t="shared" si="63"/>
        <v>2.0030823942132483</v>
      </c>
    </row>
    <row r="1466" spans="8:22" x14ac:dyDescent="0.25">
      <c r="H1466" s="96" t="s">
        <v>1350</v>
      </c>
      <c r="I1466" s="96" t="s">
        <v>984</v>
      </c>
      <c r="L1466" s="96" t="s">
        <v>1244</v>
      </c>
      <c r="M1466" s="96">
        <v>63.9872319999998</v>
      </c>
      <c r="N1466" s="96">
        <v>-140.865061999999</v>
      </c>
      <c r="O1466" s="96" t="s">
        <v>983</v>
      </c>
      <c r="P1466" s="96" t="s">
        <v>2512</v>
      </c>
      <c r="Q1466" s="96">
        <v>2780</v>
      </c>
      <c r="R1466" s="96">
        <v>-0.01</v>
      </c>
      <c r="S1466" s="96">
        <v>-0.2</v>
      </c>
      <c r="T1466" s="96">
        <v>-0.1</v>
      </c>
      <c r="U1466" s="89">
        <f t="shared" si="62"/>
        <v>-8.301414072784407E-3</v>
      </c>
      <c r="V1466" s="44">
        <f t="shared" si="63"/>
        <v>-4.6405195036731926E-2</v>
      </c>
    </row>
    <row r="1467" spans="8:22" x14ac:dyDescent="0.25">
      <c r="H1467" s="96" t="s">
        <v>1356</v>
      </c>
      <c r="I1467" s="96" t="s">
        <v>984</v>
      </c>
      <c r="J1467" s="96" t="s">
        <v>982</v>
      </c>
      <c r="L1467" s="96" t="s">
        <v>302</v>
      </c>
      <c r="M1467" s="96">
        <v>64.104640000000003</v>
      </c>
      <c r="N1467" s="96">
        <v>-140.957079999998</v>
      </c>
      <c r="O1467" s="96" t="s">
        <v>983</v>
      </c>
      <c r="P1467" s="96" t="s">
        <v>2499</v>
      </c>
      <c r="Q1467" s="96">
        <v>2677</v>
      </c>
      <c r="R1467" s="96">
        <v>4.91</v>
      </c>
      <c r="S1467" s="96">
        <v>21.3</v>
      </c>
      <c r="T1467" s="96">
        <v>5.6</v>
      </c>
      <c r="U1467" s="89">
        <f t="shared" ref="U1467:U1530" si="64">R1467*$C$24</f>
        <v>4.0759943097371441</v>
      </c>
      <c r="V1467" s="44">
        <f t="shared" si="63"/>
        <v>3.6907945012394583</v>
      </c>
    </row>
    <row r="1468" spans="8:22" x14ac:dyDescent="0.25">
      <c r="H1468" s="96" t="s">
        <v>955</v>
      </c>
      <c r="I1468" s="96" t="s">
        <v>984</v>
      </c>
      <c r="J1468" s="96" t="s">
        <v>982</v>
      </c>
      <c r="K1468" s="96" t="s">
        <v>1120</v>
      </c>
      <c r="L1468" s="96" t="s">
        <v>956</v>
      </c>
      <c r="M1468" s="96">
        <v>64.264618999999797</v>
      </c>
      <c r="N1468" s="96">
        <v>-140.38534100000001</v>
      </c>
      <c r="O1468" s="96" t="s">
        <v>983</v>
      </c>
      <c r="P1468" s="96" t="s">
        <v>491</v>
      </c>
      <c r="Q1468" s="96">
        <v>2624</v>
      </c>
      <c r="R1468" s="96">
        <v>3.65</v>
      </c>
      <c r="S1468" s="96">
        <v>21.5</v>
      </c>
      <c r="T1468" s="96">
        <v>3.9</v>
      </c>
      <c r="U1468" s="89">
        <f t="shared" si="64"/>
        <v>3.0300161365663083</v>
      </c>
      <c r="V1468" s="44">
        <f t="shared" si="63"/>
        <v>3.1410550359641602</v>
      </c>
    </row>
    <row r="1469" spans="8:22" x14ac:dyDescent="0.25">
      <c r="H1469" s="96" t="s">
        <v>1358</v>
      </c>
      <c r="I1469" s="96" t="s">
        <v>984</v>
      </c>
      <c r="L1469" s="96" t="s">
        <v>302</v>
      </c>
      <c r="M1469" s="96">
        <v>64.286545000000004</v>
      </c>
      <c r="N1469" s="96">
        <v>-139.69924800000001</v>
      </c>
      <c r="O1469" s="96" t="s">
        <v>983</v>
      </c>
      <c r="P1469" s="96" t="s">
        <v>2499</v>
      </c>
      <c r="Q1469" s="96">
        <v>2677</v>
      </c>
      <c r="R1469" s="96">
        <v>5.43</v>
      </c>
      <c r="S1469" s="96">
        <v>13</v>
      </c>
      <c r="T1469" s="96">
        <v>6.3</v>
      </c>
      <c r="U1469" s="89">
        <f t="shared" si="64"/>
        <v>4.5076678415219327</v>
      </c>
      <c r="V1469" s="44">
        <f t="shared" si="63"/>
        <v>3.1255482063809086</v>
      </c>
    </row>
    <row r="1470" spans="8:22" x14ac:dyDescent="0.25">
      <c r="H1470" s="96" t="s">
        <v>1361</v>
      </c>
      <c r="I1470" s="96" t="s">
        <v>984</v>
      </c>
      <c r="L1470" s="96" t="s">
        <v>1125</v>
      </c>
      <c r="M1470" s="96">
        <v>63.199513000000003</v>
      </c>
      <c r="N1470" s="96">
        <v>-137.347432999999</v>
      </c>
      <c r="O1470" s="96" t="s">
        <v>983</v>
      </c>
      <c r="P1470" s="96" t="s">
        <v>2498</v>
      </c>
      <c r="Q1470" s="96">
        <v>2764</v>
      </c>
      <c r="R1470" s="96">
        <v>0.08</v>
      </c>
      <c r="S1470" s="96">
        <v>0.3</v>
      </c>
      <c r="T1470" s="96">
        <v>-0.1</v>
      </c>
      <c r="U1470" s="89">
        <f t="shared" si="64"/>
        <v>6.6411312582275256E-2</v>
      </c>
      <c r="V1470" s="44">
        <f t="shared" si="63"/>
        <v>7.2420382202216674E-3</v>
      </c>
    </row>
    <row r="1471" spans="8:22" x14ac:dyDescent="0.25">
      <c r="H1471" s="96" t="s">
        <v>1368</v>
      </c>
      <c r="I1471" s="96" t="s">
        <v>984</v>
      </c>
      <c r="K1471" s="96" t="s">
        <v>1369</v>
      </c>
      <c r="L1471" s="96" t="s">
        <v>1101</v>
      </c>
      <c r="M1471" s="96">
        <v>61.920808999999799</v>
      </c>
      <c r="N1471" s="96">
        <v>-131.464407999998</v>
      </c>
      <c r="O1471" s="96" t="s">
        <v>983</v>
      </c>
      <c r="P1471" s="96" t="s">
        <v>2498</v>
      </c>
      <c r="Q1471" s="96">
        <v>2764</v>
      </c>
      <c r="R1471" s="96">
        <v>0.1</v>
      </c>
      <c r="S1471" s="96">
        <v>0.3</v>
      </c>
      <c r="T1471" s="96">
        <v>0.2</v>
      </c>
      <c r="U1471" s="89">
        <f t="shared" si="64"/>
        <v>8.3014140727844077E-2</v>
      </c>
      <c r="V1471" s="44">
        <f t="shared" si="63"/>
        <v>8.7356667775277091E-2</v>
      </c>
    </row>
    <row r="1472" spans="8:22" x14ac:dyDescent="0.25">
      <c r="H1472" s="96" t="s">
        <v>1448</v>
      </c>
      <c r="I1472" s="96" t="s">
        <v>984</v>
      </c>
      <c r="J1472" s="96" t="s">
        <v>982</v>
      </c>
      <c r="L1472" s="96" t="s">
        <v>302</v>
      </c>
      <c r="M1472" s="96">
        <v>62.614285000000002</v>
      </c>
      <c r="N1472" s="96">
        <v>-138.453939999998</v>
      </c>
      <c r="O1472" s="96" t="s">
        <v>983</v>
      </c>
      <c r="P1472" s="96" t="s">
        <v>2499</v>
      </c>
      <c r="Q1472" s="96">
        <v>2677</v>
      </c>
      <c r="R1472" s="96">
        <v>5.09</v>
      </c>
      <c r="S1472" s="96">
        <v>21.6</v>
      </c>
      <c r="T1472" s="96">
        <v>4</v>
      </c>
      <c r="U1472" s="89">
        <f t="shared" si="64"/>
        <v>4.2254197630472632</v>
      </c>
      <c r="V1472" s="44">
        <f t="shared" si="63"/>
        <v>3.3212220468653451</v>
      </c>
    </row>
    <row r="1473" spans="8:22" x14ac:dyDescent="0.25">
      <c r="H1473" s="96" t="s">
        <v>1450</v>
      </c>
      <c r="I1473" s="96" t="s">
        <v>984</v>
      </c>
      <c r="J1473" s="96" t="s">
        <v>982</v>
      </c>
      <c r="L1473" s="96" t="s">
        <v>302</v>
      </c>
      <c r="M1473" s="96">
        <v>62.9076349999999</v>
      </c>
      <c r="N1473" s="96">
        <v>-139.39161100000001</v>
      </c>
      <c r="O1473" s="96" t="s">
        <v>983</v>
      </c>
      <c r="P1473" s="96" t="s">
        <v>2499</v>
      </c>
      <c r="Q1473" s="96">
        <v>2677</v>
      </c>
      <c r="R1473" s="96">
        <v>8.3000000000000007</v>
      </c>
      <c r="S1473" s="96">
        <v>36.200000000000003</v>
      </c>
      <c r="T1473" s="96">
        <v>3.9</v>
      </c>
      <c r="U1473" s="89">
        <f t="shared" si="64"/>
        <v>6.890173680411058</v>
      </c>
      <c r="V1473" s="44">
        <f t="shared" si="63"/>
        <v>4.8384859505269873</v>
      </c>
    </row>
    <row r="1474" spans="8:22" x14ac:dyDescent="0.25">
      <c r="H1474" s="96" t="s">
        <v>1451</v>
      </c>
      <c r="I1474" s="96" t="s">
        <v>984</v>
      </c>
      <c r="K1474" s="96" t="s">
        <v>1452</v>
      </c>
      <c r="L1474" s="96" t="s">
        <v>474</v>
      </c>
      <c r="M1474" s="96">
        <v>62.642364999999799</v>
      </c>
      <c r="N1474" s="96">
        <v>-139.65977100000001</v>
      </c>
      <c r="O1474" s="96" t="s">
        <v>983</v>
      </c>
      <c r="P1474" s="96" t="s">
        <v>2498</v>
      </c>
      <c r="Q1474" s="96">
        <v>2764</v>
      </c>
      <c r="R1474" s="96">
        <v>7.0000000000000007E-2</v>
      </c>
      <c r="S1474" s="96">
        <v>-0.2</v>
      </c>
      <c r="T1474" s="96">
        <v>-0.1</v>
      </c>
      <c r="U1474" s="89">
        <f t="shared" si="64"/>
        <v>5.8109898509490852E-2</v>
      </c>
      <c r="V1474" s="44">
        <f t="shared" si="63"/>
        <v>-4.1438956557306048E-2</v>
      </c>
    </row>
    <row r="1475" spans="8:22" x14ac:dyDescent="0.25">
      <c r="H1475" s="96" t="s">
        <v>1458</v>
      </c>
      <c r="I1475" s="96" t="s">
        <v>984</v>
      </c>
      <c r="J1475" s="96" t="s">
        <v>982</v>
      </c>
      <c r="L1475" s="96" t="s">
        <v>302</v>
      </c>
      <c r="M1475" s="96">
        <v>62.769702000000002</v>
      </c>
      <c r="N1475" s="96">
        <v>-139.08869300000001</v>
      </c>
      <c r="O1475" s="96" t="s">
        <v>983</v>
      </c>
      <c r="P1475" s="96" t="s">
        <v>2499</v>
      </c>
      <c r="Q1475" s="96">
        <v>2677</v>
      </c>
      <c r="R1475" s="96">
        <v>4.46</v>
      </c>
      <c r="S1475" s="96">
        <v>19.8999999999998</v>
      </c>
      <c r="T1475" s="96">
        <v>5.4</v>
      </c>
      <c r="U1475" s="89">
        <f t="shared" si="64"/>
        <v>3.7024306764618453</v>
      </c>
      <c r="V1475" s="44">
        <f t="shared" si="63"/>
        <v>3.483800217174724</v>
      </c>
    </row>
    <row r="1476" spans="8:22" x14ac:dyDescent="0.25">
      <c r="H1476" s="96" t="s">
        <v>1460</v>
      </c>
      <c r="I1476" s="96" t="s">
        <v>984</v>
      </c>
      <c r="J1476" s="96" t="s">
        <v>982</v>
      </c>
      <c r="L1476" s="96" t="s">
        <v>302</v>
      </c>
      <c r="M1476" s="96">
        <v>62.835701999999799</v>
      </c>
      <c r="N1476" s="96">
        <v>-139.029248999998</v>
      </c>
      <c r="O1476" s="96" t="s">
        <v>983</v>
      </c>
      <c r="P1476" s="96" t="s">
        <v>2499</v>
      </c>
      <c r="Q1476" s="96">
        <v>2677</v>
      </c>
      <c r="R1476" s="96">
        <v>4.76</v>
      </c>
      <c r="S1476" s="96">
        <v>21.3</v>
      </c>
      <c r="T1476" s="96">
        <v>4.4000000000000004</v>
      </c>
      <c r="U1476" s="89">
        <f t="shared" si="64"/>
        <v>3.9514730986453772</v>
      </c>
      <c r="V1476" s="44">
        <f t="shared" si="63"/>
        <v>3.3764404332178861</v>
      </c>
    </row>
    <row r="1477" spans="8:22" x14ac:dyDescent="0.25">
      <c r="H1477" s="96" t="s">
        <v>1461</v>
      </c>
      <c r="I1477" s="96" t="s">
        <v>984</v>
      </c>
      <c r="J1477" s="96" t="s">
        <v>982</v>
      </c>
      <c r="L1477" s="96" t="s">
        <v>302</v>
      </c>
      <c r="M1477" s="96">
        <v>62.867778000000001</v>
      </c>
      <c r="N1477" s="96">
        <v>-139.133355999998</v>
      </c>
      <c r="O1477" s="96" t="s">
        <v>983</v>
      </c>
      <c r="P1477" s="96" t="s">
        <v>2499</v>
      </c>
      <c r="Q1477" s="96">
        <v>2677</v>
      </c>
      <c r="R1477" s="96">
        <v>3.16</v>
      </c>
      <c r="S1477" s="96">
        <v>37.700000000000003</v>
      </c>
      <c r="T1477" s="96">
        <v>2.8</v>
      </c>
      <c r="U1477" s="89">
        <f t="shared" si="64"/>
        <v>2.6232468469998724</v>
      </c>
      <c r="V1477" s="44">
        <f t="shared" si="63"/>
        <v>4.4054722943211182</v>
      </c>
    </row>
    <row r="1478" spans="8:22" x14ac:dyDescent="0.25">
      <c r="H1478" s="96" t="s">
        <v>1462</v>
      </c>
      <c r="I1478" s="96" t="s">
        <v>984</v>
      </c>
      <c r="J1478" s="96" t="s">
        <v>982</v>
      </c>
      <c r="L1478" s="96" t="s">
        <v>302</v>
      </c>
      <c r="M1478" s="96">
        <v>62.888612000000002</v>
      </c>
      <c r="N1478" s="96">
        <v>-139.303832999999</v>
      </c>
      <c r="O1478" s="96" t="s">
        <v>983</v>
      </c>
      <c r="P1478" s="96" t="s">
        <v>2499</v>
      </c>
      <c r="Q1478" s="96">
        <v>2677</v>
      </c>
      <c r="R1478" s="96">
        <v>5.21</v>
      </c>
      <c r="S1478" s="96">
        <v>31.1</v>
      </c>
      <c r="T1478" s="96">
        <v>4</v>
      </c>
      <c r="U1478" s="89">
        <f t="shared" si="64"/>
        <v>4.3250367319206759</v>
      </c>
      <c r="V1478" s="44">
        <f t="shared" si="63"/>
        <v>4.2130651172826026</v>
      </c>
    </row>
    <row r="1479" spans="8:22" x14ac:dyDescent="0.25">
      <c r="H1479" s="96" t="s">
        <v>1467</v>
      </c>
      <c r="I1479" s="96" t="s">
        <v>984</v>
      </c>
      <c r="J1479" s="96" t="s">
        <v>982</v>
      </c>
      <c r="L1479" s="96" t="s">
        <v>302</v>
      </c>
      <c r="M1479" s="96">
        <v>62.744618000000003</v>
      </c>
      <c r="N1479" s="96">
        <v>-138.962806</v>
      </c>
      <c r="O1479" s="96" t="s">
        <v>983</v>
      </c>
      <c r="P1479" s="96" t="s">
        <v>2499</v>
      </c>
      <c r="Q1479" s="96">
        <v>2677</v>
      </c>
      <c r="R1479" s="96">
        <v>5.49</v>
      </c>
      <c r="S1479" s="96">
        <v>26.6</v>
      </c>
      <c r="T1479" s="96">
        <v>5.8</v>
      </c>
      <c r="U1479" s="89">
        <f t="shared" si="64"/>
        <v>4.5574763259586391</v>
      </c>
      <c r="V1479" s="44">
        <f t="shared" si="63"/>
        <v>4.268507001589537</v>
      </c>
    </row>
    <row r="1480" spans="8:22" x14ac:dyDescent="0.25">
      <c r="H1480" s="96" t="s">
        <v>1468</v>
      </c>
      <c r="I1480" s="96" t="s">
        <v>984</v>
      </c>
      <c r="J1480" s="96" t="s">
        <v>982</v>
      </c>
      <c r="L1480" s="96" t="s">
        <v>302</v>
      </c>
      <c r="M1480" s="96">
        <v>62.764088000000001</v>
      </c>
      <c r="N1480" s="96">
        <v>-139.034639999999</v>
      </c>
      <c r="O1480" s="96" t="s">
        <v>983</v>
      </c>
      <c r="P1480" s="96" t="s">
        <v>2499</v>
      </c>
      <c r="Q1480" s="96">
        <v>2677</v>
      </c>
      <c r="R1480" s="96">
        <v>4.4000000000000004</v>
      </c>
      <c r="S1480" s="96">
        <v>18.3</v>
      </c>
      <c r="T1480" s="96">
        <v>3.8</v>
      </c>
      <c r="U1480" s="89">
        <f t="shared" si="64"/>
        <v>3.6526221920251394</v>
      </c>
      <c r="V1480" s="44">
        <f t="shared" si="63"/>
        <v>2.9235707819661134</v>
      </c>
    </row>
    <row r="1481" spans="8:22" x14ac:dyDescent="0.25">
      <c r="H1481" s="96" t="s">
        <v>1470</v>
      </c>
      <c r="I1481" s="96" t="s">
        <v>984</v>
      </c>
      <c r="K1481" s="96" t="s">
        <v>1452</v>
      </c>
      <c r="L1481" s="96" t="s">
        <v>1125</v>
      </c>
      <c r="M1481" s="96">
        <v>62.614283</v>
      </c>
      <c r="N1481" s="96">
        <v>-139.578410999998</v>
      </c>
      <c r="O1481" s="96" t="s">
        <v>983</v>
      </c>
      <c r="P1481" s="96" t="s">
        <v>2498</v>
      </c>
      <c r="Q1481" s="96">
        <v>2764</v>
      </c>
      <c r="R1481" s="96">
        <v>0.05</v>
      </c>
      <c r="S1481" s="96">
        <v>-0.2</v>
      </c>
      <c r="T1481" s="96">
        <v>-0.1</v>
      </c>
      <c r="U1481" s="89">
        <f t="shared" si="64"/>
        <v>4.1507070363922038E-2</v>
      </c>
      <c r="V1481" s="44">
        <f t="shared" si="63"/>
        <v>-4.2613746112361461E-2</v>
      </c>
    </row>
    <row r="1482" spans="8:22" x14ac:dyDescent="0.25">
      <c r="H1482" s="96" t="s">
        <v>1471</v>
      </c>
      <c r="I1482" s="96" t="s">
        <v>984</v>
      </c>
      <c r="J1482" s="96" t="s">
        <v>982</v>
      </c>
      <c r="L1482" s="96" t="s">
        <v>186</v>
      </c>
      <c r="M1482" s="96">
        <v>62.934220000000003</v>
      </c>
      <c r="N1482" s="96">
        <v>-139.600170999998</v>
      </c>
      <c r="O1482" s="96" t="s">
        <v>983</v>
      </c>
      <c r="P1482" s="96" t="s">
        <v>491</v>
      </c>
      <c r="Q1482" s="96">
        <v>2624</v>
      </c>
      <c r="R1482" s="96">
        <v>4.82</v>
      </c>
      <c r="S1482" s="96">
        <v>30.3</v>
      </c>
      <c r="T1482" s="96">
        <v>3</v>
      </c>
      <c r="U1482" s="89">
        <f t="shared" si="64"/>
        <v>4.0012815830820845</v>
      </c>
      <c r="V1482" s="44">
        <f t="shared" si="63"/>
        <v>3.7850486495745899</v>
      </c>
    </row>
    <row r="1483" spans="8:22" x14ac:dyDescent="0.25">
      <c r="H1483" s="96" t="s">
        <v>1472</v>
      </c>
      <c r="I1483" s="96" t="s">
        <v>984</v>
      </c>
      <c r="J1483" s="96" t="s">
        <v>982</v>
      </c>
      <c r="L1483" s="96" t="s">
        <v>302</v>
      </c>
      <c r="M1483" s="96">
        <v>62.840294999999799</v>
      </c>
      <c r="N1483" s="96">
        <v>-139.58885900000001</v>
      </c>
      <c r="O1483" s="96" t="s">
        <v>983</v>
      </c>
      <c r="P1483" s="96" t="s">
        <v>2499</v>
      </c>
      <c r="Q1483" s="96">
        <v>2677</v>
      </c>
      <c r="R1483" s="96">
        <v>1.85</v>
      </c>
      <c r="S1483" s="96">
        <v>11.4</v>
      </c>
      <c r="T1483" s="96">
        <v>2</v>
      </c>
      <c r="U1483" s="89">
        <f t="shared" si="64"/>
        <v>1.5357616034651154</v>
      </c>
      <c r="V1483" s="44">
        <f t="shared" si="63"/>
        <v>1.6769678255993887</v>
      </c>
    </row>
    <row r="1484" spans="8:22" x14ac:dyDescent="0.25">
      <c r="H1484" s="96" t="s">
        <v>1479</v>
      </c>
      <c r="I1484" s="96" t="s">
        <v>984</v>
      </c>
      <c r="J1484" s="96" t="s">
        <v>982</v>
      </c>
      <c r="L1484" s="96" t="s">
        <v>186</v>
      </c>
      <c r="M1484" s="96">
        <v>62.694527999999799</v>
      </c>
      <c r="N1484" s="96">
        <v>-138.753682999999</v>
      </c>
      <c r="O1484" s="96" t="s">
        <v>983</v>
      </c>
      <c r="P1484" s="96" t="s">
        <v>491</v>
      </c>
      <c r="Q1484" s="96">
        <v>2624</v>
      </c>
      <c r="R1484" s="96">
        <v>5.16</v>
      </c>
      <c r="S1484" s="96">
        <v>14.1999999999999</v>
      </c>
      <c r="T1484" s="96">
        <v>4.7</v>
      </c>
      <c r="U1484" s="89">
        <f t="shared" si="64"/>
        <v>4.283529661556754</v>
      </c>
      <c r="V1484" s="44">
        <f t="shared" si="63"/>
        <v>2.7585019348972692</v>
      </c>
    </row>
    <row r="1485" spans="8:22" x14ac:dyDescent="0.25">
      <c r="H1485" s="96" t="s">
        <v>1480</v>
      </c>
      <c r="I1485" s="96" t="s">
        <v>984</v>
      </c>
      <c r="J1485" s="96" t="s">
        <v>982</v>
      </c>
      <c r="L1485" s="96" t="s">
        <v>302</v>
      </c>
      <c r="M1485" s="96">
        <v>62.93365</v>
      </c>
      <c r="N1485" s="96">
        <v>-139.964690999998</v>
      </c>
      <c r="O1485" s="96" t="s">
        <v>983</v>
      </c>
      <c r="P1485" s="96" t="s">
        <v>2499</v>
      </c>
      <c r="Q1485" s="96">
        <v>2677</v>
      </c>
      <c r="R1485" s="96">
        <v>6.53</v>
      </c>
      <c r="S1485" s="96">
        <v>24.8999999999998</v>
      </c>
      <c r="T1485" s="96">
        <v>3.3</v>
      </c>
      <c r="U1485" s="89">
        <f t="shared" si="64"/>
        <v>5.4208233895282181</v>
      </c>
      <c r="V1485" s="44">
        <f t="shared" si="63"/>
        <v>3.5321758918724178</v>
      </c>
    </row>
    <row r="1486" spans="8:22" x14ac:dyDescent="0.25">
      <c r="H1486" s="96" t="s">
        <v>1516</v>
      </c>
      <c r="I1486" s="96" t="s">
        <v>984</v>
      </c>
      <c r="J1486" s="96" t="s">
        <v>982</v>
      </c>
      <c r="L1486" s="96" t="s">
        <v>872</v>
      </c>
      <c r="M1486" s="96">
        <v>62.443320999999798</v>
      </c>
      <c r="N1486" s="96">
        <v>-137.674806999998</v>
      </c>
      <c r="O1486" s="96" t="s">
        <v>983</v>
      </c>
      <c r="P1486" s="96" t="s">
        <v>2499</v>
      </c>
      <c r="Q1486" s="96">
        <v>2677</v>
      </c>
      <c r="R1486" s="96">
        <v>2.08</v>
      </c>
      <c r="S1486" s="96">
        <v>5.9</v>
      </c>
      <c r="T1486" s="96">
        <v>1.9</v>
      </c>
      <c r="U1486" s="89">
        <f t="shared" si="64"/>
        <v>1.7266941271391567</v>
      </c>
      <c r="V1486" s="44">
        <f t="shared" si="63"/>
        <v>1.1521898205657992</v>
      </c>
    </row>
    <row r="1487" spans="8:22" x14ac:dyDescent="0.25">
      <c r="H1487" s="96" t="s">
        <v>1559</v>
      </c>
      <c r="I1487" s="96" t="s">
        <v>984</v>
      </c>
      <c r="J1487" s="96" t="s">
        <v>982</v>
      </c>
      <c r="L1487" s="96" t="s">
        <v>16</v>
      </c>
      <c r="M1487" s="96">
        <v>62.946832000000001</v>
      </c>
      <c r="N1487" s="96">
        <v>-139.876445999998</v>
      </c>
      <c r="O1487" s="96" t="s">
        <v>983</v>
      </c>
      <c r="P1487" s="96" t="s">
        <v>491</v>
      </c>
      <c r="Q1487" s="96">
        <v>2624</v>
      </c>
      <c r="R1487" s="96">
        <v>6.17</v>
      </c>
      <c r="S1487" s="96">
        <v>15.5</v>
      </c>
      <c r="T1487" s="96">
        <v>1.8</v>
      </c>
      <c r="U1487" s="89">
        <f t="shared" si="64"/>
        <v>5.1219724829079789</v>
      </c>
      <c r="V1487" s="44">
        <f t="shared" si="63"/>
        <v>2.2090996683558535</v>
      </c>
    </row>
    <row r="1488" spans="8:22" x14ac:dyDescent="0.25">
      <c r="H1488" s="96" t="s">
        <v>1560</v>
      </c>
      <c r="I1488" s="96" t="s">
        <v>984</v>
      </c>
      <c r="J1488" s="96" t="s">
        <v>982</v>
      </c>
      <c r="L1488" s="96" t="s">
        <v>186</v>
      </c>
      <c r="M1488" s="96">
        <v>62.971702999999799</v>
      </c>
      <c r="N1488" s="96">
        <v>-139.872952999999</v>
      </c>
      <c r="O1488" s="96" t="s">
        <v>983</v>
      </c>
      <c r="P1488" s="96" t="s">
        <v>491</v>
      </c>
      <c r="Q1488" s="96">
        <v>2624</v>
      </c>
      <c r="R1488" s="96">
        <v>1.08</v>
      </c>
      <c r="S1488" s="96">
        <v>2.6</v>
      </c>
      <c r="T1488" s="96">
        <v>1.2</v>
      </c>
      <c r="U1488" s="89">
        <f t="shared" si="64"/>
        <v>0.89655271986071594</v>
      </c>
      <c r="V1488" s="44">
        <f t="shared" si="63"/>
        <v>0.59741067102501177</v>
      </c>
    </row>
    <row r="1489" spans="8:22" x14ac:dyDescent="0.25">
      <c r="H1489" s="96" t="s">
        <v>1562</v>
      </c>
      <c r="I1489" s="96" t="s">
        <v>984</v>
      </c>
      <c r="J1489" s="96" t="s">
        <v>982</v>
      </c>
      <c r="L1489" s="96" t="s">
        <v>302</v>
      </c>
      <c r="M1489" s="96">
        <v>62.793095000000001</v>
      </c>
      <c r="N1489" s="96">
        <v>-138.626825999998</v>
      </c>
      <c r="O1489" s="96" t="s">
        <v>983</v>
      </c>
      <c r="P1489" s="96" t="s">
        <v>2499</v>
      </c>
      <c r="Q1489" s="96">
        <v>2677</v>
      </c>
      <c r="R1489" s="96">
        <v>5.37</v>
      </c>
      <c r="S1489" s="96">
        <v>32.299999999999798</v>
      </c>
      <c r="T1489" s="96">
        <v>4.0999999999999996</v>
      </c>
      <c r="U1489" s="89">
        <f t="shared" si="64"/>
        <v>4.4578593570852263</v>
      </c>
      <c r="V1489" s="44">
        <f t="shared" si="63"/>
        <v>4.3594441711722602</v>
      </c>
    </row>
    <row r="1490" spans="8:22" x14ac:dyDescent="0.25">
      <c r="H1490" s="96" t="s">
        <v>1565</v>
      </c>
      <c r="I1490" s="96" t="s">
        <v>984</v>
      </c>
      <c r="J1490" s="96" t="s">
        <v>982</v>
      </c>
      <c r="L1490" s="96" t="s">
        <v>186</v>
      </c>
      <c r="M1490" s="96">
        <v>62.593446</v>
      </c>
      <c r="N1490" s="96">
        <v>-138.48167000000001</v>
      </c>
      <c r="O1490" s="96" t="s">
        <v>983</v>
      </c>
      <c r="P1490" s="96" t="s">
        <v>491</v>
      </c>
      <c r="Q1490" s="96">
        <v>2624</v>
      </c>
      <c r="R1490" s="96">
        <v>4.6500000000000004</v>
      </c>
      <c r="S1490" s="96">
        <v>23.5</v>
      </c>
      <c r="T1490" s="96">
        <v>4.3</v>
      </c>
      <c r="U1490" s="89">
        <f t="shared" si="64"/>
        <v>3.8601575438447493</v>
      </c>
      <c r="V1490" s="44">
        <f t="shared" si="63"/>
        <v>3.479371606913245</v>
      </c>
    </row>
    <row r="1491" spans="8:22" x14ac:dyDescent="0.25">
      <c r="H1491" s="96" t="s">
        <v>1566</v>
      </c>
      <c r="I1491" s="96" t="s">
        <v>984</v>
      </c>
      <c r="L1491" s="96" t="s">
        <v>922</v>
      </c>
      <c r="M1491" s="96">
        <v>62.712418</v>
      </c>
      <c r="N1491" s="96">
        <v>-137.92432600000001</v>
      </c>
      <c r="O1491" s="96" t="s">
        <v>983</v>
      </c>
      <c r="P1491" s="96" t="s">
        <v>2498</v>
      </c>
      <c r="Q1491" s="96">
        <v>2764</v>
      </c>
      <c r="R1491" s="96">
        <v>0.64</v>
      </c>
      <c r="S1491" s="96">
        <v>1.8</v>
      </c>
      <c r="T1491" s="96">
        <v>0.7</v>
      </c>
      <c r="U1491" s="89">
        <f t="shared" si="64"/>
        <v>0.53129050065820205</v>
      </c>
      <c r="V1491" s="44">
        <f t="shared" si="63"/>
        <v>0.39492318576177338</v>
      </c>
    </row>
    <row r="1492" spans="8:22" x14ac:dyDescent="0.25">
      <c r="H1492" s="96" t="s">
        <v>1567</v>
      </c>
      <c r="I1492" s="96" t="s">
        <v>984</v>
      </c>
      <c r="L1492" s="96" t="s">
        <v>922</v>
      </c>
      <c r="M1492" s="96">
        <v>62.712418</v>
      </c>
      <c r="N1492" s="96">
        <v>-137.92432600000001</v>
      </c>
      <c r="O1492" s="96" t="s">
        <v>983</v>
      </c>
      <c r="P1492" s="96" t="s">
        <v>2498</v>
      </c>
      <c r="Q1492" s="96">
        <v>2764</v>
      </c>
      <c r="R1492" s="96">
        <v>0.94</v>
      </c>
      <c r="S1492" s="96">
        <v>0.9</v>
      </c>
      <c r="T1492" s="96">
        <v>0.3</v>
      </c>
      <c r="U1492" s="89">
        <f t="shared" si="64"/>
        <v>0.78033292284173417</v>
      </c>
      <c r="V1492" s="44">
        <f t="shared" si="63"/>
        <v>0.22072342908760459</v>
      </c>
    </row>
    <row r="1493" spans="8:22" x14ac:dyDescent="0.25">
      <c r="H1493" s="96" t="s">
        <v>1568</v>
      </c>
      <c r="I1493" s="96" t="s">
        <v>984</v>
      </c>
      <c r="J1493" s="96" t="s">
        <v>982</v>
      </c>
      <c r="L1493" s="96" t="s">
        <v>302</v>
      </c>
      <c r="M1493" s="96">
        <v>62.798808000000001</v>
      </c>
      <c r="N1493" s="96">
        <v>-139.08041800000001</v>
      </c>
      <c r="O1493" s="96" t="s">
        <v>983</v>
      </c>
      <c r="P1493" s="96" t="s">
        <v>2499</v>
      </c>
      <c r="Q1493" s="96">
        <v>2677</v>
      </c>
      <c r="R1493" s="96">
        <v>2.56</v>
      </c>
      <c r="S1493" s="96">
        <v>20.6999999999999</v>
      </c>
      <c r="T1493" s="96">
        <v>3</v>
      </c>
      <c r="U1493" s="89">
        <f t="shared" si="64"/>
        <v>2.1251620026328082</v>
      </c>
      <c r="V1493" s="44">
        <f t="shared" si="63"/>
        <v>2.8385948222348203</v>
      </c>
    </row>
    <row r="1494" spans="8:22" x14ac:dyDescent="0.25">
      <c r="H1494" s="96" t="s">
        <v>1569</v>
      </c>
      <c r="I1494" s="96" t="s">
        <v>984</v>
      </c>
      <c r="J1494" s="96" t="s">
        <v>982</v>
      </c>
      <c r="L1494" s="96" t="s">
        <v>16</v>
      </c>
      <c r="M1494" s="96">
        <v>62.8668049999999</v>
      </c>
      <c r="N1494" s="96">
        <v>-139.701877999998</v>
      </c>
      <c r="O1494" s="96" t="s">
        <v>983</v>
      </c>
      <c r="P1494" s="96" t="s">
        <v>491</v>
      </c>
      <c r="Q1494" s="96">
        <v>2624</v>
      </c>
      <c r="R1494" s="96">
        <v>2.6</v>
      </c>
      <c r="S1494" s="96">
        <v>10.1</v>
      </c>
      <c r="T1494" s="96">
        <v>3.9</v>
      </c>
      <c r="U1494" s="89">
        <f t="shared" si="64"/>
        <v>2.1583676589239458</v>
      </c>
      <c r="V1494" s="44">
        <f t="shared" si="63"/>
        <v>2.0415092924676208</v>
      </c>
    </row>
    <row r="1495" spans="8:22" x14ac:dyDescent="0.25">
      <c r="H1495" s="96" t="s">
        <v>1570</v>
      </c>
      <c r="I1495" s="96" t="s">
        <v>984</v>
      </c>
      <c r="J1495" s="96" t="s">
        <v>982</v>
      </c>
      <c r="L1495" s="96" t="s">
        <v>302</v>
      </c>
      <c r="M1495" s="96">
        <v>62.867438</v>
      </c>
      <c r="N1495" s="96">
        <v>-139.78597600000001</v>
      </c>
      <c r="O1495" s="96" t="s">
        <v>983</v>
      </c>
      <c r="P1495" s="96" t="s">
        <v>2499</v>
      </c>
      <c r="Q1495" s="96">
        <v>2677</v>
      </c>
      <c r="R1495" s="96">
        <v>0.86</v>
      </c>
      <c r="S1495" s="96">
        <v>4.5</v>
      </c>
      <c r="T1495" s="96">
        <v>1.1000000000000001</v>
      </c>
      <c r="U1495" s="89">
        <f t="shared" si="64"/>
        <v>0.71392161025945899</v>
      </c>
      <c r="V1495" s="44">
        <f t="shared" si="63"/>
        <v>0.74847954465701316</v>
      </c>
    </row>
    <row r="1496" spans="8:22" x14ac:dyDescent="0.25">
      <c r="H1496" s="96" t="s">
        <v>1571</v>
      </c>
      <c r="I1496" s="96" t="s">
        <v>984</v>
      </c>
      <c r="J1496" s="96" t="s">
        <v>982</v>
      </c>
      <c r="L1496" s="96" t="s">
        <v>186</v>
      </c>
      <c r="M1496" s="96">
        <v>62.687303</v>
      </c>
      <c r="N1496" s="96">
        <v>-138.150804999998</v>
      </c>
      <c r="O1496" s="96" t="s">
        <v>983</v>
      </c>
      <c r="P1496" s="96" t="s">
        <v>491</v>
      </c>
      <c r="Q1496" s="96">
        <v>2624</v>
      </c>
      <c r="R1496" s="96">
        <v>4.72</v>
      </c>
      <c r="S1496" s="96">
        <v>12.1999999999999</v>
      </c>
      <c r="T1496" s="96">
        <v>3.2</v>
      </c>
      <c r="U1496" s="89">
        <f t="shared" si="64"/>
        <v>3.9182674423542396</v>
      </c>
      <c r="V1496" s="44">
        <f t="shared" si="63"/>
        <v>2.1766280644796714</v>
      </c>
    </row>
    <row r="1497" spans="8:22" x14ac:dyDescent="0.25">
      <c r="H1497" s="96" t="s">
        <v>1580</v>
      </c>
      <c r="I1497" s="96" t="s">
        <v>984</v>
      </c>
      <c r="J1497" s="96" t="s">
        <v>982</v>
      </c>
      <c r="L1497" s="96" t="s">
        <v>302</v>
      </c>
      <c r="M1497" s="96">
        <v>62.8179319999999</v>
      </c>
      <c r="N1497" s="96">
        <v>-138.777693999999</v>
      </c>
      <c r="O1497" s="96" t="s">
        <v>983</v>
      </c>
      <c r="P1497" s="96" t="s">
        <v>2499</v>
      </c>
      <c r="Q1497" s="96">
        <v>2677</v>
      </c>
      <c r="R1497" s="96">
        <v>4.66</v>
      </c>
      <c r="S1497" s="96">
        <v>35.3999999999998</v>
      </c>
      <c r="T1497" s="96">
        <v>2.7</v>
      </c>
      <c r="U1497" s="89">
        <f t="shared" si="64"/>
        <v>3.8684589579175337</v>
      </c>
      <c r="V1497" s="44">
        <f t="shared" si="63"/>
        <v>4.2510560545368197</v>
      </c>
    </row>
    <row r="1498" spans="8:22" x14ac:dyDescent="0.25">
      <c r="H1498" s="96" t="s">
        <v>1581</v>
      </c>
      <c r="I1498" s="96" t="s">
        <v>984</v>
      </c>
      <c r="J1498" s="96" t="s">
        <v>982</v>
      </c>
      <c r="L1498" s="96" t="s">
        <v>186</v>
      </c>
      <c r="M1498" s="96">
        <v>62.789155000000001</v>
      </c>
      <c r="N1498" s="96">
        <v>-139.092997999999</v>
      </c>
      <c r="O1498" s="96" t="s">
        <v>983</v>
      </c>
      <c r="P1498" s="96" t="s">
        <v>491</v>
      </c>
      <c r="Q1498" s="96">
        <v>2624</v>
      </c>
      <c r="R1498" s="96">
        <v>5.55</v>
      </c>
      <c r="S1498" s="96">
        <v>23.3</v>
      </c>
      <c r="T1498" s="96">
        <v>3.6</v>
      </c>
      <c r="U1498" s="89">
        <f t="shared" si="64"/>
        <v>4.6072848103953454</v>
      </c>
      <c r="V1498" s="44">
        <f t="shared" si="63"/>
        <v>3.3364330327674216</v>
      </c>
    </row>
    <row r="1499" spans="8:22" x14ac:dyDescent="0.25">
      <c r="H1499" s="96" t="s">
        <v>1582</v>
      </c>
      <c r="I1499" s="96" t="s">
        <v>984</v>
      </c>
      <c r="J1499" s="96" t="s">
        <v>982</v>
      </c>
      <c r="L1499" s="96" t="s">
        <v>302</v>
      </c>
      <c r="M1499" s="96">
        <v>62.869301999999799</v>
      </c>
      <c r="N1499" s="96">
        <v>-138.982542999998</v>
      </c>
      <c r="O1499" s="96" t="s">
        <v>983</v>
      </c>
      <c r="P1499" s="96" t="s">
        <v>2499</v>
      </c>
      <c r="Q1499" s="96">
        <v>2677</v>
      </c>
      <c r="R1499" s="96">
        <v>4.1399999999999997</v>
      </c>
      <c r="S1499" s="96">
        <v>31.8</v>
      </c>
      <c r="T1499" s="96">
        <v>6.4</v>
      </c>
      <c r="U1499" s="89">
        <f t="shared" si="64"/>
        <v>3.4367854261327442</v>
      </c>
      <c r="V1499" s="44">
        <f t="shared" si="63"/>
        <v>4.8290448693953882</v>
      </c>
    </row>
    <row r="1500" spans="8:22" x14ac:dyDescent="0.25">
      <c r="H1500" s="96" t="s">
        <v>1583</v>
      </c>
      <c r="I1500" s="96" t="s">
        <v>984</v>
      </c>
      <c r="J1500" s="96" t="s">
        <v>982</v>
      </c>
      <c r="L1500" s="96" t="s">
        <v>302</v>
      </c>
      <c r="M1500" s="96">
        <v>62.865760000000002</v>
      </c>
      <c r="N1500" s="96">
        <v>-139.323072999998</v>
      </c>
      <c r="O1500" s="96" t="s">
        <v>983</v>
      </c>
      <c r="P1500" s="96" t="s">
        <v>2499</v>
      </c>
      <c r="Q1500" s="96">
        <v>2677</v>
      </c>
      <c r="R1500" s="96">
        <v>3.88</v>
      </c>
      <c r="S1500" s="96">
        <v>27.8</v>
      </c>
      <c r="T1500" s="96">
        <v>2.2999999999999998</v>
      </c>
      <c r="U1500" s="89">
        <f t="shared" si="64"/>
        <v>3.2209486602403499</v>
      </c>
      <c r="V1500" s="44">
        <f t="shared" ref="V1500:V1563" si="65">$B$8*Q1500*((9.52*T1500)+(2.56*U1500)+(3.48*S1500))</f>
        <v>3.3967282768246636</v>
      </c>
    </row>
    <row r="1501" spans="8:22" x14ac:dyDescent="0.25">
      <c r="H1501" s="96" t="s">
        <v>1585</v>
      </c>
      <c r="I1501" s="96" t="s">
        <v>984</v>
      </c>
      <c r="J1501" s="96" t="s">
        <v>982</v>
      </c>
      <c r="L1501" s="96" t="s">
        <v>186</v>
      </c>
      <c r="M1501" s="96">
        <v>62.913142000000001</v>
      </c>
      <c r="N1501" s="96">
        <v>-139.19252800000001</v>
      </c>
      <c r="O1501" s="96" t="s">
        <v>983</v>
      </c>
      <c r="P1501" s="96" t="s">
        <v>491</v>
      </c>
      <c r="Q1501" s="96">
        <v>2624</v>
      </c>
      <c r="R1501" s="96">
        <v>4.7</v>
      </c>
      <c r="S1501" s="96">
        <v>25.3</v>
      </c>
      <c r="T1501" s="96">
        <v>4.8</v>
      </c>
      <c r="U1501" s="89">
        <f t="shared" si="64"/>
        <v>3.9016646142086713</v>
      </c>
      <c r="V1501" s="44">
        <f t="shared" si="65"/>
        <v>3.7714295794606993</v>
      </c>
    </row>
    <row r="1502" spans="8:22" x14ac:dyDescent="0.25">
      <c r="H1502" s="96" t="s">
        <v>1586</v>
      </c>
      <c r="I1502" s="96" t="s">
        <v>984</v>
      </c>
      <c r="J1502" s="96" t="s">
        <v>982</v>
      </c>
      <c r="L1502" s="96" t="s">
        <v>186</v>
      </c>
      <c r="M1502" s="96">
        <v>62.921922000000002</v>
      </c>
      <c r="N1502" s="96">
        <v>-139.42698300000001</v>
      </c>
      <c r="O1502" s="96" t="s">
        <v>983</v>
      </c>
      <c r="P1502" s="96" t="s">
        <v>491</v>
      </c>
      <c r="Q1502" s="96">
        <v>2624</v>
      </c>
      <c r="R1502" s="96">
        <v>5.25</v>
      </c>
      <c r="S1502" s="96">
        <v>23.8999999999998</v>
      </c>
      <c r="T1502" s="96">
        <v>3</v>
      </c>
      <c r="U1502" s="89">
        <f t="shared" si="64"/>
        <v>4.3582423882118135</v>
      </c>
      <c r="V1502" s="44">
        <f t="shared" si="65"/>
        <v>3.2246099974826778</v>
      </c>
    </row>
    <row r="1503" spans="8:22" x14ac:dyDescent="0.25">
      <c r="H1503" s="96" t="s">
        <v>1589</v>
      </c>
      <c r="I1503" s="96" t="s">
        <v>984</v>
      </c>
      <c r="K1503" s="96" t="s">
        <v>1452</v>
      </c>
      <c r="L1503" s="96" t="s">
        <v>1144</v>
      </c>
      <c r="M1503" s="96">
        <v>62.594918</v>
      </c>
      <c r="N1503" s="96">
        <v>-139.562308</v>
      </c>
      <c r="O1503" s="96" t="s">
        <v>983</v>
      </c>
      <c r="P1503" s="96" t="s">
        <v>2500</v>
      </c>
      <c r="Q1503" s="96">
        <v>2751</v>
      </c>
      <c r="R1503" s="96">
        <v>0.05</v>
      </c>
      <c r="S1503" s="96">
        <v>14.3</v>
      </c>
      <c r="T1503" s="96">
        <v>2.7</v>
      </c>
      <c r="U1503" s="89">
        <f t="shared" si="64"/>
        <v>4.1507070363922038E-2</v>
      </c>
      <c r="V1503" s="44">
        <f t="shared" si="65"/>
        <v>2.079047840334622</v>
      </c>
    </row>
    <row r="1504" spans="8:22" x14ac:dyDescent="0.25">
      <c r="H1504" s="96" t="s">
        <v>1592</v>
      </c>
      <c r="I1504" s="96" t="s">
        <v>984</v>
      </c>
      <c r="J1504" s="96" t="s">
        <v>982</v>
      </c>
      <c r="L1504" s="96" t="s">
        <v>302</v>
      </c>
      <c r="M1504" s="96">
        <v>62.928502000000002</v>
      </c>
      <c r="N1504" s="96">
        <v>-139.830232999998</v>
      </c>
      <c r="O1504" s="96" t="s">
        <v>983</v>
      </c>
      <c r="P1504" s="96" t="s">
        <v>2499</v>
      </c>
      <c r="Q1504" s="96">
        <v>2677</v>
      </c>
      <c r="R1504" s="96">
        <v>1.86</v>
      </c>
      <c r="S1504" s="96">
        <v>5.7</v>
      </c>
      <c r="T1504" s="96">
        <v>1.8</v>
      </c>
      <c r="U1504" s="89">
        <f t="shared" si="64"/>
        <v>1.5440630175378998</v>
      </c>
      <c r="V1504" s="44">
        <f t="shared" si="65"/>
        <v>1.0955569314674936</v>
      </c>
    </row>
    <row r="1505" spans="8:22" x14ac:dyDescent="0.25">
      <c r="H1505" s="96" t="s">
        <v>1598</v>
      </c>
      <c r="I1505" s="96" t="s">
        <v>984</v>
      </c>
      <c r="J1505" s="96" t="s">
        <v>982</v>
      </c>
      <c r="L1505" s="96" t="s">
        <v>186</v>
      </c>
      <c r="M1505" s="96">
        <v>62.883986999999799</v>
      </c>
      <c r="N1505" s="96">
        <v>-139.72333900000001</v>
      </c>
      <c r="O1505" s="96" t="s">
        <v>983</v>
      </c>
      <c r="P1505" s="96" t="s">
        <v>491</v>
      </c>
      <c r="Q1505" s="96">
        <v>2624</v>
      </c>
      <c r="R1505" s="96">
        <v>3.9</v>
      </c>
      <c r="S1505" s="96">
        <v>20.8999999999998</v>
      </c>
      <c r="T1505" s="96">
        <v>6.5</v>
      </c>
      <c r="U1505" s="89">
        <f t="shared" si="64"/>
        <v>3.2375514883859187</v>
      </c>
      <c r="V1505" s="44">
        <f t="shared" si="65"/>
        <v>3.749699458701413</v>
      </c>
    </row>
    <row r="1506" spans="8:22" x14ac:dyDescent="0.25">
      <c r="H1506" s="96" t="s">
        <v>1604</v>
      </c>
      <c r="I1506" s="96" t="s">
        <v>984</v>
      </c>
      <c r="J1506" s="96" t="s">
        <v>982</v>
      </c>
      <c r="L1506" s="96" t="s">
        <v>16</v>
      </c>
      <c r="M1506" s="96">
        <v>62.90699</v>
      </c>
      <c r="N1506" s="96">
        <v>-138.671823999998</v>
      </c>
      <c r="O1506" s="96" t="s">
        <v>983</v>
      </c>
      <c r="P1506" s="96" t="s">
        <v>491</v>
      </c>
      <c r="Q1506" s="96">
        <v>2624</v>
      </c>
      <c r="R1506" s="96">
        <v>3.58</v>
      </c>
      <c r="S1506" s="96">
        <v>16.6999999999999</v>
      </c>
      <c r="T1506" s="96">
        <v>4.5999999999999996</v>
      </c>
      <c r="U1506" s="89">
        <f t="shared" si="64"/>
        <v>2.9719062380568175</v>
      </c>
      <c r="V1506" s="44">
        <f t="shared" si="65"/>
        <v>2.8737019383977151</v>
      </c>
    </row>
    <row r="1507" spans="8:22" x14ac:dyDescent="0.25">
      <c r="H1507" s="96" t="s">
        <v>1609</v>
      </c>
      <c r="I1507" s="96" t="s">
        <v>984</v>
      </c>
      <c r="K1507" s="96" t="s">
        <v>1243</v>
      </c>
      <c r="L1507" s="96" t="s">
        <v>1101</v>
      </c>
      <c r="M1507" s="96">
        <v>62.620628000000004</v>
      </c>
      <c r="N1507" s="96">
        <v>-137.962022999998</v>
      </c>
      <c r="O1507" s="96" t="s">
        <v>983</v>
      </c>
      <c r="P1507" s="96" t="s">
        <v>2498</v>
      </c>
      <c r="Q1507" s="96">
        <v>2764</v>
      </c>
      <c r="R1507" s="96">
        <v>0.32</v>
      </c>
      <c r="S1507" s="96">
        <v>0.2</v>
      </c>
      <c r="T1507" s="96">
        <v>0.1</v>
      </c>
      <c r="U1507" s="89">
        <f t="shared" si="64"/>
        <v>0.26564525032910102</v>
      </c>
      <c r="V1507" s="44">
        <f t="shared" si="65"/>
        <v>6.4347352880886666E-2</v>
      </c>
    </row>
    <row r="1508" spans="8:22" x14ac:dyDescent="0.25">
      <c r="H1508" s="96" t="s">
        <v>1639</v>
      </c>
      <c r="I1508" s="96" t="s">
        <v>984</v>
      </c>
      <c r="J1508" s="96" t="s">
        <v>982</v>
      </c>
      <c r="L1508" s="96" t="s">
        <v>186</v>
      </c>
      <c r="M1508" s="96">
        <v>62.6504699999998</v>
      </c>
      <c r="N1508" s="96">
        <v>-138.02613500000001</v>
      </c>
      <c r="O1508" s="96" t="s">
        <v>983</v>
      </c>
      <c r="P1508" s="96" t="s">
        <v>491</v>
      </c>
      <c r="Q1508" s="96">
        <v>2624</v>
      </c>
      <c r="R1508" s="96">
        <v>4.26</v>
      </c>
      <c r="S1508" s="96">
        <v>21.6</v>
      </c>
      <c r="T1508" s="96">
        <v>7.01</v>
      </c>
      <c r="U1508" s="89">
        <f t="shared" si="64"/>
        <v>3.5364023950061569</v>
      </c>
      <c r="V1508" s="44">
        <f t="shared" si="65"/>
        <v>3.9610956770431018</v>
      </c>
    </row>
    <row r="1509" spans="8:22" x14ac:dyDescent="0.25">
      <c r="H1509" s="96" t="s">
        <v>1640</v>
      </c>
      <c r="I1509" s="96" t="s">
        <v>984</v>
      </c>
      <c r="J1509" s="96" t="s">
        <v>982</v>
      </c>
      <c r="L1509" s="96" t="s">
        <v>302</v>
      </c>
      <c r="M1509" s="96">
        <v>62.746163000000003</v>
      </c>
      <c r="N1509" s="96">
        <v>-138.90707800000001</v>
      </c>
      <c r="O1509" s="96" t="s">
        <v>983</v>
      </c>
      <c r="P1509" s="96" t="s">
        <v>2499</v>
      </c>
      <c r="Q1509" s="96">
        <v>2677</v>
      </c>
      <c r="R1509" s="96">
        <v>4.43</v>
      </c>
      <c r="S1509" s="96">
        <v>14.6</v>
      </c>
      <c r="T1509" s="96">
        <v>3.5</v>
      </c>
      <c r="U1509" s="89">
        <f t="shared" si="64"/>
        <v>3.6775264342434917</v>
      </c>
      <c r="V1509" s="44">
        <f t="shared" si="65"/>
        <v>2.5041318595704274</v>
      </c>
    </row>
    <row r="1510" spans="8:22" x14ac:dyDescent="0.25">
      <c r="H1510" s="96" t="s">
        <v>1641</v>
      </c>
      <c r="I1510" s="96" t="s">
        <v>984</v>
      </c>
      <c r="J1510" s="96" t="s">
        <v>982</v>
      </c>
      <c r="L1510" s="96" t="s">
        <v>186</v>
      </c>
      <c r="M1510" s="96">
        <v>62.6973419999999</v>
      </c>
      <c r="N1510" s="96">
        <v>-138.749554999998</v>
      </c>
      <c r="O1510" s="96" t="s">
        <v>983</v>
      </c>
      <c r="P1510" s="96" t="s">
        <v>491</v>
      </c>
      <c r="Q1510" s="96">
        <v>2624</v>
      </c>
      <c r="R1510" s="96">
        <v>4.1399999999999997</v>
      </c>
      <c r="S1510" s="96">
        <v>15.5</v>
      </c>
      <c r="T1510" s="96">
        <v>5.8</v>
      </c>
      <c r="U1510" s="89">
        <f t="shared" si="64"/>
        <v>3.4367854261327442</v>
      </c>
      <c r="V1510" s="44">
        <f t="shared" si="65"/>
        <v>3.0951174389292113</v>
      </c>
    </row>
    <row r="1511" spans="8:22" x14ac:dyDescent="0.25">
      <c r="H1511" s="96" t="s">
        <v>1642</v>
      </c>
      <c r="I1511" s="96" t="s">
        <v>984</v>
      </c>
      <c r="J1511" s="96" t="s">
        <v>982</v>
      </c>
      <c r="L1511" s="96" t="s">
        <v>186</v>
      </c>
      <c r="M1511" s="96">
        <v>62.5768899999998</v>
      </c>
      <c r="N1511" s="96">
        <v>-138.175345999998</v>
      </c>
      <c r="O1511" s="96" t="s">
        <v>983</v>
      </c>
      <c r="P1511" s="96" t="s">
        <v>491</v>
      </c>
      <c r="Q1511" s="96">
        <v>2624</v>
      </c>
      <c r="R1511" s="96">
        <v>4.13</v>
      </c>
      <c r="S1511" s="96">
        <v>7</v>
      </c>
      <c r="T1511" s="96">
        <v>6.4</v>
      </c>
      <c r="U1511" s="89">
        <f t="shared" si="64"/>
        <v>3.4284840120599598</v>
      </c>
      <c r="V1511" s="44">
        <f t="shared" si="65"/>
        <v>2.4682634764197209</v>
      </c>
    </row>
    <row r="1512" spans="8:22" x14ac:dyDescent="0.25">
      <c r="H1512" s="96" t="s">
        <v>1643</v>
      </c>
      <c r="I1512" s="96" t="s">
        <v>984</v>
      </c>
      <c r="J1512" s="96" t="s">
        <v>982</v>
      </c>
      <c r="L1512" s="96" t="s">
        <v>186</v>
      </c>
      <c r="M1512" s="96">
        <v>62.650720999999798</v>
      </c>
      <c r="N1512" s="96">
        <v>-137.91089600000001</v>
      </c>
      <c r="O1512" s="96" t="s">
        <v>983</v>
      </c>
      <c r="P1512" s="96" t="s">
        <v>491</v>
      </c>
      <c r="Q1512" s="96">
        <v>2624</v>
      </c>
      <c r="R1512" s="96">
        <v>3.96</v>
      </c>
      <c r="S1512" s="96">
        <v>18.8</v>
      </c>
      <c r="T1512" s="96">
        <v>5.56</v>
      </c>
      <c r="U1512" s="89">
        <f t="shared" si="64"/>
        <v>3.287359972822625</v>
      </c>
      <c r="V1512" s="44">
        <f t="shared" si="65"/>
        <v>3.3264668817583765</v>
      </c>
    </row>
    <row r="1513" spans="8:22" x14ac:dyDescent="0.25">
      <c r="H1513" s="96" t="s">
        <v>1663</v>
      </c>
      <c r="I1513" s="96" t="s">
        <v>984</v>
      </c>
      <c r="J1513" s="96" t="s">
        <v>982</v>
      </c>
      <c r="K1513" s="96" t="s">
        <v>1664</v>
      </c>
      <c r="L1513" s="96" t="s">
        <v>186</v>
      </c>
      <c r="M1513" s="96">
        <v>63.265861000000001</v>
      </c>
      <c r="N1513" s="96">
        <v>-137.841210999998</v>
      </c>
      <c r="O1513" s="96" t="s">
        <v>983</v>
      </c>
      <c r="P1513" s="96" t="s">
        <v>491</v>
      </c>
      <c r="Q1513" s="96">
        <v>2624</v>
      </c>
      <c r="R1513" s="96">
        <v>4.8600000000000003</v>
      </c>
      <c r="S1513" s="96">
        <v>11.9</v>
      </c>
      <c r="T1513" s="96">
        <v>3.5</v>
      </c>
      <c r="U1513" s="89">
        <f t="shared" si="64"/>
        <v>4.0344872393732221</v>
      </c>
      <c r="V1513" s="44">
        <f t="shared" si="65"/>
        <v>2.2319819396125524</v>
      </c>
    </row>
    <row r="1514" spans="8:22" x14ac:dyDescent="0.25">
      <c r="H1514" s="96" t="s">
        <v>1665</v>
      </c>
      <c r="I1514" s="96" t="s">
        <v>984</v>
      </c>
      <c r="J1514" s="96" t="s">
        <v>982</v>
      </c>
      <c r="L1514" s="96" t="s">
        <v>302</v>
      </c>
      <c r="M1514" s="96">
        <v>63.328315000000003</v>
      </c>
      <c r="N1514" s="96">
        <v>-138.012678999998</v>
      </c>
      <c r="O1514" s="96" t="s">
        <v>983</v>
      </c>
      <c r="P1514" s="96" t="s">
        <v>2499</v>
      </c>
      <c r="Q1514" s="96">
        <v>2677</v>
      </c>
      <c r="R1514" s="96">
        <v>3.41</v>
      </c>
      <c r="S1514" s="96">
        <v>1.8</v>
      </c>
      <c r="T1514" s="96">
        <v>3.6</v>
      </c>
      <c r="U1514" s="89">
        <f t="shared" si="64"/>
        <v>2.8307821988194828</v>
      </c>
      <c r="V1514" s="44">
        <f t="shared" si="65"/>
        <v>1.279145621023738</v>
      </c>
    </row>
    <row r="1515" spans="8:22" x14ac:dyDescent="0.25">
      <c r="H1515" s="96" t="s">
        <v>1666</v>
      </c>
      <c r="I1515" s="96" t="s">
        <v>984</v>
      </c>
      <c r="J1515" s="96" t="s">
        <v>982</v>
      </c>
      <c r="L1515" s="96" t="s">
        <v>302</v>
      </c>
      <c r="M1515" s="96">
        <v>63.062023000000003</v>
      </c>
      <c r="N1515" s="96">
        <v>-137.276004</v>
      </c>
      <c r="O1515" s="96" t="s">
        <v>983</v>
      </c>
      <c r="P1515" s="96" t="s">
        <v>2499</v>
      </c>
      <c r="Q1515" s="96">
        <v>2677</v>
      </c>
      <c r="R1515" s="96">
        <v>3.7</v>
      </c>
      <c r="S1515" s="96">
        <v>13.6</v>
      </c>
      <c r="T1515" s="96">
        <v>1.6</v>
      </c>
      <c r="U1515" s="89">
        <f t="shared" si="64"/>
        <v>3.0715232069302307</v>
      </c>
      <c r="V1515" s="44">
        <f t="shared" si="65"/>
        <v>1.8852263711987769</v>
      </c>
    </row>
    <row r="1516" spans="8:22" x14ac:dyDescent="0.25">
      <c r="H1516" s="96" t="s">
        <v>1676</v>
      </c>
      <c r="I1516" s="96" t="s">
        <v>984</v>
      </c>
      <c r="J1516" s="96" t="s">
        <v>982</v>
      </c>
      <c r="L1516" s="96" t="s">
        <v>16</v>
      </c>
      <c r="M1516" s="96">
        <v>63.108068000000003</v>
      </c>
      <c r="N1516" s="96">
        <v>-137.335240999999</v>
      </c>
      <c r="O1516" s="96" t="s">
        <v>983</v>
      </c>
      <c r="P1516" s="96" t="s">
        <v>491</v>
      </c>
      <c r="Q1516" s="96">
        <v>2624</v>
      </c>
      <c r="R1516" s="96">
        <v>3.92</v>
      </c>
      <c r="S1516" s="96">
        <v>13.9</v>
      </c>
      <c r="T1516" s="96">
        <v>2.2999999999999998</v>
      </c>
      <c r="U1516" s="89">
        <f t="shared" si="64"/>
        <v>3.2541543165314875</v>
      </c>
      <c r="V1516" s="44">
        <f t="shared" si="65"/>
        <v>2.0624281837204128</v>
      </c>
    </row>
    <row r="1517" spans="8:22" x14ac:dyDescent="0.25">
      <c r="H1517" s="96" t="s">
        <v>1682</v>
      </c>
      <c r="I1517" s="96" t="s">
        <v>984</v>
      </c>
      <c r="J1517" s="96" t="s">
        <v>982</v>
      </c>
      <c r="L1517" s="96" t="s">
        <v>186</v>
      </c>
      <c r="M1517" s="96">
        <v>63.020730999999799</v>
      </c>
      <c r="N1517" s="96">
        <v>-137.45882800000001</v>
      </c>
      <c r="O1517" s="96" t="s">
        <v>983</v>
      </c>
      <c r="P1517" s="96" t="s">
        <v>491</v>
      </c>
      <c r="Q1517" s="96">
        <v>2624</v>
      </c>
      <c r="R1517" s="96">
        <v>3.83</v>
      </c>
      <c r="S1517" s="96">
        <v>5.9</v>
      </c>
      <c r="T1517" s="96">
        <v>2.2000000000000002</v>
      </c>
      <c r="U1517" s="89">
        <f t="shared" si="64"/>
        <v>3.1794415898764279</v>
      </c>
      <c r="V1517" s="44">
        <f t="shared" si="65"/>
        <v>1.3019073211349952</v>
      </c>
    </row>
    <row r="1518" spans="8:22" x14ac:dyDescent="0.25">
      <c r="H1518" s="96" t="s">
        <v>1687</v>
      </c>
      <c r="I1518" s="96" t="s">
        <v>984</v>
      </c>
      <c r="J1518" s="96" t="s">
        <v>982</v>
      </c>
      <c r="L1518" s="96" t="s">
        <v>186</v>
      </c>
      <c r="M1518" s="96">
        <v>63.126545999999799</v>
      </c>
      <c r="N1518" s="96">
        <v>-137.418498</v>
      </c>
      <c r="O1518" s="96" t="s">
        <v>983</v>
      </c>
      <c r="P1518" s="96" t="s">
        <v>491</v>
      </c>
      <c r="Q1518" s="96">
        <v>2624</v>
      </c>
      <c r="R1518" s="96">
        <v>4.2699999999999996</v>
      </c>
      <c r="S1518" s="96">
        <v>12.6999999999999</v>
      </c>
      <c r="T1518" s="96">
        <v>2.4</v>
      </c>
      <c r="U1518" s="89">
        <f t="shared" si="64"/>
        <v>3.5447038090789413</v>
      </c>
      <c r="V1518" s="44">
        <f t="shared" si="65"/>
        <v>1.9973479115525832</v>
      </c>
    </row>
    <row r="1519" spans="8:22" x14ac:dyDescent="0.25">
      <c r="H1519" s="96" t="s">
        <v>1688</v>
      </c>
      <c r="I1519" s="96" t="s">
        <v>984</v>
      </c>
      <c r="J1519" s="96" t="s">
        <v>982</v>
      </c>
      <c r="L1519" s="96" t="s">
        <v>186</v>
      </c>
      <c r="M1519" s="96">
        <v>63.107022999999799</v>
      </c>
      <c r="N1519" s="96">
        <v>-137.322203</v>
      </c>
      <c r="O1519" s="96" t="s">
        <v>983</v>
      </c>
      <c r="P1519" s="96" t="s">
        <v>491</v>
      </c>
      <c r="Q1519" s="96">
        <v>2624</v>
      </c>
      <c r="R1519" s="96">
        <v>2.79</v>
      </c>
      <c r="S1519" s="96">
        <v>25.1999999999999</v>
      </c>
      <c r="T1519" s="96">
        <v>2.42</v>
      </c>
      <c r="U1519" s="89">
        <f t="shared" si="64"/>
        <v>2.3160945263068493</v>
      </c>
      <c r="V1519" s="44">
        <f t="shared" si="65"/>
        <v>3.061252916147938</v>
      </c>
    </row>
    <row r="1520" spans="8:22" x14ac:dyDescent="0.25">
      <c r="H1520" s="96" t="s">
        <v>1689</v>
      </c>
      <c r="I1520" s="96" t="s">
        <v>984</v>
      </c>
      <c r="J1520" s="96" t="s">
        <v>982</v>
      </c>
      <c r="K1520" s="96" t="s">
        <v>1664</v>
      </c>
      <c r="L1520" s="96" t="s">
        <v>186</v>
      </c>
      <c r="M1520" s="96">
        <v>63.16207</v>
      </c>
      <c r="N1520" s="96">
        <v>-137.84879900000001</v>
      </c>
      <c r="O1520" s="96" t="s">
        <v>983</v>
      </c>
      <c r="P1520" s="96" t="s">
        <v>491</v>
      </c>
      <c r="Q1520" s="96">
        <v>2624</v>
      </c>
      <c r="R1520" s="96">
        <v>3.67</v>
      </c>
      <c r="S1520" s="96">
        <v>21.1</v>
      </c>
      <c r="T1520" s="96">
        <v>4.22</v>
      </c>
      <c r="U1520" s="89">
        <f t="shared" si="64"/>
        <v>3.0466189647118771</v>
      </c>
      <c r="V1520" s="44">
        <f t="shared" si="65"/>
        <v>3.1855817769831423</v>
      </c>
    </row>
    <row r="1521" spans="8:22" x14ac:dyDescent="0.25">
      <c r="H1521" s="96" t="s">
        <v>1690</v>
      </c>
      <c r="I1521" s="96" t="s">
        <v>984</v>
      </c>
      <c r="J1521" s="96" t="s">
        <v>982</v>
      </c>
      <c r="K1521" s="96" t="s">
        <v>1664</v>
      </c>
      <c r="L1521" s="96" t="s">
        <v>186</v>
      </c>
      <c r="M1521" s="96">
        <v>63.214111000000003</v>
      </c>
      <c r="N1521" s="96">
        <v>-137.50707600000001</v>
      </c>
      <c r="O1521" s="96" t="s">
        <v>983</v>
      </c>
      <c r="P1521" s="96" t="s">
        <v>491</v>
      </c>
      <c r="Q1521" s="96">
        <v>2624</v>
      </c>
      <c r="R1521" s="96">
        <v>2.35</v>
      </c>
      <c r="S1521" s="96">
        <v>6.3</v>
      </c>
      <c r="T1521" s="96">
        <v>2.5</v>
      </c>
      <c r="U1521" s="89">
        <f t="shared" si="64"/>
        <v>1.9508323071043356</v>
      </c>
      <c r="V1521" s="44">
        <f t="shared" si="65"/>
        <v>1.3308437497303496</v>
      </c>
    </row>
    <row r="1522" spans="8:22" x14ac:dyDescent="0.25">
      <c r="H1522" s="96" t="s">
        <v>1692</v>
      </c>
      <c r="I1522" s="96" t="s">
        <v>984</v>
      </c>
      <c r="J1522" s="96" t="s">
        <v>982</v>
      </c>
      <c r="L1522" s="96" t="s">
        <v>186</v>
      </c>
      <c r="M1522" s="96">
        <v>63.376223000000003</v>
      </c>
      <c r="N1522" s="96">
        <v>-138.04896400000001</v>
      </c>
      <c r="O1522" s="96" t="s">
        <v>983</v>
      </c>
      <c r="P1522" s="96" t="s">
        <v>491</v>
      </c>
      <c r="Q1522" s="96">
        <v>2624</v>
      </c>
      <c r="R1522" s="96">
        <v>2.14</v>
      </c>
      <c r="S1522" s="96">
        <v>14.3</v>
      </c>
      <c r="T1522" s="96">
        <v>4.22</v>
      </c>
      <c r="U1522" s="89">
        <f t="shared" si="64"/>
        <v>1.7765026115758631</v>
      </c>
      <c r="V1522" s="44">
        <f t="shared" si="65"/>
        <v>2.4793191130310421</v>
      </c>
    </row>
    <row r="1523" spans="8:22" x14ac:dyDescent="0.25">
      <c r="H1523" s="96" t="s">
        <v>1698</v>
      </c>
      <c r="I1523" s="96" t="s">
        <v>984</v>
      </c>
      <c r="J1523" s="96" t="s">
        <v>982</v>
      </c>
      <c r="K1523" s="96" t="s">
        <v>1120</v>
      </c>
      <c r="L1523" s="96" t="s">
        <v>186</v>
      </c>
      <c r="M1523" s="96">
        <v>63.254725000000001</v>
      </c>
      <c r="N1523" s="96">
        <v>-137.992057999998</v>
      </c>
      <c r="O1523" s="96" t="s">
        <v>983</v>
      </c>
      <c r="P1523" s="96" t="s">
        <v>491</v>
      </c>
      <c r="Q1523" s="96">
        <v>2624</v>
      </c>
      <c r="R1523" s="96">
        <v>2.27</v>
      </c>
      <c r="S1523" s="96">
        <v>0.7</v>
      </c>
      <c r="T1523" s="96">
        <v>3.2</v>
      </c>
      <c r="U1523" s="89">
        <f t="shared" si="64"/>
        <v>1.8844209945220602</v>
      </c>
      <c r="V1523" s="44">
        <f t="shared" si="65"/>
        <v>0.98988084965442269</v>
      </c>
    </row>
    <row r="1524" spans="8:22" x14ac:dyDescent="0.25">
      <c r="H1524" s="96" t="s">
        <v>1700</v>
      </c>
      <c r="I1524" s="96" t="s">
        <v>984</v>
      </c>
      <c r="J1524" s="96" t="s">
        <v>982</v>
      </c>
      <c r="K1524" s="96" t="s">
        <v>1664</v>
      </c>
      <c r="L1524" s="96" t="s">
        <v>186</v>
      </c>
      <c r="M1524" s="96">
        <v>63.375960999999798</v>
      </c>
      <c r="N1524" s="96">
        <v>-137.71866600000001</v>
      </c>
      <c r="O1524" s="96" t="s">
        <v>983</v>
      </c>
      <c r="P1524" s="96" t="s">
        <v>491</v>
      </c>
      <c r="Q1524" s="96">
        <v>2624</v>
      </c>
      <c r="R1524" s="96">
        <v>0.85</v>
      </c>
      <c r="S1524" s="96">
        <v>0.1</v>
      </c>
      <c r="T1524" s="96">
        <v>0.2</v>
      </c>
      <c r="U1524" s="89">
        <f t="shared" si="64"/>
        <v>0.70562019618667449</v>
      </c>
      <c r="V1524" s="44">
        <f t="shared" si="65"/>
        <v>0.10649209330672214</v>
      </c>
    </row>
    <row r="1525" spans="8:22" x14ac:dyDescent="0.25">
      <c r="H1525" s="96" t="s">
        <v>1701</v>
      </c>
      <c r="I1525" s="96" t="s">
        <v>984</v>
      </c>
      <c r="J1525" s="96" t="s">
        <v>982</v>
      </c>
      <c r="K1525" s="96" t="s">
        <v>1664</v>
      </c>
      <c r="L1525" s="96" t="s">
        <v>186</v>
      </c>
      <c r="M1525" s="96">
        <v>63.3444709999998</v>
      </c>
      <c r="N1525" s="96">
        <v>-137.694333999999</v>
      </c>
      <c r="O1525" s="96" t="s">
        <v>983</v>
      </c>
      <c r="P1525" s="96" t="s">
        <v>491</v>
      </c>
      <c r="Q1525" s="96">
        <v>2624</v>
      </c>
      <c r="R1525" s="96">
        <v>2.6</v>
      </c>
      <c r="S1525" s="96">
        <v>11.8</v>
      </c>
      <c r="T1525" s="96">
        <v>1.3</v>
      </c>
      <c r="U1525" s="89">
        <f t="shared" si="64"/>
        <v>2.1583676589239458</v>
      </c>
      <c r="V1525" s="44">
        <f t="shared" si="65"/>
        <v>1.5472526524676209</v>
      </c>
    </row>
    <row r="1526" spans="8:22" x14ac:dyDescent="0.25">
      <c r="H1526" s="96" t="s">
        <v>1702</v>
      </c>
      <c r="I1526" s="96" t="s">
        <v>984</v>
      </c>
      <c r="J1526" s="96" t="s">
        <v>982</v>
      </c>
      <c r="K1526" s="96" t="s">
        <v>1664</v>
      </c>
      <c r="L1526" s="96" t="s">
        <v>302</v>
      </c>
      <c r="M1526" s="96">
        <v>63.2551759999998</v>
      </c>
      <c r="N1526" s="96">
        <v>-137.55746300000001</v>
      </c>
      <c r="O1526" s="96" t="s">
        <v>983</v>
      </c>
      <c r="P1526" s="96" t="s">
        <v>2499</v>
      </c>
      <c r="Q1526" s="96">
        <v>2677</v>
      </c>
      <c r="R1526" s="96">
        <v>3</v>
      </c>
      <c r="S1526" s="96">
        <v>6.3</v>
      </c>
      <c r="T1526" s="96">
        <v>4.5</v>
      </c>
      <c r="U1526" s="89">
        <f t="shared" si="64"/>
        <v>2.4904242218353221</v>
      </c>
      <c r="V1526" s="44">
        <f t="shared" si="65"/>
        <v>1.9044040404314411</v>
      </c>
    </row>
    <row r="1527" spans="8:22" x14ac:dyDescent="0.25">
      <c r="H1527" s="96" t="s">
        <v>1704</v>
      </c>
      <c r="I1527" s="96" t="s">
        <v>984</v>
      </c>
      <c r="K1527" s="96" t="s">
        <v>1705</v>
      </c>
      <c r="L1527" s="96" t="s">
        <v>1125</v>
      </c>
      <c r="M1527" s="96">
        <v>63.201619999999799</v>
      </c>
      <c r="N1527" s="96">
        <v>-137.34577100000001</v>
      </c>
      <c r="O1527" s="96" t="s">
        <v>983</v>
      </c>
      <c r="P1527" s="96" t="s">
        <v>2498</v>
      </c>
      <c r="Q1527" s="96">
        <v>2764</v>
      </c>
      <c r="R1527" s="96">
        <v>-0.01</v>
      </c>
      <c r="S1527" s="96">
        <v>-0.05</v>
      </c>
      <c r="T1527" s="96">
        <v>0.36</v>
      </c>
      <c r="U1527" s="89">
        <f t="shared" si="64"/>
        <v>-8.301414072784407E-3</v>
      </c>
      <c r="V1527" s="44">
        <f t="shared" si="65"/>
        <v>8.9331053222472284E-2</v>
      </c>
    </row>
    <row r="1528" spans="8:22" x14ac:dyDescent="0.25">
      <c r="H1528" s="96" t="s">
        <v>1706</v>
      </c>
      <c r="I1528" s="96" t="s">
        <v>984</v>
      </c>
      <c r="K1528" s="96" t="s">
        <v>1705</v>
      </c>
      <c r="L1528" s="96" t="s">
        <v>1125</v>
      </c>
      <c r="M1528" s="96">
        <v>63.205370000000002</v>
      </c>
      <c r="N1528" s="96">
        <v>-137.349817999999</v>
      </c>
      <c r="O1528" s="96" t="s">
        <v>983</v>
      </c>
      <c r="P1528" s="96" t="s">
        <v>2498</v>
      </c>
      <c r="Q1528" s="96">
        <v>2764</v>
      </c>
      <c r="R1528" s="96">
        <v>0.22</v>
      </c>
      <c r="S1528" s="96">
        <v>0.92</v>
      </c>
      <c r="T1528" s="96">
        <v>0.3</v>
      </c>
      <c r="U1528" s="89">
        <f t="shared" si="64"/>
        <v>0.18263110960125695</v>
      </c>
      <c r="V1528" s="44">
        <f t="shared" si="65"/>
        <v>0.18035474910560959</v>
      </c>
    </row>
    <row r="1529" spans="8:22" x14ac:dyDescent="0.25">
      <c r="H1529" s="96" t="s">
        <v>1711</v>
      </c>
      <c r="I1529" s="96" t="s">
        <v>984</v>
      </c>
      <c r="J1529" s="96" t="s">
        <v>982</v>
      </c>
      <c r="K1529" s="96" t="s">
        <v>1664</v>
      </c>
      <c r="L1529" s="96" t="s">
        <v>186</v>
      </c>
      <c r="M1529" s="96">
        <v>63.217222999999798</v>
      </c>
      <c r="N1529" s="96">
        <v>-137.490396</v>
      </c>
      <c r="O1529" s="96" t="s">
        <v>983</v>
      </c>
      <c r="P1529" s="96" t="s">
        <v>491</v>
      </c>
      <c r="Q1529" s="96">
        <v>2624</v>
      </c>
      <c r="R1529" s="96">
        <v>2.59</v>
      </c>
      <c r="S1529" s="96">
        <v>9.5</v>
      </c>
      <c r="T1529" s="96">
        <v>2.2999999999999998</v>
      </c>
      <c r="U1529" s="89">
        <f t="shared" si="64"/>
        <v>2.1500662448511614</v>
      </c>
      <c r="V1529" s="44">
        <f t="shared" si="65"/>
        <v>1.58647484995813</v>
      </c>
    </row>
    <row r="1530" spans="8:22" x14ac:dyDescent="0.25">
      <c r="H1530" s="96" t="s">
        <v>1741</v>
      </c>
      <c r="I1530" s="96" t="s">
        <v>984</v>
      </c>
      <c r="J1530" s="96" t="s">
        <v>982</v>
      </c>
      <c r="L1530" s="96" t="s">
        <v>1742</v>
      </c>
      <c r="M1530" s="96">
        <v>63.367939</v>
      </c>
      <c r="N1530" s="96">
        <v>-138.59963200000001</v>
      </c>
      <c r="O1530" s="96" t="s">
        <v>983</v>
      </c>
      <c r="P1530" s="96" t="s">
        <v>491</v>
      </c>
      <c r="Q1530" s="96">
        <v>2624</v>
      </c>
      <c r="R1530" s="96">
        <v>5.01</v>
      </c>
      <c r="S1530" s="96">
        <v>26.92</v>
      </c>
      <c r="T1530" s="96">
        <v>6.52</v>
      </c>
      <c r="U1530" s="89">
        <f t="shared" si="64"/>
        <v>4.1590084504649871</v>
      </c>
      <c r="V1530" s="44">
        <f t="shared" si="65"/>
        <v>4.3663113772549149</v>
      </c>
    </row>
    <row r="1531" spans="8:22" x14ac:dyDescent="0.25">
      <c r="H1531" s="96" t="s">
        <v>1743</v>
      </c>
      <c r="I1531" s="96" t="s">
        <v>984</v>
      </c>
      <c r="J1531" s="96" t="s">
        <v>982</v>
      </c>
      <c r="L1531" s="96" t="s">
        <v>1742</v>
      </c>
      <c r="M1531" s="96">
        <v>63.358601</v>
      </c>
      <c r="N1531" s="96">
        <v>-138.474796999999</v>
      </c>
      <c r="O1531" s="96" t="s">
        <v>983</v>
      </c>
      <c r="P1531" s="96" t="s">
        <v>491</v>
      </c>
      <c r="Q1531" s="96">
        <v>2624</v>
      </c>
      <c r="R1531" s="96">
        <v>3.23</v>
      </c>
      <c r="S1531" s="96">
        <v>14.41</v>
      </c>
      <c r="T1531" s="96">
        <v>3.206</v>
      </c>
      <c r="U1531" s="89">
        <f t="shared" ref="U1531:U1594" si="66">R1531*$C$24</f>
        <v>2.6813567455093632</v>
      </c>
      <c r="V1531" s="44">
        <f t="shared" si="65"/>
        <v>2.2968447513655441</v>
      </c>
    </row>
    <row r="1532" spans="8:22" x14ac:dyDescent="0.25">
      <c r="H1532" s="96" t="s">
        <v>1744</v>
      </c>
      <c r="I1532" s="96" t="s">
        <v>984</v>
      </c>
      <c r="J1532" s="96" t="s">
        <v>982</v>
      </c>
      <c r="L1532" s="96" t="s">
        <v>1742</v>
      </c>
      <c r="M1532" s="96">
        <v>63.482957999999897</v>
      </c>
      <c r="N1532" s="96">
        <v>-138.535734999998</v>
      </c>
      <c r="O1532" s="96" t="s">
        <v>983</v>
      </c>
      <c r="P1532" s="96" t="s">
        <v>491</v>
      </c>
      <c r="Q1532" s="96">
        <v>2624</v>
      </c>
      <c r="R1532" s="96">
        <v>2.17</v>
      </c>
      <c r="S1532" s="96">
        <v>17.34</v>
      </c>
      <c r="T1532" s="96">
        <v>2.1059999999999999</v>
      </c>
      <c r="U1532" s="89">
        <f t="shared" si="66"/>
        <v>1.8014068537942161</v>
      </c>
      <c r="V1532" s="44">
        <f t="shared" si="65"/>
        <v>2.2305029013595141</v>
      </c>
    </row>
    <row r="1533" spans="8:22" x14ac:dyDescent="0.25">
      <c r="H1533" s="96" t="s">
        <v>1745</v>
      </c>
      <c r="I1533" s="96" t="s">
        <v>984</v>
      </c>
      <c r="J1533" s="96" t="s">
        <v>982</v>
      </c>
      <c r="L1533" s="96" t="s">
        <v>1742</v>
      </c>
      <c r="M1533" s="96">
        <v>63.466518999999799</v>
      </c>
      <c r="N1533" s="96">
        <v>-138.52655100000001</v>
      </c>
      <c r="O1533" s="96" t="s">
        <v>983</v>
      </c>
      <c r="P1533" s="96" t="s">
        <v>491</v>
      </c>
      <c r="Q1533" s="96">
        <v>2624</v>
      </c>
      <c r="R1533" s="96">
        <v>5.04</v>
      </c>
      <c r="S1533" s="96">
        <v>19.43</v>
      </c>
      <c r="T1533" s="96">
        <v>4.5069999999999997</v>
      </c>
      <c r="U1533" s="89">
        <f t="shared" si="66"/>
        <v>4.1839126926833412</v>
      </c>
      <c r="V1533" s="44">
        <f t="shared" si="65"/>
        <v>3.181176394383388</v>
      </c>
    </row>
    <row r="1534" spans="8:22" x14ac:dyDescent="0.25">
      <c r="H1534" s="96" t="s">
        <v>1746</v>
      </c>
      <c r="I1534" s="96" t="s">
        <v>984</v>
      </c>
      <c r="J1534" s="96" t="s">
        <v>982</v>
      </c>
      <c r="L1534" s="96" t="s">
        <v>1742</v>
      </c>
      <c r="M1534" s="96">
        <v>63.4913659999999</v>
      </c>
      <c r="N1534" s="96">
        <v>-138.56846300000001</v>
      </c>
      <c r="O1534" s="96" t="s">
        <v>983</v>
      </c>
      <c r="P1534" s="96" t="s">
        <v>491</v>
      </c>
      <c r="Q1534" s="96">
        <v>2624</v>
      </c>
      <c r="R1534" s="96">
        <v>4.8099999999999996</v>
      </c>
      <c r="S1534" s="96">
        <v>2.38</v>
      </c>
      <c r="T1534" s="96">
        <v>1.927</v>
      </c>
      <c r="U1534" s="89">
        <f t="shared" si="66"/>
        <v>3.9929801690092992</v>
      </c>
      <c r="V1534" s="44">
        <f t="shared" si="65"/>
        <v>0.96693007266509845</v>
      </c>
    </row>
    <row r="1535" spans="8:22" x14ac:dyDescent="0.25">
      <c r="H1535" s="96" t="s">
        <v>1747</v>
      </c>
      <c r="I1535" s="96" t="s">
        <v>984</v>
      </c>
      <c r="J1535" s="96" t="s">
        <v>982</v>
      </c>
      <c r="L1535" s="96" t="s">
        <v>1742</v>
      </c>
      <c r="M1535" s="96">
        <v>63.5136889999999</v>
      </c>
      <c r="N1535" s="96">
        <v>-138.46586400000001</v>
      </c>
      <c r="O1535" s="96" t="s">
        <v>983</v>
      </c>
      <c r="P1535" s="96" t="s">
        <v>491</v>
      </c>
      <c r="Q1535" s="96">
        <v>2624</v>
      </c>
      <c r="R1535" s="96">
        <v>3.73</v>
      </c>
      <c r="S1535" s="96">
        <v>2.15</v>
      </c>
      <c r="T1535" s="96">
        <v>1.921</v>
      </c>
      <c r="U1535" s="89">
        <f t="shared" si="66"/>
        <v>3.0964274491485835</v>
      </c>
      <c r="V1535" s="44">
        <f t="shared" si="65"/>
        <v>0.88420335684008666</v>
      </c>
    </row>
    <row r="1536" spans="8:22" x14ac:dyDescent="0.25">
      <c r="H1536" s="96" t="s">
        <v>1762</v>
      </c>
      <c r="I1536" s="96" t="s">
        <v>984</v>
      </c>
      <c r="J1536" s="96" t="s">
        <v>982</v>
      </c>
      <c r="L1536" s="96" t="s">
        <v>1742</v>
      </c>
      <c r="M1536" s="96">
        <v>63.476546999999798</v>
      </c>
      <c r="N1536" s="96">
        <v>-138.66482400000001</v>
      </c>
      <c r="O1536" s="96" t="s">
        <v>983</v>
      </c>
      <c r="P1536" s="96" t="s">
        <v>491</v>
      </c>
      <c r="Q1536" s="96">
        <v>2624</v>
      </c>
      <c r="R1536" s="96">
        <v>4.7300000000000004</v>
      </c>
      <c r="S1536" s="96">
        <v>23.2899999999999</v>
      </c>
      <c r="T1536" s="96">
        <v>2.5750000000000002</v>
      </c>
      <c r="U1536" s="89">
        <f t="shared" si="66"/>
        <v>3.9265688564270245</v>
      </c>
      <c r="V1536" s="44">
        <f t="shared" si="65"/>
        <v>3.0337432749891624</v>
      </c>
    </row>
    <row r="1537" spans="8:22" x14ac:dyDescent="0.25">
      <c r="H1537" s="96" t="s">
        <v>1776</v>
      </c>
      <c r="I1537" s="96" t="s">
        <v>984</v>
      </c>
      <c r="J1537" s="96" t="s">
        <v>982</v>
      </c>
      <c r="L1537" s="96" t="s">
        <v>1764</v>
      </c>
      <c r="M1537" s="96">
        <v>63.713729000000001</v>
      </c>
      <c r="N1537" s="96">
        <v>-138.548194999998</v>
      </c>
      <c r="O1537" s="96" t="s">
        <v>983</v>
      </c>
      <c r="P1537" s="96" t="s">
        <v>2500</v>
      </c>
      <c r="Q1537" s="96">
        <v>2751</v>
      </c>
      <c r="R1537" s="96">
        <v>2.65</v>
      </c>
      <c r="S1537" s="96">
        <v>14.85</v>
      </c>
      <c r="T1537" s="96">
        <v>4.2439999999999998</v>
      </c>
      <c r="U1537" s="89">
        <f t="shared" si="66"/>
        <v>2.1998747292878678</v>
      </c>
      <c r="V1537" s="44">
        <f t="shared" si="65"/>
        <v>2.6880725065349358</v>
      </c>
    </row>
    <row r="1538" spans="8:22" x14ac:dyDescent="0.25">
      <c r="H1538" s="96" t="s">
        <v>1777</v>
      </c>
      <c r="I1538" s="96" t="s">
        <v>984</v>
      </c>
      <c r="J1538" s="96" t="s">
        <v>982</v>
      </c>
      <c r="L1538" s="96" t="s">
        <v>1778</v>
      </c>
      <c r="M1538" s="96">
        <v>63.898249999999798</v>
      </c>
      <c r="N1538" s="96">
        <v>-139.426929999999</v>
      </c>
      <c r="O1538" s="96" t="s">
        <v>983</v>
      </c>
      <c r="P1538" s="96" t="s">
        <v>2499</v>
      </c>
      <c r="Q1538" s="96">
        <v>2677</v>
      </c>
      <c r="R1538" s="96">
        <v>4.25</v>
      </c>
      <c r="S1538" s="96">
        <v>21.8</v>
      </c>
      <c r="T1538" s="96">
        <v>3.5</v>
      </c>
      <c r="U1538" s="89">
        <f t="shared" si="66"/>
        <v>3.528100980933373</v>
      </c>
      <c r="V1538" s="44">
        <f t="shared" si="65"/>
        <v>3.1646406739445418</v>
      </c>
    </row>
    <row r="1539" spans="8:22" x14ac:dyDescent="0.25">
      <c r="H1539" s="96" t="s">
        <v>1779</v>
      </c>
      <c r="I1539" s="96" t="s">
        <v>984</v>
      </c>
      <c r="J1539" s="96" t="s">
        <v>982</v>
      </c>
      <c r="L1539" s="96" t="s">
        <v>1778</v>
      </c>
      <c r="M1539" s="96">
        <v>63.84158</v>
      </c>
      <c r="N1539" s="96">
        <v>-139.51416</v>
      </c>
      <c r="O1539" s="96" t="s">
        <v>983</v>
      </c>
      <c r="P1539" s="96" t="s">
        <v>2499</v>
      </c>
      <c r="Q1539" s="96">
        <v>2677</v>
      </c>
      <c r="R1539" s="96">
        <v>3.93</v>
      </c>
      <c r="S1539" s="96">
        <v>15.4</v>
      </c>
      <c r="T1539" s="96">
        <v>2.9</v>
      </c>
      <c r="U1539" s="89">
        <f t="shared" si="66"/>
        <v>3.2624557306042719</v>
      </c>
      <c r="V1539" s="44">
        <f t="shared" si="65"/>
        <v>2.3973040061651876</v>
      </c>
    </row>
    <row r="1540" spans="8:22" x14ac:dyDescent="0.25">
      <c r="H1540" s="96" t="s">
        <v>1780</v>
      </c>
      <c r="I1540" s="96" t="s">
        <v>984</v>
      </c>
      <c r="J1540" s="96" t="s">
        <v>982</v>
      </c>
      <c r="L1540" s="96" t="s">
        <v>432</v>
      </c>
      <c r="M1540" s="96">
        <v>63.841037999999799</v>
      </c>
      <c r="N1540" s="96">
        <v>-139.529495999999</v>
      </c>
      <c r="O1540" s="96" t="s">
        <v>983</v>
      </c>
      <c r="P1540" s="96" t="s">
        <v>2499</v>
      </c>
      <c r="Q1540" s="96">
        <v>2677</v>
      </c>
      <c r="R1540" s="96">
        <v>2.98</v>
      </c>
      <c r="S1540" s="96">
        <v>13.41</v>
      </c>
      <c r="T1540" s="96">
        <v>3.238</v>
      </c>
      <c r="U1540" s="89">
        <f t="shared" si="66"/>
        <v>2.4738213936897533</v>
      </c>
      <c r="V1540" s="44">
        <f t="shared" si="65"/>
        <v>2.2440097798952316</v>
      </c>
    </row>
    <row r="1541" spans="8:22" x14ac:dyDescent="0.25">
      <c r="H1541" s="96" t="s">
        <v>1781</v>
      </c>
      <c r="I1541" s="96" t="s">
        <v>984</v>
      </c>
      <c r="J1541" s="96" t="s">
        <v>982</v>
      </c>
      <c r="L1541" s="96" t="s">
        <v>432</v>
      </c>
      <c r="M1541" s="96">
        <v>63.8261159999998</v>
      </c>
      <c r="N1541" s="96">
        <v>-139.594920999999</v>
      </c>
      <c r="O1541" s="96" t="s">
        <v>983</v>
      </c>
      <c r="P1541" s="96" t="s">
        <v>2499</v>
      </c>
      <c r="Q1541" s="96">
        <v>2677</v>
      </c>
      <c r="R1541" s="96">
        <v>4.25</v>
      </c>
      <c r="S1541" s="96">
        <v>19.3799999999999</v>
      </c>
      <c r="T1541" s="96">
        <v>2.3460000000000001</v>
      </c>
      <c r="U1541" s="89">
        <f t="shared" si="66"/>
        <v>3.528100980933373</v>
      </c>
      <c r="V1541" s="44">
        <f t="shared" si="65"/>
        <v>2.6450970803445317</v>
      </c>
    </row>
    <row r="1542" spans="8:22" x14ac:dyDescent="0.25">
      <c r="H1542" s="96" t="s">
        <v>1784</v>
      </c>
      <c r="I1542" s="96" t="s">
        <v>984</v>
      </c>
      <c r="J1542" s="96" t="s">
        <v>982</v>
      </c>
      <c r="L1542" s="96" t="s">
        <v>1742</v>
      </c>
      <c r="M1542" s="96">
        <v>63.157643</v>
      </c>
      <c r="N1542" s="96">
        <v>-140.025522999998</v>
      </c>
      <c r="O1542" s="96" t="s">
        <v>983</v>
      </c>
      <c r="P1542" s="96" t="s">
        <v>491</v>
      </c>
      <c r="Q1542" s="96">
        <v>2624</v>
      </c>
      <c r="R1542" s="96">
        <v>4.68</v>
      </c>
      <c r="S1542" s="96">
        <v>15.6</v>
      </c>
      <c r="T1542" s="96">
        <v>2.2629999999999999</v>
      </c>
      <c r="U1542" s="89">
        <f t="shared" si="66"/>
        <v>3.885061786063102</v>
      </c>
      <c r="V1542" s="44">
        <f t="shared" si="65"/>
        <v>2.2508020768417172</v>
      </c>
    </row>
    <row r="1543" spans="8:22" x14ac:dyDescent="0.25">
      <c r="H1543" s="96" t="s">
        <v>1789</v>
      </c>
      <c r="I1543" s="96" t="s">
        <v>984</v>
      </c>
      <c r="L1543" s="96" t="s">
        <v>474</v>
      </c>
      <c r="M1543" s="96">
        <v>63.730269</v>
      </c>
      <c r="N1543" s="96">
        <v>-139.634899999998</v>
      </c>
      <c r="O1543" s="96" t="s">
        <v>983</v>
      </c>
      <c r="P1543" s="96" t="s">
        <v>2498</v>
      </c>
      <c r="Q1543" s="96">
        <v>2764</v>
      </c>
      <c r="R1543" s="96">
        <v>0.13</v>
      </c>
      <c r="S1543" s="96">
        <v>0.09</v>
      </c>
      <c r="T1543" s="96">
        <v>2.9000000000000001E-2</v>
      </c>
      <c r="U1543" s="89">
        <f t="shared" si="66"/>
        <v>0.10791838294619729</v>
      </c>
      <c r="V1543" s="44">
        <f t="shared" si="65"/>
        <v>2.3923831307860202E-2</v>
      </c>
    </row>
    <row r="1544" spans="8:22" x14ac:dyDescent="0.25">
      <c r="H1544" s="96" t="s">
        <v>1800</v>
      </c>
      <c r="I1544" s="96" t="s">
        <v>984</v>
      </c>
      <c r="J1544" s="96" t="s">
        <v>982</v>
      </c>
      <c r="L1544" s="96" t="s">
        <v>1801</v>
      </c>
      <c r="M1544" s="96">
        <v>63.506942000000002</v>
      </c>
      <c r="N1544" s="96">
        <v>-138.926863999999</v>
      </c>
      <c r="O1544" s="96" t="s">
        <v>983</v>
      </c>
      <c r="P1544" s="96" t="s">
        <v>491</v>
      </c>
      <c r="Q1544" s="96">
        <v>2624</v>
      </c>
      <c r="R1544" s="96">
        <v>4.17</v>
      </c>
      <c r="S1544" s="96">
        <v>15.74</v>
      </c>
      <c r="T1544" s="96">
        <v>2.6549999999999998</v>
      </c>
      <c r="U1544" s="89">
        <f t="shared" si="66"/>
        <v>3.4616896683510974</v>
      </c>
      <c r="V1544" s="44">
        <f t="shared" si="65"/>
        <v>2.3330699184576842</v>
      </c>
    </row>
    <row r="1545" spans="8:22" x14ac:dyDescent="0.25">
      <c r="H1545" s="96" t="s">
        <v>1802</v>
      </c>
      <c r="I1545" s="96" t="s">
        <v>984</v>
      </c>
      <c r="J1545" s="96" t="s">
        <v>982</v>
      </c>
      <c r="L1545" s="96" t="s">
        <v>824</v>
      </c>
      <c r="M1545" s="96">
        <v>63.49277</v>
      </c>
      <c r="N1545" s="96">
        <v>-138.86133000000001</v>
      </c>
      <c r="O1545" s="96" t="s">
        <v>983</v>
      </c>
      <c r="P1545" s="96" t="s">
        <v>2500</v>
      </c>
      <c r="Q1545" s="96">
        <v>2751</v>
      </c>
      <c r="R1545" s="96">
        <v>4.29</v>
      </c>
      <c r="S1545" s="96">
        <v>12.6</v>
      </c>
      <c r="T1545" s="96">
        <v>2.2999999999999998</v>
      </c>
      <c r="U1545" s="89">
        <f t="shared" si="66"/>
        <v>3.5613066372245106</v>
      </c>
      <c r="V1545" s="44">
        <f t="shared" si="65"/>
        <v>2.0594245967105187</v>
      </c>
    </row>
    <row r="1546" spans="8:22" x14ac:dyDescent="0.25">
      <c r="H1546" s="96" t="s">
        <v>1803</v>
      </c>
      <c r="I1546" s="96" t="s">
        <v>984</v>
      </c>
      <c r="J1546" s="96" t="s">
        <v>982</v>
      </c>
      <c r="L1546" s="96" t="s">
        <v>1801</v>
      </c>
      <c r="M1546" s="96">
        <v>63.377754000000003</v>
      </c>
      <c r="N1546" s="96">
        <v>-138.669532</v>
      </c>
      <c r="O1546" s="96" t="s">
        <v>983</v>
      </c>
      <c r="P1546" s="96" t="s">
        <v>491</v>
      </c>
      <c r="Q1546" s="96">
        <v>2624</v>
      </c>
      <c r="R1546" s="96">
        <v>4.5199999999999996</v>
      </c>
      <c r="S1546" s="96">
        <v>8.48</v>
      </c>
      <c r="T1546" s="96">
        <v>1.385</v>
      </c>
      <c r="U1546" s="89">
        <f t="shared" si="66"/>
        <v>3.7522391608985513</v>
      </c>
      <c r="V1546" s="44">
        <f t="shared" si="65"/>
        <v>1.3723869582898638</v>
      </c>
    </row>
    <row r="1547" spans="8:22" x14ac:dyDescent="0.25">
      <c r="H1547" s="96" t="s">
        <v>1804</v>
      </c>
      <c r="I1547" s="96" t="s">
        <v>984</v>
      </c>
      <c r="J1547" s="96" t="s">
        <v>982</v>
      </c>
      <c r="L1547" s="96" t="s">
        <v>1801</v>
      </c>
      <c r="M1547" s="96">
        <v>63.501089</v>
      </c>
      <c r="N1547" s="96">
        <v>-138.873672999999</v>
      </c>
      <c r="O1547" s="96" t="s">
        <v>983</v>
      </c>
      <c r="P1547" s="96" t="s">
        <v>491</v>
      </c>
      <c r="Q1547" s="96">
        <v>2624</v>
      </c>
      <c r="R1547" s="96">
        <v>4.62</v>
      </c>
      <c r="S1547" s="96">
        <v>9.41</v>
      </c>
      <c r="T1547" s="96">
        <v>2.97</v>
      </c>
      <c r="U1547" s="89">
        <f t="shared" si="66"/>
        <v>3.8352533016263961</v>
      </c>
      <c r="V1547" s="44">
        <f t="shared" si="65"/>
        <v>1.8588271273847721</v>
      </c>
    </row>
    <row r="1548" spans="8:22" x14ac:dyDescent="0.25">
      <c r="H1548" s="96" t="s">
        <v>1807</v>
      </c>
      <c r="I1548" s="96" t="s">
        <v>984</v>
      </c>
      <c r="J1548" s="96" t="s">
        <v>982</v>
      </c>
      <c r="L1548" s="96" t="s">
        <v>872</v>
      </c>
      <c r="M1548" s="96">
        <v>63.26688</v>
      </c>
      <c r="N1548" s="96">
        <v>-140.83618000000001</v>
      </c>
      <c r="O1548" s="96" t="s">
        <v>983</v>
      </c>
      <c r="P1548" s="96" t="s">
        <v>2499</v>
      </c>
      <c r="Q1548" s="96">
        <v>2677</v>
      </c>
      <c r="R1548" s="96">
        <v>7</v>
      </c>
      <c r="S1548" s="96">
        <v>28.1</v>
      </c>
      <c r="T1548" s="96">
        <v>5.7</v>
      </c>
      <c r="U1548" s="89">
        <f t="shared" si="66"/>
        <v>5.8109898509490847</v>
      </c>
      <c r="V1548" s="44">
        <f t="shared" si="65"/>
        <v>4.4686661476733622</v>
      </c>
    </row>
    <row r="1549" spans="8:22" x14ac:dyDescent="0.25">
      <c r="H1549" s="96" t="s">
        <v>1808</v>
      </c>
      <c r="I1549" s="96" t="s">
        <v>984</v>
      </c>
      <c r="J1549" s="96" t="s">
        <v>982</v>
      </c>
      <c r="L1549" s="96" t="s">
        <v>872</v>
      </c>
      <c r="M1549" s="96">
        <v>63.257640000000002</v>
      </c>
      <c r="N1549" s="96">
        <v>-140.16326000000001</v>
      </c>
      <c r="O1549" s="96" t="s">
        <v>983</v>
      </c>
      <c r="P1549" s="96" t="s">
        <v>2499</v>
      </c>
      <c r="Q1549" s="96">
        <v>2677</v>
      </c>
      <c r="R1549" s="96">
        <v>1.64</v>
      </c>
      <c r="S1549" s="96">
        <v>2.5</v>
      </c>
      <c r="T1549" s="96">
        <v>2.2000000000000002</v>
      </c>
      <c r="U1549" s="89">
        <f t="shared" si="66"/>
        <v>1.3614319079366426</v>
      </c>
      <c r="V1549" s="44">
        <f t="shared" si="65"/>
        <v>0.88687044236918755</v>
      </c>
    </row>
    <row r="1550" spans="8:22" x14ac:dyDescent="0.25">
      <c r="H1550" s="96" t="s">
        <v>1809</v>
      </c>
      <c r="I1550" s="96" t="s">
        <v>984</v>
      </c>
      <c r="J1550" s="96" t="s">
        <v>982</v>
      </c>
      <c r="L1550" s="96" t="s">
        <v>1742</v>
      </c>
      <c r="M1550" s="96">
        <v>63.559036999999798</v>
      </c>
      <c r="N1550" s="96">
        <v>-138.790033999998</v>
      </c>
      <c r="O1550" s="96" t="s">
        <v>983</v>
      </c>
      <c r="P1550" s="96" t="s">
        <v>491</v>
      </c>
      <c r="Q1550" s="96">
        <v>2624</v>
      </c>
      <c r="R1550" s="96">
        <v>4.72</v>
      </c>
      <c r="S1550" s="96">
        <v>22.03</v>
      </c>
      <c r="T1550" s="96">
        <v>2.0630000000000002</v>
      </c>
      <c r="U1550" s="89">
        <f t="shared" si="66"/>
        <v>3.9182674423542396</v>
      </c>
      <c r="V1550" s="44">
        <f t="shared" si="65"/>
        <v>2.790228422879681</v>
      </c>
    </row>
    <row r="1551" spans="8:22" x14ac:dyDescent="0.25">
      <c r="H1551" s="96" t="s">
        <v>1810</v>
      </c>
      <c r="I1551" s="96" t="s">
        <v>984</v>
      </c>
      <c r="J1551" s="96" t="s">
        <v>982</v>
      </c>
      <c r="L1551" s="96" t="s">
        <v>1742</v>
      </c>
      <c r="M1551" s="96">
        <v>63.571624</v>
      </c>
      <c r="N1551" s="96">
        <v>-138.796955999999</v>
      </c>
      <c r="O1551" s="96" t="s">
        <v>983</v>
      </c>
      <c r="P1551" s="96" t="s">
        <v>491</v>
      </c>
      <c r="Q1551" s="96">
        <v>2624</v>
      </c>
      <c r="R1551" s="96">
        <v>4.5199999999999996</v>
      </c>
      <c r="S1551" s="96">
        <v>18.96</v>
      </c>
      <c r="T1551" s="96">
        <v>4.0599999999999996</v>
      </c>
      <c r="U1551" s="89">
        <f t="shared" si="66"/>
        <v>3.7522391608985513</v>
      </c>
      <c r="V1551" s="44">
        <f t="shared" si="65"/>
        <v>2.9975980942898643</v>
      </c>
    </row>
    <row r="1552" spans="8:22" x14ac:dyDescent="0.25">
      <c r="H1552" s="96" t="s">
        <v>1820</v>
      </c>
      <c r="I1552" s="96" t="s">
        <v>984</v>
      </c>
      <c r="J1552" s="96" t="s">
        <v>982</v>
      </c>
      <c r="L1552" s="96" t="s">
        <v>1821</v>
      </c>
      <c r="M1552" s="96">
        <v>63.4320799999999</v>
      </c>
      <c r="N1552" s="96">
        <v>-138.633018999998</v>
      </c>
      <c r="O1552" s="96" t="s">
        <v>983</v>
      </c>
      <c r="P1552" s="96" t="s">
        <v>2500</v>
      </c>
      <c r="Q1552" s="96">
        <v>2751</v>
      </c>
      <c r="R1552" s="96">
        <v>4.2</v>
      </c>
      <c r="S1552" s="96">
        <v>21.16</v>
      </c>
      <c r="T1552" s="96">
        <v>3.48</v>
      </c>
      <c r="U1552" s="89">
        <f t="shared" si="66"/>
        <v>3.486593910569451</v>
      </c>
      <c r="V1552" s="44">
        <f t="shared" si="65"/>
        <v>3.1826891321082003</v>
      </c>
    </row>
    <row r="1553" spans="8:22" x14ac:dyDescent="0.25">
      <c r="H1553" s="96" t="s">
        <v>1822</v>
      </c>
      <c r="I1553" s="96" t="s">
        <v>984</v>
      </c>
      <c r="J1553" s="96" t="s">
        <v>982</v>
      </c>
      <c r="L1553" s="96" t="s">
        <v>1821</v>
      </c>
      <c r="M1553" s="96">
        <v>63.374011000000003</v>
      </c>
      <c r="N1553" s="96">
        <v>-138.573712999999</v>
      </c>
      <c r="O1553" s="96" t="s">
        <v>983</v>
      </c>
      <c r="P1553" s="96" t="s">
        <v>2500</v>
      </c>
      <c r="Q1553" s="96">
        <v>2751</v>
      </c>
      <c r="R1553" s="96">
        <v>4.74</v>
      </c>
      <c r="S1553" s="96">
        <v>21.3799999999999</v>
      </c>
      <c r="T1553" s="96">
        <v>2.81</v>
      </c>
      <c r="U1553" s="89">
        <f t="shared" si="66"/>
        <v>3.9348702704998089</v>
      </c>
      <c r="V1553" s="44">
        <f t="shared" si="65"/>
        <v>3.0598511357221021</v>
      </c>
    </row>
    <row r="1554" spans="8:22" x14ac:dyDescent="0.25">
      <c r="H1554" s="96" t="s">
        <v>1837</v>
      </c>
      <c r="I1554" s="96" t="s">
        <v>984</v>
      </c>
      <c r="J1554" s="96" t="s">
        <v>982</v>
      </c>
      <c r="L1554" s="96" t="s">
        <v>1838</v>
      </c>
      <c r="M1554" s="96">
        <v>63.545492000000003</v>
      </c>
      <c r="N1554" s="96">
        <v>-138.79315700000001</v>
      </c>
      <c r="O1554" s="96" t="s">
        <v>983</v>
      </c>
      <c r="P1554" s="96" t="s">
        <v>2499</v>
      </c>
      <c r="Q1554" s="96">
        <v>2677</v>
      </c>
      <c r="R1554" s="96">
        <v>2.09</v>
      </c>
      <c r="S1554" s="96">
        <v>5.12</v>
      </c>
      <c r="T1554" s="96">
        <v>2.0499999999999998</v>
      </c>
      <c r="U1554" s="89">
        <f t="shared" si="66"/>
        <v>1.7349955412119409</v>
      </c>
      <c r="V1554" s="44">
        <f t="shared" si="65"/>
        <v>1.1183217984339038</v>
      </c>
    </row>
    <row r="1555" spans="8:22" x14ac:dyDescent="0.25">
      <c r="H1555" s="96" t="s">
        <v>1839</v>
      </c>
      <c r="I1555" s="96" t="s">
        <v>984</v>
      </c>
      <c r="J1555" s="96" t="s">
        <v>982</v>
      </c>
      <c r="L1555" s="96" t="s">
        <v>1742</v>
      </c>
      <c r="M1555" s="96">
        <v>63.209660999999798</v>
      </c>
      <c r="N1555" s="96">
        <v>-140.355694999999</v>
      </c>
      <c r="O1555" s="96" t="s">
        <v>983</v>
      </c>
      <c r="P1555" s="96" t="s">
        <v>491</v>
      </c>
      <c r="Q1555" s="96">
        <v>2624</v>
      </c>
      <c r="R1555" s="96">
        <v>4.5999999999999996</v>
      </c>
      <c r="S1555" s="96">
        <v>20.62</v>
      </c>
      <c r="T1555" s="96">
        <v>4.16</v>
      </c>
      <c r="U1555" s="89">
        <f t="shared" si="66"/>
        <v>3.8186504734808269</v>
      </c>
      <c r="V1555" s="44">
        <f t="shared" si="65"/>
        <v>3.1786229463657909</v>
      </c>
    </row>
    <row r="1556" spans="8:22" x14ac:dyDescent="0.25">
      <c r="H1556" s="96" t="s">
        <v>1840</v>
      </c>
      <c r="I1556" s="96" t="s">
        <v>984</v>
      </c>
      <c r="L1556" s="96" t="s">
        <v>1125</v>
      </c>
      <c r="M1556" s="96">
        <v>63.209090000000003</v>
      </c>
      <c r="N1556" s="96">
        <v>-140.36151000000001</v>
      </c>
      <c r="O1556" s="96" t="s">
        <v>983</v>
      </c>
      <c r="P1556" s="96" t="s">
        <v>2498</v>
      </c>
      <c r="Q1556" s="96">
        <v>2764</v>
      </c>
      <c r="R1556" s="96">
        <v>0.62</v>
      </c>
      <c r="S1556" s="96">
        <v>1.3</v>
      </c>
      <c r="T1556" s="96">
        <v>0.7</v>
      </c>
      <c r="U1556" s="89">
        <f t="shared" si="66"/>
        <v>0.51468767251263325</v>
      </c>
      <c r="V1556" s="44">
        <f t="shared" si="65"/>
        <v>0.34565479620671791</v>
      </c>
    </row>
    <row r="1557" spans="8:22" x14ac:dyDescent="0.25">
      <c r="H1557" s="96" t="s">
        <v>1841</v>
      </c>
      <c r="I1557" s="96" t="s">
        <v>984</v>
      </c>
      <c r="J1557" s="96" t="s">
        <v>982</v>
      </c>
      <c r="L1557" s="96" t="s">
        <v>1764</v>
      </c>
      <c r="M1557" s="96">
        <v>63.4704109999998</v>
      </c>
      <c r="N1557" s="96">
        <v>-140.707698999998</v>
      </c>
      <c r="O1557" s="96" t="s">
        <v>983</v>
      </c>
      <c r="P1557" s="96" t="s">
        <v>2500</v>
      </c>
      <c r="Q1557" s="96">
        <v>2751</v>
      </c>
      <c r="R1557" s="96">
        <v>4.0999999999999996</v>
      </c>
      <c r="S1557" s="96">
        <v>22.16</v>
      </c>
      <c r="T1557" s="96">
        <v>3.69</v>
      </c>
      <c r="U1557" s="89">
        <f t="shared" si="66"/>
        <v>3.4035797698416066</v>
      </c>
      <c r="V1557" s="44">
        <f t="shared" si="65"/>
        <v>3.3275756034389574</v>
      </c>
    </row>
    <row r="1558" spans="8:22" x14ac:dyDescent="0.25">
      <c r="H1558" s="96" t="s">
        <v>1842</v>
      </c>
      <c r="I1558" s="96" t="s">
        <v>984</v>
      </c>
      <c r="J1558" s="96" t="s">
        <v>982</v>
      </c>
      <c r="L1558" s="96" t="s">
        <v>1843</v>
      </c>
      <c r="M1558" s="96">
        <v>63.489437000000002</v>
      </c>
      <c r="N1558" s="96">
        <v>-140.740334999998</v>
      </c>
      <c r="O1558" s="96" t="s">
        <v>983</v>
      </c>
      <c r="P1558" s="96" t="s">
        <v>491</v>
      </c>
      <c r="Q1558" s="96">
        <v>2624</v>
      </c>
      <c r="R1558" s="96">
        <v>4.5</v>
      </c>
      <c r="S1558" s="96">
        <v>23.91</v>
      </c>
      <c r="T1558" s="96">
        <v>5.93</v>
      </c>
      <c r="U1558" s="89">
        <f t="shared" si="66"/>
        <v>3.7356363327529829</v>
      </c>
      <c r="V1558" s="44">
        <f t="shared" si="65"/>
        <v>3.9156280252708822</v>
      </c>
    </row>
    <row r="1559" spans="8:22" x14ac:dyDescent="0.25">
      <c r="H1559" s="96" t="s">
        <v>1848</v>
      </c>
      <c r="I1559" s="96" t="s">
        <v>984</v>
      </c>
      <c r="J1559" s="96" t="s">
        <v>982</v>
      </c>
      <c r="L1559" s="96" t="s">
        <v>872</v>
      </c>
      <c r="M1559" s="96">
        <v>63.449509999999798</v>
      </c>
      <c r="N1559" s="96">
        <v>-140.56863000000001</v>
      </c>
      <c r="O1559" s="96" t="s">
        <v>983</v>
      </c>
      <c r="P1559" s="96" t="s">
        <v>2499</v>
      </c>
      <c r="Q1559" s="96">
        <v>2677</v>
      </c>
      <c r="R1559" s="96">
        <v>0.75</v>
      </c>
      <c r="S1559" s="96">
        <v>0.3</v>
      </c>
      <c r="T1559" s="96">
        <v>0.2</v>
      </c>
      <c r="U1559" s="89">
        <f t="shared" si="66"/>
        <v>0.62260605545883052</v>
      </c>
      <c r="V1559" s="44">
        <f t="shared" si="65"/>
        <v>0.12158590010786022</v>
      </c>
    </row>
    <row r="1560" spans="8:22" x14ac:dyDescent="0.25">
      <c r="H1560" s="96" t="s">
        <v>1849</v>
      </c>
      <c r="I1560" s="96" t="s">
        <v>984</v>
      </c>
      <c r="J1560" s="96" t="s">
        <v>982</v>
      </c>
      <c r="L1560" s="96" t="s">
        <v>1843</v>
      </c>
      <c r="M1560" s="96">
        <v>63.386567999999798</v>
      </c>
      <c r="N1560" s="96">
        <v>-140.58136400000001</v>
      </c>
      <c r="O1560" s="96" t="s">
        <v>983</v>
      </c>
      <c r="P1560" s="96" t="s">
        <v>491</v>
      </c>
      <c r="Q1560" s="96">
        <v>2624</v>
      </c>
      <c r="R1560" s="96">
        <v>4.74</v>
      </c>
      <c r="S1560" s="96">
        <v>33.329999999999799</v>
      </c>
      <c r="T1560" s="96">
        <v>4.92</v>
      </c>
      <c r="U1560" s="89">
        <f t="shared" si="66"/>
        <v>3.9348702704998089</v>
      </c>
      <c r="V1560" s="44">
        <f t="shared" si="65"/>
        <v>4.5368977814986451</v>
      </c>
    </row>
    <row r="1561" spans="8:22" x14ac:dyDescent="0.25">
      <c r="H1561" s="96" t="s">
        <v>1850</v>
      </c>
      <c r="I1561" s="96" t="s">
        <v>984</v>
      </c>
      <c r="J1561" s="96" t="s">
        <v>982</v>
      </c>
      <c r="L1561" s="96" t="s">
        <v>1764</v>
      </c>
      <c r="M1561" s="96">
        <v>63.331510000000002</v>
      </c>
      <c r="N1561" s="96">
        <v>-140.35594800000001</v>
      </c>
      <c r="O1561" s="96" t="s">
        <v>983</v>
      </c>
      <c r="P1561" s="96" t="s">
        <v>2500</v>
      </c>
      <c r="Q1561" s="96">
        <v>2751</v>
      </c>
      <c r="R1561" s="96">
        <v>3.54</v>
      </c>
      <c r="S1561" s="96">
        <v>16.03</v>
      </c>
      <c r="T1561" s="96">
        <v>3.18</v>
      </c>
      <c r="U1561" s="89">
        <f t="shared" si="66"/>
        <v>2.9387005817656799</v>
      </c>
      <c r="V1561" s="44">
        <f t="shared" si="65"/>
        <v>2.5744153316911977</v>
      </c>
    </row>
    <row r="1562" spans="8:22" x14ac:dyDescent="0.25">
      <c r="H1562" s="96" t="s">
        <v>1851</v>
      </c>
      <c r="I1562" s="96" t="s">
        <v>984</v>
      </c>
      <c r="J1562" s="96" t="s">
        <v>982</v>
      </c>
      <c r="L1562" s="96" t="s">
        <v>846</v>
      </c>
      <c r="M1562" s="96">
        <v>63.104408999999798</v>
      </c>
      <c r="N1562" s="96">
        <v>-140.362305999998</v>
      </c>
      <c r="O1562" s="96" t="s">
        <v>983</v>
      </c>
      <c r="P1562" s="96" t="s">
        <v>2500</v>
      </c>
      <c r="Q1562" s="96">
        <v>2751</v>
      </c>
      <c r="R1562" s="96">
        <v>1.24</v>
      </c>
      <c r="S1562" s="96">
        <v>3.31</v>
      </c>
      <c r="T1562" s="96">
        <v>0.92</v>
      </c>
      <c r="U1562" s="89">
        <f t="shared" si="66"/>
        <v>1.0293753450252665</v>
      </c>
      <c r="V1562" s="44">
        <f t="shared" si="65"/>
        <v>0.63032014829861149</v>
      </c>
    </row>
    <row r="1563" spans="8:22" x14ac:dyDescent="0.25">
      <c r="H1563" s="96" t="s">
        <v>1852</v>
      </c>
      <c r="I1563" s="96" t="s">
        <v>984</v>
      </c>
      <c r="J1563" s="96" t="s">
        <v>982</v>
      </c>
      <c r="L1563" s="96" t="s">
        <v>1764</v>
      </c>
      <c r="M1563" s="96">
        <v>63.22766</v>
      </c>
      <c r="N1563" s="96">
        <v>-140.69030000000001</v>
      </c>
      <c r="O1563" s="96" t="s">
        <v>983</v>
      </c>
      <c r="P1563" s="96" t="s">
        <v>2500</v>
      </c>
      <c r="Q1563" s="96">
        <v>2751</v>
      </c>
      <c r="R1563" s="96">
        <v>4.09</v>
      </c>
      <c r="S1563" s="96">
        <v>7.1</v>
      </c>
      <c r="T1563" s="96">
        <v>7.6</v>
      </c>
      <c r="U1563" s="89">
        <f t="shared" si="66"/>
        <v>3.3952783557688222</v>
      </c>
      <c r="V1563" s="44">
        <f t="shared" si="65"/>
        <v>2.9092351153720326</v>
      </c>
    </row>
    <row r="1564" spans="8:22" x14ac:dyDescent="0.25">
      <c r="H1564" s="96" t="s">
        <v>1853</v>
      </c>
      <c r="I1564" s="96" t="s">
        <v>984</v>
      </c>
      <c r="J1564" s="96" t="s">
        <v>982</v>
      </c>
      <c r="L1564" s="96" t="s">
        <v>1761</v>
      </c>
      <c r="M1564" s="96">
        <v>63.3352</v>
      </c>
      <c r="N1564" s="96">
        <v>-140.58115000000001</v>
      </c>
      <c r="O1564" s="96" t="s">
        <v>983</v>
      </c>
      <c r="P1564" s="96" t="s">
        <v>2500</v>
      </c>
      <c r="Q1564" s="96">
        <v>2751</v>
      </c>
      <c r="R1564" s="96">
        <v>1.77</v>
      </c>
      <c r="S1564" s="96">
        <v>3.2</v>
      </c>
      <c r="T1564" s="96">
        <v>1.3</v>
      </c>
      <c r="U1564" s="89">
        <f t="shared" si="66"/>
        <v>1.46935029088284</v>
      </c>
      <c r="V1564" s="44">
        <f t="shared" ref="V1564:V1627" si="67">$B$8*Q1564*((9.52*T1564)+(2.56*U1564)+(3.48*S1564))</f>
        <v>0.75029499584559867</v>
      </c>
    </row>
    <row r="1565" spans="8:22" x14ac:dyDescent="0.25">
      <c r="H1565" s="96" t="s">
        <v>1854</v>
      </c>
      <c r="I1565" s="96" t="s">
        <v>984</v>
      </c>
      <c r="J1565" s="96" t="s">
        <v>982</v>
      </c>
      <c r="L1565" s="96" t="s">
        <v>1764</v>
      </c>
      <c r="M1565" s="96">
        <v>63.6653969999998</v>
      </c>
      <c r="N1565" s="96">
        <v>-138.666077</v>
      </c>
      <c r="O1565" s="96" t="s">
        <v>983</v>
      </c>
      <c r="P1565" s="96" t="s">
        <v>2500</v>
      </c>
      <c r="Q1565" s="96">
        <v>2751</v>
      </c>
      <c r="R1565" s="96">
        <v>3.25</v>
      </c>
      <c r="S1565" s="96">
        <v>16.100000000000001</v>
      </c>
      <c r="T1565" s="96">
        <v>4.8499999999999996</v>
      </c>
      <c r="U1565" s="89">
        <f t="shared" si="66"/>
        <v>2.697959573654932</v>
      </c>
      <c r="V1565" s="44">
        <f t="shared" si="67"/>
        <v>3.0015274217503936</v>
      </c>
    </row>
    <row r="1566" spans="8:22" x14ac:dyDescent="0.25">
      <c r="H1566" s="96" t="s">
        <v>1864</v>
      </c>
      <c r="I1566" s="96" t="s">
        <v>984</v>
      </c>
      <c r="J1566" s="96" t="s">
        <v>982</v>
      </c>
      <c r="L1566" s="96" t="s">
        <v>1825</v>
      </c>
      <c r="M1566" s="96">
        <v>63.383074000000001</v>
      </c>
      <c r="N1566" s="96">
        <v>-140.697804999998</v>
      </c>
      <c r="O1566" s="96" t="s">
        <v>983</v>
      </c>
      <c r="P1566" s="96" t="s">
        <v>2499</v>
      </c>
      <c r="Q1566" s="96">
        <v>2677</v>
      </c>
      <c r="R1566" s="96">
        <v>2.11</v>
      </c>
      <c r="S1566" s="96">
        <v>2.02</v>
      </c>
      <c r="T1566" s="96">
        <v>0.88</v>
      </c>
      <c r="U1566" s="89">
        <f t="shared" si="66"/>
        <v>1.7515983693575097</v>
      </c>
      <c r="V1566" s="44">
        <f t="shared" si="67"/>
        <v>0.53248988217011328</v>
      </c>
    </row>
    <row r="1567" spans="8:22" x14ac:dyDescent="0.25">
      <c r="H1567" s="96" t="s">
        <v>1865</v>
      </c>
      <c r="I1567" s="96" t="s">
        <v>984</v>
      </c>
      <c r="J1567" s="96" t="s">
        <v>982</v>
      </c>
      <c r="L1567" s="96" t="s">
        <v>1825</v>
      </c>
      <c r="M1567" s="96">
        <v>63.396228000000001</v>
      </c>
      <c r="N1567" s="96">
        <v>-140.631318999998</v>
      </c>
      <c r="O1567" s="96" t="s">
        <v>983</v>
      </c>
      <c r="P1567" s="96" t="s">
        <v>2499</v>
      </c>
      <c r="Q1567" s="96">
        <v>2677</v>
      </c>
      <c r="R1567" s="96">
        <v>0.61</v>
      </c>
      <c r="S1567" s="96">
        <v>1.71</v>
      </c>
      <c r="T1567" s="96">
        <v>0.86</v>
      </c>
      <c r="U1567" s="89">
        <f t="shared" si="66"/>
        <v>0.50638625843984875</v>
      </c>
      <c r="V1567" s="44">
        <f t="shared" si="67"/>
        <v>0.41317751795439295</v>
      </c>
    </row>
    <row r="1568" spans="8:22" x14ac:dyDescent="0.25">
      <c r="H1568" s="96" t="s">
        <v>1866</v>
      </c>
      <c r="I1568" s="96" t="s">
        <v>984</v>
      </c>
      <c r="J1568" s="96" t="s">
        <v>982</v>
      </c>
      <c r="L1568" s="96" t="s">
        <v>906</v>
      </c>
      <c r="M1568" s="96">
        <v>63.331319999999799</v>
      </c>
      <c r="N1568" s="96">
        <v>-140.75617800000001</v>
      </c>
      <c r="O1568" s="96" t="s">
        <v>983</v>
      </c>
      <c r="P1568" s="96" t="s">
        <v>491</v>
      </c>
      <c r="Q1568" s="96">
        <v>2624</v>
      </c>
      <c r="R1568" s="96">
        <v>4.68</v>
      </c>
      <c r="S1568" s="96">
        <v>33.5</v>
      </c>
      <c r="T1568" s="96">
        <v>8.6999999999999904</v>
      </c>
      <c r="U1568" s="89">
        <f t="shared" si="66"/>
        <v>3.885061786063102</v>
      </c>
      <c r="V1568" s="44">
        <f t="shared" si="67"/>
        <v>5.4933376544417154</v>
      </c>
    </row>
    <row r="1569" spans="8:22" x14ac:dyDescent="0.25">
      <c r="H1569" s="96" t="s">
        <v>1871</v>
      </c>
      <c r="I1569" s="96" t="s">
        <v>984</v>
      </c>
      <c r="J1569" s="96" t="s">
        <v>982</v>
      </c>
      <c r="L1569" s="96" t="s">
        <v>1872</v>
      </c>
      <c r="M1569" s="96">
        <v>63.290382000000001</v>
      </c>
      <c r="N1569" s="96">
        <v>-140.521220999999</v>
      </c>
      <c r="O1569" s="96" t="s">
        <v>983</v>
      </c>
      <c r="P1569" s="96" t="s">
        <v>491</v>
      </c>
      <c r="Q1569" s="96">
        <v>2624</v>
      </c>
      <c r="R1569" s="96">
        <v>4.71</v>
      </c>
      <c r="S1569" s="96">
        <v>21.3099999999998</v>
      </c>
      <c r="T1569" s="96">
        <v>3.36</v>
      </c>
      <c r="U1569" s="89">
        <f t="shared" si="66"/>
        <v>3.9099660282814557</v>
      </c>
      <c r="V1569" s="44">
        <f t="shared" si="67"/>
        <v>3.0479206619701715</v>
      </c>
    </row>
    <row r="1570" spans="8:22" x14ac:dyDescent="0.25">
      <c r="H1570" s="96" t="s">
        <v>1873</v>
      </c>
      <c r="I1570" s="96" t="s">
        <v>984</v>
      </c>
      <c r="J1570" s="96" t="s">
        <v>982</v>
      </c>
      <c r="L1570" s="96" t="s">
        <v>1872</v>
      </c>
      <c r="M1570" s="96">
        <v>63.2871069999998</v>
      </c>
      <c r="N1570" s="96">
        <v>-140.50839500000001</v>
      </c>
      <c r="O1570" s="96" t="s">
        <v>983</v>
      </c>
      <c r="P1570" s="96" t="s">
        <v>491</v>
      </c>
      <c r="Q1570" s="96">
        <v>2624</v>
      </c>
      <c r="R1570" s="96">
        <v>4.95</v>
      </c>
      <c r="S1570" s="96">
        <v>27.6</v>
      </c>
      <c r="T1570" s="96">
        <v>4.28</v>
      </c>
      <c r="U1570" s="89">
        <f t="shared" si="66"/>
        <v>4.1091999660282816</v>
      </c>
      <c r="V1570" s="44">
        <f t="shared" si="67"/>
        <v>3.8654971061979708</v>
      </c>
    </row>
    <row r="1571" spans="8:22" x14ac:dyDescent="0.25">
      <c r="H1571" s="96" t="s">
        <v>1874</v>
      </c>
      <c r="I1571" s="96" t="s">
        <v>984</v>
      </c>
      <c r="J1571" s="96" t="s">
        <v>982</v>
      </c>
      <c r="L1571" s="96" t="s">
        <v>846</v>
      </c>
      <c r="M1571" s="96">
        <v>63.258887000000001</v>
      </c>
      <c r="N1571" s="96">
        <v>-140.492460999998</v>
      </c>
      <c r="O1571" s="96" t="s">
        <v>983</v>
      </c>
      <c r="P1571" s="96" t="s">
        <v>2500</v>
      </c>
      <c r="Q1571" s="96">
        <v>2751</v>
      </c>
      <c r="R1571" s="96">
        <v>0.25</v>
      </c>
      <c r="S1571" s="96">
        <v>1.72</v>
      </c>
      <c r="T1571" s="96">
        <v>0.8</v>
      </c>
      <c r="U1571" s="89">
        <f t="shared" si="66"/>
        <v>0.20753535181961016</v>
      </c>
      <c r="V1571" s="44">
        <f t="shared" si="67"/>
        <v>0.38879581767310717</v>
      </c>
    </row>
    <row r="1572" spans="8:22" x14ac:dyDescent="0.25">
      <c r="H1572" s="96" t="s">
        <v>1875</v>
      </c>
      <c r="I1572" s="96" t="s">
        <v>984</v>
      </c>
      <c r="J1572" s="96" t="s">
        <v>982</v>
      </c>
      <c r="L1572" s="96" t="s">
        <v>1872</v>
      </c>
      <c r="M1572" s="96">
        <v>63.288375000000002</v>
      </c>
      <c r="N1572" s="96">
        <v>-140.54404600000001</v>
      </c>
      <c r="O1572" s="96" t="s">
        <v>983</v>
      </c>
      <c r="P1572" s="96" t="s">
        <v>491</v>
      </c>
      <c r="Q1572" s="96">
        <v>2624</v>
      </c>
      <c r="R1572" s="96">
        <v>4.9400000000000004</v>
      </c>
      <c r="S1572" s="96">
        <v>0.94</v>
      </c>
      <c r="T1572" s="96">
        <v>0.46</v>
      </c>
      <c r="U1572" s="89">
        <f t="shared" si="66"/>
        <v>4.1008985519554972</v>
      </c>
      <c r="V1572" s="44">
        <f t="shared" si="67"/>
        <v>0.47622189568847939</v>
      </c>
    </row>
    <row r="1573" spans="8:22" x14ac:dyDescent="0.25">
      <c r="H1573" s="96" t="s">
        <v>1876</v>
      </c>
      <c r="I1573" s="96" t="s">
        <v>984</v>
      </c>
      <c r="J1573" s="96" t="s">
        <v>982</v>
      </c>
      <c r="L1573" s="96" t="s">
        <v>302</v>
      </c>
      <c r="M1573" s="96">
        <v>63.287972000000003</v>
      </c>
      <c r="N1573" s="96">
        <v>-140.552885</v>
      </c>
      <c r="O1573" s="96" t="s">
        <v>983</v>
      </c>
      <c r="P1573" s="96" t="s">
        <v>2499</v>
      </c>
      <c r="Q1573" s="96">
        <v>2677</v>
      </c>
      <c r="R1573" s="96">
        <v>2.8</v>
      </c>
      <c r="S1573" s="96">
        <v>10.7899999999999</v>
      </c>
      <c r="T1573" s="96">
        <v>1.62</v>
      </c>
      <c r="U1573" s="89">
        <f t="shared" si="66"/>
        <v>2.3243959403796337</v>
      </c>
      <c r="V1573" s="44">
        <f t="shared" si="67"/>
        <v>1.5773433750693355</v>
      </c>
    </row>
    <row r="1574" spans="8:22" x14ac:dyDescent="0.25">
      <c r="H1574" s="96" t="s">
        <v>1877</v>
      </c>
      <c r="I1574" s="96" t="s">
        <v>984</v>
      </c>
      <c r="J1574" s="96" t="s">
        <v>982</v>
      </c>
      <c r="L1574" s="96" t="s">
        <v>824</v>
      </c>
      <c r="M1574" s="96">
        <v>63.281748999999799</v>
      </c>
      <c r="N1574" s="96">
        <v>-140.572377999998</v>
      </c>
      <c r="O1574" s="96" t="s">
        <v>983</v>
      </c>
      <c r="P1574" s="96" t="s">
        <v>2500</v>
      </c>
      <c r="Q1574" s="96">
        <v>2751</v>
      </c>
      <c r="R1574" s="96">
        <v>1.1399999999999999</v>
      </c>
      <c r="S1574" s="96">
        <v>5</v>
      </c>
      <c r="T1574" s="96">
        <v>1.2</v>
      </c>
      <c r="U1574" s="89">
        <f t="shared" si="66"/>
        <v>0.94636120429742232</v>
      </c>
      <c r="V1574" s="44">
        <f t="shared" si="67"/>
        <v>0.85959629562936857</v>
      </c>
    </row>
    <row r="1575" spans="8:22" x14ac:dyDescent="0.25">
      <c r="H1575" s="96" t="s">
        <v>1878</v>
      </c>
      <c r="I1575" s="96" t="s">
        <v>984</v>
      </c>
      <c r="J1575" s="96" t="s">
        <v>982</v>
      </c>
      <c r="L1575" s="96" t="s">
        <v>846</v>
      </c>
      <c r="M1575" s="96">
        <v>63.281748999999799</v>
      </c>
      <c r="N1575" s="96">
        <v>-140.572377999998</v>
      </c>
      <c r="O1575" s="96" t="s">
        <v>983</v>
      </c>
      <c r="P1575" s="96" t="s">
        <v>2500</v>
      </c>
      <c r="Q1575" s="96">
        <v>2751</v>
      </c>
      <c r="R1575" s="96">
        <v>0.39</v>
      </c>
      <c r="S1575" s="96">
        <v>2.4500000000000002</v>
      </c>
      <c r="T1575" s="96">
        <v>0.83</v>
      </c>
      <c r="U1575" s="89">
        <f t="shared" si="66"/>
        <v>0.32375514883859186</v>
      </c>
      <c r="V1575" s="44">
        <f t="shared" si="67"/>
        <v>0.47472392661004714</v>
      </c>
    </row>
    <row r="1576" spans="8:22" x14ac:dyDescent="0.25">
      <c r="H1576" s="96" t="s">
        <v>1879</v>
      </c>
      <c r="I1576" s="96" t="s">
        <v>984</v>
      </c>
      <c r="J1576" s="96" t="s">
        <v>982</v>
      </c>
      <c r="L1576" s="96" t="s">
        <v>1454</v>
      </c>
      <c r="M1576" s="96">
        <v>63.38194</v>
      </c>
      <c r="N1576" s="96">
        <v>-140.32015000000001</v>
      </c>
      <c r="O1576" s="96" t="s">
        <v>983</v>
      </c>
      <c r="P1576" s="96" t="s">
        <v>491</v>
      </c>
      <c r="Q1576" s="96">
        <v>2624</v>
      </c>
      <c r="R1576" s="96">
        <v>1.84</v>
      </c>
      <c r="S1576" s="96">
        <v>2</v>
      </c>
      <c r="T1576" s="96">
        <v>2.6</v>
      </c>
      <c r="U1576" s="89">
        <f t="shared" si="66"/>
        <v>1.527460189392331</v>
      </c>
      <c r="V1576" s="44">
        <f t="shared" si="67"/>
        <v>0.93472910174631629</v>
      </c>
    </row>
    <row r="1577" spans="8:22" x14ac:dyDescent="0.25">
      <c r="H1577" s="96" t="s">
        <v>1884</v>
      </c>
      <c r="I1577" s="96" t="s">
        <v>984</v>
      </c>
      <c r="J1577" s="96" t="s">
        <v>982</v>
      </c>
      <c r="L1577" s="96" t="s">
        <v>1742</v>
      </c>
      <c r="M1577" s="96">
        <v>63.310550999999798</v>
      </c>
      <c r="N1577" s="96">
        <v>-140.271625</v>
      </c>
      <c r="O1577" s="96" t="s">
        <v>983</v>
      </c>
      <c r="P1577" s="96" t="s">
        <v>491</v>
      </c>
      <c r="Q1577" s="96">
        <v>2624</v>
      </c>
      <c r="R1577" s="96">
        <v>1.54</v>
      </c>
      <c r="S1577" s="96">
        <v>2.72</v>
      </c>
      <c r="T1577" s="96">
        <v>1.63</v>
      </c>
      <c r="U1577" s="89">
        <f t="shared" si="66"/>
        <v>1.2784177672087986</v>
      </c>
      <c r="V1577" s="44">
        <f t="shared" si="67"/>
        <v>0.74143611446159086</v>
      </c>
    </row>
    <row r="1578" spans="8:22" x14ac:dyDescent="0.25">
      <c r="H1578" s="96" t="s">
        <v>1887</v>
      </c>
      <c r="I1578" s="96" t="s">
        <v>984</v>
      </c>
      <c r="J1578" s="96" t="s">
        <v>982</v>
      </c>
      <c r="L1578" s="96" t="s">
        <v>1764</v>
      </c>
      <c r="M1578" s="96">
        <v>63.076318000000001</v>
      </c>
      <c r="N1578" s="96">
        <v>-139.32061200000001</v>
      </c>
      <c r="O1578" s="96" t="s">
        <v>983</v>
      </c>
      <c r="P1578" s="96" t="s">
        <v>2500</v>
      </c>
      <c r="Q1578" s="96">
        <v>2751</v>
      </c>
      <c r="R1578" s="96">
        <v>3.87</v>
      </c>
      <c r="S1578" s="96">
        <v>16.8599999999999</v>
      </c>
      <c r="T1578" s="96">
        <v>5.57</v>
      </c>
      <c r="U1578" s="89">
        <f t="shared" si="66"/>
        <v>3.2126472461675655</v>
      </c>
      <c r="V1578" s="44">
        <f t="shared" si="67"/>
        <v>3.2990976018996894</v>
      </c>
    </row>
    <row r="1579" spans="8:22" x14ac:dyDescent="0.25">
      <c r="H1579" s="96" t="s">
        <v>1888</v>
      </c>
      <c r="I1579" s="96" t="s">
        <v>984</v>
      </c>
      <c r="J1579" s="96" t="s">
        <v>982</v>
      </c>
      <c r="K1579" s="96" t="s">
        <v>1889</v>
      </c>
      <c r="L1579" s="96" t="s">
        <v>186</v>
      </c>
      <c r="M1579" s="96">
        <v>63.844613000000003</v>
      </c>
      <c r="N1579" s="96">
        <v>-139.725486999998</v>
      </c>
      <c r="O1579" s="96" t="s">
        <v>983</v>
      </c>
      <c r="P1579" s="96" t="s">
        <v>491</v>
      </c>
      <c r="Q1579" s="96">
        <v>2624</v>
      </c>
      <c r="R1579" s="96">
        <v>4.41</v>
      </c>
      <c r="S1579" s="96">
        <v>17.39</v>
      </c>
      <c r="T1579" s="96">
        <v>4.0999999999999996</v>
      </c>
      <c r="U1579" s="89">
        <f t="shared" si="66"/>
        <v>3.6609236060979233</v>
      </c>
      <c r="V1579" s="44">
        <f t="shared" si="67"/>
        <v>2.8580913546854649</v>
      </c>
    </row>
    <row r="1580" spans="8:22" x14ac:dyDescent="0.25">
      <c r="H1580" s="96" t="s">
        <v>1905</v>
      </c>
      <c r="I1580" s="96" t="s">
        <v>984</v>
      </c>
      <c r="J1580" s="96" t="s">
        <v>982</v>
      </c>
      <c r="L1580" s="96" t="s">
        <v>1825</v>
      </c>
      <c r="M1580" s="96">
        <v>63.240609999999798</v>
      </c>
      <c r="N1580" s="96">
        <v>-139.58724000000001</v>
      </c>
      <c r="O1580" s="96" t="s">
        <v>983</v>
      </c>
      <c r="P1580" s="96" t="s">
        <v>2499</v>
      </c>
      <c r="Q1580" s="96">
        <v>2677</v>
      </c>
      <c r="R1580" s="96">
        <v>3.37</v>
      </c>
      <c r="S1580" s="96">
        <v>15.5</v>
      </c>
      <c r="T1580" s="96">
        <v>5</v>
      </c>
      <c r="U1580" s="89">
        <f t="shared" si="66"/>
        <v>2.7975765425283452</v>
      </c>
      <c r="V1580" s="44">
        <f t="shared" si="67"/>
        <v>2.9099470775513185</v>
      </c>
    </row>
    <row r="1581" spans="8:22" x14ac:dyDescent="0.25">
      <c r="H1581" s="96" t="s">
        <v>920</v>
      </c>
      <c r="I1581" s="96" t="s">
        <v>984</v>
      </c>
      <c r="L1581" s="96" t="s">
        <v>1244</v>
      </c>
      <c r="M1581" s="96">
        <v>63.2198929999999</v>
      </c>
      <c r="N1581" s="96">
        <v>-139.84927500000001</v>
      </c>
      <c r="O1581" s="96" t="s">
        <v>983</v>
      </c>
      <c r="P1581" s="96" t="s">
        <v>2512</v>
      </c>
      <c r="Q1581" s="96">
        <v>2780</v>
      </c>
      <c r="R1581" s="96">
        <v>0.09</v>
      </c>
      <c r="S1581" s="96">
        <v>0.14000000000000001</v>
      </c>
      <c r="T1581" s="96">
        <v>0.11</v>
      </c>
      <c r="U1581" s="89">
        <f t="shared" si="66"/>
        <v>7.4712726655059652E-2</v>
      </c>
      <c r="V1581" s="44">
        <f t="shared" si="67"/>
        <v>4.7973475330587288E-2</v>
      </c>
    </row>
    <row r="1582" spans="8:22" x14ac:dyDescent="0.25">
      <c r="H1582" s="96" t="s">
        <v>1907</v>
      </c>
      <c r="I1582" s="96" t="s">
        <v>984</v>
      </c>
      <c r="J1582" s="96" t="s">
        <v>982</v>
      </c>
      <c r="L1582" s="96" t="s">
        <v>1751</v>
      </c>
      <c r="M1582" s="96">
        <v>63.160874</v>
      </c>
      <c r="N1582" s="96">
        <v>-139.97323900000001</v>
      </c>
      <c r="O1582" s="96" t="s">
        <v>983</v>
      </c>
      <c r="P1582" s="96" t="s">
        <v>491</v>
      </c>
      <c r="Q1582" s="96">
        <v>2624</v>
      </c>
      <c r="R1582" s="96">
        <v>5.09</v>
      </c>
      <c r="S1582" s="96">
        <v>21.19</v>
      </c>
      <c r="T1582" s="96">
        <v>3.03</v>
      </c>
      <c r="U1582" s="89">
        <f t="shared" si="66"/>
        <v>4.2254197630472632</v>
      </c>
      <c r="V1582" s="44">
        <f t="shared" si="67"/>
        <v>2.9757176693308427</v>
      </c>
    </row>
    <row r="1583" spans="8:22" x14ac:dyDescent="0.25">
      <c r="H1583" s="96" t="s">
        <v>1908</v>
      </c>
      <c r="I1583" s="96" t="s">
        <v>984</v>
      </c>
      <c r="J1583" s="96" t="s">
        <v>982</v>
      </c>
      <c r="L1583" s="96" t="s">
        <v>1751</v>
      </c>
      <c r="M1583" s="96">
        <v>63.185935000000001</v>
      </c>
      <c r="N1583" s="96">
        <v>-139.969629999999</v>
      </c>
      <c r="O1583" s="96" t="s">
        <v>983</v>
      </c>
      <c r="P1583" s="96" t="s">
        <v>491</v>
      </c>
      <c r="Q1583" s="96">
        <v>2624</v>
      </c>
      <c r="R1583" s="96">
        <v>5.35</v>
      </c>
      <c r="S1583" s="96">
        <v>26.8099999999998</v>
      </c>
      <c r="T1583" s="96">
        <v>5.77</v>
      </c>
      <c r="U1583" s="89">
        <f t="shared" si="66"/>
        <v>4.4412565289396575</v>
      </c>
      <c r="V1583" s="44">
        <f t="shared" si="67"/>
        <v>4.187872950577586</v>
      </c>
    </row>
    <row r="1584" spans="8:22" x14ac:dyDescent="0.25">
      <c r="H1584" s="96" t="s">
        <v>1909</v>
      </c>
      <c r="I1584" s="96" t="s">
        <v>984</v>
      </c>
      <c r="J1584" s="96" t="s">
        <v>982</v>
      </c>
      <c r="L1584" s="96" t="s">
        <v>186</v>
      </c>
      <c r="M1584" s="96">
        <v>63.182830000000003</v>
      </c>
      <c r="N1584" s="96">
        <v>-139.571319999998</v>
      </c>
      <c r="O1584" s="96" t="s">
        <v>983</v>
      </c>
      <c r="P1584" s="96" t="s">
        <v>491</v>
      </c>
      <c r="Q1584" s="96">
        <v>2624</v>
      </c>
      <c r="R1584" s="96">
        <v>1.83</v>
      </c>
      <c r="S1584" s="96">
        <v>4.4000000000000004</v>
      </c>
      <c r="T1584" s="96">
        <v>2.4</v>
      </c>
      <c r="U1584" s="89">
        <f t="shared" si="66"/>
        <v>1.5191587753195466</v>
      </c>
      <c r="V1584" s="44">
        <f t="shared" si="67"/>
        <v>1.1033669792368255</v>
      </c>
    </row>
    <row r="1585" spans="8:22" x14ac:dyDescent="0.25">
      <c r="H1585" s="96" t="s">
        <v>1910</v>
      </c>
      <c r="I1585" s="96" t="s">
        <v>984</v>
      </c>
      <c r="J1585" s="96" t="s">
        <v>982</v>
      </c>
      <c r="L1585" s="96" t="s">
        <v>186</v>
      </c>
      <c r="M1585" s="96">
        <v>63.104709999999798</v>
      </c>
      <c r="N1585" s="96">
        <v>-139.56259</v>
      </c>
      <c r="O1585" s="96" t="s">
        <v>983</v>
      </c>
      <c r="P1585" s="96" t="s">
        <v>491</v>
      </c>
      <c r="Q1585" s="96">
        <v>2624</v>
      </c>
      <c r="R1585" s="96">
        <v>4.17</v>
      </c>
      <c r="S1585" s="96">
        <v>14.3</v>
      </c>
      <c r="T1585" s="96">
        <v>1.8</v>
      </c>
      <c r="U1585" s="89">
        <f t="shared" si="66"/>
        <v>3.4616896683510974</v>
      </c>
      <c r="V1585" s="44">
        <f t="shared" si="67"/>
        <v>1.9879929264576843</v>
      </c>
    </row>
    <row r="1586" spans="8:22" x14ac:dyDescent="0.25">
      <c r="H1586" s="96" t="s">
        <v>1911</v>
      </c>
      <c r="I1586" s="96" t="s">
        <v>984</v>
      </c>
      <c r="J1586" s="96" t="s">
        <v>982</v>
      </c>
      <c r="L1586" s="96" t="s">
        <v>186</v>
      </c>
      <c r="M1586" s="96">
        <v>63.085209999999798</v>
      </c>
      <c r="N1586" s="96">
        <v>-139.584961999998</v>
      </c>
      <c r="O1586" s="96" t="s">
        <v>983</v>
      </c>
      <c r="P1586" s="96" t="s">
        <v>491</v>
      </c>
      <c r="Q1586" s="96">
        <v>2624</v>
      </c>
      <c r="R1586" s="96">
        <v>1.33</v>
      </c>
      <c r="S1586" s="96">
        <v>26.53</v>
      </c>
      <c r="T1586" s="96">
        <v>18.8599999999999</v>
      </c>
      <c r="U1586" s="89">
        <f t="shared" si="66"/>
        <v>1.1040880716803261</v>
      </c>
      <c r="V1586" s="44">
        <f t="shared" si="67"/>
        <v>7.2080772377622591</v>
      </c>
    </row>
    <row r="1587" spans="8:22" x14ac:dyDescent="0.25">
      <c r="H1587" s="96" t="s">
        <v>1912</v>
      </c>
      <c r="I1587" s="96" t="s">
        <v>984</v>
      </c>
      <c r="J1587" s="96" t="s">
        <v>982</v>
      </c>
      <c r="L1587" s="96" t="s">
        <v>432</v>
      </c>
      <c r="M1587" s="96">
        <v>63.234589999999798</v>
      </c>
      <c r="N1587" s="96">
        <v>-139.67444</v>
      </c>
      <c r="O1587" s="96" t="s">
        <v>983</v>
      </c>
      <c r="P1587" s="96" t="s">
        <v>2499</v>
      </c>
      <c r="Q1587" s="96">
        <v>2677</v>
      </c>
      <c r="R1587" s="96">
        <v>2.61</v>
      </c>
      <c r="S1587" s="96">
        <v>0.1</v>
      </c>
      <c r="T1587" s="96">
        <v>0.3</v>
      </c>
      <c r="U1587" s="89">
        <f t="shared" si="66"/>
        <v>2.1666690729967302</v>
      </c>
      <c r="V1587" s="44">
        <f t="shared" si="67"/>
        <v>0.23425551157535357</v>
      </c>
    </row>
    <row r="1588" spans="8:22" x14ac:dyDescent="0.25">
      <c r="H1588" s="96" t="s">
        <v>1913</v>
      </c>
      <c r="I1588" s="96" t="s">
        <v>984</v>
      </c>
      <c r="J1588" s="96" t="s">
        <v>982</v>
      </c>
      <c r="L1588" s="96" t="s">
        <v>1751</v>
      </c>
      <c r="M1588" s="96">
        <v>63.130975999999798</v>
      </c>
      <c r="N1588" s="96">
        <v>-139.666853</v>
      </c>
      <c r="O1588" s="96" t="s">
        <v>983</v>
      </c>
      <c r="P1588" s="96" t="s">
        <v>491</v>
      </c>
      <c r="Q1588" s="96">
        <v>2624</v>
      </c>
      <c r="R1588" s="96">
        <v>3.96</v>
      </c>
      <c r="S1588" s="96">
        <v>13.63</v>
      </c>
      <c r="T1588" s="96">
        <v>3.57</v>
      </c>
      <c r="U1588" s="89">
        <f t="shared" si="66"/>
        <v>3.287359972822625</v>
      </c>
      <c r="V1588" s="44">
        <f t="shared" si="67"/>
        <v>2.3572557457583763</v>
      </c>
    </row>
    <row r="1589" spans="8:22" x14ac:dyDescent="0.25">
      <c r="H1589" s="96" t="s">
        <v>1914</v>
      </c>
      <c r="I1589" s="96" t="s">
        <v>984</v>
      </c>
      <c r="J1589" s="96" t="s">
        <v>982</v>
      </c>
      <c r="L1589" s="96" t="s">
        <v>1751</v>
      </c>
      <c r="M1589" s="96">
        <v>63.134158999999798</v>
      </c>
      <c r="N1589" s="96">
        <v>-139.719075</v>
      </c>
      <c r="O1589" s="96" t="s">
        <v>983</v>
      </c>
      <c r="P1589" s="96" t="s">
        <v>491</v>
      </c>
      <c r="Q1589" s="96">
        <v>2624</v>
      </c>
      <c r="R1589" s="96">
        <v>3.9</v>
      </c>
      <c r="S1589" s="96">
        <v>13.3699999999999</v>
      </c>
      <c r="T1589" s="96">
        <v>2.78</v>
      </c>
      <c r="U1589" s="89">
        <f t="shared" si="66"/>
        <v>3.2375514883859187</v>
      </c>
      <c r="V1589" s="44">
        <f t="shared" si="67"/>
        <v>2.1328221467014221</v>
      </c>
    </row>
    <row r="1590" spans="8:22" x14ac:dyDescent="0.25">
      <c r="H1590" s="96" t="s">
        <v>1915</v>
      </c>
      <c r="I1590" s="96" t="s">
        <v>984</v>
      </c>
      <c r="J1590" s="96" t="s">
        <v>982</v>
      </c>
      <c r="L1590" s="96" t="s">
        <v>1751</v>
      </c>
      <c r="M1590" s="96">
        <v>63.1161549999999</v>
      </c>
      <c r="N1590" s="96">
        <v>-139.726350999998</v>
      </c>
      <c r="O1590" s="96" t="s">
        <v>983</v>
      </c>
      <c r="P1590" s="96" t="s">
        <v>491</v>
      </c>
      <c r="Q1590" s="96">
        <v>2624</v>
      </c>
      <c r="R1590" s="96">
        <v>3.83</v>
      </c>
      <c r="S1590" s="96">
        <v>11.6</v>
      </c>
      <c r="T1590" s="96">
        <v>3.74</v>
      </c>
      <c r="U1590" s="89">
        <f t="shared" si="66"/>
        <v>3.1794415898764279</v>
      </c>
      <c r="V1590" s="44">
        <f t="shared" si="67"/>
        <v>2.2071033531349955</v>
      </c>
    </row>
    <row r="1591" spans="8:22" x14ac:dyDescent="0.25">
      <c r="H1591" s="96" t="s">
        <v>1916</v>
      </c>
      <c r="I1591" s="96" t="s">
        <v>984</v>
      </c>
      <c r="L1591" s="96" t="s">
        <v>933</v>
      </c>
      <c r="M1591" s="96">
        <v>63.0834839999998</v>
      </c>
      <c r="N1591" s="96">
        <v>-139.652017</v>
      </c>
      <c r="O1591" s="96" t="s">
        <v>983</v>
      </c>
      <c r="P1591" s="96" t="s">
        <v>2499</v>
      </c>
      <c r="Q1591" s="96">
        <v>2677</v>
      </c>
      <c r="R1591" s="96">
        <v>5.13</v>
      </c>
      <c r="S1591" s="96">
        <v>6.03</v>
      </c>
      <c r="T1591" s="96">
        <v>1.02</v>
      </c>
      <c r="U1591" s="89">
        <f t="shared" si="66"/>
        <v>4.2586254193384008</v>
      </c>
      <c r="V1591" s="44">
        <f t="shared" si="67"/>
        <v>1.1135485063377639</v>
      </c>
    </row>
    <row r="1592" spans="8:22" x14ac:dyDescent="0.25">
      <c r="H1592" s="96" t="s">
        <v>1937</v>
      </c>
      <c r="I1592" s="96" t="s">
        <v>984</v>
      </c>
      <c r="J1592" s="96" t="s">
        <v>982</v>
      </c>
      <c r="L1592" s="96" t="s">
        <v>302</v>
      </c>
      <c r="M1592" s="96">
        <v>63.182450000000003</v>
      </c>
      <c r="N1592" s="96">
        <v>-139.516539999998</v>
      </c>
      <c r="O1592" s="96" t="s">
        <v>983</v>
      </c>
      <c r="P1592" s="96" t="s">
        <v>2499</v>
      </c>
      <c r="Q1592" s="96">
        <v>2677</v>
      </c>
      <c r="R1592" s="96">
        <v>4.46</v>
      </c>
      <c r="S1592" s="96">
        <v>23.6</v>
      </c>
      <c r="T1592" s="96">
        <v>8.6999999999999904</v>
      </c>
      <c r="U1592" s="89">
        <f t="shared" si="66"/>
        <v>3.7024306764618453</v>
      </c>
      <c r="V1592" s="44">
        <f t="shared" si="67"/>
        <v>4.6694970571747403</v>
      </c>
    </row>
    <row r="1593" spans="8:22" x14ac:dyDescent="0.25">
      <c r="H1593" s="96" t="s">
        <v>1938</v>
      </c>
      <c r="I1593" s="96" t="s">
        <v>984</v>
      </c>
      <c r="J1593" s="96" t="s">
        <v>982</v>
      </c>
      <c r="L1593" s="96" t="s">
        <v>186</v>
      </c>
      <c r="M1593" s="96">
        <v>63.172469999999798</v>
      </c>
      <c r="N1593" s="96">
        <v>-139.372279999998</v>
      </c>
      <c r="O1593" s="96" t="s">
        <v>983</v>
      </c>
      <c r="P1593" s="96" t="s">
        <v>491</v>
      </c>
      <c r="Q1593" s="96">
        <v>2624</v>
      </c>
      <c r="R1593" s="96">
        <v>9.7200000000000006</v>
      </c>
      <c r="S1593" s="96">
        <v>6.9</v>
      </c>
      <c r="T1593" s="96">
        <v>3.3</v>
      </c>
      <c r="U1593" s="89">
        <f t="shared" si="66"/>
        <v>8.0689744787464441</v>
      </c>
      <c r="V1593" s="44">
        <f t="shared" si="67"/>
        <v>1.9964592392251053</v>
      </c>
    </row>
    <row r="1594" spans="8:22" x14ac:dyDescent="0.25">
      <c r="H1594" s="96" t="s">
        <v>1939</v>
      </c>
      <c r="I1594" s="96" t="s">
        <v>984</v>
      </c>
      <c r="J1594" s="96" t="s">
        <v>982</v>
      </c>
      <c r="L1594" s="96" t="s">
        <v>1742</v>
      </c>
      <c r="M1594" s="96">
        <v>64.2647249999998</v>
      </c>
      <c r="N1594" s="96">
        <v>-140.384436999998</v>
      </c>
      <c r="O1594" s="96" t="s">
        <v>983</v>
      </c>
      <c r="P1594" s="96" t="s">
        <v>491</v>
      </c>
      <c r="Q1594" s="96">
        <v>2624</v>
      </c>
      <c r="R1594" s="96">
        <v>2.89</v>
      </c>
      <c r="S1594" s="96">
        <v>18.6999999999999</v>
      </c>
      <c r="T1594" s="96">
        <v>3.9</v>
      </c>
      <c r="U1594" s="89">
        <f t="shared" si="66"/>
        <v>2.3991086670346937</v>
      </c>
      <c r="V1594" s="44">
        <f t="shared" si="67"/>
        <v>2.8429916452428468</v>
      </c>
    </row>
    <row r="1595" spans="8:22" x14ac:dyDescent="0.25">
      <c r="H1595" s="96" t="s">
        <v>1940</v>
      </c>
      <c r="I1595" s="96" t="s">
        <v>984</v>
      </c>
      <c r="J1595" s="96" t="s">
        <v>982</v>
      </c>
      <c r="L1595" s="96" t="s">
        <v>1825</v>
      </c>
      <c r="M1595" s="96">
        <v>63.137520000000002</v>
      </c>
      <c r="N1595" s="96">
        <v>-139.40419</v>
      </c>
      <c r="O1595" s="96" t="s">
        <v>983</v>
      </c>
      <c r="P1595" s="96" t="s">
        <v>2499</v>
      </c>
      <c r="Q1595" s="96">
        <v>2677</v>
      </c>
      <c r="R1595" s="96">
        <v>0.46</v>
      </c>
      <c r="S1595" s="96">
        <v>0.7</v>
      </c>
      <c r="T1595" s="96">
        <v>1.4</v>
      </c>
      <c r="U1595" s="89">
        <f t="shared" ref="U1595:U1658" si="68">R1595*$C$24</f>
        <v>0.38186504734808274</v>
      </c>
      <c r="V1595" s="44">
        <f t="shared" si="67"/>
        <v>0.44817194993282095</v>
      </c>
    </row>
    <row r="1596" spans="8:22" x14ac:dyDescent="0.25">
      <c r="H1596" s="96" t="s">
        <v>1941</v>
      </c>
      <c r="I1596" s="96" t="s">
        <v>984</v>
      </c>
      <c r="J1596" s="96" t="s">
        <v>982</v>
      </c>
      <c r="L1596" s="96" t="s">
        <v>872</v>
      </c>
      <c r="M1596" s="96">
        <v>63.140140000000002</v>
      </c>
      <c r="N1596" s="96">
        <v>-139.39264</v>
      </c>
      <c r="O1596" s="96" t="s">
        <v>983</v>
      </c>
      <c r="P1596" s="96" t="s">
        <v>2499</v>
      </c>
      <c r="Q1596" s="96">
        <v>2677</v>
      </c>
      <c r="R1596" s="96">
        <v>3.55</v>
      </c>
      <c r="S1596" s="96">
        <v>16.3999999999998</v>
      </c>
      <c r="T1596" s="96">
        <v>4.5</v>
      </c>
      <c r="U1596" s="89">
        <f t="shared" si="68"/>
        <v>2.9470019958384643</v>
      </c>
      <c r="V1596" s="44">
        <f t="shared" si="67"/>
        <v>2.876605823177186</v>
      </c>
    </row>
    <row r="1597" spans="8:22" x14ac:dyDescent="0.25">
      <c r="H1597" s="96" t="s">
        <v>1942</v>
      </c>
      <c r="I1597" s="96" t="s">
        <v>984</v>
      </c>
      <c r="J1597" s="96" t="s">
        <v>982</v>
      </c>
      <c r="L1597" s="96" t="s">
        <v>1943</v>
      </c>
      <c r="M1597" s="96">
        <v>63.171059999999798</v>
      </c>
      <c r="N1597" s="96">
        <v>-139.458499999998</v>
      </c>
      <c r="O1597" s="96" t="s">
        <v>983</v>
      </c>
      <c r="P1597" s="96" t="s">
        <v>491</v>
      </c>
      <c r="Q1597" s="96">
        <v>2624</v>
      </c>
      <c r="R1597" s="96">
        <v>1.42</v>
      </c>
      <c r="S1597" s="96">
        <v>1.6</v>
      </c>
      <c r="T1597" s="96">
        <v>1.3</v>
      </c>
      <c r="U1597" s="89">
        <f t="shared" si="68"/>
        <v>1.1788007983353856</v>
      </c>
      <c r="V1597" s="44">
        <f t="shared" si="67"/>
        <v>0.55003579634770061</v>
      </c>
    </row>
    <row r="1598" spans="8:22" x14ac:dyDescent="0.25">
      <c r="H1598" s="96" t="s">
        <v>1944</v>
      </c>
      <c r="I1598" s="96" t="s">
        <v>984</v>
      </c>
      <c r="J1598" s="96" t="s">
        <v>982</v>
      </c>
      <c r="L1598" s="96" t="s">
        <v>1825</v>
      </c>
      <c r="M1598" s="96">
        <v>63.170119999999798</v>
      </c>
      <c r="N1598" s="96">
        <v>-139.442129999998</v>
      </c>
      <c r="O1598" s="96" t="s">
        <v>983</v>
      </c>
      <c r="P1598" s="96" t="s">
        <v>2499</v>
      </c>
      <c r="Q1598" s="96">
        <v>2677</v>
      </c>
      <c r="R1598" s="96">
        <v>3.73</v>
      </c>
      <c r="S1598" s="96">
        <v>14.8</v>
      </c>
      <c r="T1598" s="96">
        <v>4.2</v>
      </c>
      <c r="U1598" s="89">
        <f t="shared" si="68"/>
        <v>3.0964274491485835</v>
      </c>
      <c r="V1598" s="44">
        <f t="shared" si="67"/>
        <v>2.6613356488030919</v>
      </c>
    </row>
    <row r="1599" spans="8:22" x14ac:dyDescent="0.25">
      <c r="H1599" s="96" t="s">
        <v>1946</v>
      </c>
      <c r="I1599" s="96" t="s">
        <v>984</v>
      </c>
      <c r="J1599" s="96" t="s">
        <v>982</v>
      </c>
      <c r="L1599" s="96" t="s">
        <v>1764</v>
      </c>
      <c r="M1599" s="96">
        <v>62.96734</v>
      </c>
      <c r="N1599" s="96">
        <v>-139.24982</v>
      </c>
      <c r="O1599" s="96" t="s">
        <v>983</v>
      </c>
      <c r="P1599" s="96" t="s">
        <v>2500</v>
      </c>
      <c r="Q1599" s="96">
        <v>2751</v>
      </c>
      <c r="R1599" s="96">
        <v>0.17</v>
      </c>
      <c r="S1599" s="96">
        <v>0.2</v>
      </c>
      <c r="T1599" s="96">
        <v>0.1</v>
      </c>
      <c r="U1599" s="89">
        <f t="shared" si="68"/>
        <v>0.14112403923733491</v>
      </c>
      <c r="V1599" s="44">
        <f t="shared" si="67"/>
        <v>5.5275225137712859E-2</v>
      </c>
    </row>
    <row r="1600" spans="8:22" x14ac:dyDescent="0.25">
      <c r="H1600" s="96" t="s">
        <v>1948</v>
      </c>
      <c r="I1600" s="96" t="s">
        <v>984</v>
      </c>
      <c r="J1600" s="96" t="s">
        <v>982</v>
      </c>
      <c r="L1600" s="96" t="s">
        <v>1774</v>
      </c>
      <c r="M1600" s="96">
        <v>63.132759999999799</v>
      </c>
      <c r="N1600" s="96">
        <v>-139.42882</v>
      </c>
      <c r="O1600" s="96" t="s">
        <v>983</v>
      </c>
      <c r="P1600" s="96" t="s">
        <v>491</v>
      </c>
      <c r="Q1600" s="96">
        <v>2624</v>
      </c>
      <c r="R1600" s="96">
        <v>3.96</v>
      </c>
      <c r="S1600" s="96">
        <v>7.8</v>
      </c>
      <c r="T1600" s="96">
        <v>1.6</v>
      </c>
      <c r="U1600" s="89">
        <f t="shared" si="68"/>
        <v>3.287359972822625</v>
      </c>
      <c r="V1600" s="44">
        <f t="shared" si="67"/>
        <v>1.3327726737583763</v>
      </c>
    </row>
    <row r="1601" spans="8:22" x14ac:dyDescent="0.25">
      <c r="H1601" s="96" t="s">
        <v>1951</v>
      </c>
      <c r="I1601" s="96" t="s">
        <v>984</v>
      </c>
      <c r="J1601" s="96" t="s">
        <v>982</v>
      </c>
      <c r="L1601" s="96" t="s">
        <v>302</v>
      </c>
      <c r="M1601" s="96">
        <v>63.114570000000001</v>
      </c>
      <c r="N1601" s="96">
        <v>-139.500249999998</v>
      </c>
      <c r="O1601" s="96" t="s">
        <v>983</v>
      </c>
      <c r="P1601" s="96" t="s">
        <v>2499</v>
      </c>
      <c r="Q1601" s="96">
        <v>2677</v>
      </c>
      <c r="R1601" s="96">
        <v>1.32</v>
      </c>
      <c r="S1601" s="96">
        <v>1.5</v>
      </c>
      <c r="T1601" s="96">
        <v>1.7</v>
      </c>
      <c r="U1601" s="89">
        <f t="shared" si="68"/>
        <v>1.0957866576075417</v>
      </c>
      <c r="V1601" s="44">
        <f t="shared" si="67"/>
        <v>0.64808065458983388</v>
      </c>
    </row>
    <row r="1602" spans="8:22" x14ac:dyDescent="0.25">
      <c r="H1602" s="96" t="s">
        <v>1952</v>
      </c>
      <c r="I1602" s="96" t="s">
        <v>984</v>
      </c>
      <c r="J1602" s="96" t="s">
        <v>982</v>
      </c>
      <c r="L1602" s="96" t="s">
        <v>933</v>
      </c>
      <c r="M1602" s="96">
        <v>63.056302000000002</v>
      </c>
      <c r="N1602" s="96">
        <v>-139.251249</v>
      </c>
      <c r="O1602" s="96" t="s">
        <v>983</v>
      </c>
      <c r="P1602" s="96" t="s">
        <v>2499</v>
      </c>
      <c r="Q1602" s="96">
        <v>2677</v>
      </c>
      <c r="R1602" s="96">
        <v>2.42</v>
      </c>
      <c r="S1602" s="96">
        <v>8.67</v>
      </c>
      <c r="T1602" s="96">
        <v>2.69</v>
      </c>
      <c r="U1602" s="89">
        <f t="shared" si="68"/>
        <v>2.0089422056138262</v>
      </c>
      <c r="V1602" s="44">
        <f t="shared" si="67"/>
        <v>1.6309165280813624</v>
      </c>
    </row>
    <row r="1603" spans="8:22" x14ac:dyDescent="0.25">
      <c r="H1603" s="96" t="s">
        <v>1957</v>
      </c>
      <c r="I1603" s="96" t="s">
        <v>984</v>
      </c>
      <c r="J1603" s="96" t="s">
        <v>982</v>
      </c>
      <c r="L1603" s="96" t="s">
        <v>1742</v>
      </c>
      <c r="M1603" s="96">
        <v>63.000729999999798</v>
      </c>
      <c r="N1603" s="96">
        <v>-139.19559000000001</v>
      </c>
      <c r="O1603" s="96" t="s">
        <v>983</v>
      </c>
      <c r="P1603" s="96" t="s">
        <v>491</v>
      </c>
      <c r="Q1603" s="96">
        <v>2624</v>
      </c>
      <c r="R1603" s="96">
        <v>4.07</v>
      </c>
      <c r="S1603" s="96">
        <v>18.8</v>
      </c>
      <c r="T1603" s="96">
        <v>4.8</v>
      </c>
      <c r="U1603" s="89">
        <f t="shared" si="68"/>
        <v>3.3786755276232538</v>
      </c>
      <c r="V1603" s="44">
        <f t="shared" si="67"/>
        <v>3.1427493013627759</v>
      </c>
    </row>
    <row r="1604" spans="8:22" x14ac:dyDescent="0.25">
      <c r="H1604" s="96" t="s">
        <v>1958</v>
      </c>
      <c r="I1604" s="96" t="s">
        <v>984</v>
      </c>
      <c r="J1604" s="96" t="s">
        <v>982</v>
      </c>
      <c r="L1604" s="96" t="s">
        <v>1742</v>
      </c>
      <c r="M1604" s="96">
        <v>63.006160000000001</v>
      </c>
      <c r="N1604" s="96">
        <v>-139.307189999998</v>
      </c>
      <c r="O1604" s="96" t="s">
        <v>983</v>
      </c>
      <c r="P1604" s="96" t="s">
        <v>491</v>
      </c>
      <c r="Q1604" s="96">
        <v>2624</v>
      </c>
      <c r="R1604" s="96">
        <v>5.17</v>
      </c>
      <c r="S1604" s="96">
        <v>16</v>
      </c>
      <c r="T1604" s="96">
        <v>2.7</v>
      </c>
      <c r="U1604" s="89">
        <f t="shared" si="68"/>
        <v>4.2918310756295384</v>
      </c>
      <c r="V1604" s="44">
        <f t="shared" si="67"/>
        <v>2.4238173374067693</v>
      </c>
    </row>
    <row r="1605" spans="8:22" x14ac:dyDescent="0.25">
      <c r="H1605" s="96" t="s">
        <v>1960</v>
      </c>
      <c r="I1605" s="96" t="s">
        <v>984</v>
      </c>
      <c r="J1605" s="96" t="s">
        <v>982</v>
      </c>
      <c r="L1605" s="96" t="s">
        <v>1742</v>
      </c>
      <c r="M1605" s="96">
        <v>63.0341799999999</v>
      </c>
      <c r="N1605" s="96">
        <v>-139.309889999999</v>
      </c>
      <c r="O1605" s="96" t="s">
        <v>983</v>
      </c>
      <c r="P1605" s="96" t="s">
        <v>491</v>
      </c>
      <c r="Q1605" s="96">
        <v>2624</v>
      </c>
      <c r="R1605" s="96">
        <v>4.66</v>
      </c>
      <c r="S1605" s="96">
        <v>14.3</v>
      </c>
      <c r="T1605" s="96">
        <v>3.2</v>
      </c>
      <c r="U1605" s="89">
        <f t="shared" si="68"/>
        <v>3.8684589579175337</v>
      </c>
      <c r="V1605" s="44">
        <f t="shared" si="67"/>
        <v>2.3650441294227358</v>
      </c>
    </row>
    <row r="1606" spans="8:22" x14ac:dyDescent="0.25">
      <c r="H1606" s="96" t="s">
        <v>1964</v>
      </c>
      <c r="I1606" s="96" t="s">
        <v>984</v>
      </c>
      <c r="J1606" s="96" t="s">
        <v>982</v>
      </c>
      <c r="L1606" s="96" t="s">
        <v>1098</v>
      </c>
      <c r="M1606" s="96">
        <v>63.232778000000003</v>
      </c>
      <c r="N1606" s="96">
        <v>-139.521459999998</v>
      </c>
      <c r="O1606" s="96" t="s">
        <v>983</v>
      </c>
      <c r="P1606" s="96" t="s">
        <v>491</v>
      </c>
      <c r="Q1606" s="96">
        <v>2624</v>
      </c>
      <c r="R1606" s="96">
        <v>4.71</v>
      </c>
      <c r="S1606" s="96">
        <v>3.6</v>
      </c>
      <c r="T1606" s="96">
        <v>2.36</v>
      </c>
      <c r="U1606" s="89">
        <f t="shared" si="68"/>
        <v>3.9099660282814557</v>
      </c>
      <c r="V1606" s="44">
        <f t="shared" si="67"/>
        <v>1.1809236699701899</v>
      </c>
    </row>
    <row r="1607" spans="8:22" x14ac:dyDescent="0.25">
      <c r="H1607" s="96" t="s">
        <v>1965</v>
      </c>
      <c r="I1607" s="96" t="s">
        <v>984</v>
      </c>
      <c r="J1607" s="96" t="s">
        <v>982</v>
      </c>
      <c r="L1607" s="96" t="s">
        <v>1098</v>
      </c>
      <c r="M1607" s="96">
        <v>63.2148639999998</v>
      </c>
      <c r="N1607" s="96">
        <v>-139.548791999998</v>
      </c>
      <c r="O1607" s="96" t="s">
        <v>983</v>
      </c>
      <c r="P1607" s="96" t="s">
        <v>491</v>
      </c>
      <c r="Q1607" s="96">
        <v>2624</v>
      </c>
      <c r="R1607" s="96">
        <v>3.65</v>
      </c>
      <c r="S1607" s="96">
        <v>9.32</v>
      </c>
      <c r="T1607" s="96">
        <v>3.11</v>
      </c>
      <c r="U1607" s="89">
        <f t="shared" si="68"/>
        <v>3.0300161365663083</v>
      </c>
      <c r="V1607" s="44">
        <f t="shared" si="67"/>
        <v>1.8314901079641599</v>
      </c>
    </row>
    <row r="1608" spans="8:22" x14ac:dyDescent="0.25">
      <c r="H1608" s="96" t="s">
        <v>1967</v>
      </c>
      <c r="I1608" s="96" t="s">
        <v>984</v>
      </c>
      <c r="J1608" s="96" t="s">
        <v>982</v>
      </c>
      <c r="L1608" s="96" t="s">
        <v>1742</v>
      </c>
      <c r="M1608" s="96">
        <v>63.905670000000001</v>
      </c>
      <c r="N1608" s="96">
        <v>-139.451699999998</v>
      </c>
      <c r="O1608" s="96" t="s">
        <v>983</v>
      </c>
      <c r="P1608" s="96" t="s">
        <v>491</v>
      </c>
      <c r="Q1608" s="96">
        <v>2624</v>
      </c>
      <c r="R1608" s="96">
        <v>5.35</v>
      </c>
      <c r="S1608" s="96">
        <v>12.4</v>
      </c>
      <c r="T1608" s="96">
        <v>1.8</v>
      </c>
      <c r="U1608" s="89">
        <f t="shared" si="68"/>
        <v>4.4412565289396575</v>
      </c>
      <c r="V1608" s="44">
        <f t="shared" si="67"/>
        <v>1.8802958625776043</v>
      </c>
    </row>
    <row r="1609" spans="8:22" x14ac:dyDescent="0.25">
      <c r="H1609" s="96" t="s">
        <v>1968</v>
      </c>
      <c r="I1609" s="96" t="s">
        <v>984</v>
      </c>
      <c r="J1609" s="96" t="s">
        <v>982</v>
      </c>
      <c r="L1609" s="96" t="s">
        <v>1742</v>
      </c>
      <c r="M1609" s="96">
        <v>63.57159</v>
      </c>
      <c r="N1609" s="96">
        <v>-138.79676000000001</v>
      </c>
      <c r="O1609" s="96" t="s">
        <v>983</v>
      </c>
      <c r="P1609" s="96" t="s">
        <v>491</v>
      </c>
      <c r="Q1609" s="96">
        <v>2624</v>
      </c>
      <c r="R1609" s="96">
        <v>4.5599999999999996</v>
      </c>
      <c r="S1609" s="96">
        <v>15.1</v>
      </c>
      <c r="T1609" s="96">
        <v>4</v>
      </c>
      <c r="U1609" s="89">
        <f t="shared" si="68"/>
        <v>3.7854448171896893</v>
      </c>
      <c r="V1609" s="44">
        <f t="shared" si="67"/>
        <v>2.6323637043278274</v>
      </c>
    </row>
    <row r="1610" spans="8:22" x14ac:dyDescent="0.25">
      <c r="H1610" s="96" t="s">
        <v>1969</v>
      </c>
      <c r="I1610" s="96" t="s">
        <v>984</v>
      </c>
      <c r="J1610" s="96" t="s">
        <v>982</v>
      </c>
      <c r="L1610" s="96" t="s">
        <v>933</v>
      </c>
      <c r="M1610" s="96">
        <v>63.665306000000001</v>
      </c>
      <c r="N1610" s="96">
        <v>-138.666023999998</v>
      </c>
      <c r="O1610" s="96" t="s">
        <v>983</v>
      </c>
      <c r="P1610" s="96" t="s">
        <v>2499</v>
      </c>
      <c r="Q1610" s="96">
        <v>2677</v>
      </c>
      <c r="R1610" s="96">
        <v>2.4500000000000002</v>
      </c>
      <c r="S1610" s="96">
        <v>17</v>
      </c>
      <c r="T1610" s="96">
        <v>5.54</v>
      </c>
      <c r="U1610" s="89">
        <f t="shared" si="68"/>
        <v>2.0338464478321798</v>
      </c>
      <c r="V1610" s="44">
        <f t="shared" si="67"/>
        <v>3.1349663536856767</v>
      </c>
    </row>
    <row r="1611" spans="8:22" x14ac:dyDescent="0.25">
      <c r="H1611" s="96" t="s">
        <v>1970</v>
      </c>
      <c r="I1611" s="96" t="s">
        <v>984</v>
      </c>
      <c r="J1611" s="96" t="s">
        <v>982</v>
      </c>
      <c r="L1611" s="96" t="s">
        <v>1742</v>
      </c>
      <c r="M1611" s="96">
        <v>63.70682</v>
      </c>
      <c r="N1611" s="96">
        <v>-138.78521000000001</v>
      </c>
      <c r="O1611" s="96" t="s">
        <v>983</v>
      </c>
      <c r="P1611" s="96" t="s">
        <v>491</v>
      </c>
      <c r="Q1611" s="96">
        <v>2624</v>
      </c>
      <c r="R1611" s="96">
        <v>3.63</v>
      </c>
      <c r="S1611" s="96">
        <v>10.4</v>
      </c>
      <c r="T1611" s="96">
        <v>2.5</v>
      </c>
      <c r="U1611" s="89">
        <f t="shared" si="68"/>
        <v>3.0134133084207395</v>
      </c>
      <c r="V1611" s="44">
        <f t="shared" si="67"/>
        <v>1.7766143109451782</v>
      </c>
    </row>
    <row r="1612" spans="8:22" x14ac:dyDescent="0.25">
      <c r="H1612" s="96" t="s">
        <v>1971</v>
      </c>
      <c r="I1612" s="96" t="s">
        <v>984</v>
      </c>
      <c r="J1612" s="96" t="s">
        <v>982</v>
      </c>
      <c r="L1612" s="96" t="s">
        <v>1742</v>
      </c>
      <c r="M1612" s="96">
        <v>63.00609</v>
      </c>
      <c r="N1612" s="96">
        <v>-139.305929999998</v>
      </c>
      <c r="O1612" s="96" t="s">
        <v>983</v>
      </c>
      <c r="P1612" s="96" t="s">
        <v>491</v>
      </c>
      <c r="Q1612" s="96">
        <v>2624</v>
      </c>
      <c r="R1612" s="96">
        <v>4.41</v>
      </c>
      <c r="S1612" s="96">
        <v>13.9</v>
      </c>
      <c r="T1612" s="96">
        <v>3.2</v>
      </c>
      <c r="U1612" s="89">
        <f t="shared" si="68"/>
        <v>3.6609236060979233</v>
      </c>
      <c r="V1612" s="44">
        <f t="shared" si="67"/>
        <v>2.3145769866854646</v>
      </c>
    </row>
    <row r="1613" spans="8:22" x14ac:dyDescent="0.25">
      <c r="H1613" s="96" t="s">
        <v>2142</v>
      </c>
      <c r="I1613" s="96" t="s">
        <v>984</v>
      </c>
      <c r="K1613" s="96" t="s">
        <v>1201</v>
      </c>
      <c r="L1613" s="96" t="s">
        <v>1118</v>
      </c>
      <c r="M1613" s="96">
        <v>60.541778999999799</v>
      </c>
      <c r="N1613" s="96">
        <v>-128.398808</v>
      </c>
      <c r="O1613" s="96" t="s">
        <v>983</v>
      </c>
      <c r="P1613" s="96" t="s">
        <v>2498</v>
      </c>
      <c r="Q1613" s="96">
        <v>2764</v>
      </c>
      <c r="R1613" s="96">
        <v>2.91</v>
      </c>
      <c r="S1613" s="96">
        <v>7.39</v>
      </c>
      <c r="T1613" s="96">
        <v>3.12</v>
      </c>
      <c r="U1613" s="89">
        <f t="shared" si="68"/>
        <v>2.4157114951802625</v>
      </c>
      <c r="V1613" s="44">
        <f t="shared" si="67"/>
        <v>1.7027296242605632</v>
      </c>
    </row>
    <row r="1614" spans="8:22" x14ac:dyDescent="0.25">
      <c r="H1614" s="96" t="s">
        <v>2143</v>
      </c>
      <c r="I1614" s="96" t="s">
        <v>984</v>
      </c>
      <c r="K1614" s="96" t="s">
        <v>1201</v>
      </c>
      <c r="L1614" s="96" t="s">
        <v>2144</v>
      </c>
      <c r="M1614" s="96">
        <v>60.532871999999799</v>
      </c>
      <c r="N1614" s="96">
        <v>-128.37349800000001</v>
      </c>
      <c r="O1614" s="96" t="s">
        <v>983</v>
      </c>
      <c r="P1614" s="96" t="s">
        <v>2498</v>
      </c>
      <c r="Q1614" s="96">
        <v>2764</v>
      </c>
      <c r="R1614" s="96">
        <v>2.37</v>
      </c>
      <c r="S1614" s="96">
        <v>4.95</v>
      </c>
      <c r="T1614" s="96">
        <v>1.81</v>
      </c>
      <c r="U1614" s="89">
        <f t="shared" si="68"/>
        <v>1.9674351352499044</v>
      </c>
      <c r="V1614" s="44">
        <f t="shared" si="67"/>
        <v>1.0916095702740669</v>
      </c>
    </row>
    <row r="1615" spans="8:22" x14ac:dyDescent="0.25">
      <c r="H1615" s="96" t="s">
        <v>2190</v>
      </c>
      <c r="I1615" s="96" t="s">
        <v>984</v>
      </c>
      <c r="J1615" s="96" t="s">
        <v>982</v>
      </c>
      <c r="L1615" s="96" t="s">
        <v>824</v>
      </c>
      <c r="M1615" s="96">
        <v>61.393014000000001</v>
      </c>
      <c r="N1615" s="96">
        <v>-134.130078999999</v>
      </c>
      <c r="O1615" s="96" t="s">
        <v>983</v>
      </c>
      <c r="P1615" s="96" t="s">
        <v>2500</v>
      </c>
      <c r="Q1615" s="96">
        <v>2751</v>
      </c>
      <c r="R1615" s="96">
        <v>2.46</v>
      </c>
      <c r="S1615" s="96">
        <v>1.37</v>
      </c>
      <c r="T1615" s="96">
        <v>0.84</v>
      </c>
      <c r="U1615" s="89">
        <f t="shared" si="68"/>
        <v>2.0421478619049638</v>
      </c>
      <c r="V1615" s="44">
        <f t="shared" si="67"/>
        <v>0.49496813246337434</v>
      </c>
    </row>
    <row r="1616" spans="8:22" x14ac:dyDescent="0.25">
      <c r="H1616" s="96" t="s">
        <v>2191</v>
      </c>
      <c r="I1616" s="96" t="s">
        <v>984</v>
      </c>
      <c r="J1616" s="96" t="s">
        <v>982</v>
      </c>
      <c r="L1616" s="96" t="s">
        <v>436</v>
      </c>
      <c r="M1616" s="96">
        <v>61.385075999999799</v>
      </c>
      <c r="N1616" s="96">
        <v>-134.17159000000001</v>
      </c>
      <c r="O1616" s="96" t="s">
        <v>983</v>
      </c>
      <c r="P1616" s="96" t="s">
        <v>2499</v>
      </c>
      <c r="Q1616" s="96">
        <v>2677</v>
      </c>
      <c r="R1616" s="96">
        <v>3.33</v>
      </c>
      <c r="S1616" s="96">
        <v>4.16</v>
      </c>
      <c r="T1616" s="96">
        <v>1.8</v>
      </c>
      <c r="U1616" s="89">
        <f t="shared" si="68"/>
        <v>2.7643708862372076</v>
      </c>
      <c r="V1616" s="44">
        <f t="shared" si="67"/>
        <v>1.0357203100788994</v>
      </c>
    </row>
    <row r="1617" spans="8:22" x14ac:dyDescent="0.25">
      <c r="H1617" s="96" t="s">
        <v>2192</v>
      </c>
      <c r="I1617" s="96" t="s">
        <v>984</v>
      </c>
      <c r="J1617" s="96" t="s">
        <v>982</v>
      </c>
      <c r="L1617" s="96" t="s">
        <v>16</v>
      </c>
      <c r="M1617" s="96">
        <v>61.433962000000001</v>
      </c>
      <c r="N1617" s="96">
        <v>-134.211217</v>
      </c>
      <c r="O1617" s="96" t="s">
        <v>983</v>
      </c>
      <c r="P1617" s="96" t="s">
        <v>491</v>
      </c>
      <c r="Q1617" s="96">
        <v>2624</v>
      </c>
      <c r="R1617" s="96">
        <v>1.8</v>
      </c>
      <c r="S1617" s="96">
        <v>1.19</v>
      </c>
      <c r="T1617" s="96">
        <v>0.82</v>
      </c>
      <c r="U1617" s="89">
        <f t="shared" si="68"/>
        <v>1.4942545331011932</v>
      </c>
      <c r="V1617" s="44">
        <f t="shared" si="67"/>
        <v>0.4138806757083528</v>
      </c>
    </row>
    <row r="1618" spans="8:22" x14ac:dyDescent="0.25">
      <c r="H1618" s="96" t="s">
        <v>2210</v>
      </c>
      <c r="I1618" s="96" t="s">
        <v>984</v>
      </c>
      <c r="L1618" s="96" t="s">
        <v>1307</v>
      </c>
      <c r="M1618" s="96">
        <v>61.303880999999798</v>
      </c>
      <c r="N1618" s="96">
        <v>-134.108036999999</v>
      </c>
      <c r="O1618" s="96" t="s">
        <v>983</v>
      </c>
      <c r="P1618" s="96" t="s">
        <v>2498</v>
      </c>
      <c r="Q1618" s="96">
        <v>2764</v>
      </c>
      <c r="R1618" s="96">
        <v>1.77</v>
      </c>
      <c r="S1618" s="96">
        <v>1.693846</v>
      </c>
      <c r="T1618" s="96">
        <v>0.81499200000000005</v>
      </c>
      <c r="U1618" s="89">
        <f t="shared" si="68"/>
        <v>1.46935029088284</v>
      </c>
      <c r="V1618" s="44">
        <f t="shared" si="67"/>
        <v>0.48134630653120436</v>
      </c>
    </row>
    <row r="1619" spans="8:22" x14ac:dyDescent="0.25">
      <c r="H1619" s="96" t="s">
        <v>2211</v>
      </c>
      <c r="I1619" s="96" t="s">
        <v>984</v>
      </c>
      <c r="L1619" s="96" t="s">
        <v>474</v>
      </c>
      <c r="M1619" s="96">
        <v>61.318776</v>
      </c>
      <c r="N1619" s="96">
        <v>-134.12750500000001</v>
      </c>
      <c r="O1619" s="96" t="s">
        <v>983</v>
      </c>
      <c r="P1619" s="96" t="s">
        <v>2498</v>
      </c>
      <c r="Q1619" s="96">
        <v>2764</v>
      </c>
      <c r="R1619" s="96">
        <v>0.59</v>
      </c>
      <c r="S1619" s="96">
        <v>1.0871249999999999</v>
      </c>
      <c r="T1619" s="96">
        <v>0.48851</v>
      </c>
      <c r="U1619" s="89">
        <f t="shared" si="68"/>
        <v>0.48978343029427995</v>
      </c>
      <c r="V1619" s="44">
        <f t="shared" si="67"/>
        <v>0.2677668058021348</v>
      </c>
    </row>
    <row r="1620" spans="8:22" x14ac:dyDescent="0.25">
      <c r="H1620" s="96" t="s">
        <v>2212</v>
      </c>
      <c r="I1620" s="96" t="s">
        <v>984</v>
      </c>
      <c r="J1620" s="96" t="s">
        <v>982</v>
      </c>
      <c r="L1620" s="96" t="s">
        <v>16</v>
      </c>
      <c r="M1620" s="96">
        <v>61.345345000000002</v>
      </c>
      <c r="N1620" s="96">
        <v>-134.13923500000001</v>
      </c>
      <c r="O1620" s="96" t="s">
        <v>983</v>
      </c>
      <c r="P1620" s="96" t="s">
        <v>491</v>
      </c>
      <c r="Q1620" s="96">
        <v>2624</v>
      </c>
      <c r="R1620" s="96">
        <v>0.61</v>
      </c>
      <c r="S1620" s="96">
        <v>0.28490599999999999</v>
      </c>
      <c r="T1620" s="96">
        <v>0.247394</v>
      </c>
      <c r="U1620" s="89">
        <f t="shared" si="68"/>
        <v>0.50638625843984875</v>
      </c>
      <c r="V1620" s="44">
        <f t="shared" si="67"/>
        <v>0.12183265014134179</v>
      </c>
    </row>
    <row r="1621" spans="8:22" x14ac:dyDescent="0.25">
      <c r="H1621" s="96" t="s">
        <v>2213</v>
      </c>
      <c r="I1621" s="96" t="s">
        <v>984</v>
      </c>
      <c r="J1621" s="96" t="s">
        <v>982</v>
      </c>
      <c r="L1621" s="96" t="s">
        <v>2214</v>
      </c>
      <c r="M1621" s="96">
        <v>61.345345000000002</v>
      </c>
      <c r="N1621" s="96">
        <v>-134.13923500000001</v>
      </c>
      <c r="O1621" s="96" t="s">
        <v>983</v>
      </c>
      <c r="P1621" s="96" t="s">
        <v>491</v>
      </c>
      <c r="Q1621" s="96">
        <v>2624</v>
      </c>
      <c r="R1621" s="96">
        <v>0.59</v>
      </c>
      <c r="S1621" s="96">
        <v>0.31305899999999998</v>
      </c>
      <c r="T1621" s="96">
        <v>0.117158</v>
      </c>
      <c r="U1621" s="89">
        <f t="shared" si="68"/>
        <v>0.48978343029427995</v>
      </c>
      <c r="V1621" s="44">
        <f t="shared" si="67"/>
        <v>9.0754584015160095E-2</v>
      </c>
    </row>
    <row r="1622" spans="8:22" x14ac:dyDescent="0.25">
      <c r="H1622" s="96" t="s">
        <v>2215</v>
      </c>
      <c r="I1622" s="96" t="s">
        <v>984</v>
      </c>
      <c r="J1622" s="96" t="s">
        <v>982</v>
      </c>
      <c r="L1622" s="96" t="s">
        <v>2214</v>
      </c>
      <c r="M1622" s="96">
        <v>61.345345000000002</v>
      </c>
      <c r="N1622" s="96">
        <v>-134.13923500000001</v>
      </c>
      <c r="O1622" s="96" t="s">
        <v>983</v>
      </c>
      <c r="P1622" s="96" t="s">
        <v>491</v>
      </c>
      <c r="Q1622" s="96">
        <v>2624</v>
      </c>
      <c r="R1622" s="96">
        <v>0.59</v>
      </c>
      <c r="S1622" s="96">
        <v>0.311747</v>
      </c>
      <c r="T1622" s="96">
        <v>0.116021</v>
      </c>
      <c r="U1622" s="89">
        <f t="shared" si="68"/>
        <v>0.48978343029427995</v>
      </c>
      <c r="V1622" s="44">
        <f t="shared" si="67"/>
        <v>9.0350750415160094E-2</v>
      </c>
    </row>
    <row r="1623" spans="8:22" x14ac:dyDescent="0.25">
      <c r="H1623" s="96" t="s">
        <v>2216</v>
      </c>
      <c r="I1623" s="96" t="s">
        <v>984</v>
      </c>
      <c r="J1623" s="96" t="s">
        <v>982</v>
      </c>
      <c r="L1623" s="96" t="s">
        <v>16</v>
      </c>
      <c r="M1623" s="96">
        <v>61.409412000000003</v>
      </c>
      <c r="N1623" s="96">
        <v>-134.276554</v>
      </c>
      <c r="O1623" s="96" t="s">
        <v>983</v>
      </c>
      <c r="P1623" s="96" t="s">
        <v>491</v>
      </c>
      <c r="Q1623" s="96">
        <v>2624</v>
      </c>
      <c r="R1623" s="96">
        <v>6.99</v>
      </c>
      <c r="S1623" s="96">
        <v>18.332284000000001</v>
      </c>
      <c r="T1623" s="96">
        <v>2.8865669999999999</v>
      </c>
      <c r="U1623" s="89">
        <f t="shared" si="68"/>
        <v>5.8026884368763003</v>
      </c>
      <c r="V1623" s="44">
        <f t="shared" si="67"/>
        <v>2.7848865861725036</v>
      </c>
    </row>
    <row r="1624" spans="8:22" x14ac:dyDescent="0.25">
      <c r="H1624" s="96" t="s">
        <v>2343</v>
      </c>
      <c r="I1624" s="96" t="s">
        <v>984</v>
      </c>
      <c r="J1624" s="96" t="s">
        <v>982</v>
      </c>
      <c r="L1624" s="96" t="s">
        <v>2344</v>
      </c>
      <c r="M1624" s="96">
        <v>61.028956902585101</v>
      </c>
      <c r="N1624" s="96">
        <v>-136.773948339773</v>
      </c>
      <c r="O1624" s="96" t="s">
        <v>983</v>
      </c>
      <c r="P1624" s="96" t="s">
        <v>2499</v>
      </c>
      <c r="Q1624" s="96">
        <v>2677</v>
      </c>
      <c r="R1624" s="96">
        <v>4.2</v>
      </c>
      <c r="S1624" s="96">
        <v>34.5</v>
      </c>
      <c r="T1624" s="96">
        <v>14.5</v>
      </c>
      <c r="U1624" s="89">
        <f t="shared" si="68"/>
        <v>3.486593910569451</v>
      </c>
      <c r="V1624" s="44">
        <f t="shared" si="67"/>
        <v>7.1482774646040177</v>
      </c>
    </row>
    <row r="1625" spans="8:22" x14ac:dyDescent="0.25">
      <c r="H1625" s="96" t="s">
        <v>2345</v>
      </c>
      <c r="I1625" s="96" t="s">
        <v>984</v>
      </c>
      <c r="J1625" s="96" t="s">
        <v>982</v>
      </c>
      <c r="L1625" s="96" t="s">
        <v>2346</v>
      </c>
      <c r="M1625" s="96">
        <v>60.9834004287925</v>
      </c>
      <c r="N1625" s="96">
        <v>-136.714957961181</v>
      </c>
      <c r="O1625" s="96" t="s">
        <v>983</v>
      </c>
      <c r="P1625" s="96" t="s">
        <v>491</v>
      </c>
      <c r="Q1625" s="96">
        <v>2624</v>
      </c>
      <c r="R1625" s="96">
        <v>5.88</v>
      </c>
      <c r="S1625" s="96">
        <v>45</v>
      </c>
      <c r="T1625" s="96">
        <v>7.81</v>
      </c>
      <c r="U1625" s="89">
        <f t="shared" si="68"/>
        <v>4.8812314747972314</v>
      </c>
      <c r="V1625" s="44">
        <f t="shared" si="67"/>
        <v>6.3880532835806196</v>
      </c>
    </row>
    <row r="1626" spans="8:22" x14ac:dyDescent="0.25">
      <c r="H1626" s="96" t="s">
        <v>2401</v>
      </c>
      <c r="I1626" s="96" t="s">
        <v>984</v>
      </c>
      <c r="K1626" s="96" t="s">
        <v>2402</v>
      </c>
      <c r="L1626" s="96" t="s">
        <v>1101</v>
      </c>
      <c r="M1626" s="96">
        <v>62.148350000000001</v>
      </c>
      <c r="N1626" s="96">
        <v>-140.509739999998</v>
      </c>
      <c r="O1626" s="96" t="s">
        <v>983</v>
      </c>
      <c r="P1626" s="96" t="s">
        <v>2498</v>
      </c>
      <c r="Q1626" s="96">
        <v>2764</v>
      </c>
      <c r="R1626" s="96">
        <v>0.51</v>
      </c>
      <c r="S1626" s="96">
        <v>0.47</v>
      </c>
      <c r="T1626" s="96">
        <v>0.21</v>
      </c>
      <c r="U1626" s="89">
        <f t="shared" si="68"/>
        <v>0.42337211771200473</v>
      </c>
      <c r="V1626" s="44">
        <f t="shared" si="67"/>
        <v>0.13042300565391313</v>
      </c>
    </row>
    <row r="1627" spans="8:22" x14ac:dyDescent="0.25">
      <c r="H1627" s="96" t="s">
        <v>2403</v>
      </c>
      <c r="I1627" s="96" t="s">
        <v>984</v>
      </c>
      <c r="K1627" s="96" t="s">
        <v>2402</v>
      </c>
      <c r="L1627" s="96" t="s">
        <v>1101</v>
      </c>
      <c r="M1627" s="96">
        <v>62.150309999999799</v>
      </c>
      <c r="N1627" s="96">
        <v>-140.519589999998</v>
      </c>
      <c r="O1627" s="96" t="s">
        <v>983</v>
      </c>
      <c r="P1627" s="96" t="s">
        <v>2498</v>
      </c>
      <c r="Q1627" s="96">
        <v>2764</v>
      </c>
      <c r="R1627" s="96">
        <v>0.34</v>
      </c>
      <c r="S1627" s="96">
        <v>0.38</v>
      </c>
      <c r="T1627" s="96">
        <v>0.15</v>
      </c>
      <c r="U1627" s="89">
        <f t="shared" si="68"/>
        <v>0.28224807847466982</v>
      </c>
      <c r="V1627" s="44">
        <f t="shared" si="67"/>
        <v>9.599247843594208E-2</v>
      </c>
    </row>
    <row r="1628" spans="8:22" x14ac:dyDescent="0.25">
      <c r="H1628" s="96" t="s">
        <v>2404</v>
      </c>
      <c r="I1628" s="96" t="s">
        <v>984</v>
      </c>
      <c r="K1628" s="96" t="s">
        <v>2402</v>
      </c>
      <c r="L1628" s="96" t="s">
        <v>1101</v>
      </c>
      <c r="M1628" s="96">
        <v>62.1602299999998</v>
      </c>
      <c r="N1628" s="96">
        <v>-140.522809999998</v>
      </c>
      <c r="O1628" s="96" t="s">
        <v>983</v>
      </c>
      <c r="P1628" s="96" t="s">
        <v>2498</v>
      </c>
      <c r="Q1628" s="96">
        <v>2764</v>
      </c>
      <c r="R1628" s="96">
        <v>0.64</v>
      </c>
      <c r="S1628" s="96">
        <v>0.4</v>
      </c>
      <c r="T1628" s="96">
        <v>0.11</v>
      </c>
      <c r="U1628" s="89">
        <f t="shared" si="68"/>
        <v>0.53129050065820205</v>
      </c>
      <c r="V1628" s="44">
        <f t="shared" ref="V1628:V1691" si="69">$B$8*Q1628*((9.52*T1628)+(2.56*U1628)+(3.48*S1628))</f>
        <v>0.10501275376177334</v>
      </c>
    </row>
    <row r="1629" spans="8:22" x14ac:dyDescent="0.25">
      <c r="H1629" s="96" t="s">
        <v>2405</v>
      </c>
      <c r="I1629" s="96" t="s">
        <v>984</v>
      </c>
      <c r="K1629" s="96" t="s">
        <v>2402</v>
      </c>
      <c r="L1629" s="96" t="s">
        <v>1101</v>
      </c>
      <c r="M1629" s="96">
        <v>62.1628499999998</v>
      </c>
      <c r="N1629" s="96">
        <v>-140.53448</v>
      </c>
      <c r="O1629" s="96" t="s">
        <v>983</v>
      </c>
      <c r="P1629" s="96" t="s">
        <v>2498</v>
      </c>
      <c r="Q1629" s="96">
        <v>2764</v>
      </c>
      <c r="R1629" s="96">
        <v>1.1399999999999999</v>
      </c>
      <c r="S1629" s="96">
        <v>0.46</v>
      </c>
      <c r="T1629" s="96">
        <v>0.35</v>
      </c>
      <c r="U1629" s="89">
        <f t="shared" si="68"/>
        <v>0.94636120429742232</v>
      </c>
      <c r="V1629" s="44">
        <f t="shared" si="69"/>
        <v>0.2033055966381587</v>
      </c>
    </row>
    <row r="1630" spans="8:22" x14ac:dyDescent="0.25">
      <c r="H1630" s="96" t="s">
        <v>2406</v>
      </c>
      <c r="I1630" s="96" t="s">
        <v>984</v>
      </c>
      <c r="K1630" s="96" t="s">
        <v>2402</v>
      </c>
      <c r="L1630" s="96" t="s">
        <v>1101</v>
      </c>
      <c r="M1630" s="96">
        <v>62.1517699999999</v>
      </c>
      <c r="N1630" s="96">
        <v>-140.529699999998</v>
      </c>
      <c r="O1630" s="96" t="s">
        <v>983</v>
      </c>
      <c r="P1630" s="96" t="s">
        <v>2498</v>
      </c>
      <c r="Q1630" s="96">
        <v>2764</v>
      </c>
      <c r="R1630" s="96">
        <v>0.5</v>
      </c>
      <c r="S1630" s="96">
        <v>0.57999999999999996</v>
      </c>
      <c r="T1630" s="96">
        <v>0.18</v>
      </c>
      <c r="U1630" s="89">
        <f t="shared" si="68"/>
        <v>0.41507070363922033</v>
      </c>
      <c r="V1630" s="44">
        <f t="shared" si="69"/>
        <v>0.13252221887638541</v>
      </c>
    </row>
    <row r="1631" spans="8:22" x14ac:dyDescent="0.25">
      <c r="H1631" s="96" t="s">
        <v>2407</v>
      </c>
      <c r="I1631" s="96" t="s">
        <v>984</v>
      </c>
      <c r="K1631" s="96" t="s">
        <v>2402</v>
      </c>
      <c r="L1631" s="96" t="s">
        <v>1101</v>
      </c>
      <c r="M1631" s="96">
        <v>62.146929999999799</v>
      </c>
      <c r="N1631" s="96">
        <v>-140.549939999998</v>
      </c>
      <c r="O1631" s="96" t="s">
        <v>983</v>
      </c>
      <c r="P1631" s="96" t="s">
        <v>2498</v>
      </c>
      <c r="Q1631" s="96">
        <v>2764</v>
      </c>
      <c r="R1631" s="96">
        <v>1.1100000000000001</v>
      </c>
      <c r="S1631" s="96">
        <v>0.55000000000000004</v>
      </c>
      <c r="T1631" s="96">
        <v>0.21</v>
      </c>
      <c r="U1631" s="89">
        <f t="shared" si="68"/>
        <v>0.92145696207906924</v>
      </c>
      <c r="V1631" s="44">
        <f t="shared" si="69"/>
        <v>0.17336166830557564</v>
      </c>
    </row>
    <row r="1632" spans="8:22" x14ac:dyDescent="0.25">
      <c r="H1632" s="96" t="s">
        <v>2408</v>
      </c>
      <c r="I1632" s="96" t="s">
        <v>984</v>
      </c>
      <c r="K1632" s="96" t="s">
        <v>2402</v>
      </c>
      <c r="L1632" s="96" t="s">
        <v>1307</v>
      </c>
      <c r="M1632" s="96">
        <v>62.079909999999799</v>
      </c>
      <c r="N1632" s="96">
        <v>-140.21428</v>
      </c>
      <c r="O1632" s="96" t="s">
        <v>983</v>
      </c>
      <c r="P1632" s="96" t="s">
        <v>2498</v>
      </c>
      <c r="Q1632" s="96">
        <v>2764</v>
      </c>
      <c r="R1632" s="96">
        <v>0.22</v>
      </c>
      <c r="S1632" s="96">
        <v>7.0000000000000007E-2</v>
      </c>
      <c r="T1632" s="96">
        <v>0.03</v>
      </c>
      <c r="U1632" s="89">
        <f t="shared" si="68"/>
        <v>0.18263110960125695</v>
      </c>
      <c r="V1632" s="44">
        <f t="shared" si="69"/>
        <v>2.7549773105609583E-2</v>
      </c>
    </row>
    <row r="1633" spans="8:22" x14ac:dyDescent="0.25">
      <c r="H1633" s="96" t="s">
        <v>2409</v>
      </c>
      <c r="I1633" s="96" t="s">
        <v>984</v>
      </c>
      <c r="K1633" s="96" t="s">
        <v>2402</v>
      </c>
      <c r="L1633" s="96" t="s">
        <v>1307</v>
      </c>
      <c r="M1633" s="96">
        <v>62.08231</v>
      </c>
      <c r="N1633" s="96">
        <v>-140.167949999998</v>
      </c>
      <c r="O1633" s="96" t="s">
        <v>983</v>
      </c>
      <c r="P1633" s="96" t="s">
        <v>2498</v>
      </c>
      <c r="Q1633" s="96">
        <v>2764</v>
      </c>
      <c r="R1633" s="96">
        <v>0.24</v>
      </c>
      <c r="S1633" s="96">
        <v>0.31</v>
      </c>
      <c r="T1633" s="96">
        <v>0.13</v>
      </c>
      <c r="U1633" s="89">
        <f t="shared" si="68"/>
        <v>0.19923393774682574</v>
      </c>
      <c r="V1633" s="44">
        <f t="shared" si="69"/>
        <v>7.8122770660664989E-2</v>
      </c>
    </row>
    <row r="1634" spans="8:22" x14ac:dyDescent="0.25">
      <c r="H1634" s="96" t="s">
        <v>2410</v>
      </c>
      <c r="I1634" s="96" t="s">
        <v>984</v>
      </c>
      <c r="K1634" s="96" t="s">
        <v>2402</v>
      </c>
      <c r="L1634" s="96" t="s">
        <v>1101</v>
      </c>
      <c r="M1634" s="96">
        <v>62.233730000000001</v>
      </c>
      <c r="N1634" s="96">
        <v>-140.847649999998</v>
      </c>
      <c r="O1634" s="96" t="s">
        <v>983</v>
      </c>
      <c r="P1634" s="96" t="s">
        <v>2498</v>
      </c>
      <c r="Q1634" s="96">
        <v>2764</v>
      </c>
      <c r="R1634" s="96">
        <v>0.72</v>
      </c>
      <c r="S1634" s="96">
        <v>0.25</v>
      </c>
      <c r="T1634" s="96">
        <v>0.17</v>
      </c>
      <c r="U1634" s="89">
        <f t="shared" si="68"/>
        <v>0.59770181324047722</v>
      </c>
      <c r="V1634" s="44">
        <f t="shared" si="69"/>
        <v>0.111071799981995</v>
      </c>
    </row>
    <row r="1635" spans="8:22" x14ac:dyDescent="0.25">
      <c r="H1635" s="96" t="s">
        <v>2467</v>
      </c>
      <c r="I1635" s="96" t="s">
        <v>984</v>
      </c>
      <c r="J1635" s="96" t="s">
        <v>982</v>
      </c>
      <c r="K1635" s="96" t="s">
        <v>982</v>
      </c>
      <c r="L1635" s="96" t="s">
        <v>2468</v>
      </c>
      <c r="M1635" s="96">
        <v>63.893179000000003</v>
      </c>
      <c r="N1635" s="96">
        <v>-139.458474999998</v>
      </c>
      <c r="O1635" s="96" t="s">
        <v>983</v>
      </c>
      <c r="P1635" s="96" t="s">
        <v>491</v>
      </c>
      <c r="Q1635" s="96">
        <v>2624</v>
      </c>
      <c r="R1635" s="96">
        <v>3.16</v>
      </c>
      <c r="S1635" s="96">
        <v>17.3</v>
      </c>
      <c r="T1635" s="96">
        <v>3.96</v>
      </c>
      <c r="U1635" s="89">
        <f t="shared" si="68"/>
        <v>2.6232468469998724</v>
      </c>
      <c r="V1635" s="44">
        <f t="shared" si="69"/>
        <v>2.7451950009991086</v>
      </c>
    </row>
    <row r="1636" spans="8:22" x14ac:dyDescent="0.25">
      <c r="H1636" s="96" t="s">
        <v>2469</v>
      </c>
      <c r="I1636" s="96" t="s">
        <v>984</v>
      </c>
      <c r="J1636" s="96" t="s">
        <v>982</v>
      </c>
      <c r="K1636" s="96" t="s">
        <v>982</v>
      </c>
      <c r="L1636" s="96" t="s">
        <v>2468</v>
      </c>
      <c r="M1636" s="96">
        <v>63.868467000000003</v>
      </c>
      <c r="N1636" s="96">
        <v>-139.49881600000001</v>
      </c>
      <c r="O1636" s="96" t="s">
        <v>983</v>
      </c>
      <c r="P1636" s="96" t="s">
        <v>491</v>
      </c>
      <c r="Q1636" s="96">
        <v>2624</v>
      </c>
      <c r="R1636" s="96">
        <v>3.73</v>
      </c>
      <c r="S1636" s="96">
        <v>25.1</v>
      </c>
      <c r="T1636" s="96">
        <v>5.36</v>
      </c>
      <c r="U1636" s="89">
        <f t="shared" si="68"/>
        <v>3.0964274491485835</v>
      </c>
      <c r="V1636" s="44">
        <f t="shared" si="69"/>
        <v>3.8389659040400868</v>
      </c>
    </row>
    <row r="1637" spans="8:22" x14ac:dyDescent="0.25">
      <c r="H1637" s="96" t="s">
        <v>1329</v>
      </c>
      <c r="I1637" s="96" t="s">
        <v>1330</v>
      </c>
      <c r="L1637" s="96" t="s">
        <v>474</v>
      </c>
      <c r="M1637" s="96">
        <v>64.6400229999999</v>
      </c>
      <c r="N1637" s="96">
        <v>-137.518624999998</v>
      </c>
      <c r="O1637" s="96" t="s">
        <v>983</v>
      </c>
      <c r="P1637" s="96" t="s">
        <v>2498</v>
      </c>
      <c r="Q1637" s="96">
        <v>2764</v>
      </c>
      <c r="R1637" s="96">
        <v>0.48</v>
      </c>
      <c r="S1637" s="96">
        <v>1.1000000000000001</v>
      </c>
      <c r="T1637" s="96">
        <v>0.31</v>
      </c>
      <c r="U1637" s="89">
        <f t="shared" si="68"/>
        <v>0.39846787549365148</v>
      </c>
      <c r="V1637" s="44">
        <f t="shared" si="69"/>
        <v>0.21557203732133001</v>
      </c>
    </row>
    <row r="1638" spans="8:22" x14ac:dyDescent="0.25">
      <c r="H1638" s="96" t="s">
        <v>2202</v>
      </c>
      <c r="I1638" s="96" t="s">
        <v>1330</v>
      </c>
      <c r="K1638" s="96" t="s">
        <v>2203</v>
      </c>
      <c r="L1638" s="96" t="s">
        <v>1307</v>
      </c>
      <c r="M1638" s="96">
        <v>61.689439</v>
      </c>
      <c r="N1638" s="96">
        <v>-134.157017999998</v>
      </c>
      <c r="O1638" s="96" t="s">
        <v>983</v>
      </c>
      <c r="P1638" s="96" t="s">
        <v>2498</v>
      </c>
      <c r="Q1638" s="96">
        <v>2764</v>
      </c>
      <c r="R1638" s="96">
        <v>0.09</v>
      </c>
      <c r="S1638" s="96">
        <v>0.44</v>
      </c>
      <c r="T1638" s="96">
        <v>0.15</v>
      </c>
      <c r="U1638" s="89">
        <f t="shared" si="68"/>
        <v>7.4712726655059652E-2</v>
      </c>
      <c r="V1638" s="44">
        <f t="shared" si="69"/>
        <v>8.7078840997749374E-2</v>
      </c>
    </row>
    <row r="1639" spans="8:22" x14ac:dyDescent="0.25">
      <c r="H1639" s="96" t="s">
        <v>2204</v>
      </c>
      <c r="I1639" s="96" t="s">
        <v>1330</v>
      </c>
      <c r="K1639" s="96" t="s">
        <v>2203</v>
      </c>
      <c r="L1639" s="96" t="s">
        <v>1307</v>
      </c>
      <c r="M1639" s="96">
        <v>61.690865000000002</v>
      </c>
      <c r="N1639" s="96">
        <v>-134.161174999998</v>
      </c>
      <c r="O1639" s="96" t="s">
        <v>983</v>
      </c>
      <c r="P1639" s="96" t="s">
        <v>2498</v>
      </c>
      <c r="Q1639" s="96">
        <v>2764</v>
      </c>
      <c r="R1639" s="96">
        <v>4.4000000000000004</v>
      </c>
      <c r="S1639" s="96">
        <v>2.2799999999999998</v>
      </c>
      <c r="T1639" s="96">
        <v>0.3</v>
      </c>
      <c r="U1639" s="89">
        <f t="shared" si="68"/>
        <v>3.6526221920251394</v>
      </c>
      <c r="V1639" s="44">
        <f t="shared" si="69"/>
        <v>0.55670035811219165</v>
      </c>
    </row>
    <row r="1640" spans="8:22" x14ac:dyDescent="0.25">
      <c r="H1640" s="96" t="s">
        <v>1127</v>
      </c>
      <c r="I1640" s="96" t="s">
        <v>1130</v>
      </c>
      <c r="J1640" s="96" t="s">
        <v>1128</v>
      </c>
      <c r="K1640" s="96" t="s">
        <v>1129</v>
      </c>
      <c r="L1640" s="96" t="s">
        <v>302</v>
      </c>
      <c r="M1640" s="96">
        <v>62.171610000000001</v>
      </c>
      <c r="N1640" s="96">
        <v>-137.767361999998</v>
      </c>
      <c r="O1640" s="96" t="s">
        <v>983</v>
      </c>
      <c r="P1640" s="96" t="s">
        <v>2499</v>
      </c>
      <c r="Q1640" s="96">
        <v>2677</v>
      </c>
      <c r="R1640" s="96">
        <v>2.91</v>
      </c>
      <c r="S1640" s="96">
        <v>8.65</v>
      </c>
      <c r="T1640" s="96">
        <v>1.72</v>
      </c>
      <c r="U1640" s="89">
        <f t="shared" si="68"/>
        <v>2.4157114951802625</v>
      </c>
      <c r="V1640" s="44">
        <f t="shared" si="69"/>
        <v>1.4097248356184977</v>
      </c>
    </row>
    <row r="1641" spans="8:22" x14ac:dyDescent="0.25">
      <c r="H1641" s="96" t="s">
        <v>1200</v>
      </c>
      <c r="I1641" s="96" t="s">
        <v>1130</v>
      </c>
      <c r="K1641" s="96" t="s">
        <v>1201</v>
      </c>
      <c r="L1641" s="96" t="s">
        <v>474</v>
      </c>
      <c r="M1641" s="96">
        <v>60.537897000000001</v>
      </c>
      <c r="N1641" s="96">
        <v>-134.366365999999</v>
      </c>
      <c r="O1641" s="96" t="s">
        <v>983</v>
      </c>
      <c r="P1641" s="96" t="s">
        <v>2498</v>
      </c>
      <c r="Q1641" s="96">
        <v>2764</v>
      </c>
      <c r="R1641" s="96">
        <v>2.44</v>
      </c>
      <c r="S1641" s="96">
        <v>4.8600000000000003</v>
      </c>
      <c r="T1641" s="96">
        <v>1.64</v>
      </c>
      <c r="U1641" s="89">
        <f t="shared" si="68"/>
        <v>2.025545033759395</v>
      </c>
      <c r="V1641" s="44">
        <f t="shared" si="69"/>
        <v>1.0423319097167609</v>
      </c>
    </row>
    <row r="1642" spans="8:22" x14ac:dyDescent="0.25">
      <c r="H1642" s="96" t="s">
        <v>1202</v>
      </c>
      <c r="I1642" s="96" t="s">
        <v>1130</v>
      </c>
      <c r="K1642" s="96" t="s">
        <v>1201</v>
      </c>
      <c r="L1642" s="96" t="s">
        <v>474</v>
      </c>
      <c r="M1642" s="96">
        <v>60.555076</v>
      </c>
      <c r="N1642" s="96">
        <v>-134.42176900000001</v>
      </c>
      <c r="O1642" s="96" t="s">
        <v>983</v>
      </c>
      <c r="P1642" s="96" t="s">
        <v>2498</v>
      </c>
      <c r="Q1642" s="96">
        <v>2764</v>
      </c>
      <c r="R1642" s="96">
        <v>4.5199999999999996</v>
      </c>
      <c r="S1642" s="96">
        <v>9.6</v>
      </c>
      <c r="T1642" s="96">
        <v>4.13</v>
      </c>
      <c r="U1642" s="89">
        <f t="shared" si="68"/>
        <v>3.7522391608985513</v>
      </c>
      <c r="V1642" s="44">
        <f t="shared" si="69"/>
        <v>2.2756380234425242</v>
      </c>
    </row>
    <row r="1643" spans="8:22" x14ac:dyDescent="0.25">
      <c r="H1643" s="96" t="s">
        <v>1203</v>
      </c>
      <c r="I1643" s="96" t="s">
        <v>1130</v>
      </c>
      <c r="K1643" s="96" t="s">
        <v>1201</v>
      </c>
      <c r="L1643" s="96" t="s">
        <v>474</v>
      </c>
      <c r="M1643" s="96">
        <v>60.555076</v>
      </c>
      <c r="N1643" s="96">
        <v>-134.42176900000001</v>
      </c>
      <c r="O1643" s="96" t="s">
        <v>983</v>
      </c>
      <c r="P1643" s="96" t="s">
        <v>2498</v>
      </c>
      <c r="Q1643" s="96">
        <v>2764</v>
      </c>
      <c r="R1643" s="96">
        <v>2.81</v>
      </c>
      <c r="S1643" s="96">
        <v>5.44</v>
      </c>
      <c r="T1643" s="96">
        <v>2.31</v>
      </c>
      <c r="U1643" s="89">
        <f t="shared" si="68"/>
        <v>2.3326973544524181</v>
      </c>
      <c r="V1643" s="44">
        <f t="shared" si="69"/>
        <v>1.296153068485286</v>
      </c>
    </row>
    <row r="1644" spans="8:22" x14ac:dyDescent="0.25">
      <c r="H1644" s="96" t="s">
        <v>969</v>
      </c>
      <c r="I1644" s="96" t="s">
        <v>1130</v>
      </c>
      <c r="J1644" s="96" t="s">
        <v>1128</v>
      </c>
      <c r="L1644" s="96" t="s">
        <v>302</v>
      </c>
      <c r="M1644" s="96">
        <v>62.055591999999798</v>
      </c>
      <c r="N1644" s="96">
        <v>-137.204197999998</v>
      </c>
      <c r="O1644" s="96" t="s">
        <v>983</v>
      </c>
      <c r="P1644" s="96" t="s">
        <v>2499</v>
      </c>
      <c r="Q1644" s="96">
        <v>2677</v>
      </c>
      <c r="R1644" s="96">
        <v>3.8</v>
      </c>
      <c r="S1644" s="96">
        <v>3.4</v>
      </c>
      <c r="T1644" s="96">
        <v>1.6</v>
      </c>
      <c r="U1644" s="89">
        <f t="shared" si="68"/>
        <v>3.1545373476580743</v>
      </c>
      <c r="V1644" s="44">
        <f t="shared" si="69"/>
        <v>0.94068750987982508</v>
      </c>
    </row>
    <row r="1645" spans="8:22" x14ac:dyDescent="0.25">
      <c r="H1645" s="96" t="s">
        <v>959</v>
      </c>
      <c r="I1645" s="96" t="s">
        <v>1130</v>
      </c>
      <c r="J1645" s="96" t="s">
        <v>1128</v>
      </c>
      <c r="K1645" s="96" t="s">
        <v>1235</v>
      </c>
      <c r="L1645" s="96" t="s">
        <v>846</v>
      </c>
      <c r="M1645" s="96">
        <v>62.062080000000002</v>
      </c>
      <c r="N1645" s="96">
        <v>-137.34683000000001</v>
      </c>
      <c r="O1645" s="96" t="s">
        <v>983</v>
      </c>
      <c r="P1645" s="96" t="s">
        <v>2500</v>
      </c>
      <c r="Q1645" s="96">
        <v>2751</v>
      </c>
      <c r="R1645" s="96">
        <v>1</v>
      </c>
      <c r="S1645" s="96">
        <v>0.6</v>
      </c>
      <c r="T1645" s="96">
        <v>0.3</v>
      </c>
      <c r="U1645" s="89">
        <f t="shared" si="68"/>
        <v>0.83014140727844066</v>
      </c>
      <c r="V1645" s="44">
        <f t="shared" si="69"/>
        <v>0.19447264669242859</v>
      </c>
    </row>
    <row r="1646" spans="8:22" x14ac:dyDescent="0.25">
      <c r="H1646" s="96" t="s">
        <v>1236</v>
      </c>
      <c r="I1646" s="96" t="s">
        <v>1130</v>
      </c>
      <c r="J1646" s="96" t="s">
        <v>1128</v>
      </c>
      <c r="L1646" s="96" t="s">
        <v>846</v>
      </c>
      <c r="M1646" s="96">
        <v>62.069540000000003</v>
      </c>
      <c r="N1646" s="96">
        <v>-137.363139999998</v>
      </c>
      <c r="O1646" s="96" t="s">
        <v>983</v>
      </c>
      <c r="P1646" s="96" t="s">
        <v>2500</v>
      </c>
      <c r="Q1646" s="96">
        <v>2751</v>
      </c>
      <c r="R1646" s="96">
        <v>1.21</v>
      </c>
      <c r="S1646" s="96">
        <v>1.7</v>
      </c>
      <c r="T1646" s="96">
        <v>1.1000000000000001</v>
      </c>
      <c r="U1646" s="89">
        <f t="shared" si="68"/>
        <v>1.0044711028069131</v>
      </c>
      <c r="V1646" s="44">
        <f t="shared" si="69"/>
        <v>0.52157436009783864</v>
      </c>
    </row>
    <row r="1647" spans="8:22" x14ac:dyDescent="0.25">
      <c r="H1647" s="96" t="s">
        <v>1247</v>
      </c>
      <c r="I1647" s="96" t="s">
        <v>1130</v>
      </c>
      <c r="J1647" s="96" t="s">
        <v>1248</v>
      </c>
      <c r="K1647" s="96" t="s">
        <v>1249</v>
      </c>
      <c r="L1647" s="96" t="s">
        <v>302</v>
      </c>
      <c r="M1647" s="96">
        <v>63.991</v>
      </c>
      <c r="N1647" s="96">
        <v>-142.130869999998</v>
      </c>
      <c r="O1647" s="96" t="s">
        <v>983</v>
      </c>
      <c r="P1647" s="96" t="s">
        <v>2499</v>
      </c>
      <c r="Q1647" s="96">
        <v>2677</v>
      </c>
      <c r="R1647" s="96">
        <v>1.3</v>
      </c>
      <c r="S1647" s="96">
        <v>2.2999999999999998</v>
      </c>
      <c r="T1647" s="96">
        <v>0.99</v>
      </c>
      <c r="U1647" s="89">
        <f t="shared" si="68"/>
        <v>1.0791838294619729</v>
      </c>
      <c r="V1647" s="44">
        <f t="shared" si="69"/>
        <v>0.54052673885362434</v>
      </c>
    </row>
    <row r="1648" spans="8:22" x14ac:dyDescent="0.25">
      <c r="H1648" s="96" t="s">
        <v>1250</v>
      </c>
      <c r="I1648" s="96" t="s">
        <v>1130</v>
      </c>
      <c r="J1648" s="96" t="s">
        <v>1251</v>
      </c>
      <c r="K1648" s="96" t="s">
        <v>1252</v>
      </c>
      <c r="L1648" s="96" t="s">
        <v>1218</v>
      </c>
      <c r="M1648" s="96">
        <v>60.529131999999798</v>
      </c>
      <c r="N1648" s="96">
        <v>-135.433998</v>
      </c>
      <c r="O1648" s="96" t="s">
        <v>983</v>
      </c>
      <c r="P1648" s="96" t="s">
        <v>2500</v>
      </c>
      <c r="Q1648" s="96">
        <v>2751</v>
      </c>
      <c r="R1648" s="96">
        <v>1.98</v>
      </c>
      <c r="S1648" s="96">
        <v>4.05</v>
      </c>
      <c r="T1648" s="96">
        <v>1.96</v>
      </c>
      <c r="U1648" s="89">
        <f t="shared" si="68"/>
        <v>1.6436799864113125</v>
      </c>
      <c r="V1648" s="44">
        <f t="shared" si="69"/>
        <v>1.0167976812510087</v>
      </c>
    </row>
    <row r="1649" spans="8:22" x14ac:dyDescent="0.25">
      <c r="H1649" s="96" t="s">
        <v>1286</v>
      </c>
      <c r="I1649" s="96" t="s">
        <v>1130</v>
      </c>
      <c r="J1649" s="96" t="s">
        <v>1251</v>
      </c>
      <c r="K1649" s="96" t="s">
        <v>1287</v>
      </c>
      <c r="L1649" s="96" t="s">
        <v>846</v>
      </c>
      <c r="M1649" s="96">
        <v>60.807734000000004</v>
      </c>
      <c r="N1649" s="96">
        <v>-135.47454200000001</v>
      </c>
      <c r="O1649" s="96" t="s">
        <v>983</v>
      </c>
      <c r="P1649" s="96" t="s">
        <v>2500</v>
      </c>
      <c r="Q1649" s="96">
        <v>2751</v>
      </c>
      <c r="R1649" s="96">
        <v>3.49</v>
      </c>
      <c r="S1649" s="96">
        <v>4.62</v>
      </c>
      <c r="T1649" s="96">
        <v>1.88</v>
      </c>
      <c r="U1649" s="89">
        <f t="shared" si="68"/>
        <v>2.897193511401758</v>
      </c>
      <c r="V1649" s="44">
        <f t="shared" si="69"/>
        <v>1.1386943433565757</v>
      </c>
    </row>
    <row r="1650" spans="8:22" x14ac:dyDescent="0.25">
      <c r="H1650" s="96" t="s">
        <v>1288</v>
      </c>
      <c r="I1650" s="96" t="s">
        <v>1130</v>
      </c>
      <c r="J1650" s="96" t="s">
        <v>1251</v>
      </c>
      <c r="K1650" s="96" t="s">
        <v>1287</v>
      </c>
      <c r="L1650" s="96" t="s">
        <v>846</v>
      </c>
      <c r="M1650" s="96">
        <v>60.814402000000001</v>
      </c>
      <c r="N1650" s="96">
        <v>-135.45604800000001</v>
      </c>
      <c r="O1650" s="96" t="s">
        <v>983</v>
      </c>
      <c r="P1650" s="96" t="s">
        <v>2500</v>
      </c>
      <c r="Q1650" s="96">
        <v>2751</v>
      </c>
      <c r="R1650" s="96">
        <v>2.74</v>
      </c>
      <c r="S1650" s="96">
        <v>2.67</v>
      </c>
      <c r="T1650" s="96">
        <v>1.2</v>
      </c>
      <c r="U1650" s="89">
        <f t="shared" si="68"/>
        <v>2.2745874559429278</v>
      </c>
      <c r="V1650" s="44">
        <f t="shared" si="69"/>
        <v>0.73007534233725435</v>
      </c>
    </row>
    <row r="1651" spans="8:22" x14ac:dyDescent="0.25">
      <c r="H1651" s="96" t="s">
        <v>1289</v>
      </c>
      <c r="I1651" s="96" t="s">
        <v>1130</v>
      </c>
      <c r="J1651" s="96" t="s">
        <v>1251</v>
      </c>
      <c r="K1651" s="96" t="s">
        <v>1287</v>
      </c>
      <c r="L1651" s="96" t="s">
        <v>302</v>
      </c>
      <c r="M1651" s="96">
        <v>60.819597000000002</v>
      </c>
      <c r="N1651" s="96">
        <v>-135.442119999998</v>
      </c>
      <c r="O1651" s="96" t="s">
        <v>983</v>
      </c>
      <c r="P1651" s="96" t="s">
        <v>2499</v>
      </c>
      <c r="Q1651" s="96">
        <v>2677</v>
      </c>
      <c r="R1651" s="96">
        <v>2.2200000000000002</v>
      </c>
      <c r="S1651" s="96">
        <v>6.85</v>
      </c>
      <c r="T1651" s="96">
        <v>1.69</v>
      </c>
      <c r="U1651" s="89">
        <f t="shared" si="68"/>
        <v>1.8429139241581385</v>
      </c>
      <c r="V1651" s="44">
        <f t="shared" si="69"/>
        <v>1.195137538719266</v>
      </c>
    </row>
    <row r="1652" spans="8:22" x14ac:dyDescent="0.25">
      <c r="H1652" s="96" t="s">
        <v>1290</v>
      </c>
      <c r="I1652" s="96" t="s">
        <v>1130</v>
      </c>
      <c r="J1652" s="96" t="s">
        <v>1251</v>
      </c>
      <c r="K1652" s="96" t="s">
        <v>1291</v>
      </c>
      <c r="L1652" s="96" t="s">
        <v>1065</v>
      </c>
      <c r="M1652" s="96">
        <v>60.451849000000003</v>
      </c>
      <c r="N1652" s="96">
        <v>-135.27977300000001</v>
      </c>
      <c r="O1652" s="96" t="s">
        <v>983</v>
      </c>
      <c r="P1652" s="96" t="s">
        <v>2500</v>
      </c>
      <c r="Q1652" s="96">
        <v>2751</v>
      </c>
      <c r="R1652" s="96">
        <v>2.2599999999999998</v>
      </c>
      <c r="S1652" s="96">
        <v>4.37</v>
      </c>
      <c r="T1652" s="96">
        <v>2.21</v>
      </c>
      <c r="U1652" s="89">
        <f t="shared" si="68"/>
        <v>1.8761195804492756</v>
      </c>
      <c r="V1652" s="44">
        <f t="shared" si="69"/>
        <v>1.1292763151248886</v>
      </c>
    </row>
    <row r="1653" spans="8:22" x14ac:dyDescent="0.25">
      <c r="H1653" s="96" t="s">
        <v>1292</v>
      </c>
      <c r="I1653" s="96" t="s">
        <v>1130</v>
      </c>
      <c r="J1653" s="96" t="s">
        <v>1251</v>
      </c>
      <c r="K1653" s="96" t="s">
        <v>1291</v>
      </c>
      <c r="L1653" s="96" t="s">
        <v>1065</v>
      </c>
      <c r="M1653" s="96">
        <v>60.457244000000003</v>
      </c>
      <c r="N1653" s="96">
        <v>-135.295646</v>
      </c>
      <c r="O1653" s="96" t="s">
        <v>983</v>
      </c>
      <c r="P1653" s="96" t="s">
        <v>2500</v>
      </c>
      <c r="Q1653" s="96">
        <v>2751</v>
      </c>
      <c r="R1653" s="96">
        <v>2.4</v>
      </c>
      <c r="S1653" s="96">
        <v>2.23</v>
      </c>
      <c r="T1653" s="96">
        <v>0.99</v>
      </c>
      <c r="U1653" s="89">
        <f t="shared" si="68"/>
        <v>1.9923393774682574</v>
      </c>
      <c r="V1653" s="44">
        <f t="shared" si="69"/>
        <v>0.61307654806182854</v>
      </c>
    </row>
    <row r="1654" spans="8:22" x14ac:dyDescent="0.25">
      <c r="H1654" s="96" t="s">
        <v>1293</v>
      </c>
      <c r="I1654" s="96" t="s">
        <v>1130</v>
      </c>
      <c r="J1654" s="96" t="s">
        <v>1251</v>
      </c>
      <c r="K1654" s="96" t="s">
        <v>1291</v>
      </c>
      <c r="L1654" s="96" t="s">
        <v>1065</v>
      </c>
      <c r="M1654" s="96">
        <v>60.464632000000002</v>
      </c>
      <c r="N1654" s="96">
        <v>-135.287936999999</v>
      </c>
      <c r="O1654" s="96" t="s">
        <v>983</v>
      </c>
      <c r="P1654" s="96" t="s">
        <v>2500</v>
      </c>
      <c r="Q1654" s="96">
        <v>2751</v>
      </c>
      <c r="R1654" s="96">
        <v>2.4300000000000002</v>
      </c>
      <c r="S1654" s="96">
        <v>3.94</v>
      </c>
      <c r="T1654" s="96">
        <v>1.77</v>
      </c>
      <c r="U1654" s="89">
        <f t="shared" si="68"/>
        <v>2.017243619686611</v>
      </c>
      <c r="V1654" s="44">
        <f t="shared" si="69"/>
        <v>0.9828152082626016</v>
      </c>
    </row>
    <row r="1655" spans="8:22" x14ac:dyDescent="0.25">
      <c r="H1655" s="96" t="s">
        <v>1294</v>
      </c>
      <c r="I1655" s="96" t="s">
        <v>1130</v>
      </c>
      <c r="J1655" s="96" t="s">
        <v>1251</v>
      </c>
      <c r="K1655" s="96" t="s">
        <v>1291</v>
      </c>
      <c r="L1655" s="96" t="s">
        <v>302</v>
      </c>
      <c r="M1655" s="96">
        <v>60.458295999999798</v>
      </c>
      <c r="N1655" s="96">
        <v>-135.26994300000001</v>
      </c>
      <c r="O1655" s="96" t="s">
        <v>983</v>
      </c>
      <c r="P1655" s="96" t="s">
        <v>2499</v>
      </c>
      <c r="Q1655" s="96">
        <v>2677</v>
      </c>
      <c r="R1655" s="96">
        <v>2.19</v>
      </c>
      <c r="S1655" s="96">
        <v>3.75</v>
      </c>
      <c r="T1655" s="96">
        <v>1.79</v>
      </c>
      <c r="U1655" s="89">
        <f t="shared" si="68"/>
        <v>1.8180096819397851</v>
      </c>
      <c r="V1655" s="44">
        <f t="shared" si="69"/>
        <v>0.93012110111495194</v>
      </c>
    </row>
    <row r="1656" spans="8:22" x14ac:dyDescent="0.25">
      <c r="H1656" s="96" t="s">
        <v>1295</v>
      </c>
      <c r="I1656" s="96" t="s">
        <v>1130</v>
      </c>
      <c r="J1656" s="96" t="s">
        <v>1251</v>
      </c>
      <c r="K1656" s="96" t="s">
        <v>1296</v>
      </c>
      <c r="L1656" s="96" t="s">
        <v>1065</v>
      </c>
      <c r="M1656" s="96">
        <v>60.3565329999998</v>
      </c>
      <c r="N1656" s="96">
        <v>-135.05886000000001</v>
      </c>
      <c r="O1656" s="96" t="s">
        <v>983</v>
      </c>
      <c r="P1656" s="96" t="s">
        <v>2500</v>
      </c>
      <c r="Q1656" s="96">
        <v>2751</v>
      </c>
      <c r="R1656" s="96">
        <v>3.3</v>
      </c>
      <c r="S1656" s="96">
        <v>3.85</v>
      </c>
      <c r="T1656" s="96">
        <v>1.6</v>
      </c>
      <c r="U1656" s="89">
        <f t="shared" si="68"/>
        <v>2.739466644018854</v>
      </c>
      <c r="V1656" s="44">
        <f t="shared" si="69"/>
        <v>0.98053988208501441</v>
      </c>
    </row>
    <row r="1657" spans="8:22" x14ac:dyDescent="0.25">
      <c r="H1657" s="96" t="s">
        <v>1297</v>
      </c>
      <c r="I1657" s="96" t="s">
        <v>1130</v>
      </c>
      <c r="J1657" s="96" t="s">
        <v>1251</v>
      </c>
      <c r="K1657" s="96" t="s">
        <v>1296</v>
      </c>
      <c r="L1657" s="96" t="s">
        <v>1218</v>
      </c>
      <c r="M1657" s="96">
        <v>60.361058</v>
      </c>
      <c r="N1657" s="96">
        <v>-135.072045</v>
      </c>
      <c r="O1657" s="96" t="s">
        <v>983</v>
      </c>
      <c r="P1657" s="96" t="s">
        <v>2500</v>
      </c>
      <c r="Q1657" s="96">
        <v>2751</v>
      </c>
      <c r="R1657" s="96">
        <v>3.6</v>
      </c>
      <c r="S1657" s="96">
        <v>3.35</v>
      </c>
      <c r="T1657" s="96">
        <v>1.58</v>
      </c>
      <c r="U1657" s="89">
        <f t="shared" si="68"/>
        <v>2.9885090662023863</v>
      </c>
      <c r="V1657" s="44">
        <f t="shared" si="69"/>
        <v>0.94497354009274293</v>
      </c>
    </row>
    <row r="1658" spans="8:22" x14ac:dyDescent="0.25">
      <c r="H1658" s="96" t="s">
        <v>1298</v>
      </c>
      <c r="I1658" s="96" t="s">
        <v>1130</v>
      </c>
      <c r="J1658" s="96" t="s">
        <v>1251</v>
      </c>
      <c r="K1658" s="96" t="s">
        <v>1296</v>
      </c>
      <c r="L1658" s="96" t="s">
        <v>846</v>
      </c>
      <c r="M1658" s="96">
        <v>60.364452</v>
      </c>
      <c r="N1658" s="96">
        <v>-135.072845</v>
      </c>
      <c r="O1658" s="96" t="s">
        <v>983</v>
      </c>
      <c r="P1658" s="96" t="s">
        <v>2500</v>
      </c>
      <c r="Q1658" s="96">
        <v>2751</v>
      </c>
      <c r="R1658" s="96">
        <v>1.72</v>
      </c>
      <c r="S1658" s="96">
        <v>2.78</v>
      </c>
      <c r="T1658" s="96">
        <v>0.89</v>
      </c>
      <c r="U1658" s="89">
        <f t="shared" si="68"/>
        <v>1.427843220518918</v>
      </c>
      <c r="V1658" s="44">
        <f t="shared" si="69"/>
        <v>0.59978618751097712</v>
      </c>
    </row>
    <row r="1659" spans="8:22" x14ac:dyDescent="0.25">
      <c r="H1659" s="96" t="s">
        <v>1304</v>
      </c>
      <c r="I1659" s="96" t="s">
        <v>1130</v>
      </c>
      <c r="J1659" s="96" t="s">
        <v>1251</v>
      </c>
      <c r="K1659" s="96" t="s">
        <v>1305</v>
      </c>
      <c r="L1659" s="96" t="s">
        <v>474</v>
      </c>
      <c r="M1659" s="96">
        <v>60.216388000000002</v>
      </c>
      <c r="N1659" s="96">
        <v>-135.072855</v>
      </c>
      <c r="O1659" s="96" t="s">
        <v>983</v>
      </c>
      <c r="P1659" s="96" t="s">
        <v>2498</v>
      </c>
      <c r="Q1659" s="96">
        <v>2764</v>
      </c>
      <c r="R1659" s="96">
        <v>4.32</v>
      </c>
      <c r="S1659" s="96">
        <v>2.74</v>
      </c>
      <c r="T1659" s="96">
        <v>1.28</v>
      </c>
      <c r="U1659" s="89">
        <f t="shared" ref="U1659:U1717" si="70">R1659*$C$24</f>
        <v>3.5862108794428638</v>
      </c>
      <c r="V1659" s="44">
        <f t="shared" si="69"/>
        <v>0.85411745589197008</v>
      </c>
    </row>
    <row r="1660" spans="8:22" x14ac:dyDescent="0.25">
      <c r="H1660" s="96" t="s">
        <v>1306</v>
      </c>
      <c r="I1660" s="96" t="s">
        <v>1130</v>
      </c>
      <c r="J1660" s="96" t="s">
        <v>1251</v>
      </c>
      <c r="K1660" s="96" t="s">
        <v>1305</v>
      </c>
      <c r="L1660" s="96" t="s">
        <v>1307</v>
      </c>
      <c r="M1660" s="96">
        <v>60.223627</v>
      </c>
      <c r="N1660" s="96">
        <v>-135.07633200000001</v>
      </c>
      <c r="O1660" s="96" t="s">
        <v>983</v>
      </c>
      <c r="P1660" s="96" t="s">
        <v>2498</v>
      </c>
      <c r="Q1660" s="96">
        <v>2764</v>
      </c>
      <c r="R1660" s="96">
        <v>4.12</v>
      </c>
      <c r="S1660" s="96">
        <v>5.69</v>
      </c>
      <c r="T1660" s="96">
        <v>2.74</v>
      </c>
      <c r="U1660" s="89">
        <f t="shared" si="70"/>
        <v>3.4201825979871754</v>
      </c>
      <c r="V1660" s="44">
        <f t="shared" si="69"/>
        <v>1.510295688341416</v>
      </c>
    </row>
    <row r="1661" spans="8:22" x14ac:dyDescent="0.25">
      <c r="H1661" s="96" t="s">
        <v>1308</v>
      </c>
      <c r="I1661" s="96" t="s">
        <v>1130</v>
      </c>
      <c r="J1661" s="96" t="s">
        <v>1251</v>
      </c>
      <c r="K1661" s="96" t="s">
        <v>1305</v>
      </c>
      <c r="L1661" s="96" t="s">
        <v>474</v>
      </c>
      <c r="M1661" s="96">
        <v>60.223627</v>
      </c>
      <c r="N1661" s="96">
        <v>-135.07633200000001</v>
      </c>
      <c r="O1661" s="96" t="s">
        <v>983</v>
      </c>
      <c r="P1661" s="96" t="s">
        <v>2498</v>
      </c>
      <c r="Q1661" s="96">
        <v>2764</v>
      </c>
      <c r="R1661" s="96">
        <v>6.77</v>
      </c>
      <c r="S1661" s="96">
        <v>2.2400000000000002</v>
      </c>
      <c r="T1661" s="96">
        <v>0.9</v>
      </c>
      <c r="U1661" s="89">
        <f t="shared" si="70"/>
        <v>5.6200573272750427</v>
      </c>
      <c r="V1661" s="44">
        <f t="shared" si="69"/>
        <v>0.84994511238625847</v>
      </c>
    </row>
    <row r="1662" spans="8:22" x14ac:dyDescent="0.25">
      <c r="H1662" s="96" t="s">
        <v>1325</v>
      </c>
      <c r="I1662" s="96" t="s">
        <v>1130</v>
      </c>
      <c r="J1662" s="96" t="s">
        <v>1326</v>
      </c>
      <c r="K1662" s="96" t="s">
        <v>1326</v>
      </c>
      <c r="L1662" s="96" t="s">
        <v>474</v>
      </c>
      <c r="M1662" s="96">
        <v>64.293823000000003</v>
      </c>
      <c r="N1662" s="96">
        <v>-138.742190999998</v>
      </c>
      <c r="O1662" s="96" t="s">
        <v>983</v>
      </c>
      <c r="P1662" s="96" t="s">
        <v>2498</v>
      </c>
      <c r="Q1662" s="96">
        <v>2764</v>
      </c>
      <c r="R1662" s="96">
        <v>0.2</v>
      </c>
      <c r="S1662" s="96">
        <v>0.46</v>
      </c>
      <c r="T1662" s="96">
        <v>0.16</v>
      </c>
      <c r="U1662" s="89">
        <f t="shared" si="70"/>
        <v>0.16602828145568815</v>
      </c>
      <c r="V1662" s="44">
        <f t="shared" si="69"/>
        <v>9.8095255550554164E-2</v>
      </c>
    </row>
    <row r="1663" spans="8:22" x14ac:dyDescent="0.25">
      <c r="H1663" s="96" t="s">
        <v>1335</v>
      </c>
      <c r="I1663" s="96" t="s">
        <v>1130</v>
      </c>
      <c r="J1663" s="96" t="s">
        <v>1326</v>
      </c>
      <c r="K1663" s="96" t="s">
        <v>1326</v>
      </c>
      <c r="L1663" s="96" t="s">
        <v>474</v>
      </c>
      <c r="M1663" s="96">
        <v>64.354354999999799</v>
      </c>
      <c r="N1663" s="96">
        <v>-138.568971</v>
      </c>
      <c r="O1663" s="96" t="s">
        <v>983</v>
      </c>
      <c r="P1663" s="96" t="s">
        <v>2498</v>
      </c>
      <c r="Q1663" s="96">
        <v>2764</v>
      </c>
      <c r="R1663" s="96">
        <v>0.2</v>
      </c>
      <c r="S1663" s="96">
        <v>0.47</v>
      </c>
      <c r="T1663" s="96">
        <v>0.16</v>
      </c>
      <c r="U1663" s="89">
        <f t="shared" si="70"/>
        <v>0.16602828145568815</v>
      </c>
      <c r="V1663" s="44">
        <f t="shared" si="69"/>
        <v>9.9057127550554167E-2</v>
      </c>
    </row>
    <row r="1664" spans="8:22" x14ac:dyDescent="0.25">
      <c r="H1664" s="96" t="s">
        <v>1362</v>
      </c>
      <c r="I1664" s="96" t="s">
        <v>1130</v>
      </c>
      <c r="J1664" s="96" t="s">
        <v>1128</v>
      </c>
      <c r="K1664" s="96" t="s">
        <v>1363</v>
      </c>
      <c r="L1664" s="96" t="s">
        <v>474</v>
      </c>
      <c r="M1664" s="96">
        <v>63.023319999999799</v>
      </c>
      <c r="N1664" s="96">
        <v>-138.337705999999</v>
      </c>
      <c r="O1664" s="96" t="s">
        <v>983</v>
      </c>
      <c r="P1664" s="96" t="s">
        <v>2498</v>
      </c>
      <c r="Q1664" s="96">
        <v>2764</v>
      </c>
      <c r="R1664" s="96">
        <v>0.09</v>
      </c>
      <c r="S1664" s="96">
        <v>-0.2</v>
      </c>
      <c r="T1664" s="96">
        <v>-0.1</v>
      </c>
      <c r="U1664" s="89">
        <f t="shared" si="70"/>
        <v>7.4712726655059652E-2</v>
      </c>
      <c r="V1664" s="44">
        <f t="shared" si="69"/>
        <v>-4.0264167002250627E-2</v>
      </c>
    </row>
    <row r="1665" spans="8:22" x14ac:dyDescent="0.25">
      <c r="H1665" s="96" t="s">
        <v>1364</v>
      </c>
      <c r="I1665" s="96" t="s">
        <v>1130</v>
      </c>
      <c r="J1665" s="96" t="s">
        <v>1128</v>
      </c>
      <c r="K1665" s="96" t="s">
        <v>1363</v>
      </c>
      <c r="L1665" s="96" t="s">
        <v>1365</v>
      </c>
      <c r="M1665" s="96">
        <v>63.023319999999799</v>
      </c>
      <c r="N1665" s="96">
        <v>-138.337705999999</v>
      </c>
      <c r="O1665" s="96" t="s">
        <v>983</v>
      </c>
      <c r="P1665" s="96" t="s">
        <v>2512</v>
      </c>
      <c r="Q1665" s="96">
        <v>2780</v>
      </c>
      <c r="R1665" s="96">
        <v>-0.01</v>
      </c>
      <c r="S1665" s="96">
        <v>-0.2</v>
      </c>
      <c r="T1665" s="96">
        <v>-0.1</v>
      </c>
      <c r="U1665" s="89">
        <f t="shared" si="70"/>
        <v>-8.301414072784407E-3</v>
      </c>
      <c r="V1665" s="44">
        <f t="shared" si="69"/>
        <v>-4.6405195036731926E-2</v>
      </c>
    </row>
    <row r="1666" spans="8:22" x14ac:dyDescent="0.25">
      <c r="H1666" s="96" t="s">
        <v>1456</v>
      </c>
      <c r="I1666" s="96" t="s">
        <v>1130</v>
      </c>
      <c r="J1666" s="96" t="s">
        <v>1326</v>
      </c>
      <c r="K1666" s="96" t="s">
        <v>1457</v>
      </c>
      <c r="L1666" s="96" t="s">
        <v>474</v>
      </c>
      <c r="M1666" s="96">
        <v>62.719723000000002</v>
      </c>
      <c r="N1666" s="96">
        <v>-140.344853</v>
      </c>
      <c r="O1666" s="96" t="s">
        <v>983</v>
      </c>
      <c r="P1666" s="96" t="s">
        <v>2498</v>
      </c>
      <c r="Q1666" s="96">
        <v>2764</v>
      </c>
      <c r="R1666" s="96">
        <v>0.36</v>
      </c>
      <c r="S1666" s="96">
        <v>1</v>
      </c>
      <c r="T1666" s="96">
        <v>0.3</v>
      </c>
      <c r="U1666" s="89">
        <f t="shared" si="70"/>
        <v>0.29885090662023861</v>
      </c>
      <c r="V1666" s="44">
        <f t="shared" si="69"/>
        <v>0.19627325199099749</v>
      </c>
    </row>
    <row r="1667" spans="8:22" x14ac:dyDescent="0.25">
      <c r="H1667" s="96" t="s">
        <v>1469</v>
      </c>
      <c r="I1667" s="96" t="s">
        <v>1130</v>
      </c>
      <c r="J1667" s="96" t="s">
        <v>1326</v>
      </c>
      <c r="K1667" s="96" t="s">
        <v>1457</v>
      </c>
      <c r="L1667" s="96" t="s">
        <v>1125</v>
      </c>
      <c r="M1667" s="96">
        <v>62.570307999999798</v>
      </c>
      <c r="N1667" s="96">
        <v>-140.142550999999</v>
      </c>
      <c r="O1667" s="96" t="s">
        <v>983</v>
      </c>
      <c r="P1667" s="96" t="s">
        <v>2498</v>
      </c>
      <c r="Q1667" s="96">
        <v>2764</v>
      </c>
      <c r="R1667" s="96">
        <v>0.38</v>
      </c>
      <c r="S1667" s="96">
        <v>0.4</v>
      </c>
      <c r="T1667" s="96">
        <v>0.1</v>
      </c>
      <c r="U1667" s="89">
        <f t="shared" si="70"/>
        <v>0.31545373476580746</v>
      </c>
      <c r="V1667" s="44">
        <f t="shared" si="69"/>
        <v>8.7109161546052929E-2</v>
      </c>
    </row>
    <row r="1668" spans="8:22" x14ac:dyDescent="0.25">
      <c r="H1668" s="96" t="s">
        <v>1576</v>
      </c>
      <c r="I1668" s="96" t="s">
        <v>1130</v>
      </c>
      <c r="J1668" s="96" t="s">
        <v>1128</v>
      </c>
      <c r="L1668" s="96" t="s">
        <v>474</v>
      </c>
      <c r="M1668" s="96">
        <v>62.93723</v>
      </c>
      <c r="N1668" s="96">
        <v>-138.506224</v>
      </c>
      <c r="O1668" s="96" t="s">
        <v>983</v>
      </c>
      <c r="P1668" s="96" t="s">
        <v>2498</v>
      </c>
      <c r="Q1668" s="96">
        <v>2764</v>
      </c>
      <c r="R1668" s="96">
        <v>0.26</v>
      </c>
      <c r="S1668" s="96">
        <v>2.5</v>
      </c>
      <c r="T1668" s="96">
        <v>10.1999999999999</v>
      </c>
      <c r="U1668" s="89">
        <f t="shared" si="70"/>
        <v>0.21583676589239459</v>
      </c>
      <c r="V1668" s="44">
        <f t="shared" si="69"/>
        <v>2.9396948242156946</v>
      </c>
    </row>
    <row r="1669" spans="8:22" x14ac:dyDescent="0.25">
      <c r="H1669" s="96" t="s">
        <v>1577</v>
      </c>
      <c r="I1669" s="96" t="s">
        <v>1130</v>
      </c>
      <c r="J1669" s="96" t="s">
        <v>1128</v>
      </c>
      <c r="L1669" s="96" t="s">
        <v>1155</v>
      </c>
      <c r="M1669" s="96">
        <v>62.962766000000002</v>
      </c>
      <c r="N1669" s="96">
        <v>-138.608095999998</v>
      </c>
      <c r="O1669" s="96" t="s">
        <v>983</v>
      </c>
      <c r="P1669" s="96" t="s">
        <v>2498</v>
      </c>
      <c r="Q1669" s="96">
        <v>2764</v>
      </c>
      <c r="R1669" s="96">
        <v>1.18</v>
      </c>
      <c r="S1669" s="96">
        <v>0.3</v>
      </c>
      <c r="T1669" s="96">
        <v>0.2</v>
      </c>
      <c r="U1669" s="89">
        <f t="shared" si="70"/>
        <v>0.97956686058855991</v>
      </c>
      <c r="V1669" s="44">
        <f t="shared" si="69"/>
        <v>0.15079530374826958</v>
      </c>
    </row>
    <row r="1670" spans="8:22" x14ac:dyDescent="0.25">
      <c r="H1670" s="96" t="s">
        <v>1590</v>
      </c>
      <c r="I1670" s="96" t="s">
        <v>1130</v>
      </c>
      <c r="J1670" s="96" t="s">
        <v>1326</v>
      </c>
      <c r="K1670" s="96" t="s">
        <v>1591</v>
      </c>
      <c r="L1670" s="96" t="s">
        <v>474</v>
      </c>
      <c r="M1670" s="96">
        <v>62.520038</v>
      </c>
      <c r="N1670" s="96">
        <v>-139.844934999998</v>
      </c>
      <c r="O1670" s="96" t="s">
        <v>983</v>
      </c>
      <c r="P1670" s="96" t="s">
        <v>2498</v>
      </c>
      <c r="Q1670" s="96">
        <v>2764</v>
      </c>
      <c r="R1670" s="96">
        <v>0.28000000000000003</v>
      </c>
      <c r="S1670" s="96">
        <v>1</v>
      </c>
      <c r="T1670" s="96">
        <v>0.3</v>
      </c>
      <c r="U1670" s="89">
        <f t="shared" si="70"/>
        <v>0.23243959403796341</v>
      </c>
      <c r="V1670" s="44">
        <f t="shared" si="69"/>
        <v>0.19157409377077586</v>
      </c>
    </row>
    <row r="1671" spans="8:22" x14ac:dyDescent="0.25">
      <c r="H1671" s="96" t="s">
        <v>1600</v>
      </c>
      <c r="I1671" s="96" t="s">
        <v>1130</v>
      </c>
      <c r="J1671" s="96" t="s">
        <v>1128</v>
      </c>
      <c r="L1671" s="96" t="s">
        <v>1371</v>
      </c>
      <c r="M1671" s="96">
        <v>62.891331000000001</v>
      </c>
      <c r="N1671" s="96">
        <v>-138.654538</v>
      </c>
      <c r="O1671" s="96" t="s">
        <v>983</v>
      </c>
      <c r="P1671" s="96" t="s">
        <v>2498</v>
      </c>
      <c r="Q1671" s="96">
        <v>2764</v>
      </c>
      <c r="R1671" s="96">
        <v>3.59</v>
      </c>
      <c r="S1671" s="96">
        <v>3.1</v>
      </c>
      <c r="T1671" s="96">
        <v>1.5</v>
      </c>
      <c r="U1671" s="89">
        <f t="shared" si="70"/>
        <v>2.9802076521296019</v>
      </c>
      <c r="V1671" s="44">
        <f t="shared" si="69"/>
        <v>0.90375424513244718</v>
      </c>
    </row>
    <row r="1672" spans="8:22" x14ac:dyDescent="0.25">
      <c r="H1672" s="96" t="s">
        <v>1610</v>
      </c>
      <c r="I1672" s="96" t="s">
        <v>1130</v>
      </c>
      <c r="J1672" s="96" t="s">
        <v>1128</v>
      </c>
      <c r="K1672" s="96" t="s">
        <v>1235</v>
      </c>
      <c r="L1672" s="96" t="s">
        <v>1125</v>
      </c>
      <c r="M1672" s="96">
        <v>62.732903</v>
      </c>
      <c r="N1672" s="96">
        <v>-137.665369999999</v>
      </c>
      <c r="O1672" s="96" t="s">
        <v>983</v>
      </c>
      <c r="P1672" s="96" t="s">
        <v>2498</v>
      </c>
      <c r="Q1672" s="96">
        <v>2764</v>
      </c>
      <c r="R1672" s="96">
        <v>0.98</v>
      </c>
      <c r="S1672" s="96">
        <v>0.7</v>
      </c>
      <c r="T1672" s="96">
        <v>0.6</v>
      </c>
      <c r="U1672" s="89">
        <f t="shared" si="70"/>
        <v>0.81353857913287186</v>
      </c>
      <c r="V1672" s="44">
        <f t="shared" si="69"/>
        <v>0.28277540819771541</v>
      </c>
    </row>
    <row r="1673" spans="8:22" x14ac:dyDescent="0.25">
      <c r="H1673" s="96" t="s">
        <v>1646</v>
      </c>
      <c r="I1673" s="96" t="s">
        <v>1130</v>
      </c>
      <c r="J1673" s="96" t="s">
        <v>1128</v>
      </c>
      <c r="K1673" s="96" t="s">
        <v>1129</v>
      </c>
      <c r="L1673" s="96" t="s">
        <v>474</v>
      </c>
      <c r="M1673" s="96">
        <v>62.722620999999798</v>
      </c>
      <c r="N1673" s="96">
        <v>-137.28711000000001</v>
      </c>
      <c r="O1673" s="96" t="s">
        <v>983</v>
      </c>
      <c r="P1673" s="96" t="s">
        <v>2498</v>
      </c>
      <c r="Q1673" s="96">
        <v>2764</v>
      </c>
      <c r="R1673" s="96">
        <v>1.1100000000000001</v>
      </c>
      <c r="S1673" s="96">
        <v>-0.1</v>
      </c>
      <c r="T1673" s="96">
        <v>-0.1</v>
      </c>
      <c r="U1673" s="89">
        <f t="shared" si="70"/>
        <v>0.92145696207906924</v>
      </c>
      <c r="V1673" s="44">
        <f t="shared" si="69"/>
        <v>2.9268820305575611E-2</v>
      </c>
    </row>
    <row r="1674" spans="8:22" x14ac:dyDescent="0.25">
      <c r="H1674" s="96" t="s">
        <v>1767</v>
      </c>
      <c r="I1674" s="96" t="s">
        <v>1130</v>
      </c>
      <c r="J1674" s="96" t="s">
        <v>1128</v>
      </c>
      <c r="K1674" s="96" t="s">
        <v>1363</v>
      </c>
      <c r="L1674" s="96" t="s">
        <v>922</v>
      </c>
      <c r="M1674" s="96">
        <v>63.030141999999799</v>
      </c>
      <c r="N1674" s="96">
        <v>-138.341569999998</v>
      </c>
      <c r="O1674" s="96" t="s">
        <v>983</v>
      </c>
      <c r="P1674" s="96" t="s">
        <v>2498</v>
      </c>
      <c r="Q1674" s="96">
        <v>2764</v>
      </c>
      <c r="R1674" s="96">
        <v>0.01</v>
      </c>
      <c r="S1674" s="96">
        <v>0.08</v>
      </c>
      <c r="T1674" s="96">
        <v>2.9000000000000001E-2</v>
      </c>
      <c r="U1674" s="89">
        <f t="shared" si="70"/>
        <v>8.301414072784407E-3</v>
      </c>
      <c r="V1674" s="44">
        <f t="shared" si="69"/>
        <v>1.591322197752771E-2</v>
      </c>
    </row>
    <row r="1675" spans="8:22" x14ac:dyDescent="0.25">
      <c r="H1675" s="96" t="s">
        <v>2001</v>
      </c>
      <c r="I1675" s="96" t="s">
        <v>1130</v>
      </c>
      <c r="J1675" s="96" t="s">
        <v>1326</v>
      </c>
      <c r="K1675" s="96" t="s">
        <v>1326</v>
      </c>
      <c r="L1675" s="96" t="s">
        <v>1125</v>
      </c>
      <c r="M1675" s="96">
        <v>63.988498</v>
      </c>
      <c r="N1675" s="96">
        <v>-134.948329999999</v>
      </c>
      <c r="O1675" s="96" t="s">
        <v>983</v>
      </c>
      <c r="P1675" s="96" t="s">
        <v>2498</v>
      </c>
      <c r="Q1675" s="96">
        <v>2764</v>
      </c>
      <c r="R1675" s="96">
        <v>0.19</v>
      </c>
      <c r="S1675" s="96">
        <v>1.1299999999999999</v>
      </c>
      <c r="T1675" s="96">
        <v>0.36</v>
      </c>
      <c r="U1675" s="89">
        <f t="shared" si="70"/>
        <v>0.15772686738290373</v>
      </c>
      <c r="V1675" s="44">
        <f t="shared" si="69"/>
        <v>0.21457984477302644</v>
      </c>
    </row>
    <row r="1676" spans="8:22" x14ac:dyDescent="0.25">
      <c r="H1676" s="96" t="s">
        <v>2002</v>
      </c>
      <c r="I1676" s="96" t="s">
        <v>1130</v>
      </c>
      <c r="J1676" s="96" t="s">
        <v>1326</v>
      </c>
      <c r="K1676" s="96" t="s">
        <v>1326</v>
      </c>
      <c r="L1676" s="96" t="s">
        <v>474</v>
      </c>
      <c r="M1676" s="96">
        <v>63.987251000000001</v>
      </c>
      <c r="N1676" s="96">
        <v>-134.957808</v>
      </c>
      <c r="O1676" s="96" t="s">
        <v>983</v>
      </c>
      <c r="P1676" s="96" t="s">
        <v>2498</v>
      </c>
      <c r="Q1676" s="96">
        <v>2764</v>
      </c>
      <c r="R1676" s="96">
        <v>0.26</v>
      </c>
      <c r="S1676" s="96">
        <v>1.22</v>
      </c>
      <c r="T1676" s="96">
        <v>0.43</v>
      </c>
      <c r="U1676" s="89">
        <f t="shared" si="70"/>
        <v>0.21583676589239459</v>
      </c>
      <c r="V1676" s="44">
        <f t="shared" si="69"/>
        <v>0.24576775221572042</v>
      </c>
    </row>
    <row r="1677" spans="8:22" x14ac:dyDescent="0.25">
      <c r="H1677" s="96" t="s">
        <v>2005</v>
      </c>
      <c r="I1677" s="96" t="s">
        <v>1130</v>
      </c>
      <c r="J1677" s="96" t="s">
        <v>1326</v>
      </c>
      <c r="K1677" s="96" t="s">
        <v>1326</v>
      </c>
      <c r="L1677" s="96" t="s">
        <v>1125</v>
      </c>
      <c r="M1677" s="96">
        <v>63.9050739999999</v>
      </c>
      <c r="N1677" s="96">
        <v>-135.262813999998</v>
      </c>
      <c r="O1677" s="96" t="s">
        <v>983</v>
      </c>
      <c r="P1677" s="96" t="s">
        <v>2498</v>
      </c>
      <c r="Q1677" s="96">
        <v>2764</v>
      </c>
      <c r="R1677" s="96">
        <v>0.04</v>
      </c>
      <c r="S1677" s="96">
        <v>0.9</v>
      </c>
      <c r="T1677" s="96">
        <v>0.32</v>
      </c>
      <c r="U1677" s="89">
        <f t="shared" si="70"/>
        <v>3.3205656291137628E-2</v>
      </c>
      <c r="V1677" s="44">
        <f t="shared" si="69"/>
        <v>0.17312055511011082</v>
      </c>
    </row>
    <row r="1678" spans="8:22" x14ac:dyDescent="0.25">
      <c r="H1678" s="96" t="s">
        <v>2006</v>
      </c>
      <c r="I1678" s="96" t="s">
        <v>1130</v>
      </c>
      <c r="J1678" s="96" t="s">
        <v>1326</v>
      </c>
      <c r="K1678" s="96" t="s">
        <v>2007</v>
      </c>
      <c r="L1678" s="96" t="s">
        <v>2008</v>
      </c>
      <c r="M1678" s="96">
        <v>63.936053000000001</v>
      </c>
      <c r="N1678" s="96">
        <v>-135.23208600000001</v>
      </c>
      <c r="O1678" s="96" t="s">
        <v>983</v>
      </c>
      <c r="P1678" s="96" t="s">
        <v>2498</v>
      </c>
      <c r="Q1678" s="96">
        <v>2764</v>
      </c>
      <c r="R1678" s="96">
        <v>0.03</v>
      </c>
      <c r="S1678" s="96">
        <v>0.57999999999999996</v>
      </c>
      <c r="T1678" s="96">
        <v>0.2</v>
      </c>
      <c r="U1678" s="89">
        <f t="shared" si="70"/>
        <v>2.4904242218353217E-2</v>
      </c>
      <c r="V1678" s="44">
        <f t="shared" si="69"/>
        <v>0.11017732033258312</v>
      </c>
    </row>
    <row r="1679" spans="8:22" x14ac:dyDescent="0.25">
      <c r="H1679" s="96" t="s">
        <v>2009</v>
      </c>
      <c r="I1679" s="96" t="s">
        <v>1130</v>
      </c>
      <c r="J1679" s="96" t="s">
        <v>1326</v>
      </c>
      <c r="K1679" s="96" t="s">
        <v>2007</v>
      </c>
      <c r="L1679" s="96" t="s">
        <v>2008</v>
      </c>
      <c r="M1679" s="96">
        <v>63.938654999999798</v>
      </c>
      <c r="N1679" s="96">
        <v>-135.223674999998</v>
      </c>
      <c r="O1679" s="96" t="s">
        <v>983</v>
      </c>
      <c r="P1679" s="96" t="s">
        <v>2498</v>
      </c>
      <c r="Q1679" s="96">
        <v>2764</v>
      </c>
      <c r="R1679" s="96">
        <v>0.44</v>
      </c>
      <c r="S1679" s="96">
        <v>0.57999999999999996</v>
      </c>
      <c r="T1679" s="96">
        <v>0.22</v>
      </c>
      <c r="U1679" s="89">
        <f t="shared" si="70"/>
        <v>0.36526221920251389</v>
      </c>
      <c r="V1679" s="44">
        <f t="shared" si="69"/>
        <v>0.13952316221121916</v>
      </c>
    </row>
    <row r="1680" spans="8:22" x14ac:dyDescent="0.25">
      <c r="H1680" s="96" t="s">
        <v>2021</v>
      </c>
      <c r="I1680" s="96" t="s">
        <v>1130</v>
      </c>
      <c r="K1680" s="96" t="s">
        <v>2022</v>
      </c>
      <c r="L1680" s="96" t="s">
        <v>2023</v>
      </c>
      <c r="M1680" s="96">
        <v>60.7438849999998</v>
      </c>
      <c r="N1680" s="96">
        <v>-134.35929300000001</v>
      </c>
      <c r="O1680" s="96" t="s">
        <v>983</v>
      </c>
      <c r="P1680" s="96" t="s">
        <v>2498</v>
      </c>
      <c r="Q1680" s="96">
        <v>2764</v>
      </c>
      <c r="R1680" s="96">
        <v>0.292516</v>
      </c>
      <c r="S1680" s="96">
        <v>-0.05</v>
      </c>
      <c r="T1680" s="96">
        <v>-0.01</v>
      </c>
      <c r="U1680" s="89">
        <f t="shared" si="70"/>
        <v>0.24282964389146033</v>
      </c>
      <c r="V1680" s="44">
        <f t="shared" si="69"/>
        <v>9.7415490743295082E-3</v>
      </c>
    </row>
    <row r="1681" spans="8:22" x14ac:dyDescent="0.25">
      <c r="H1681" s="96" t="s">
        <v>2163</v>
      </c>
      <c r="I1681" s="96" t="s">
        <v>1130</v>
      </c>
      <c r="K1681" s="96" t="s">
        <v>1201</v>
      </c>
      <c r="L1681" s="96" t="s">
        <v>922</v>
      </c>
      <c r="M1681" s="96">
        <v>60.488850999999798</v>
      </c>
      <c r="N1681" s="96">
        <v>-134.28124500000001</v>
      </c>
      <c r="O1681" s="96" t="s">
        <v>983</v>
      </c>
      <c r="P1681" s="96" t="s">
        <v>2498</v>
      </c>
      <c r="Q1681" s="96">
        <v>2764</v>
      </c>
      <c r="R1681" s="96">
        <v>3.66</v>
      </c>
      <c r="S1681" s="96">
        <v>5.08</v>
      </c>
      <c r="T1681" s="96">
        <v>2.12</v>
      </c>
      <c r="U1681" s="89">
        <f t="shared" si="70"/>
        <v>3.0383175506390931</v>
      </c>
      <c r="V1681" s="44">
        <f t="shared" si="69"/>
        <v>1.2614590005751414</v>
      </c>
    </row>
    <row r="1682" spans="8:22" x14ac:dyDescent="0.25">
      <c r="H1682" s="96" t="s">
        <v>2164</v>
      </c>
      <c r="I1682" s="96" t="s">
        <v>1130</v>
      </c>
      <c r="K1682" s="96" t="s">
        <v>1201</v>
      </c>
      <c r="L1682" s="96" t="s">
        <v>474</v>
      </c>
      <c r="M1682" s="96">
        <v>60.355282000000003</v>
      </c>
      <c r="N1682" s="96">
        <v>-134.188276</v>
      </c>
      <c r="O1682" s="96" t="s">
        <v>983</v>
      </c>
      <c r="P1682" s="96" t="s">
        <v>2498</v>
      </c>
      <c r="Q1682" s="96">
        <v>2764</v>
      </c>
      <c r="R1682" s="96">
        <v>1.94</v>
      </c>
      <c r="S1682" s="96">
        <v>4.9000000000000004</v>
      </c>
      <c r="T1682" s="96">
        <v>1.85</v>
      </c>
      <c r="U1682" s="89">
        <f t="shared" si="70"/>
        <v>1.6104743301201749</v>
      </c>
      <c r="V1682" s="44">
        <f t="shared" si="69"/>
        <v>1.0720675468403753</v>
      </c>
    </row>
    <row r="1683" spans="8:22" x14ac:dyDescent="0.25">
      <c r="H1683" s="96" t="s">
        <v>2165</v>
      </c>
      <c r="I1683" s="96" t="s">
        <v>1130</v>
      </c>
      <c r="K1683" s="96" t="s">
        <v>1201</v>
      </c>
      <c r="L1683" s="96" t="s">
        <v>2166</v>
      </c>
      <c r="M1683" s="96">
        <v>60.359039000000003</v>
      </c>
      <c r="N1683" s="96">
        <v>-134.19617600000001</v>
      </c>
      <c r="O1683" s="96" t="s">
        <v>983</v>
      </c>
      <c r="P1683" s="96" t="s">
        <v>2498</v>
      </c>
      <c r="Q1683" s="96">
        <v>2764</v>
      </c>
      <c r="R1683" s="96">
        <v>1.47</v>
      </c>
      <c r="S1683" s="96">
        <v>3.94</v>
      </c>
      <c r="T1683" s="96">
        <v>1.4</v>
      </c>
      <c r="U1683" s="89">
        <f t="shared" si="70"/>
        <v>1.2203078686993079</v>
      </c>
      <c r="V1683" s="44">
        <f t="shared" si="69"/>
        <v>0.83371052029657322</v>
      </c>
    </row>
    <row r="1684" spans="8:22" x14ac:dyDescent="0.25">
      <c r="H1684" s="96" t="s">
        <v>2167</v>
      </c>
      <c r="I1684" s="96" t="s">
        <v>1130</v>
      </c>
      <c r="J1684" s="96" t="s">
        <v>2168</v>
      </c>
      <c r="K1684" s="96" t="s">
        <v>2169</v>
      </c>
      <c r="L1684" s="96" t="s">
        <v>302</v>
      </c>
      <c r="M1684" s="96">
        <v>60.016441999999799</v>
      </c>
      <c r="N1684" s="96">
        <v>-137.045741999998</v>
      </c>
      <c r="O1684" s="96" t="s">
        <v>983</v>
      </c>
      <c r="P1684" s="96" t="s">
        <v>2499</v>
      </c>
      <c r="Q1684" s="96">
        <v>2677</v>
      </c>
      <c r="R1684" s="96">
        <v>2.71</v>
      </c>
      <c r="S1684" s="96">
        <v>6.4</v>
      </c>
      <c r="T1684" s="96">
        <v>1.23</v>
      </c>
      <c r="U1684" s="89">
        <f t="shared" si="70"/>
        <v>2.2496832137245741</v>
      </c>
      <c r="V1684" s="44">
        <f t="shared" si="69"/>
        <v>1.0638609222564015</v>
      </c>
    </row>
    <row r="1685" spans="8:22" x14ac:dyDescent="0.25">
      <c r="H1685" s="96" t="s">
        <v>2170</v>
      </c>
      <c r="I1685" s="96" t="s">
        <v>1130</v>
      </c>
      <c r="J1685" s="96" t="s">
        <v>2168</v>
      </c>
      <c r="L1685" s="96" t="s">
        <v>895</v>
      </c>
      <c r="M1685" s="96">
        <v>60.0995169999998</v>
      </c>
      <c r="N1685" s="96">
        <v>-137.162114</v>
      </c>
      <c r="O1685" s="96" t="s">
        <v>983</v>
      </c>
      <c r="P1685" s="96" t="s">
        <v>2500</v>
      </c>
      <c r="Q1685" s="96">
        <v>2751</v>
      </c>
      <c r="R1685" s="96">
        <v>1.76</v>
      </c>
      <c r="S1685" s="96">
        <v>4.55</v>
      </c>
      <c r="T1685" s="96">
        <v>1.38</v>
      </c>
      <c r="U1685" s="89">
        <f t="shared" si="70"/>
        <v>1.4610488768100556</v>
      </c>
      <c r="V1685" s="44">
        <f t="shared" si="69"/>
        <v>0.89990395977867421</v>
      </c>
    </row>
    <row r="1686" spans="8:22" x14ac:dyDescent="0.25">
      <c r="H1686" s="96" t="s">
        <v>2171</v>
      </c>
      <c r="I1686" s="96" t="s">
        <v>1130</v>
      </c>
      <c r="J1686" s="96" t="s">
        <v>2168</v>
      </c>
      <c r="L1686" s="96" t="s">
        <v>704</v>
      </c>
      <c r="M1686" s="96">
        <v>60.258532000000002</v>
      </c>
      <c r="N1686" s="96">
        <v>-137.379357999999</v>
      </c>
      <c r="O1686" s="96" t="s">
        <v>983</v>
      </c>
      <c r="P1686" s="96" t="s">
        <v>491</v>
      </c>
      <c r="Q1686" s="96">
        <v>2624</v>
      </c>
      <c r="R1686" s="96">
        <v>1.68</v>
      </c>
      <c r="S1686" s="96">
        <v>1.79</v>
      </c>
      <c r="T1686" s="96">
        <v>0.98</v>
      </c>
      <c r="U1686" s="89">
        <f t="shared" si="70"/>
        <v>1.3946375642277802</v>
      </c>
      <c r="V1686" s="44">
        <f t="shared" si="69"/>
        <v>0.50194685359446267</v>
      </c>
    </row>
    <row r="1687" spans="8:22" x14ac:dyDescent="0.25">
      <c r="H1687" s="96" t="s">
        <v>2172</v>
      </c>
      <c r="I1687" s="96" t="s">
        <v>1130</v>
      </c>
      <c r="J1687" s="96" t="s">
        <v>2168</v>
      </c>
      <c r="L1687" s="96" t="s">
        <v>813</v>
      </c>
      <c r="M1687" s="96">
        <v>61.817677000000003</v>
      </c>
      <c r="N1687" s="96">
        <v>-140.24290500000001</v>
      </c>
      <c r="O1687" s="96" t="s">
        <v>983</v>
      </c>
      <c r="P1687" s="96" t="s">
        <v>2500</v>
      </c>
      <c r="Q1687" s="96">
        <v>2751</v>
      </c>
      <c r="R1687" s="96">
        <v>0.51</v>
      </c>
      <c r="S1687" s="96">
        <v>0.94</v>
      </c>
      <c r="T1687" s="96">
        <v>0.5</v>
      </c>
      <c r="U1687" s="89">
        <f t="shared" si="70"/>
        <v>0.42337211771200473</v>
      </c>
      <c r="V1687" s="44">
        <f t="shared" si="69"/>
        <v>0.25075454741313857</v>
      </c>
    </row>
    <row r="1688" spans="8:22" x14ac:dyDescent="0.25">
      <c r="H1688" s="96" t="s">
        <v>2176</v>
      </c>
      <c r="I1688" s="96" t="s">
        <v>1130</v>
      </c>
      <c r="J1688" s="96" t="s">
        <v>2177</v>
      </c>
      <c r="L1688" s="96" t="s">
        <v>474</v>
      </c>
      <c r="M1688" s="96">
        <v>62.055442999999798</v>
      </c>
      <c r="N1688" s="96">
        <v>-140.972671999998</v>
      </c>
      <c r="O1688" s="96" t="s">
        <v>983</v>
      </c>
      <c r="P1688" s="96" t="s">
        <v>2498</v>
      </c>
      <c r="Q1688" s="96">
        <v>2764</v>
      </c>
      <c r="R1688" s="96">
        <v>0.77</v>
      </c>
      <c r="S1688" s="96">
        <v>1.47</v>
      </c>
      <c r="T1688" s="96">
        <v>0.57999999999999996</v>
      </c>
      <c r="U1688" s="89">
        <f t="shared" si="70"/>
        <v>0.63920888360439931</v>
      </c>
      <c r="V1688" s="44">
        <f t="shared" si="69"/>
        <v>0.33924160586963353</v>
      </c>
    </row>
    <row r="1689" spans="8:22" x14ac:dyDescent="0.25">
      <c r="H1689" s="96" t="s">
        <v>2186</v>
      </c>
      <c r="I1689" s="96" t="s">
        <v>1130</v>
      </c>
      <c r="J1689" s="96" t="s">
        <v>2168</v>
      </c>
      <c r="L1689" s="96" t="s">
        <v>2187</v>
      </c>
      <c r="M1689" s="96">
        <v>61.778061000000001</v>
      </c>
      <c r="N1689" s="96">
        <v>-140.225371999998</v>
      </c>
      <c r="O1689" s="96" t="s">
        <v>983</v>
      </c>
      <c r="P1689" s="96" t="s">
        <v>2500</v>
      </c>
      <c r="Q1689" s="96">
        <v>2751</v>
      </c>
      <c r="R1689" s="96">
        <v>0.36</v>
      </c>
      <c r="S1689" s="96">
        <v>0.39</v>
      </c>
      <c r="T1689" s="96">
        <v>0.15</v>
      </c>
      <c r="U1689" s="89">
        <f t="shared" si="70"/>
        <v>0.29885090662023861</v>
      </c>
      <c r="V1689" s="44">
        <f t="shared" si="69"/>
        <v>9.7667606409274285E-2</v>
      </c>
    </row>
    <row r="1690" spans="8:22" x14ac:dyDescent="0.25">
      <c r="H1690" s="96" t="s">
        <v>2188</v>
      </c>
      <c r="I1690" s="96" t="s">
        <v>1130</v>
      </c>
      <c r="J1690" s="96" t="s">
        <v>2168</v>
      </c>
      <c r="L1690" s="96" t="s">
        <v>302</v>
      </c>
      <c r="M1690" s="96">
        <v>61.7704349999999</v>
      </c>
      <c r="N1690" s="96">
        <v>-140.23951700000001</v>
      </c>
      <c r="O1690" s="96" t="s">
        <v>983</v>
      </c>
      <c r="P1690" s="96" t="s">
        <v>2499</v>
      </c>
      <c r="Q1690" s="96">
        <v>2677</v>
      </c>
      <c r="R1690" s="96">
        <v>4.93</v>
      </c>
      <c r="S1690" s="96">
        <v>6.76</v>
      </c>
      <c r="T1690" s="96">
        <v>1.55</v>
      </c>
      <c r="U1690" s="89">
        <f t="shared" si="70"/>
        <v>4.092597137882712</v>
      </c>
      <c r="V1690" s="44">
        <f t="shared" si="69"/>
        <v>1.3052476089756677</v>
      </c>
    </row>
    <row r="1691" spans="8:22" x14ac:dyDescent="0.25">
      <c r="H1691" s="96" t="s">
        <v>2205</v>
      </c>
      <c r="I1691" s="96" t="s">
        <v>1130</v>
      </c>
      <c r="J1691" s="96" t="s">
        <v>2177</v>
      </c>
      <c r="L1691" s="96" t="s">
        <v>474</v>
      </c>
      <c r="M1691" s="96">
        <v>61.2892149999998</v>
      </c>
      <c r="N1691" s="96">
        <v>-139.124831999999</v>
      </c>
      <c r="O1691" s="96" t="s">
        <v>983</v>
      </c>
      <c r="P1691" s="96" t="s">
        <v>2498</v>
      </c>
      <c r="Q1691" s="96">
        <v>2764</v>
      </c>
      <c r="R1691" s="96">
        <v>0.22</v>
      </c>
      <c r="S1691" s="96">
        <v>0.33</v>
      </c>
      <c r="T1691" s="96">
        <v>0.2</v>
      </c>
      <c r="U1691" s="89">
        <f t="shared" si="70"/>
        <v>0.18263110960125695</v>
      </c>
      <c r="V1691" s="44">
        <f t="shared" si="69"/>
        <v>9.7291021105609582E-2</v>
      </c>
    </row>
    <row r="1692" spans="8:22" x14ac:dyDescent="0.25">
      <c r="H1692" s="96" t="s">
        <v>2236</v>
      </c>
      <c r="I1692" s="96" t="s">
        <v>1130</v>
      </c>
      <c r="L1692" s="96" t="s">
        <v>777</v>
      </c>
      <c r="M1692" s="96">
        <v>62.402653999999799</v>
      </c>
      <c r="N1692" s="96">
        <v>-135.965339999999</v>
      </c>
      <c r="O1692" s="96" t="s">
        <v>983</v>
      </c>
      <c r="P1692" s="96" t="s">
        <v>491</v>
      </c>
      <c r="Q1692" s="96">
        <v>2624</v>
      </c>
      <c r="R1692" s="96">
        <v>2.48</v>
      </c>
      <c r="S1692" s="96">
        <v>1.6968650000000001</v>
      </c>
      <c r="T1692" s="96">
        <v>1.5684400000000001</v>
      </c>
      <c r="U1692" s="89">
        <f t="shared" si="70"/>
        <v>2.058750690050533</v>
      </c>
      <c r="V1692" s="44">
        <f t="shared" ref="V1692:V1717" si="71">$B$8*Q1692*((9.52*T1692)+(2.56*U1692)+(3.48*S1692))</f>
        <v>0.68504874971373064</v>
      </c>
    </row>
    <row r="1693" spans="8:22" x14ac:dyDescent="0.25">
      <c r="H1693" s="96" t="s">
        <v>2317</v>
      </c>
      <c r="I1693" s="96" t="s">
        <v>1130</v>
      </c>
      <c r="J1693" s="96" t="s">
        <v>2177</v>
      </c>
      <c r="L1693" s="96" t="s">
        <v>474</v>
      </c>
      <c r="M1693" s="96">
        <v>61.391098999999798</v>
      </c>
      <c r="N1693" s="96">
        <v>-139.239858999999</v>
      </c>
      <c r="O1693" s="96" t="s">
        <v>983</v>
      </c>
      <c r="P1693" s="96" t="s">
        <v>2498</v>
      </c>
      <c r="Q1693" s="96">
        <v>2764</v>
      </c>
      <c r="R1693" s="96">
        <v>7.0000000000000007E-2</v>
      </c>
      <c r="S1693" s="96">
        <v>0.42</v>
      </c>
      <c r="T1693" s="96">
        <v>0.16</v>
      </c>
      <c r="U1693" s="89">
        <f t="shared" si="70"/>
        <v>5.8109898509490852E-2</v>
      </c>
      <c r="V1693" s="44">
        <f t="shared" si="71"/>
        <v>8.6611635442693957E-2</v>
      </c>
    </row>
    <row r="1694" spans="8:22" x14ac:dyDescent="0.25">
      <c r="H1694" s="118" t="s">
        <v>2318</v>
      </c>
      <c r="I1694" s="118" t="s">
        <v>1130</v>
      </c>
      <c r="J1694" s="118" t="s">
        <v>2177</v>
      </c>
      <c r="K1694" s="118"/>
      <c r="L1694" s="118" t="s">
        <v>474</v>
      </c>
      <c r="M1694" s="118">
        <v>61.367103999999799</v>
      </c>
      <c r="N1694" s="118">
        <v>-139.357395999999</v>
      </c>
      <c r="O1694" s="118" t="s">
        <v>983</v>
      </c>
      <c r="P1694" s="118" t="s">
        <v>2498</v>
      </c>
      <c r="Q1694" s="118">
        <v>2764</v>
      </c>
      <c r="R1694" s="118">
        <v>0.42</v>
      </c>
      <c r="S1694" s="118"/>
      <c r="T1694" s="118"/>
      <c r="U1694" s="119">
        <f t="shared" si="70"/>
        <v>0.34865939105694504</v>
      </c>
      <c r="V1694" s="120">
        <f t="shared" si="71"/>
        <v>2.4670580656163742E-2</v>
      </c>
    </row>
    <row r="1695" spans="8:22" x14ac:dyDescent="0.25">
      <c r="H1695" s="118" t="s">
        <v>2319</v>
      </c>
      <c r="I1695" s="118" t="s">
        <v>1130</v>
      </c>
      <c r="J1695" s="118" t="s">
        <v>2177</v>
      </c>
      <c r="K1695" s="118"/>
      <c r="L1695" s="118" t="s">
        <v>2320</v>
      </c>
      <c r="M1695" s="118">
        <v>61.455869999999798</v>
      </c>
      <c r="N1695" s="118">
        <v>-139.382576999999</v>
      </c>
      <c r="O1695" s="118" t="s">
        <v>983</v>
      </c>
      <c r="P1695" s="118" t="s">
        <v>2498</v>
      </c>
      <c r="Q1695" s="118">
        <v>2764</v>
      </c>
      <c r="R1695" s="118">
        <v>0.27</v>
      </c>
      <c r="S1695" s="118"/>
      <c r="T1695" s="118"/>
      <c r="U1695" s="119">
        <f t="shared" si="70"/>
        <v>0.22413817996517899</v>
      </c>
      <c r="V1695" s="120">
        <f t="shared" si="71"/>
        <v>1.5859658993248121E-2</v>
      </c>
    </row>
    <row r="1696" spans="8:22" x14ac:dyDescent="0.25">
      <c r="H1696" s="118" t="s">
        <v>2322</v>
      </c>
      <c r="I1696" s="118" t="s">
        <v>1130</v>
      </c>
      <c r="J1696" s="118" t="s">
        <v>2177</v>
      </c>
      <c r="K1696" s="118"/>
      <c r="L1696" s="118" t="s">
        <v>2320</v>
      </c>
      <c r="M1696" s="118">
        <v>61.464238000000002</v>
      </c>
      <c r="N1696" s="118">
        <v>-139.428610999998</v>
      </c>
      <c r="O1696" s="118" t="s">
        <v>983</v>
      </c>
      <c r="P1696" s="118" t="s">
        <v>2498</v>
      </c>
      <c r="Q1696" s="118">
        <v>2764</v>
      </c>
      <c r="R1696" s="118">
        <v>0.42</v>
      </c>
      <c r="S1696" s="118"/>
      <c r="T1696" s="118"/>
      <c r="U1696" s="119">
        <f t="shared" si="70"/>
        <v>0.34865939105694504</v>
      </c>
      <c r="V1696" s="120">
        <f t="shared" si="71"/>
        <v>2.4670580656163742E-2</v>
      </c>
    </row>
    <row r="1697" spans="8:22" x14ac:dyDescent="0.25">
      <c r="H1697" s="118" t="s">
        <v>2323</v>
      </c>
      <c r="I1697" s="118" t="s">
        <v>1130</v>
      </c>
      <c r="J1697" s="118" t="s">
        <v>2177</v>
      </c>
      <c r="K1697" s="118"/>
      <c r="L1697" s="118" t="s">
        <v>474</v>
      </c>
      <c r="M1697" s="118">
        <v>61.3893279999999</v>
      </c>
      <c r="N1697" s="118">
        <v>-139.477850999998</v>
      </c>
      <c r="O1697" s="118" t="s">
        <v>983</v>
      </c>
      <c r="P1697" s="118" t="s">
        <v>2498</v>
      </c>
      <c r="Q1697" s="118">
        <v>2764</v>
      </c>
      <c r="R1697" s="118">
        <v>0.76</v>
      </c>
      <c r="S1697" s="118"/>
      <c r="T1697" s="118"/>
      <c r="U1697" s="119">
        <f t="shared" si="70"/>
        <v>0.63090746953161492</v>
      </c>
      <c r="V1697" s="120">
        <f t="shared" si="71"/>
        <v>4.4642003092105829E-2</v>
      </c>
    </row>
    <row r="1698" spans="8:22" x14ac:dyDescent="0.25">
      <c r="H1698" s="118" t="s">
        <v>2324</v>
      </c>
      <c r="I1698" s="118" t="s">
        <v>1130</v>
      </c>
      <c r="J1698" s="118" t="s">
        <v>2177</v>
      </c>
      <c r="K1698" s="118"/>
      <c r="L1698" s="118" t="s">
        <v>2320</v>
      </c>
      <c r="M1698" s="118">
        <v>61.464520999999799</v>
      </c>
      <c r="N1698" s="118">
        <v>-139.423566999998</v>
      </c>
      <c r="O1698" s="118" t="s">
        <v>983</v>
      </c>
      <c r="P1698" s="118" t="s">
        <v>2498</v>
      </c>
      <c r="Q1698" s="118">
        <v>2764</v>
      </c>
      <c r="R1698" s="118">
        <v>1.84</v>
      </c>
      <c r="S1698" s="118"/>
      <c r="T1698" s="118"/>
      <c r="U1698" s="119">
        <f t="shared" si="70"/>
        <v>1.527460189392331</v>
      </c>
      <c r="V1698" s="120">
        <f t="shared" si="71"/>
        <v>0.10808063906509832</v>
      </c>
    </row>
    <row r="1699" spans="8:22" x14ac:dyDescent="0.25">
      <c r="H1699" s="118" t="s">
        <v>2326</v>
      </c>
      <c r="I1699" s="118" t="s">
        <v>1130</v>
      </c>
      <c r="J1699" s="118" t="s">
        <v>2177</v>
      </c>
      <c r="K1699" s="118"/>
      <c r="L1699" s="118" t="s">
        <v>813</v>
      </c>
      <c r="M1699" s="118">
        <v>61.536517000000003</v>
      </c>
      <c r="N1699" s="118">
        <v>-139.63451000000001</v>
      </c>
      <c r="O1699" s="118" t="s">
        <v>983</v>
      </c>
      <c r="P1699" s="118" t="s">
        <v>2500</v>
      </c>
      <c r="Q1699" s="118">
        <v>2751</v>
      </c>
      <c r="R1699" s="118">
        <v>0.67</v>
      </c>
      <c r="S1699" s="118"/>
      <c r="T1699" s="118"/>
      <c r="U1699" s="119">
        <f t="shared" si="70"/>
        <v>0.55619474287655524</v>
      </c>
      <c r="V1699" s="120">
        <f t="shared" si="71"/>
        <v>3.9170348483927135E-2</v>
      </c>
    </row>
    <row r="1700" spans="8:22" x14ac:dyDescent="0.25">
      <c r="H1700" s="118" t="s">
        <v>2327</v>
      </c>
      <c r="I1700" s="118" t="s">
        <v>1130</v>
      </c>
      <c r="J1700" s="118" t="s">
        <v>2177</v>
      </c>
      <c r="K1700" s="118"/>
      <c r="L1700" s="118" t="s">
        <v>2328</v>
      </c>
      <c r="M1700" s="118">
        <v>61.500315000000001</v>
      </c>
      <c r="N1700" s="118">
        <v>-139.564514</v>
      </c>
      <c r="O1700" s="118" t="s">
        <v>983</v>
      </c>
      <c r="P1700" s="118" t="s">
        <v>2498</v>
      </c>
      <c r="Q1700" s="118">
        <v>2764</v>
      </c>
      <c r="R1700" s="118">
        <v>0.71</v>
      </c>
      <c r="S1700" s="118"/>
      <c r="T1700" s="118"/>
      <c r="U1700" s="119">
        <f t="shared" si="70"/>
        <v>0.58940039916769282</v>
      </c>
      <c r="V1700" s="120">
        <f t="shared" si="71"/>
        <v>4.1705029204467274E-2</v>
      </c>
    </row>
    <row r="1701" spans="8:22" x14ac:dyDescent="0.25">
      <c r="H1701" s="118" t="s">
        <v>2329</v>
      </c>
      <c r="I1701" s="118" t="s">
        <v>1130</v>
      </c>
      <c r="J1701" s="118" t="s">
        <v>2177</v>
      </c>
      <c r="K1701" s="118"/>
      <c r="L1701" s="118" t="s">
        <v>2320</v>
      </c>
      <c r="M1701" s="118">
        <v>61.456989999999799</v>
      </c>
      <c r="N1701" s="118">
        <v>-139.461491999998</v>
      </c>
      <c r="O1701" s="118" t="s">
        <v>983</v>
      </c>
      <c r="P1701" s="118" t="s">
        <v>2498</v>
      </c>
      <c r="Q1701" s="118">
        <v>2764</v>
      </c>
      <c r="R1701" s="118">
        <v>1.27</v>
      </c>
      <c r="S1701" s="118"/>
      <c r="T1701" s="118"/>
      <c r="U1701" s="119">
        <f t="shared" si="70"/>
        <v>1.0542795872436197</v>
      </c>
      <c r="V1701" s="120">
        <f t="shared" si="71"/>
        <v>7.4599136746018938E-2</v>
      </c>
    </row>
    <row r="1702" spans="8:22" x14ac:dyDescent="0.25">
      <c r="H1702" s="96" t="s">
        <v>2330</v>
      </c>
      <c r="I1702" s="96" t="s">
        <v>1130</v>
      </c>
      <c r="J1702" s="96" t="s">
        <v>1326</v>
      </c>
      <c r="K1702" s="96" t="s">
        <v>1326</v>
      </c>
      <c r="L1702" s="96" t="s">
        <v>474</v>
      </c>
      <c r="M1702" s="96">
        <v>64.016889000000006</v>
      </c>
      <c r="N1702" s="96">
        <v>-133.86288400000001</v>
      </c>
      <c r="O1702" s="96" t="s">
        <v>983</v>
      </c>
      <c r="P1702" s="96" t="s">
        <v>2498</v>
      </c>
      <c r="Q1702" s="96">
        <v>2764</v>
      </c>
      <c r="R1702" s="96">
        <v>0.49</v>
      </c>
      <c r="S1702" s="96">
        <v>0.57999999999999996</v>
      </c>
      <c r="T1702" s="96">
        <v>0.16</v>
      </c>
      <c r="U1702" s="89">
        <f t="shared" si="70"/>
        <v>0.40676928956643593</v>
      </c>
      <c r="V1702" s="44">
        <f t="shared" si="71"/>
        <v>0.12667216809885767</v>
      </c>
    </row>
    <row r="1703" spans="8:22" x14ac:dyDescent="0.25">
      <c r="H1703" s="96" t="s">
        <v>2331</v>
      </c>
      <c r="I1703" s="96" t="s">
        <v>1130</v>
      </c>
      <c r="J1703" s="96" t="s">
        <v>1326</v>
      </c>
      <c r="K1703" s="96" t="s">
        <v>1326</v>
      </c>
      <c r="L1703" s="96" t="s">
        <v>846</v>
      </c>
      <c r="M1703" s="96">
        <v>64.108548999999798</v>
      </c>
      <c r="N1703" s="96">
        <v>-133.848939999999</v>
      </c>
      <c r="O1703" s="96" t="s">
        <v>983</v>
      </c>
      <c r="P1703" s="96" t="s">
        <v>2500</v>
      </c>
      <c r="Q1703" s="96">
        <v>2751</v>
      </c>
      <c r="R1703" s="96">
        <v>0.62</v>
      </c>
      <c r="S1703" s="96">
        <v>2.13</v>
      </c>
      <c r="T1703" s="96">
        <v>0.28000000000000003</v>
      </c>
      <c r="U1703" s="89">
        <f t="shared" si="70"/>
        <v>0.51468767251263325</v>
      </c>
      <c r="V1703" s="44">
        <f t="shared" si="71"/>
        <v>0.31349296814930577</v>
      </c>
    </row>
    <row r="1704" spans="8:22" x14ac:dyDescent="0.25">
      <c r="H1704" s="96" t="s">
        <v>2332</v>
      </c>
      <c r="I1704" s="96" t="s">
        <v>1130</v>
      </c>
      <c r="J1704" s="96" t="s">
        <v>1326</v>
      </c>
      <c r="K1704" s="96" t="s">
        <v>2333</v>
      </c>
      <c r="L1704" s="96" t="s">
        <v>846</v>
      </c>
      <c r="M1704" s="96">
        <v>64.174533999999795</v>
      </c>
      <c r="N1704" s="96">
        <v>-133.359309999998</v>
      </c>
      <c r="O1704" s="96" t="s">
        <v>983</v>
      </c>
      <c r="P1704" s="96" t="s">
        <v>2500</v>
      </c>
      <c r="Q1704" s="96">
        <v>2751</v>
      </c>
      <c r="R1704" s="96">
        <v>0.04</v>
      </c>
      <c r="S1704" s="96">
        <v>0.46</v>
      </c>
      <c r="T1704" s="96">
        <v>0.42</v>
      </c>
      <c r="U1704" s="89">
        <f t="shared" si="70"/>
        <v>3.3205656291137628E-2</v>
      </c>
      <c r="V1704" s="44">
        <f t="shared" si="71"/>
        <v>0.15637252026769713</v>
      </c>
    </row>
    <row r="1705" spans="8:22" x14ac:dyDescent="0.25">
      <c r="H1705" s="96" t="s">
        <v>2334</v>
      </c>
      <c r="I1705" s="96" t="s">
        <v>1130</v>
      </c>
      <c r="J1705" s="96" t="s">
        <v>1326</v>
      </c>
      <c r="K1705" s="96" t="s">
        <v>2335</v>
      </c>
      <c r="L1705" s="96" t="s">
        <v>474</v>
      </c>
      <c r="M1705" s="96">
        <v>64.128899000000004</v>
      </c>
      <c r="N1705" s="96">
        <v>-133.080773999998</v>
      </c>
      <c r="O1705" s="96" t="s">
        <v>983</v>
      </c>
      <c r="P1705" s="96" t="s">
        <v>2498</v>
      </c>
      <c r="Q1705" s="96">
        <v>2764</v>
      </c>
      <c r="R1705" s="96">
        <v>0.24</v>
      </c>
      <c r="S1705" s="96">
        <v>2.21</v>
      </c>
      <c r="T1705" s="96">
        <v>0.49</v>
      </c>
      <c r="U1705" s="89">
        <f t="shared" si="70"/>
        <v>0.19923393774682574</v>
      </c>
      <c r="V1705" s="44">
        <f t="shared" si="71"/>
        <v>0.35560625866066503</v>
      </c>
    </row>
    <row r="1706" spans="8:22" x14ac:dyDescent="0.25">
      <c r="H1706" s="96" t="s">
        <v>2349</v>
      </c>
      <c r="I1706" s="96" t="s">
        <v>1130</v>
      </c>
      <c r="J1706" s="96" t="s">
        <v>1326</v>
      </c>
      <c r="K1706" s="96" t="s">
        <v>1326</v>
      </c>
      <c r="L1706" s="96" t="s">
        <v>474</v>
      </c>
      <c r="M1706" s="96">
        <v>64.008955108170298</v>
      </c>
      <c r="N1706" s="96">
        <v>-133.759790629462</v>
      </c>
      <c r="O1706" s="96" t="s">
        <v>983</v>
      </c>
      <c r="P1706" s="96" t="s">
        <v>2498</v>
      </c>
      <c r="Q1706" s="96">
        <v>2764</v>
      </c>
      <c r="R1706" s="96">
        <v>0.21</v>
      </c>
      <c r="S1706" s="96">
        <v>0.67</v>
      </c>
      <c r="T1706" s="96">
        <v>0.25</v>
      </c>
      <c r="U1706" s="89">
        <f t="shared" si="70"/>
        <v>0.17432969552847252</v>
      </c>
      <c r="V1706" s="44">
        <f t="shared" si="71"/>
        <v>0.14256391432808188</v>
      </c>
    </row>
    <row r="1707" spans="8:22" x14ac:dyDescent="0.25">
      <c r="H1707" s="96" t="s">
        <v>2350</v>
      </c>
      <c r="I1707" s="96" t="s">
        <v>1130</v>
      </c>
      <c r="J1707" s="96" t="s">
        <v>2177</v>
      </c>
      <c r="L1707" s="96" t="s">
        <v>474</v>
      </c>
      <c r="M1707" s="96">
        <v>60.9013043105913</v>
      </c>
      <c r="N1707" s="96">
        <v>-138.281410706786</v>
      </c>
      <c r="O1707" s="96" t="s">
        <v>983</v>
      </c>
      <c r="P1707" s="96" t="s">
        <v>2498</v>
      </c>
      <c r="Q1707" s="96">
        <v>2764</v>
      </c>
      <c r="R1707" s="96">
        <v>3.03</v>
      </c>
      <c r="S1707" s="96">
        <v>4.72</v>
      </c>
      <c r="T1707" s="96">
        <v>3.08</v>
      </c>
      <c r="U1707" s="89">
        <f t="shared" si="70"/>
        <v>2.5153284640536748</v>
      </c>
      <c r="V1707" s="44">
        <f t="shared" si="71"/>
        <v>1.4424332255908956</v>
      </c>
    </row>
    <row r="1708" spans="8:22" x14ac:dyDescent="0.25">
      <c r="H1708" s="96" t="s">
        <v>2374</v>
      </c>
      <c r="I1708" s="96" t="s">
        <v>1130</v>
      </c>
      <c r="J1708" s="96" t="s">
        <v>1326</v>
      </c>
      <c r="K1708" s="96" t="s">
        <v>1326</v>
      </c>
      <c r="L1708" s="96" t="s">
        <v>474</v>
      </c>
      <c r="M1708" s="96">
        <v>64.008415071431799</v>
      </c>
      <c r="N1708" s="96">
        <v>-133.702093248316</v>
      </c>
      <c r="O1708" s="96" t="s">
        <v>983</v>
      </c>
      <c r="P1708" s="96" t="s">
        <v>2498</v>
      </c>
      <c r="Q1708" s="96">
        <v>2764</v>
      </c>
      <c r="R1708" s="96">
        <v>0.41</v>
      </c>
      <c r="S1708" s="96">
        <v>0.79</v>
      </c>
      <c r="T1708" s="96">
        <v>0.28000000000000003</v>
      </c>
      <c r="U1708" s="89">
        <f t="shared" si="70"/>
        <v>0.34035797698416065</v>
      </c>
      <c r="V1708" s="44">
        <f t="shared" si="71"/>
        <v>0.17374825787863604</v>
      </c>
    </row>
    <row r="1709" spans="8:22" x14ac:dyDescent="0.25">
      <c r="H1709" s="96" t="s">
        <v>2375</v>
      </c>
      <c r="I1709" s="96" t="s">
        <v>1130</v>
      </c>
      <c r="J1709" s="96" t="s">
        <v>1326</v>
      </c>
      <c r="K1709" s="96" t="s">
        <v>1326</v>
      </c>
      <c r="L1709" s="96" t="s">
        <v>474</v>
      </c>
      <c r="M1709" s="96">
        <v>64.007888833974505</v>
      </c>
      <c r="N1709" s="96">
        <v>-133.707497018287</v>
      </c>
      <c r="O1709" s="96" t="s">
        <v>983</v>
      </c>
      <c r="P1709" s="96" t="s">
        <v>2498</v>
      </c>
      <c r="Q1709" s="96">
        <v>2764</v>
      </c>
      <c r="R1709" s="96">
        <v>0.12</v>
      </c>
      <c r="S1709" s="96">
        <v>1.26</v>
      </c>
      <c r="T1709" s="96">
        <v>0.48</v>
      </c>
      <c r="U1709" s="89">
        <f t="shared" si="70"/>
        <v>9.961696887341287E-2</v>
      </c>
      <c r="V1709" s="44">
        <f t="shared" si="71"/>
        <v>0.25454835333033249</v>
      </c>
    </row>
    <row r="1710" spans="8:22" x14ac:dyDescent="0.25">
      <c r="H1710" s="96" t="s">
        <v>2376</v>
      </c>
      <c r="I1710" s="96" t="s">
        <v>1130</v>
      </c>
      <c r="J1710" s="96" t="s">
        <v>1326</v>
      </c>
      <c r="K1710" s="96" t="s">
        <v>1326</v>
      </c>
      <c r="L1710" s="96" t="s">
        <v>474</v>
      </c>
      <c r="M1710" s="96">
        <v>64.111590629041103</v>
      </c>
      <c r="N1710" s="96">
        <v>-133.96730763783401</v>
      </c>
      <c r="O1710" s="96" t="s">
        <v>983</v>
      </c>
      <c r="P1710" s="96" t="s">
        <v>2498</v>
      </c>
      <c r="Q1710" s="96">
        <v>2764</v>
      </c>
      <c r="R1710" s="96">
        <v>0.38</v>
      </c>
      <c r="S1710" s="96">
        <v>1.8</v>
      </c>
      <c r="T1710" s="96">
        <v>0.63</v>
      </c>
      <c r="U1710" s="89">
        <f t="shared" si="70"/>
        <v>0.31545373476580746</v>
      </c>
      <c r="V1710" s="44">
        <f t="shared" si="71"/>
        <v>0.36123162554605293</v>
      </c>
    </row>
    <row r="1711" spans="8:22" x14ac:dyDescent="0.25">
      <c r="H1711" s="96" t="s">
        <v>2398</v>
      </c>
      <c r="I1711" s="96" t="s">
        <v>1130</v>
      </c>
      <c r="J1711" s="96" t="s">
        <v>1326</v>
      </c>
      <c r="K1711" s="96" t="s">
        <v>1457</v>
      </c>
      <c r="L1711" s="96" t="s">
        <v>474</v>
      </c>
      <c r="M1711" s="96">
        <v>62.269930000000002</v>
      </c>
      <c r="N1711" s="96">
        <v>-140.714214999999</v>
      </c>
      <c r="O1711" s="96" t="s">
        <v>983</v>
      </c>
      <c r="P1711" s="96" t="s">
        <v>2498</v>
      </c>
      <c r="Q1711" s="96">
        <v>2764</v>
      </c>
      <c r="R1711" s="96">
        <v>0.33</v>
      </c>
      <c r="S1711" s="96">
        <v>0.69</v>
      </c>
      <c r="T1711" s="96">
        <v>0.22</v>
      </c>
      <c r="U1711" s="89">
        <f t="shared" si="70"/>
        <v>0.27394666440188542</v>
      </c>
      <c r="V1711" s="44">
        <f t="shared" si="71"/>
        <v>0.14364241165841438</v>
      </c>
    </row>
    <row r="1712" spans="8:22" x14ac:dyDescent="0.25">
      <c r="H1712" s="96" t="s">
        <v>2399</v>
      </c>
      <c r="I1712" s="96" t="s">
        <v>1130</v>
      </c>
      <c r="J1712" s="96" t="s">
        <v>1326</v>
      </c>
      <c r="K1712" s="96" t="s">
        <v>1457</v>
      </c>
      <c r="L1712" s="96" t="s">
        <v>474</v>
      </c>
      <c r="M1712" s="96">
        <v>62.498950000000001</v>
      </c>
      <c r="N1712" s="96">
        <v>-140.86125000000001</v>
      </c>
      <c r="O1712" s="96" t="s">
        <v>983</v>
      </c>
      <c r="P1712" s="96" t="s">
        <v>2498</v>
      </c>
      <c r="Q1712" s="96">
        <v>2764</v>
      </c>
      <c r="R1712" s="96">
        <v>0.65</v>
      </c>
      <c r="S1712" s="96">
        <v>0.73</v>
      </c>
      <c r="T1712" s="96">
        <v>0.31</v>
      </c>
      <c r="U1712" s="89">
        <f t="shared" si="70"/>
        <v>0.53959191473098644</v>
      </c>
      <c r="V1712" s="44">
        <f t="shared" si="71"/>
        <v>0.18996848453930104</v>
      </c>
    </row>
    <row r="1713" spans="8:23" x14ac:dyDescent="0.25">
      <c r="H1713" s="96" t="s">
        <v>2400</v>
      </c>
      <c r="I1713" s="96" t="s">
        <v>1130</v>
      </c>
      <c r="J1713" s="96" t="s">
        <v>1326</v>
      </c>
      <c r="K1713" s="96" t="s">
        <v>1457</v>
      </c>
      <c r="L1713" s="96" t="s">
        <v>474</v>
      </c>
      <c r="M1713" s="96">
        <v>62.524920000000002</v>
      </c>
      <c r="N1713" s="96">
        <v>-140.95972</v>
      </c>
      <c r="O1713" s="96" t="s">
        <v>983</v>
      </c>
      <c r="P1713" s="96" t="s">
        <v>2498</v>
      </c>
      <c r="Q1713" s="96">
        <v>2764</v>
      </c>
      <c r="R1713" s="96">
        <v>0.81</v>
      </c>
      <c r="S1713" s="96">
        <v>1.46</v>
      </c>
      <c r="T1713" s="96">
        <v>0.42</v>
      </c>
      <c r="U1713" s="89">
        <f t="shared" si="70"/>
        <v>0.67241453989553701</v>
      </c>
      <c r="V1713" s="44">
        <f t="shared" si="71"/>
        <v>0.29852806497974438</v>
      </c>
    </row>
    <row r="1714" spans="8:23" x14ac:dyDescent="0.25">
      <c r="H1714" s="96" t="s">
        <v>2440</v>
      </c>
      <c r="I1714" s="96" t="s">
        <v>1130</v>
      </c>
      <c r="J1714" s="96" t="s">
        <v>1326</v>
      </c>
      <c r="K1714" s="96" t="s">
        <v>2441</v>
      </c>
      <c r="L1714" s="96" t="s">
        <v>2442</v>
      </c>
      <c r="M1714" s="96">
        <v>64.108756</v>
      </c>
      <c r="N1714" s="96">
        <v>-134.236277</v>
      </c>
      <c r="O1714" s="96" t="s">
        <v>983</v>
      </c>
      <c r="P1714" s="96" t="s">
        <v>2500</v>
      </c>
      <c r="Q1714" s="96">
        <v>2751</v>
      </c>
      <c r="R1714" s="96">
        <v>0.11</v>
      </c>
      <c r="S1714" s="96">
        <v>0.41</v>
      </c>
      <c r="T1714" s="96">
        <v>0.14000000000000001</v>
      </c>
      <c r="U1714" s="89">
        <f t="shared" si="70"/>
        <v>9.1315554800628473E-2</v>
      </c>
      <c r="V1714" s="44">
        <f t="shared" si="71"/>
        <v>8.2347548736167148E-2</v>
      </c>
    </row>
    <row r="1715" spans="8:23" x14ac:dyDescent="0.25">
      <c r="H1715" s="96" t="s">
        <v>2443</v>
      </c>
      <c r="I1715" s="96" t="s">
        <v>1130</v>
      </c>
      <c r="J1715" s="96" t="s">
        <v>1326</v>
      </c>
      <c r="K1715" s="96" t="s">
        <v>2441</v>
      </c>
      <c r="L1715" s="96" t="s">
        <v>2444</v>
      </c>
      <c r="M1715" s="96">
        <v>64.179140000000004</v>
      </c>
      <c r="N1715" s="96">
        <v>-134.30248</v>
      </c>
      <c r="O1715" s="96" t="s">
        <v>983</v>
      </c>
      <c r="P1715" s="96" t="s">
        <v>2498</v>
      </c>
      <c r="Q1715" s="96">
        <v>2764</v>
      </c>
      <c r="R1715" s="96">
        <v>0.69</v>
      </c>
      <c r="S1715" s="96">
        <v>1.27</v>
      </c>
      <c r="T1715" s="96">
        <v>0.23</v>
      </c>
      <c r="U1715" s="89">
        <f t="shared" si="70"/>
        <v>0.57279757102212403</v>
      </c>
      <c r="V1715" s="44">
        <f>$B$8*Q1715*((9.52*T1715)+(2.56*U1715)+(3.48*S1715))</f>
        <v>0.2232085276494119</v>
      </c>
    </row>
    <row r="1716" spans="8:23" x14ac:dyDescent="0.25">
      <c r="H1716" s="96" t="s">
        <v>2445</v>
      </c>
      <c r="I1716" s="96" t="s">
        <v>1130</v>
      </c>
      <c r="J1716" s="96" t="s">
        <v>1326</v>
      </c>
      <c r="K1716" s="96" t="s">
        <v>2441</v>
      </c>
      <c r="L1716" s="96" t="s">
        <v>2444</v>
      </c>
      <c r="M1716" s="96">
        <v>64.179023999999799</v>
      </c>
      <c r="N1716" s="96">
        <v>-134.302773</v>
      </c>
      <c r="O1716" s="96" t="s">
        <v>983</v>
      </c>
      <c r="P1716" s="96" t="s">
        <v>2498</v>
      </c>
      <c r="Q1716" s="96">
        <v>2764</v>
      </c>
      <c r="R1716" s="96">
        <v>0.31</v>
      </c>
      <c r="S1716" s="96">
        <v>1.22</v>
      </c>
      <c r="T1716" s="96">
        <v>0.25</v>
      </c>
      <c r="U1716" s="89">
        <f t="shared" si="70"/>
        <v>0.25734383625631663</v>
      </c>
      <c r="V1716" s="44">
        <f t="shared" si="71"/>
        <v>0.20134082210335896</v>
      </c>
    </row>
    <row r="1717" spans="8:23" x14ac:dyDescent="0.25">
      <c r="H1717" s="96" t="s">
        <v>2446</v>
      </c>
      <c r="I1717" s="96" t="s">
        <v>1130</v>
      </c>
      <c r="J1717" s="96" t="s">
        <v>1326</v>
      </c>
      <c r="K1717" s="96" t="s">
        <v>2441</v>
      </c>
      <c r="L1717" s="96" t="s">
        <v>2444</v>
      </c>
      <c r="M1717" s="96">
        <v>64.178759999999798</v>
      </c>
      <c r="N1717" s="96">
        <v>-134.30293</v>
      </c>
      <c r="O1717" s="96" t="s">
        <v>983</v>
      </c>
      <c r="P1717" s="96" t="s">
        <v>2498</v>
      </c>
      <c r="Q1717" s="96">
        <v>2764</v>
      </c>
      <c r="R1717" s="96">
        <v>0.25</v>
      </c>
      <c r="S1717" s="96">
        <v>1.51</v>
      </c>
      <c r="T1717" s="96">
        <v>0.28999999999999998</v>
      </c>
      <c r="U1717" s="89">
        <f t="shared" si="70"/>
        <v>0.20753535181961016</v>
      </c>
      <c r="V1717" s="44">
        <f t="shared" si="71"/>
        <v>0.23623605343819273</v>
      </c>
    </row>
    <row r="1718" spans="8:23" s="95" customFormat="1" ht="11.25" x14ac:dyDescent="0.2">
      <c r="H1718" s="124" t="s">
        <v>2517</v>
      </c>
      <c r="I1718" s="124" t="s">
        <v>988</v>
      </c>
      <c r="J1718" s="124" t="s">
        <v>2518</v>
      </c>
      <c r="K1718" s="95" t="s">
        <v>2519</v>
      </c>
      <c r="L1718" s="95" t="s">
        <v>302</v>
      </c>
      <c r="M1718" s="95">
        <v>60.112087000000002</v>
      </c>
      <c r="N1718" s="95">
        <v>-137.98371900000001</v>
      </c>
      <c r="O1718" s="95" t="s">
        <v>983</v>
      </c>
      <c r="P1718" s="95" t="s">
        <v>2499</v>
      </c>
      <c r="Q1718" s="95">
        <v>2677</v>
      </c>
      <c r="R1718" s="124">
        <v>2.59</v>
      </c>
      <c r="S1718" s="124">
        <v>8.65</v>
      </c>
      <c r="T1718" s="124">
        <v>3.3</v>
      </c>
      <c r="U1718" s="90">
        <f t="shared" ref="U1718:U1739" si="72">R1718*$C$24</f>
        <v>2.1500662448511614</v>
      </c>
      <c r="V1718" s="88">
        <f t="shared" ref="V1718:V1739" si="73">$B$8*Q1718*((9.52*T1718)+(2.56*U1718)+(3.48*S1718))</f>
        <v>1.7941834798391441</v>
      </c>
    </row>
    <row r="1719" spans="8:23" s="96" customFormat="1" ht="11.25" x14ac:dyDescent="0.2">
      <c r="H1719" s="124" t="s">
        <v>2520</v>
      </c>
      <c r="I1719" s="125" t="s">
        <v>988</v>
      </c>
      <c r="J1719" s="125" t="s">
        <v>2518</v>
      </c>
      <c r="K1719" s="96" t="s">
        <v>2521</v>
      </c>
      <c r="L1719" s="96" t="s">
        <v>302</v>
      </c>
      <c r="M1719" s="96">
        <v>61.055053999999998</v>
      </c>
      <c r="N1719" s="96">
        <v>-140.80458100000001</v>
      </c>
      <c r="O1719" s="96" t="s">
        <v>983</v>
      </c>
      <c r="P1719" s="96" t="s">
        <v>2499</v>
      </c>
      <c r="Q1719" s="96">
        <v>2677</v>
      </c>
      <c r="R1719" s="125">
        <v>3.73</v>
      </c>
      <c r="S1719" s="125">
        <v>7.01</v>
      </c>
      <c r="T1719" s="125">
        <v>2.87</v>
      </c>
      <c r="U1719" s="90">
        <f t="shared" si="72"/>
        <v>3.0964274491485835</v>
      </c>
      <c r="V1719" s="88">
        <f t="shared" si="73"/>
        <v>1.5966713328030915</v>
      </c>
    </row>
    <row r="1720" spans="8:23" s="96" customFormat="1" ht="11.25" x14ac:dyDescent="0.2">
      <c r="H1720" s="124" t="s">
        <v>2522</v>
      </c>
      <c r="I1720" s="125" t="s">
        <v>988</v>
      </c>
      <c r="J1720" s="125" t="s">
        <v>2518</v>
      </c>
      <c r="K1720" s="96" t="s">
        <v>2521</v>
      </c>
      <c r="L1720" s="96" t="s">
        <v>2523</v>
      </c>
      <c r="M1720" s="96">
        <v>61.055053999999998</v>
      </c>
      <c r="N1720" s="96">
        <v>-140.80458100000001</v>
      </c>
      <c r="O1720" s="96" t="s">
        <v>983</v>
      </c>
      <c r="P1720" s="96" t="s">
        <v>2500</v>
      </c>
      <c r="Q1720" s="96">
        <v>2751</v>
      </c>
      <c r="R1720" s="125">
        <v>1.28</v>
      </c>
      <c r="S1720" s="125">
        <v>2.79</v>
      </c>
      <c r="T1720" s="125">
        <v>1.64</v>
      </c>
      <c r="U1720" s="90">
        <f t="shared" si="72"/>
        <v>1.0625810013164041</v>
      </c>
      <c r="V1720" s="88">
        <f t="shared" si="73"/>
        <v>0.77144112456630864</v>
      </c>
    </row>
    <row r="1721" spans="8:23" s="96" customFormat="1" ht="11.25" x14ac:dyDescent="0.2">
      <c r="H1721" s="124" t="s">
        <v>2524</v>
      </c>
      <c r="I1721" s="125" t="s">
        <v>988</v>
      </c>
      <c r="J1721" s="125" t="s">
        <v>2518</v>
      </c>
      <c r="K1721" s="96" t="s">
        <v>2525</v>
      </c>
      <c r="L1721" s="96" t="s">
        <v>302</v>
      </c>
      <c r="M1721" s="96">
        <v>60.262748999999999</v>
      </c>
      <c r="N1721" s="96">
        <v>-138.20015000000001</v>
      </c>
      <c r="O1721" s="96" t="s">
        <v>983</v>
      </c>
      <c r="P1721" s="96" t="s">
        <v>2499</v>
      </c>
      <c r="Q1721" s="96">
        <v>2677</v>
      </c>
      <c r="R1721" s="125">
        <v>3.16</v>
      </c>
      <c r="S1721" s="125">
        <v>4.28</v>
      </c>
      <c r="T1721" s="125">
        <v>1.63</v>
      </c>
      <c r="U1721" s="90">
        <f t="shared" si="72"/>
        <v>2.6232468469998724</v>
      </c>
      <c r="V1721" s="88">
        <f t="shared" si="73"/>
        <v>0.9939034943211178</v>
      </c>
    </row>
    <row r="1722" spans="8:23" s="96" customFormat="1" ht="11.25" x14ac:dyDescent="0.2">
      <c r="H1722" s="124" t="s">
        <v>2526</v>
      </c>
      <c r="I1722" s="125" t="s">
        <v>988</v>
      </c>
      <c r="J1722" s="125" t="s">
        <v>2518</v>
      </c>
      <c r="K1722" s="96" t="s">
        <v>2525</v>
      </c>
      <c r="L1722" s="96" t="s">
        <v>302</v>
      </c>
      <c r="M1722" s="96">
        <v>60.293261999999999</v>
      </c>
      <c r="N1722" s="96">
        <v>-138.44519</v>
      </c>
      <c r="O1722" s="96" t="s">
        <v>983</v>
      </c>
      <c r="P1722" s="96" t="s">
        <v>2499</v>
      </c>
      <c r="Q1722" s="96">
        <v>2677</v>
      </c>
      <c r="R1722" s="125">
        <v>2.15</v>
      </c>
      <c r="S1722" s="125">
        <v>4.91</v>
      </c>
      <c r="T1722" s="125">
        <v>1.81</v>
      </c>
      <c r="U1722" s="90">
        <f t="shared" si="72"/>
        <v>1.7848040256486473</v>
      </c>
      <c r="V1722" s="88">
        <f t="shared" si="73"/>
        <v>1.0410076216425328</v>
      </c>
    </row>
    <row r="1723" spans="8:23" s="96" customFormat="1" ht="11.25" x14ac:dyDescent="0.2">
      <c r="H1723" s="124" t="s">
        <v>2527</v>
      </c>
      <c r="I1723" s="125" t="s">
        <v>988</v>
      </c>
      <c r="J1723" s="125" t="s">
        <v>2518</v>
      </c>
      <c r="K1723" s="96" t="s">
        <v>2528</v>
      </c>
      <c r="L1723" s="96" t="s">
        <v>16</v>
      </c>
      <c r="M1723" s="96">
        <v>60.425446000000001</v>
      </c>
      <c r="N1723" s="96">
        <v>-138.240814</v>
      </c>
      <c r="O1723" s="96" t="s">
        <v>983</v>
      </c>
      <c r="P1723" s="96" t="s">
        <v>491</v>
      </c>
      <c r="Q1723" s="96">
        <v>2624</v>
      </c>
      <c r="R1723" s="125">
        <v>4.7699999999999996</v>
      </c>
      <c r="S1723" s="125">
        <v>24</v>
      </c>
      <c r="T1723" s="125">
        <v>3.91</v>
      </c>
      <c r="U1723" s="90">
        <f t="shared" si="72"/>
        <v>3.9597745127181616</v>
      </c>
      <c r="V1723" s="88">
        <f t="shared" si="73"/>
        <v>3.4342970450271353</v>
      </c>
    </row>
    <row r="1724" spans="8:23" s="96" customFormat="1" ht="11.25" x14ac:dyDescent="0.2">
      <c r="H1724" s="124" t="s">
        <v>2529</v>
      </c>
      <c r="I1724" s="125" t="s">
        <v>988</v>
      </c>
      <c r="J1724" s="125" t="s">
        <v>2518</v>
      </c>
      <c r="K1724" s="96" t="s">
        <v>2528</v>
      </c>
      <c r="L1724" s="96" t="s">
        <v>302</v>
      </c>
      <c r="M1724" s="96">
        <v>60.681252000000001</v>
      </c>
      <c r="N1724" s="96">
        <v>-138.34934999999999</v>
      </c>
      <c r="O1724" s="96" t="s">
        <v>983</v>
      </c>
      <c r="P1724" s="96" t="s">
        <v>2499</v>
      </c>
      <c r="Q1724" s="96">
        <v>2677</v>
      </c>
      <c r="R1724" s="125">
        <v>3.66</v>
      </c>
      <c r="S1724" s="125">
        <v>14.3</v>
      </c>
      <c r="T1724" s="125">
        <v>4.09</v>
      </c>
      <c r="U1724" s="90">
        <f t="shared" si="72"/>
        <v>3.0383175506390931</v>
      </c>
      <c r="V1724" s="88">
        <f t="shared" si="73"/>
        <v>2.5827399637263584</v>
      </c>
    </row>
    <row r="1725" spans="8:23" s="96" customFormat="1" ht="11.25" x14ac:dyDescent="0.2">
      <c r="H1725" s="124" t="s">
        <v>2530</v>
      </c>
      <c r="I1725" s="125" t="s">
        <v>988</v>
      </c>
      <c r="J1725" s="125" t="s">
        <v>2518</v>
      </c>
      <c r="K1725" s="96" t="s">
        <v>2531</v>
      </c>
      <c r="L1725" s="96" t="s">
        <v>302</v>
      </c>
      <c r="M1725" s="96">
        <v>60.764580000000002</v>
      </c>
      <c r="N1725" s="96">
        <v>-138.809921</v>
      </c>
      <c r="O1725" s="96" t="s">
        <v>983</v>
      </c>
      <c r="P1725" s="96" t="s">
        <v>2499</v>
      </c>
      <c r="Q1725" s="96">
        <v>2677</v>
      </c>
      <c r="R1725" s="125">
        <v>1.33</v>
      </c>
      <c r="S1725" s="125">
        <v>3.7</v>
      </c>
      <c r="T1725" s="125">
        <v>1.58</v>
      </c>
      <c r="U1725" s="90">
        <f t="shared" si="72"/>
        <v>1.1040880716803261</v>
      </c>
      <c r="V1725" s="88">
        <f t="shared" si="73"/>
        <v>0.82301863245793894</v>
      </c>
    </row>
    <row r="1726" spans="8:23" s="9" customFormat="1" x14ac:dyDescent="0.25">
      <c r="H1726" s="128" t="s">
        <v>2532</v>
      </c>
      <c r="I1726" s="128" t="s">
        <v>2533</v>
      </c>
      <c r="J1726" s="128" t="s">
        <v>2534</v>
      </c>
      <c r="K1726" s="128" t="s">
        <v>2535</v>
      </c>
      <c r="L1726" s="128" t="s">
        <v>302</v>
      </c>
      <c r="M1726" s="128">
        <v>61.156128000000002</v>
      </c>
      <c r="N1726" s="128">
        <v>-141.741333</v>
      </c>
      <c r="O1726" s="129" t="s">
        <v>983</v>
      </c>
      <c r="P1726" s="129" t="s">
        <v>2499</v>
      </c>
      <c r="Q1726" s="128">
        <v>2677</v>
      </c>
      <c r="R1726" s="128">
        <v>4.76</v>
      </c>
      <c r="S1726" s="128">
        <v>18.7</v>
      </c>
      <c r="T1726" s="128">
        <v>9.5</v>
      </c>
      <c r="U1726" s="90">
        <f t="shared" si="72"/>
        <v>3.9514730986453772</v>
      </c>
      <c r="V1726" s="88">
        <f t="shared" si="73"/>
        <v>4.4339625132178861</v>
      </c>
      <c r="W1726" s="130"/>
    </row>
    <row r="1727" spans="8:23" s="9" customFormat="1" x14ac:dyDescent="0.25">
      <c r="H1727" s="126" t="s">
        <v>2536</v>
      </c>
      <c r="I1727" s="126" t="s">
        <v>2533</v>
      </c>
      <c r="J1727" s="126" t="s">
        <v>2534</v>
      </c>
      <c r="K1727" s="126" t="s">
        <v>2537</v>
      </c>
      <c r="L1727" s="126" t="s">
        <v>704</v>
      </c>
      <c r="M1727" s="126">
        <v>60.884045</v>
      </c>
      <c r="N1727" s="126">
        <v>-140.468872</v>
      </c>
      <c r="O1727" s="127" t="s">
        <v>983</v>
      </c>
      <c r="P1727" s="127" t="s">
        <v>491</v>
      </c>
      <c r="Q1727" s="126">
        <v>2624</v>
      </c>
      <c r="R1727" s="126">
        <v>5.32</v>
      </c>
      <c r="S1727" s="126">
        <v>29.9</v>
      </c>
      <c r="T1727" s="126">
        <v>9</v>
      </c>
      <c r="U1727" s="90">
        <f t="shared" si="72"/>
        <v>4.4163522867213043</v>
      </c>
      <c r="V1727" s="88">
        <f t="shared" si="73"/>
        <v>5.2752334950491315</v>
      </c>
      <c r="W1727" s="130"/>
    </row>
    <row r="1728" spans="8:23" s="132" customFormat="1" x14ac:dyDescent="0.25">
      <c r="H1728" s="128" t="s">
        <v>2538</v>
      </c>
      <c r="I1728" s="128" t="s">
        <v>2533</v>
      </c>
      <c r="J1728" s="128" t="s">
        <v>2534</v>
      </c>
      <c r="K1728" s="128" t="s">
        <v>2539</v>
      </c>
      <c r="L1728" s="128" t="s">
        <v>302</v>
      </c>
      <c r="M1728" s="128">
        <v>60.925362</v>
      </c>
      <c r="N1728" s="128">
        <v>-140.98060599999999</v>
      </c>
      <c r="O1728" s="129" t="s">
        <v>983</v>
      </c>
      <c r="P1728" s="129" t="s">
        <v>2499</v>
      </c>
      <c r="Q1728" s="128">
        <v>2677</v>
      </c>
      <c r="R1728" s="128">
        <v>4.1900000000000004</v>
      </c>
      <c r="S1728" s="128">
        <v>16.7</v>
      </c>
      <c r="T1728" s="128">
        <v>4.92</v>
      </c>
      <c r="U1728" s="90">
        <f t="shared" si="72"/>
        <v>3.4782924964966666</v>
      </c>
      <c r="V1728" s="88">
        <f t="shared" si="73"/>
        <v>3.0480008467359125</v>
      </c>
      <c r="W1728" s="131"/>
    </row>
    <row r="1729" spans="8:23" s="9" customFormat="1" x14ac:dyDescent="0.25">
      <c r="H1729" s="126" t="s">
        <v>2540</v>
      </c>
      <c r="I1729" s="126" t="s">
        <v>2533</v>
      </c>
      <c r="J1729" s="126" t="s">
        <v>2534</v>
      </c>
      <c r="K1729" s="126" t="s">
        <v>2541</v>
      </c>
      <c r="L1729" s="126" t="s">
        <v>302</v>
      </c>
      <c r="M1729" s="126">
        <v>61.030417999999997</v>
      </c>
      <c r="N1729" s="126">
        <v>-140.94906599999999</v>
      </c>
      <c r="O1729" s="127" t="s">
        <v>983</v>
      </c>
      <c r="P1729" s="127" t="s">
        <v>2499</v>
      </c>
      <c r="Q1729" s="126">
        <v>2677</v>
      </c>
      <c r="R1729" s="126">
        <v>6.79</v>
      </c>
      <c r="S1729" s="126">
        <v>9.75</v>
      </c>
      <c r="T1729" s="126">
        <v>2.75</v>
      </c>
      <c r="U1729" s="90">
        <f t="shared" si="72"/>
        <v>5.6366601554206124</v>
      </c>
      <c r="V1729" s="88">
        <f t="shared" si="73"/>
        <v>1.995431784443161</v>
      </c>
      <c r="W1729" s="130"/>
    </row>
    <row r="1730" spans="8:23" s="9" customFormat="1" x14ac:dyDescent="0.25">
      <c r="H1730" s="126" t="s">
        <v>2542</v>
      </c>
      <c r="I1730" s="126" t="s">
        <v>2533</v>
      </c>
      <c r="J1730" s="126" t="s">
        <v>2534</v>
      </c>
      <c r="K1730" s="126" t="s">
        <v>2541</v>
      </c>
      <c r="L1730" s="126" t="s">
        <v>1101</v>
      </c>
      <c r="M1730" s="126">
        <v>61.030849000000003</v>
      </c>
      <c r="N1730" s="126">
        <v>-140.94859299999999</v>
      </c>
      <c r="O1730" s="127" t="s">
        <v>983</v>
      </c>
      <c r="P1730" s="127" t="s">
        <v>2498</v>
      </c>
      <c r="Q1730" s="126">
        <v>2764</v>
      </c>
      <c r="R1730" s="126">
        <v>0.96</v>
      </c>
      <c r="S1730" s="126">
        <v>1.2</v>
      </c>
      <c r="T1730" s="126">
        <v>0.4</v>
      </c>
      <c r="U1730" s="90">
        <f t="shared" si="72"/>
        <v>0.79693575098730296</v>
      </c>
      <c r="V1730" s="88">
        <f t="shared" si="73"/>
        <v>0.27706765864265998</v>
      </c>
      <c r="W1730" s="130"/>
    </row>
    <row r="1731" spans="8:23" s="9" customFormat="1" x14ac:dyDescent="0.25">
      <c r="H1731" s="126" t="s">
        <v>2543</v>
      </c>
      <c r="I1731" s="126" t="s">
        <v>2533</v>
      </c>
      <c r="J1731" s="126" t="s">
        <v>2534</v>
      </c>
      <c r="K1731" s="126" t="s">
        <v>2541</v>
      </c>
      <c r="L1731" s="126" t="s">
        <v>1101</v>
      </c>
      <c r="M1731" s="126">
        <v>60.281405999999997</v>
      </c>
      <c r="N1731" s="126">
        <v>-137.953217</v>
      </c>
      <c r="O1731" s="127" t="s">
        <v>983</v>
      </c>
      <c r="P1731" s="127" t="s">
        <v>2498</v>
      </c>
      <c r="Q1731" s="126">
        <v>2764</v>
      </c>
      <c r="R1731" s="126">
        <v>0.34</v>
      </c>
      <c r="S1731" s="126">
        <v>1.1599999999999999</v>
      </c>
      <c r="T1731" s="126">
        <v>0.56000000000000005</v>
      </c>
      <c r="U1731" s="90">
        <f t="shared" si="72"/>
        <v>0.28224807847466982</v>
      </c>
      <c r="V1731" s="88">
        <f t="shared" si="73"/>
        <v>0.27890294243594205</v>
      </c>
      <c r="W1731" s="130"/>
    </row>
    <row r="1732" spans="8:23" s="9" customFormat="1" x14ac:dyDescent="0.25">
      <c r="H1732" s="126" t="s">
        <v>2544</v>
      </c>
      <c r="I1732" s="126" t="s">
        <v>2533</v>
      </c>
      <c r="J1732" s="126" t="s">
        <v>2534</v>
      </c>
      <c r="K1732" s="126" t="s">
        <v>2541</v>
      </c>
      <c r="L1732" s="126" t="s">
        <v>1101</v>
      </c>
      <c r="M1732" s="126">
        <v>60.281405999999997</v>
      </c>
      <c r="N1732" s="126">
        <v>-137.953217</v>
      </c>
      <c r="O1732" s="127" t="s">
        <v>983</v>
      </c>
      <c r="P1732" s="127" t="s">
        <v>2498</v>
      </c>
      <c r="Q1732" s="126">
        <v>2764</v>
      </c>
      <c r="R1732" s="126">
        <v>0.16</v>
      </c>
      <c r="S1732" s="126">
        <v>0.88</v>
      </c>
      <c r="T1732" s="126">
        <v>0.26</v>
      </c>
      <c r="U1732" s="90">
        <f t="shared" si="72"/>
        <v>0.13282262516455051</v>
      </c>
      <c r="V1732" s="88">
        <f t="shared" si="73"/>
        <v>0.16245758044044331</v>
      </c>
      <c r="W1732" s="130"/>
    </row>
    <row r="1733" spans="8:23" s="9" customFormat="1" x14ac:dyDescent="0.25">
      <c r="H1733" s="126" t="s">
        <v>2545</v>
      </c>
      <c r="I1733" s="126" t="s">
        <v>984</v>
      </c>
      <c r="J1733" s="126" t="s">
        <v>2546</v>
      </c>
      <c r="K1733" s="126" t="s">
        <v>2547</v>
      </c>
      <c r="L1733" s="126" t="s">
        <v>302</v>
      </c>
      <c r="M1733" s="126">
        <v>61.182281000000003</v>
      </c>
      <c r="N1733" s="126">
        <v>-139.98848000000001</v>
      </c>
      <c r="O1733" s="127" t="s">
        <v>983</v>
      </c>
      <c r="P1733" s="127" t="s">
        <v>2499</v>
      </c>
      <c r="Q1733" s="126">
        <v>2677</v>
      </c>
      <c r="R1733" s="126">
        <v>5.04</v>
      </c>
      <c r="S1733" s="126">
        <v>23.9</v>
      </c>
      <c r="T1733" s="126">
        <v>7.94</v>
      </c>
      <c r="U1733" s="90">
        <f t="shared" si="72"/>
        <v>4.1839126926833412</v>
      </c>
      <c r="V1733" s="88">
        <f t="shared" si="73"/>
        <v>4.5367551735248206</v>
      </c>
      <c r="W1733" s="130"/>
    </row>
    <row r="1734" spans="8:23" s="9" customFormat="1" x14ac:dyDescent="0.25">
      <c r="H1734" s="126" t="s">
        <v>2548</v>
      </c>
      <c r="I1734" s="126" t="s">
        <v>984</v>
      </c>
      <c r="J1734" s="126" t="s">
        <v>2546</v>
      </c>
      <c r="K1734" s="126" t="s">
        <v>2547</v>
      </c>
      <c r="L1734" s="126" t="s">
        <v>302</v>
      </c>
      <c r="M1734" s="126">
        <v>61.259490999999997</v>
      </c>
      <c r="N1734" s="126">
        <v>-140.00314299999999</v>
      </c>
      <c r="O1734" s="127" t="s">
        <v>983</v>
      </c>
      <c r="P1734" s="127" t="s">
        <v>2499</v>
      </c>
      <c r="Q1734" s="126">
        <v>2677</v>
      </c>
      <c r="R1734" s="126">
        <v>4.34</v>
      </c>
      <c r="S1734" s="126">
        <v>21.1</v>
      </c>
      <c r="T1734" s="126">
        <v>10.8</v>
      </c>
      <c r="U1734" s="90">
        <f t="shared" si="72"/>
        <v>3.6028137075884321</v>
      </c>
      <c r="V1734" s="88">
        <f t="shared" si="73"/>
        <v>4.9649570267574852</v>
      </c>
      <c r="W1734" s="130"/>
    </row>
    <row r="1735" spans="8:23" s="9" customFormat="1" x14ac:dyDescent="0.25">
      <c r="H1735" s="126" t="s">
        <v>2549</v>
      </c>
      <c r="I1735" s="126" t="s">
        <v>984</v>
      </c>
      <c r="J1735" s="126" t="s">
        <v>2546</v>
      </c>
      <c r="K1735" s="126" t="s">
        <v>2550</v>
      </c>
      <c r="L1735" s="126" t="s">
        <v>302</v>
      </c>
      <c r="M1735" s="126">
        <v>61.091549000000001</v>
      </c>
      <c r="N1735" s="126">
        <v>-139.68267800000001</v>
      </c>
      <c r="O1735" s="127" t="s">
        <v>983</v>
      </c>
      <c r="P1735" s="127" t="s">
        <v>2499</v>
      </c>
      <c r="Q1735" s="126">
        <v>2677</v>
      </c>
      <c r="R1735" s="126">
        <v>5.75</v>
      </c>
      <c r="S1735" s="126">
        <v>25.5</v>
      </c>
      <c r="T1735" s="126">
        <v>7.22</v>
      </c>
      <c r="U1735" s="90">
        <f t="shared" si="72"/>
        <v>4.7733130918510334</v>
      </c>
      <c r="V1735" s="88">
        <f t="shared" si="73"/>
        <v>4.5427105621602619</v>
      </c>
      <c r="W1735" s="130"/>
    </row>
    <row r="1736" spans="8:23" x14ac:dyDescent="0.25">
      <c r="H1736" s="126" t="s">
        <v>2551</v>
      </c>
      <c r="I1736" s="126" t="s">
        <v>984</v>
      </c>
      <c r="J1736" s="126" t="s">
        <v>2546</v>
      </c>
      <c r="K1736" s="126" t="s">
        <v>2550</v>
      </c>
      <c r="L1736" s="126" t="s">
        <v>846</v>
      </c>
      <c r="M1736" s="126">
        <v>61.091712999999999</v>
      </c>
      <c r="N1736" s="126">
        <v>-139.68261699999999</v>
      </c>
      <c r="O1736" s="127" t="s">
        <v>983</v>
      </c>
      <c r="P1736" s="127" t="s">
        <v>2500</v>
      </c>
      <c r="Q1736" s="126">
        <v>2751</v>
      </c>
      <c r="R1736" s="126">
        <v>2.02</v>
      </c>
      <c r="S1736" s="126">
        <v>2.13</v>
      </c>
      <c r="T1736" s="126">
        <v>1.31</v>
      </c>
      <c r="U1736" s="90">
        <f t="shared" si="72"/>
        <v>1.6768856427024501</v>
      </c>
      <c r="V1736" s="88">
        <f t="shared" si="73"/>
        <v>0.66509351351870571</v>
      </c>
    </row>
    <row r="1737" spans="8:23" x14ac:dyDescent="0.25">
      <c r="H1737" s="126" t="s">
        <v>2552</v>
      </c>
      <c r="I1737" s="126" t="s">
        <v>984</v>
      </c>
      <c r="J1737" s="126" t="s">
        <v>2546</v>
      </c>
      <c r="K1737" s="126"/>
      <c r="L1737" s="126" t="s">
        <v>846</v>
      </c>
      <c r="M1737" s="126">
        <v>60.292450000000002</v>
      </c>
      <c r="N1737" s="126">
        <v>-137.95077499999999</v>
      </c>
      <c r="O1737" s="127" t="s">
        <v>983</v>
      </c>
      <c r="P1737" s="127" t="s">
        <v>2500</v>
      </c>
      <c r="Q1737" s="126">
        <v>2751</v>
      </c>
      <c r="R1737" s="126">
        <v>0.54</v>
      </c>
      <c r="S1737" s="126">
        <v>0.95</v>
      </c>
      <c r="T1737" s="126">
        <v>0.31</v>
      </c>
      <c r="U1737" s="90">
        <f t="shared" si="72"/>
        <v>0.44827635993035797</v>
      </c>
      <c r="V1737" s="88">
        <f t="shared" si="73"/>
        <v>0.20370570361391144</v>
      </c>
    </row>
    <row r="1738" spans="8:23" x14ac:dyDescent="0.25">
      <c r="H1738" s="126" t="s">
        <v>2553</v>
      </c>
      <c r="I1738" s="126" t="s">
        <v>984</v>
      </c>
      <c r="J1738" s="126" t="s">
        <v>2546</v>
      </c>
      <c r="K1738" s="126"/>
      <c r="L1738" s="126" t="s">
        <v>846</v>
      </c>
      <c r="M1738" s="126">
        <v>60.523417999999999</v>
      </c>
      <c r="N1738" s="126">
        <v>-137.79879800000001</v>
      </c>
      <c r="O1738" s="127" t="s">
        <v>983</v>
      </c>
      <c r="P1738" s="127" t="s">
        <v>2500</v>
      </c>
      <c r="Q1738" s="126">
        <v>2751</v>
      </c>
      <c r="R1738" s="126">
        <v>2.09</v>
      </c>
      <c r="S1738" s="126">
        <v>3.1</v>
      </c>
      <c r="T1738" s="126">
        <v>1.1100000000000001</v>
      </c>
      <c r="U1738" s="90">
        <f t="shared" si="72"/>
        <v>1.7349955412119409</v>
      </c>
      <c r="V1738" s="88">
        <f t="shared" si="73"/>
        <v>0.70966965398717574</v>
      </c>
    </row>
    <row r="1739" spans="8:23" x14ac:dyDescent="0.25">
      <c r="H1739" s="126" t="s">
        <v>2554</v>
      </c>
      <c r="I1739" s="126" t="s">
        <v>984</v>
      </c>
      <c r="J1739" s="126" t="s">
        <v>2546</v>
      </c>
      <c r="K1739" s="126"/>
      <c r="L1739" s="126" t="s">
        <v>846</v>
      </c>
      <c r="M1739" s="126">
        <v>60.783417</v>
      </c>
      <c r="N1739" s="126">
        <v>-137.97285500000001</v>
      </c>
      <c r="O1739" s="127" t="s">
        <v>983</v>
      </c>
      <c r="P1739" s="127" t="s">
        <v>2500</v>
      </c>
      <c r="Q1739" s="126">
        <v>2751</v>
      </c>
      <c r="R1739" s="126">
        <v>0.41</v>
      </c>
      <c r="S1739" s="126">
        <v>3.53</v>
      </c>
      <c r="T1739" s="126">
        <v>1.1200000000000001</v>
      </c>
      <c r="U1739" s="90">
        <f t="shared" si="72"/>
        <v>0.34035797698416065</v>
      </c>
      <c r="V1739" s="88">
        <f t="shared" si="73"/>
        <v>0.65523638274389584</v>
      </c>
    </row>
    <row r="1740" spans="8:23" s="133" customFormat="1" ht="11.25" x14ac:dyDescent="0.2">
      <c r="H1740" s="134" t="s">
        <v>2555</v>
      </c>
      <c r="I1740" s="135" t="s">
        <v>1355</v>
      </c>
      <c r="J1740" s="135" t="s">
        <v>2085</v>
      </c>
      <c r="K1740" s="134" t="s">
        <v>2556</v>
      </c>
      <c r="L1740" s="135" t="s">
        <v>16</v>
      </c>
      <c r="M1740" s="134">
        <v>68.460298499999993</v>
      </c>
      <c r="N1740" s="134">
        <v>-138.05254859999999</v>
      </c>
      <c r="O1740" s="135" t="s">
        <v>983</v>
      </c>
      <c r="P1740" s="134" t="s">
        <v>491</v>
      </c>
      <c r="Q1740" s="136">
        <v>2624</v>
      </c>
      <c r="R1740" s="136">
        <v>5.16</v>
      </c>
      <c r="S1740" s="136">
        <v>31</v>
      </c>
      <c r="T1740" s="136">
        <v>6</v>
      </c>
      <c r="U1740" s="90">
        <f t="shared" ref="U1740:U1765" si="74">R1740*$C$24</f>
        <v>4.283529661556754</v>
      </c>
      <c r="V1740" s="88">
        <f t="shared" ref="V1740:V1765" si="75">$B$8*Q1740*((9.52*T1740)+(2.56*U1740)+(3.48*S1740))</f>
        <v>4.6173435348972784</v>
      </c>
    </row>
    <row r="1741" spans="8:23" s="133" customFormat="1" ht="11.25" x14ac:dyDescent="0.2">
      <c r="H1741" s="134" t="s">
        <v>2557</v>
      </c>
      <c r="I1741" s="135" t="s">
        <v>1355</v>
      </c>
      <c r="J1741" s="135" t="s">
        <v>2085</v>
      </c>
      <c r="K1741" s="134" t="s">
        <v>2558</v>
      </c>
      <c r="L1741" s="135" t="s">
        <v>16</v>
      </c>
      <c r="M1741" s="134">
        <v>67.757576499999999</v>
      </c>
      <c r="N1741" s="134">
        <v>-139.76939300000001</v>
      </c>
      <c r="O1741" s="135" t="s">
        <v>983</v>
      </c>
      <c r="P1741" s="134" t="s">
        <v>491</v>
      </c>
      <c r="Q1741" s="136">
        <v>2624</v>
      </c>
      <c r="R1741" s="136">
        <v>5.54</v>
      </c>
      <c r="S1741" s="136">
        <v>42</v>
      </c>
      <c r="T1741" s="136">
        <v>5</v>
      </c>
      <c r="U1741" s="90">
        <f t="shared" si="74"/>
        <v>4.598983396322561</v>
      </c>
      <c r="V1741" s="88">
        <f t="shared" si="75"/>
        <v>5.3931963502579308</v>
      </c>
    </row>
    <row r="1742" spans="8:23" s="133" customFormat="1" ht="11.25" x14ac:dyDescent="0.2">
      <c r="H1742" s="134" t="s">
        <v>2559</v>
      </c>
      <c r="I1742" s="135" t="s">
        <v>1355</v>
      </c>
      <c r="J1742" s="135" t="s">
        <v>2085</v>
      </c>
      <c r="K1742" s="134" t="s">
        <v>2560</v>
      </c>
      <c r="L1742" s="135" t="s">
        <v>16</v>
      </c>
      <c r="M1742" s="134">
        <v>67.567259899999996</v>
      </c>
      <c r="N1742" s="134">
        <v>-140.73829900000001</v>
      </c>
      <c r="O1742" s="135" t="s">
        <v>983</v>
      </c>
      <c r="P1742" s="134" t="s">
        <v>491</v>
      </c>
      <c r="Q1742" s="136">
        <v>2624</v>
      </c>
      <c r="R1742" s="136">
        <v>5.01</v>
      </c>
      <c r="S1742" s="136">
        <v>20</v>
      </c>
      <c r="T1742" s="136">
        <v>7</v>
      </c>
      <c r="U1742" s="90">
        <f t="shared" si="74"/>
        <v>4.1590084504649871</v>
      </c>
      <c r="V1742" s="88">
        <f t="shared" si="75"/>
        <v>3.8543164972549149</v>
      </c>
    </row>
    <row r="1743" spans="8:23" s="133" customFormat="1" ht="11.25" x14ac:dyDescent="0.2">
      <c r="H1743" s="137" t="s">
        <v>2561</v>
      </c>
      <c r="I1743" s="138" t="s">
        <v>1355</v>
      </c>
      <c r="J1743" s="138" t="s">
        <v>2085</v>
      </c>
      <c r="K1743" s="137" t="s">
        <v>2562</v>
      </c>
      <c r="L1743" s="138" t="s">
        <v>437</v>
      </c>
      <c r="M1743" s="137">
        <v>67.594182399999994</v>
      </c>
      <c r="N1743" s="137">
        <v>-139.23952919999999</v>
      </c>
      <c r="O1743" s="138" t="s">
        <v>983</v>
      </c>
      <c r="P1743" s="137" t="s">
        <v>2499</v>
      </c>
      <c r="Q1743" s="139">
        <v>2677</v>
      </c>
      <c r="R1743" s="139">
        <v>8.18</v>
      </c>
      <c r="S1743" s="139">
        <v>38</v>
      </c>
      <c r="T1743" s="139"/>
      <c r="U1743" s="119">
        <f t="shared" si="74"/>
        <v>6.7905567115376444</v>
      </c>
      <c r="V1743" s="120">
        <f t="shared" si="75"/>
        <v>4.005429800109729</v>
      </c>
    </row>
    <row r="1744" spans="8:23" s="133" customFormat="1" ht="11.25" x14ac:dyDescent="0.2">
      <c r="H1744" s="137" t="s">
        <v>2563</v>
      </c>
      <c r="I1744" s="138" t="s">
        <v>1355</v>
      </c>
      <c r="J1744" s="138" t="s">
        <v>2085</v>
      </c>
      <c r="K1744" s="137" t="s">
        <v>2564</v>
      </c>
      <c r="L1744" s="138" t="s">
        <v>16</v>
      </c>
      <c r="M1744" s="137">
        <v>67.741686999999999</v>
      </c>
      <c r="N1744" s="137">
        <v>-141.71941709999999</v>
      </c>
      <c r="O1744" s="138" t="s">
        <v>983</v>
      </c>
      <c r="P1744" s="137" t="s">
        <v>491</v>
      </c>
      <c r="Q1744" s="139">
        <v>2624</v>
      </c>
      <c r="R1744" s="139">
        <v>4.66</v>
      </c>
      <c r="S1744" s="139">
        <v>22</v>
      </c>
      <c r="T1744" s="139"/>
      <c r="U1744" s="119">
        <f t="shared" si="74"/>
        <v>3.8684589579175337</v>
      </c>
      <c r="V1744" s="120">
        <f t="shared" si="75"/>
        <v>2.2687958094227358</v>
      </c>
    </row>
    <row r="1745" spans="8:22" s="133" customFormat="1" ht="11.25" x14ac:dyDescent="0.2">
      <c r="H1745" s="137" t="s">
        <v>2565</v>
      </c>
      <c r="I1745" s="138" t="s">
        <v>1355</v>
      </c>
      <c r="J1745" s="138" t="s">
        <v>2085</v>
      </c>
      <c r="K1745" s="137" t="s">
        <v>2566</v>
      </c>
      <c r="L1745" s="138" t="s">
        <v>437</v>
      </c>
      <c r="M1745" s="137">
        <v>68.389700000000005</v>
      </c>
      <c r="N1745" s="137">
        <v>-142.1422</v>
      </c>
      <c r="O1745" s="138" t="s">
        <v>983</v>
      </c>
      <c r="P1745" s="137" t="s">
        <v>2499</v>
      </c>
      <c r="Q1745" s="139">
        <v>2677</v>
      </c>
      <c r="R1745" s="139">
        <v>3.98</v>
      </c>
      <c r="S1745" s="139">
        <v>14</v>
      </c>
      <c r="T1745" s="139"/>
      <c r="U1745" s="119">
        <f t="shared" si="74"/>
        <v>3.3039628009681938</v>
      </c>
      <c r="V1745" s="120">
        <f t="shared" si="75"/>
        <v>1.5306589355057116</v>
      </c>
    </row>
    <row r="1746" spans="8:22" s="133" customFormat="1" ht="11.25" x14ac:dyDescent="0.2">
      <c r="H1746" s="134" t="s">
        <v>2567</v>
      </c>
      <c r="I1746" s="135" t="s">
        <v>1355</v>
      </c>
      <c r="J1746" s="135" t="s">
        <v>2085</v>
      </c>
      <c r="K1746" s="134" t="s">
        <v>2568</v>
      </c>
      <c r="L1746" s="135" t="s">
        <v>437</v>
      </c>
      <c r="M1746" s="134">
        <v>68.418956499999993</v>
      </c>
      <c r="N1746" s="134">
        <v>-141.8808497</v>
      </c>
      <c r="O1746" s="135" t="s">
        <v>983</v>
      </c>
      <c r="P1746" s="134" t="s">
        <v>2499</v>
      </c>
      <c r="Q1746" s="136">
        <v>2677</v>
      </c>
      <c r="R1746" s="136">
        <v>6.2</v>
      </c>
      <c r="S1746" s="136">
        <v>78</v>
      </c>
      <c r="T1746" s="136">
        <v>9</v>
      </c>
      <c r="U1746" s="90">
        <f t="shared" si="74"/>
        <v>5.1468767251263321</v>
      </c>
      <c r="V1746" s="88">
        <f t="shared" si="75"/>
        <v>9.9128240382249775</v>
      </c>
    </row>
    <row r="1747" spans="8:22" s="133" customFormat="1" ht="11.25" x14ac:dyDescent="0.2">
      <c r="H1747" s="137" t="s">
        <v>2569</v>
      </c>
      <c r="I1747" s="138" t="s">
        <v>1355</v>
      </c>
      <c r="J1747" s="138" t="s">
        <v>2085</v>
      </c>
      <c r="K1747" s="137" t="s">
        <v>2570</v>
      </c>
      <c r="L1747" s="138" t="s">
        <v>302</v>
      </c>
      <c r="M1747" s="137">
        <v>68.368575500000006</v>
      </c>
      <c r="N1747" s="137">
        <v>-140.9820052</v>
      </c>
      <c r="O1747" s="138" t="s">
        <v>983</v>
      </c>
      <c r="P1747" s="137" t="s">
        <v>2499</v>
      </c>
      <c r="Q1747" s="139">
        <v>2677</v>
      </c>
      <c r="R1747" s="139">
        <v>3.81</v>
      </c>
      <c r="S1747" s="139">
        <v>22</v>
      </c>
      <c r="T1747" s="139"/>
      <c r="U1747" s="119">
        <f t="shared" si="74"/>
        <v>3.1628387617308591</v>
      </c>
      <c r="V1747" s="120">
        <f t="shared" si="75"/>
        <v>2.26626433574793</v>
      </c>
    </row>
    <row r="1748" spans="8:22" s="133" customFormat="1" ht="11.25" x14ac:dyDescent="0.2">
      <c r="H1748" s="137" t="s">
        <v>2571</v>
      </c>
      <c r="I1748" s="138" t="s">
        <v>1355</v>
      </c>
      <c r="J1748" s="138" t="s">
        <v>2085</v>
      </c>
      <c r="K1748" s="137" t="s">
        <v>2572</v>
      </c>
      <c r="L1748" s="138" t="s">
        <v>437</v>
      </c>
      <c r="M1748" s="137">
        <v>67.792362900000001</v>
      </c>
      <c r="N1748" s="137">
        <v>-140.62480110000001</v>
      </c>
      <c r="O1748" s="138" t="s">
        <v>983</v>
      </c>
      <c r="P1748" s="137" t="s">
        <v>2499</v>
      </c>
      <c r="Q1748" s="139">
        <v>2677</v>
      </c>
      <c r="R1748" s="139">
        <v>4.76</v>
      </c>
      <c r="S1748" s="139">
        <v>28</v>
      </c>
      <c r="T1748" s="139"/>
      <c r="U1748" s="119">
        <f t="shared" si="74"/>
        <v>3.9514730986453772</v>
      </c>
      <c r="V1748" s="120">
        <f t="shared" si="75"/>
        <v>2.8792679932178862</v>
      </c>
    </row>
    <row r="1749" spans="8:22" s="133" customFormat="1" ht="11.25" x14ac:dyDescent="0.2">
      <c r="H1749" s="137" t="s">
        <v>2573</v>
      </c>
      <c r="I1749" s="138" t="s">
        <v>1355</v>
      </c>
      <c r="J1749" s="138" t="s">
        <v>2085</v>
      </c>
      <c r="K1749" s="137" t="s">
        <v>2574</v>
      </c>
      <c r="L1749" s="138" t="s">
        <v>437</v>
      </c>
      <c r="M1749" s="137">
        <v>68.383476000000002</v>
      </c>
      <c r="N1749" s="137">
        <v>-140.98230699999999</v>
      </c>
      <c r="O1749" s="138" t="s">
        <v>983</v>
      </c>
      <c r="P1749" s="137" t="s">
        <v>2499</v>
      </c>
      <c r="Q1749" s="139">
        <v>2677</v>
      </c>
      <c r="R1749" s="139">
        <v>4.8899999999999997</v>
      </c>
      <c r="S1749" s="139">
        <v>24</v>
      </c>
      <c r="T1749" s="139"/>
      <c r="U1749" s="119">
        <f t="shared" si="74"/>
        <v>4.0593914815915744</v>
      </c>
      <c r="V1749" s="120">
        <f t="shared" si="75"/>
        <v>2.5140253695032486</v>
      </c>
    </row>
    <row r="1750" spans="8:22" s="133" customFormat="1" ht="11.25" x14ac:dyDescent="0.2">
      <c r="H1750" s="137" t="s">
        <v>2575</v>
      </c>
      <c r="I1750" s="138" t="s">
        <v>1355</v>
      </c>
      <c r="J1750" s="138" t="s">
        <v>2085</v>
      </c>
      <c r="K1750" s="137" t="s">
        <v>2576</v>
      </c>
      <c r="L1750" s="138" t="s">
        <v>16</v>
      </c>
      <c r="M1750" s="137">
        <v>68.902197299999997</v>
      </c>
      <c r="N1750" s="137">
        <v>-139.01201599999999</v>
      </c>
      <c r="O1750" s="138" t="s">
        <v>983</v>
      </c>
      <c r="P1750" s="137" t="s">
        <v>491</v>
      </c>
      <c r="Q1750" s="139">
        <v>2624</v>
      </c>
      <c r="R1750" s="139">
        <v>4.66</v>
      </c>
      <c r="S1750" s="139">
        <v>19</v>
      </c>
      <c r="T1750" s="139"/>
      <c r="U1750" s="119">
        <f t="shared" si="74"/>
        <v>3.8684589579175337</v>
      </c>
      <c r="V1750" s="120">
        <f t="shared" si="75"/>
        <v>1.9948502094227358</v>
      </c>
    </row>
    <row r="1751" spans="8:22" s="133" customFormat="1" ht="11.25" x14ac:dyDescent="0.2">
      <c r="H1751" s="134" t="s">
        <v>2577</v>
      </c>
      <c r="I1751" s="135" t="s">
        <v>1355</v>
      </c>
      <c r="J1751" s="135" t="s">
        <v>2085</v>
      </c>
      <c r="K1751" s="134" t="s">
        <v>2578</v>
      </c>
      <c r="L1751" s="135" t="s">
        <v>16</v>
      </c>
      <c r="M1751" s="134">
        <v>68.848507999999995</v>
      </c>
      <c r="N1751" s="134">
        <v>-139.06573499999999</v>
      </c>
      <c r="O1751" s="135" t="s">
        <v>983</v>
      </c>
      <c r="P1751" s="134" t="s">
        <v>491</v>
      </c>
      <c r="Q1751" s="136">
        <v>2624</v>
      </c>
      <c r="R1751" s="136">
        <v>5.28</v>
      </c>
      <c r="S1751" s="136">
        <v>32</v>
      </c>
      <c r="T1751" s="136">
        <v>17</v>
      </c>
      <c r="U1751" s="90">
        <f t="shared" si="74"/>
        <v>4.3831466304301667</v>
      </c>
      <c r="V1751" s="88">
        <f t="shared" si="75"/>
        <v>7.4632032450111696</v>
      </c>
    </row>
    <row r="1752" spans="8:22" s="133" customFormat="1" ht="11.25" x14ac:dyDescent="0.2">
      <c r="H1752" s="136" t="s">
        <v>2579</v>
      </c>
      <c r="I1752" s="135" t="s">
        <v>1355</v>
      </c>
      <c r="J1752" s="135" t="s">
        <v>2085</v>
      </c>
      <c r="K1752" s="136" t="s">
        <v>2580</v>
      </c>
      <c r="L1752" s="135" t="s">
        <v>16</v>
      </c>
      <c r="M1752" s="135">
        <v>68.849459999999993</v>
      </c>
      <c r="N1752" s="135">
        <v>-139.11494999999999</v>
      </c>
      <c r="O1752" s="135" t="s">
        <v>974</v>
      </c>
      <c r="P1752" s="134" t="s">
        <v>491</v>
      </c>
      <c r="Q1752" s="136">
        <v>2624</v>
      </c>
      <c r="R1752" s="136">
        <v>4.26</v>
      </c>
      <c r="S1752" s="136">
        <v>37</v>
      </c>
      <c r="T1752" s="136">
        <v>8.48</v>
      </c>
      <c r="U1752" s="90">
        <f t="shared" si="74"/>
        <v>3.5364023950061569</v>
      </c>
      <c r="V1752" s="88">
        <f t="shared" si="75"/>
        <v>5.7345628130431017</v>
      </c>
    </row>
    <row r="1753" spans="8:22" s="133" customFormat="1" ht="11.25" x14ac:dyDescent="0.2">
      <c r="H1753" s="136" t="s">
        <v>2581</v>
      </c>
      <c r="I1753" s="135" t="s">
        <v>1355</v>
      </c>
      <c r="J1753" s="135" t="s">
        <v>2085</v>
      </c>
      <c r="K1753" s="136" t="s">
        <v>2580</v>
      </c>
      <c r="L1753" s="135" t="s">
        <v>16</v>
      </c>
      <c r="M1753" s="135">
        <v>68.858310000000003</v>
      </c>
      <c r="N1753" s="135">
        <v>-139.05573000000001</v>
      </c>
      <c r="O1753" s="135" t="s">
        <v>974</v>
      </c>
      <c r="P1753" s="134" t="s">
        <v>491</v>
      </c>
      <c r="Q1753" s="136">
        <v>2624</v>
      </c>
      <c r="R1753" s="136">
        <v>4.82</v>
      </c>
      <c r="S1753" s="136">
        <v>30</v>
      </c>
      <c r="T1753" s="136">
        <v>9.19</v>
      </c>
      <c r="U1753" s="90">
        <f t="shared" si="74"/>
        <v>4.0012815830820845</v>
      </c>
      <c r="V1753" s="88">
        <f t="shared" si="75"/>
        <v>5.3039458015745895</v>
      </c>
    </row>
    <row r="1754" spans="8:22" s="133" customFormat="1" ht="11.25" x14ac:dyDescent="0.2">
      <c r="H1754" s="136" t="s">
        <v>2582</v>
      </c>
      <c r="I1754" s="135" t="s">
        <v>1355</v>
      </c>
      <c r="J1754" s="135" t="s">
        <v>2085</v>
      </c>
      <c r="K1754" s="136" t="s">
        <v>2583</v>
      </c>
      <c r="L1754" s="135" t="s">
        <v>16</v>
      </c>
      <c r="M1754" s="134">
        <v>68.457849999999993</v>
      </c>
      <c r="N1754" s="134">
        <v>-138.04812999999999</v>
      </c>
      <c r="O1754" s="135" t="s">
        <v>974</v>
      </c>
      <c r="P1754" s="134" t="s">
        <v>491</v>
      </c>
      <c r="Q1754" s="136">
        <v>2624</v>
      </c>
      <c r="R1754" s="136">
        <v>4.66</v>
      </c>
      <c r="S1754" s="136">
        <v>16</v>
      </c>
      <c r="T1754" s="136">
        <v>3.07</v>
      </c>
      <c r="U1754" s="90">
        <f t="shared" si="74"/>
        <v>3.8684589579175337</v>
      </c>
      <c r="V1754" s="88">
        <f t="shared" si="75"/>
        <v>2.487805345422736</v>
      </c>
    </row>
    <row r="1755" spans="8:22" s="133" customFormat="1" ht="11.25" x14ac:dyDescent="0.2">
      <c r="H1755" s="136" t="s">
        <v>2584</v>
      </c>
      <c r="I1755" s="135" t="s">
        <v>1355</v>
      </c>
      <c r="J1755" s="135" t="s">
        <v>2085</v>
      </c>
      <c r="K1755" s="136" t="s">
        <v>2583</v>
      </c>
      <c r="L1755" s="135" t="s">
        <v>16</v>
      </c>
      <c r="M1755" s="134">
        <v>68.462819999999994</v>
      </c>
      <c r="N1755" s="134">
        <v>-137.97121000000001</v>
      </c>
      <c r="O1755" s="135" t="s">
        <v>974</v>
      </c>
      <c r="P1755" s="134" t="s">
        <v>491</v>
      </c>
      <c r="Q1755" s="136">
        <v>2624</v>
      </c>
      <c r="R1755" s="136">
        <v>3.8</v>
      </c>
      <c r="S1755" s="136">
        <v>45</v>
      </c>
      <c r="T1755" s="136">
        <v>9.41</v>
      </c>
      <c r="U1755" s="90">
        <f t="shared" si="74"/>
        <v>3.1545373476580743</v>
      </c>
      <c r="V1755" s="88">
        <f t="shared" si="75"/>
        <v>6.6717513216065232</v>
      </c>
    </row>
    <row r="1756" spans="8:22" s="133" customFormat="1" ht="11.25" x14ac:dyDescent="0.2">
      <c r="H1756" s="136" t="s">
        <v>2585</v>
      </c>
      <c r="I1756" s="135" t="s">
        <v>1355</v>
      </c>
      <c r="J1756" s="135" t="s">
        <v>2085</v>
      </c>
      <c r="K1756" s="136" t="s">
        <v>2586</v>
      </c>
      <c r="L1756" s="135" t="s">
        <v>16</v>
      </c>
      <c r="M1756" s="134">
        <v>68.540819999999997</v>
      </c>
      <c r="N1756" s="134">
        <v>-138.13887</v>
      </c>
      <c r="O1756" s="135" t="s">
        <v>974</v>
      </c>
      <c r="P1756" s="134" t="s">
        <v>491</v>
      </c>
      <c r="Q1756" s="136">
        <v>2624</v>
      </c>
      <c r="R1756" s="136">
        <v>3.56</v>
      </c>
      <c r="S1756" s="136">
        <v>14</v>
      </c>
      <c r="T1756" s="136">
        <v>4.1500000000000004</v>
      </c>
      <c r="U1756" s="90">
        <f t="shared" si="74"/>
        <v>2.9553034099112487</v>
      </c>
      <c r="V1756" s="88">
        <f t="shared" si="75"/>
        <v>2.5136234533787425</v>
      </c>
    </row>
    <row r="1757" spans="8:22" s="133" customFormat="1" ht="11.25" x14ac:dyDescent="0.2">
      <c r="H1757" s="136" t="s">
        <v>2587</v>
      </c>
      <c r="I1757" s="135" t="s">
        <v>1355</v>
      </c>
      <c r="J1757" s="135" t="s">
        <v>2085</v>
      </c>
      <c r="K1757" s="136" t="s">
        <v>2586</v>
      </c>
      <c r="L1757" s="135" t="s">
        <v>16</v>
      </c>
      <c r="M1757" s="134">
        <v>68.540819999999997</v>
      </c>
      <c r="N1757" s="134">
        <v>-138.13887</v>
      </c>
      <c r="O1757" s="135" t="s">
        <v>974</v>
      </c>
      <c r="P1757" s="134" t="s">
        <v>491</v>
      </c>
      <c r="Q1757" s="136">
        <v>2624</v>
      </c>
      <c r="R1757" s="136">
        <v>3.66</v>
      </c>
      <c r="S1757" s="136">
        <v>15</v>
      </c>
      <c r="T1757" s="136">
        <v>5.93</v>
      </c>
      <c r="U1757" s="90">
        <f t="shared" si="74"/>
        <v>3.0383175506390931</v>
      </c>
      <c r="V1757" s="88">
        <f t="shared" si="75"/>
        <v>3.0551676224736508</v>
      </c>
    </row>
    <row r="1758" spans="8:22" s="133" customFormat="1" ht="11.25" x14ac:dyDescent="0.2">
      <c r="H1758" s="136" t="s">
        <v>2588</v>
      </c>
      <c r="I1758" s="135" t="s">
        <v>1355</v>
      </c>
      <c r="J1758" s="135" t="s">
        <v>2085</v>
      </c>
      <c r="K1758" s="136" t="s">
        <v>2589</v>
      </c>
      <c r="L1758" s="135" t="s">
        <v>302</v>
      </c>
      <c r="M1758" s="134">
        <v>68.374740000000003</v>
      </c>
      <c r="N1758" s="134">
        <v>-140.97</v>
      </c>
      <c r="O1758" s="135" t="s">
        <v>974</v>
      </c>
      <c r="P1758" s="134" t="s">
        <v>2499</v>
      </c>
      <c r="Q1758" s="136">
        <v>2677</v>
      </c>
      <c r="R1758" s="136">
        <v>6.64</v>
      </c>
      <c r="S1758" s="136">
        <v>25</v>
      </c>
      <c r="T1758" s="136">
        <v>4.08</v>
      </c>
      <c r="U1758" s="90">
        <f t="shared" si="74"/>
        <v>5.5121389443288455</v>
      </c>
      <c r="V1758" s="88">
        <f t="shared" si="75"/>
        <v>3.7465331284215893</v>
      </c>
    </row>
    <row r="1759" spans="8:22" s="133" customFormat="1" ht="11.25" x14ac:dyDescent="0.2">
      <c r="H1759" s="136" t="s">
        <v>2590</v>
      </c>
      <c r="I1759" s="135" t="s">
        <v>1355</v>
      </c>
      <c r="J1759" s="135" t="s">
        <v>2085</v>
      </c>
      <c r="K1759" s="136" t="s">
        <v>2085</v>
      </c>
      <c r="L1759" s="135" t="s">
        <v>16</v>
      </c>
      <c r="M1759" s="134">
        <v>67.684640000000002</v>
      </c>
      <c r="N1759" s="134">
        <v>-140.04944</v>
      </c>
      <c r="O1759" s="135" t="s">
        <v>974</v>
      </c>
      <c r="P1759" s="134" t="s">
        <v>491</v>
      </c>
      <c r="Q1759" s="136">
        <v>2624</v>
      </c>
      <c r="R1759" s="136">
        <v>5.69</v>
      </c>
      <c r="S1759" s="136">
        <v>39</v>
      </c>
      <c r="T1759" s="136">
        <v>9.9</v>
      </c>
      <c r="U1759" s="90">
        <f t="shared" si="74"/>
        <v>4.7235046074143279</v>
      </c>
      <c r="V1759" s="88">
        <f t="shared" si="75"/>
        <v>6.3516589079002932</v>
      </c>
    </row>
    <row r="1760" spans="8:22" s="133" customFormat="1" ht="11.25" x14ac:dyDescent="0.2">
      <c r="H1760" s="136" t="s">
        <v>2591</v>
      </c>
      <c r="I1760" s="135" t="s">
        <v>1355</v>
      </c>
      <c r="J1760" s="135" t="s">
        <v>2085</v>
      </c>
      <c r="K1760" s="136" t="s">
        <v>2562</v>
      </c>
      <c r="L1760" s="135" t="s">
        <v>437</v>
      </c>
      <c r="M1760" s="134">
        <v>67.590940000000003</v>
      </c>
      <c r="N1760" s="134">
        <v>-139.28756000000001</v>
      </c>
      <c r="O1760" s="135" t="s">
        <v>974</v>
      </c>
      <c r="P1760" s="134" t="s">
        <v>2499</v>
      </c>
      <c r="Q1760" s="136">
        <v>2677</v>
      </c>
      <c r="R1760" s="136">
        <v>11.25</v>
      </c>
      <c r="S1760" s="136">
        <v>65</v>
      </c>
      <c r="T1760" s="136">
        <v>93.9</v>
      </c>
      <c r="U1760" s="90">
        <f t="shared" si="74"/>
        <v>9.3390908318824568</v>
      </c>
      <c r="V1760" s="88">
        <f t="shared" si="75"/>
        <v>30.625845661617905</v>
      </c>
    </row>
    <row r="1761" spans="8:22" s="133" customFormat="1" ht="11.25" x14ac:dyDescent="0.2">
      <c r="H1761" s="136" t="s">
        <v>2592</v>
      </c>
      <c r="I1761" s="135" t="s">
        <v>1355</v>
      </c>
      <c r="J1761" s="135" t="s">
        <v>2085</v>
      </c>
      <c r="K1761" s="136" t="s">
        <v>2562</v>
      </c>
      <c r="L1761" s="135" t="s">
        <v>437</v>
      </c>
      <c r="M1761" s="134">
        <v>67.590940000000003</v>
      </c>
      <c r="N1761" s="134">
        <v>-139.28756000000001</v>
      </c>
      <c r="O1761" s="135" t="s">
        <v>974</v>
      </c>
      <c r="P1761" s="134" t="s">
        <v>2499</v>
      </c>
      <c r="Q1761" s="136">
        <v>2677</v>
      </c>
      <c r="R1761" s="136">
        <v>11.77</v>
      </c>
      <c r="S1761" s="136">
        <v>44</v>
      </c>
      <c r="T1761" s="136">
        <v>83.7</v>
      </c>
      <c r="U1761" s="90">
        <f t="shared" si="74"/>
        <v>9.7707643636672454</v>
      </c>
      <c r="V1761" s="88">
        <f t="shared" si="75"/>
        <v>26.099603086759355</v>
      </c>
    </row>
    <row r="1762" spans="8:22" s="133" customFormat="1" ht="11.25" x14ac:dyDescent="0.2">
      <c r="H1762" s="136" t="s">
        <v>2593</v>
      </c>
      <c r="I1762" s="135" t="s">
        <v>1355</v>
      </c>
      <c r="J1762" s="135" t="s">
        <v>2085</v>
      </c>
      <c r="K1762" s="136" t="s">
        <v>2562</v>
      </c>
      <c r="L1762" s="135" t="s">
        <v>437</v>
      </c>
      <c r="M1762" s="134">
        <v>67.590940000000003</v>
      </c>
      <c r="N1762" s="134">
        <v>-139.28756000000001</v>
      </c>
      <c r="O1762" s="135" t="s">
        <v>974</v>
      </c>
      <c r="P1762" s="134" t="s">
        <v>2499</v>
      </c>
      <c r="Q1762" s="136">
        <v>2677</v>
      </c>
      <c r="R1762" s="136">
        <v>9.93</v>
      </c>
      <c r="S1762" s="136">
        <v>89</v>
      </c>
      <c r="T1762" s="136">
        <v>7.37</v>
      </c>
      <c r="U1762" s="90">
        <f t="shared" si="74"/>
        <v>8.2433041742749147</v>
      </c>
      <c r="V1762" s="88">
        <f t="shared" si="75"/>
        <v>10.734375375028069</v>
      </c>
    </row>
    <row r="1763" spans="8:22" s="133" customFormat="1" ht="11.25" x14ac:dyDescent="0.2">
      <c r="H1763" s="136" t="s">
        <v>2594</v>
      </c>
      <c r="I1763" s="135" t="s">
        <v>1355</v>
      </c>
      <c r="J1763" s="135" t="s">
        <v>2085</v>
      </c>
      <c r="K1763" s="136" t="s">
        <v>2562</v>
      </c>
      <c r="L1763" s="135" t="s">
        <v>437</v>
      </c>
      <c r="M1763" s="134">
        <v>67.590940000000003</v>
      </c>
      <c r="N1763" s="134">
        <v>-139.28756000000001</v>
      </c>
      <c r="O1763" s="135" t="s">
        <v>974</v>
      </c>
      <c r="P1763" s="134" t="s">
        <v>2499</v>
      </c>
      <c r="Q1763" s="136">
        <v>2677</v>
      </c>
      <c r="R1763" s="136">
        <v>7.74</v>
      </c>
      <c r="S1763" s="136">
        <v>77</v>
      </c>
      <c r="T1763" s="136">
        <v>22.7</v>
      </c>
      <c r="U1763" s="90">
        <f t="shared" si="74"/>
        <v>6.4252944923351309</v>
      </c>
      <c r="V1763" s="88">
        <f t="shared" si="75"/>
        <v>13.398726421913118</v>
      </c>
    </row>
    <row r="1764" spans="8:22" s="133" customFormat="1" ht="11.25" x14ac:dyDescent="0.2">
      <c r="H1764" s="136" t="s">
        <v>2595</v>
      </c>
      <c r="I1764" s="135" t="s">
        <v>1355</v>
      </c>
      <c r="J1764" s="135" t="s">
        <v>2085</v>
      </c>
      <c r="K1764" s="136" t="s">
        <v>2562</v>
      </c>
      <c r="L1764" s="135" t="s">
        <v>437</v>
      </c>
      <c r="M1764" s="134">
        <v>67.590940000000003</v>
      </c>
      <c r="N1764" s="134">
        <v>-139.28756000000001</v>
      </c>
      <c r="O1764" s="135" t="s">
        <v>974</v>
      </c>
      <c r="P1764" s="134" t="s">
        <v>2499</v>
      </c>
      <c r="Q1764" s="136">
        <v>2677</v>
      </c>
      <c r="R1764" s="136">
        <v>8.01</v>
      </c>
      <c r="S1764" s="136">
        <v>72</v>
      </c>
      <c r="T1764" s="136">
        <v>96.2</v>
      </c>
      <c r="U1764" s="90">
        <f t="shared" si="74"/>
        <v>6.6494326723003097</v>
      </c>
      <c r="V1764" s="88">
        <f t="shared" si="75"/>
        <v>31.679793280351948</v>
      </c>
    </row>
    <row r="1765" spans="8:22" s="133" customFormat="1" ht="11.25" x14ac:dyDescent="0.2">
      <c r="H1765" s="136" t="s">
        <v>2596</v>
      </c>
      <c r="I1765" s="135" t="s">
        <v>1355</v>
      </c>
      <c r="J1765" s="135" t="s">
        <v>2085</v>
      </c>
      <c r="K1765" s="136" t="s">
        <v>2562</v>
      </c>
      <c r="L1765" s="135" t="s">
        <v>437</v>
      </c>
      <c r="M1765" s="134">
        <v>67.590940000000003</v>
      </c>
      <c r="N1765" s="134">
        <v>-139.28756000000001</v>
      </c>
      <c r="O1765" s="135" t="s">
        <v>974</v>
      </c>
      <c r="P1765" s="134" t="s">
        <v>2499</v>
      </c>
      <c r="Q1765" s="136">
        <v>2677</v>
      </c>
      <c r="R1765" s="136">
        <v>8.58</v>
      </c>
      <c r="S1765" s="136">
        <v>40</v>
      </c>
      <c r="T1765" s="136">
        <v>41.3</v>
      </c>
      <c r="U1765" s="90">
        <f t="shared" si="74"/>
        <v>7.1226132744490211</v>
      </c>
      <c r="V1765" s="88">
        <f t="shared" si="75"/>
        <v>14.739826754833922</v>
      </c>
    </row>
  </sheetData>
  <mergeCells count="6">
    <mergeCell ref="C60:C61"/>
    <mergeCell ref="B2:L2"/>
    <mergeCell ref="B3:C3"/>
    <mergeCell ref="B48:B49"/>
    <mergeCell ref="C48:E49"/>
    <mergeCell ref="C57:C58"/>
  </mergeCells>
  <conditionalFormatting sqref="V495:V498 V475:V493 V332:V457 V543:V549 V551:V562 V459:V473 V564 V501:V541 V8:V330">
    <cfRule type="cellIs" dxfId="36" priority="40" operator="greaterThan">
      <formula>5</formula>
    </cfRule>
    <cfRule type="cellIs" dxfId="35" priority="41" operator="greaterThan">
      <formula>2.45</formula>
    </cfRule>
  </conditionalFormatting>
  <conditionalFormatting sqref="H565:I565 C567">
    <cfRule type="duplicateValues" dxfId="34" priority="42"/>
  </conditionalFormatting>
  <conditionalFormatting sqref="V565">
    <cfRule type="cellIs" dxfId="33" priority="38" operator="greaterThan">
      <formula>5</formula>
    </cfRule>
    <cfRule type="cellIs" dxfId="32" priority="39" operator="greaterThan">
      <formula>2.45</formula>
    </cfRule>
  </conditionalFormatting>
  <conditionalFormatting sqref="H566:H568">
    <cfRule type="duplicateValues" dxfId="31" priority="43"/>
  </conditionalFormatting>
  <conditionalFormatting sqref="V566:V568">
    <cfRule type="cellIs" dxfId="30" priority="36" operator="greaterThan">
      <formula>5</formula>
    </cfRule>
    <cfRule type="cellIs" dxfId="29" priority="37" operator="greaterThan">
      <formula>2.45</formula>
    </cfRule>
  </conditionalFormatting>
  <conditionalFormatting sqref="V571:V667">
    <cfRule type="cellIs" dxfId="28" priority="32" operator="greaterThan">
      <formula>5</formula>
    </cfRule>
    <cfRule type="cellIs" dxfId="27" priority="33" operator="greaterThan">
      <formula>2.45</formula>
    </cfRule>
  </conditionalFormatting>
  <conditionalFormatting sqref="V458">
    <cfRule type="cellIs" dxfId="26" priority="30" operator="greaterThan">
      <formula>5</formula>
    </cfRule>
    <cfRule type="cellIs" dxfId="25" priority="31" operator="greaterThan">
      <formula>2.45</formula>
    </cfRule>
  </conditionalFormatting>
  <conditionalFormatting sqref="V474">
    <cfRule type="cellIs" dxfId="24" priority="28" operator="greaterThan">
      <formula>5</formula>
    </cfRule>
    <cfRule type="cellIs" dxfId="23" priority="29" operator="greaterThan">
      <formula>2.45</formula>
    </cfRule>
  </conditionalFormatting>
  <conditionalFormatting sqref="V494">
    <cfRule type="cellIs" dxfId="22" priority="26" operator="greaterThan">
      <formula>5</formula>
    </cfRule>
    <cfRule type="cellIs" dxfId="21" priority="27" operator="greaterThan">
      <formula>2.45</formula>
    </cfRule>
  </conditionalFormatting>
  <conditionalFormatting sqref="V499:V500">
    <cfRule type="cellIs" dxfId="20" priority="24" operator="greaterThan">
      <formula>5</formula>
    </cfRule>
    <cfRule type="cellIs" dxfId="19" priority="25" operator="greaterThan">
      <formula>2.45</formula>
    </cfRule>
  </conditionalFormatting>
  <conditionalFormatting sqref="V542">
    <cfRule type="cellIs" dxfId="18" priority="22" operator="greaterThan">
      <formula>5</formula>
    </cfRule>
    <cfRule type="cellIs" dxfId="17" priority="23" operator="greaterThan">
      <formula>2.45</formula>
    </cfRule>
  </conditionalFormatting>
  <conditionalFormatting sqref="V550">
    <cfRule type="cellIs" dxfId="16" priority="20" operator="greaterThan">
      <formula>5</formula>
    </cfRule>
    <cfRule type="cellIs" dxfId="15" priority="21" operator="greaterThan">
      <formula>2.45</formula>
    </cfRule>
  </conditionalFormatting>
  <conditionalFormatting sqref="V563">
    <cfRule type="cellIs" dxfId="14" priority="18" operator="greaterThan">
      <formula>5</formula>
    </cfRule>
    <cfRule type="cellIs" dxfId="13" priority="19" operator="greaterThan">
      <formula>2.45</formula>
    </cfRule>
  </conditionalFormatting>
  <conditionalFormatting sqref="V569:V570">
    <cfRule type="cellIs" dxfId="12" priority="16" operator="greaterThan">
      <formula>5</formula>
    </cfRule>
    <cfRule type="cellIs" dxfId="11" priority="17" operator="greaterThan">
      <formula>2.45</formula>
    </cfRule>
  </conditionalFormatting>
  <conditionalFormatting sqref="V668:V1717">
    <cfRule type="cellIs" dxfId="10" priority="14" operator="greaterThan">
      <formula>5</formula>
    </cfRule>
    <cfRule type="cellIs" dxfId="9" priority="15" operator="greaterThan">
      <formula>2.45</formula>
    </cfRule>
  </conditionalFormatting>
  <conditionalFormatting sqref="V1718:V1725">
    <cfRule type="cellIs" dxfId="8" priority="12" operator="greaterThan">
      <formula>5</formula>
    </cfRule>
    <cfRule type="cellIs" dxfId="7" priority="13" operator="greaterThan">
      <formula>2.45</formula>
    </cfRule>
  </conditionalFormatting>
  <conditionalFormatting sqref="V331">
    <cfRule type="cellIs" dxfId="6" priority="8" operator="greaterThan">
      <formula>5</formula>
    </cfRule>
    <cfRule type="cellIs" dxfId="5" priority="9" operator="greaterThan">
      <formula>2.45</formula>
    </cfRule>
  </conditionalFormatting>
  <conditionalFormatting sqref="V1726:V1739">
    <cfRule type="cellIs" dxfId="4" priority="6" operator="greaterThan">
      <formula>5</formula>
    </cfRule>
    <cfRule type="cellIs" dxfId="3" priority="7" operator="greaterThan">
      <formula>2.45</formula>
    </cfRule>
  </conditionalFormatting>
  <conditionalFormatting sqref="V1740:V1765">
    <cfRule type="cellIs" dxfId="2" priority="2" operator="greaterThan">
      <formula>5</formula>
    </cfRule>
    <cfRule type="cellIs" dxfId="1" priority="3" operator="greaterThan">
      <formula>2.45</formula>
    </cfRule>
  </conditionalFormatting>
  <conditionalFormatting sqref="I566:I568">
    <cfRule type="duplicateValues" dxfId="0" priority="1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9"/>
  <sheetViews>
    <sheetView workbookViewId="0">
      <selection activeCell="E1769" sqref="E1769"/>
    </sheetView>
  </sheetViews>
  <sheetFormatPr defaultColWidth="11.42578125" defaultRowHeight="15" x14ac:dyDescent="0.25"/>
  <sheetData>
    <row r="1" spans="1:15" x14ac:dyDescent="0.25">
      <c r="A1" t="s">
        <v>0</v>
      </c>
      <c r="B1" t="s">
        <v>2495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10</v>
      </c>
      <c r="I1" t="s">
        <v>2516</v>
      </c>
      <c r="J1" t="s">
        <v>972</v>
      </c>
      <c r="K1" t="s">
        <v>6</v>
      </c>
      <c r="L1" t="s">
        <v>9</v>
      </c>
      <c r="M1" t="s">
        <v>7</v>
      </c>
      <c r="N1" t="s">
        <v>8</v>
      </c>
      <c r="O1" t="s">
        <v>973</v>
      </c>
    </row>
    <row r="2" spans="1:15" x14ac:dyDescent="0.25">
      <c r="A2" t="s">
        <v>1104</v>
      </c>
      <c r="B2" t="s">
        <v>1106</v>
      </c>
      <c r="D2" t="s">
        <v>1105</v>
      </c>
      <c r="E2" t="s">
        <v>474</v>
      </c>
      <c r="F2">
        <v>62.437050999999798</v>
      </c>
      <c r="G2">
        <v>-133.953642</v>
      </c>
      <c r="H2" t="s">
        <v>983</v>
      </c>
      <c r="I2" t="s">
        <v>2498</v>
      </c>
      <c r="J2">
        <v>2764</v>
      </c>
      <c r="K2">
        <v>1.1200000000000001</v>
      </c>
      <c r="L2">
        <v>2.3249879999999998</v>
      </c>
      <c r="M2">
        <v>0.61191899999999999</v>
      </c>
      <c r="N2">
        <v>0.92975837615185364</v>
      </c>
      <c r="O2">
        <v>0.45043826067990334</v>
      </c>
    </row>
    <row r="3" spans="1:15" x14ac:dyDescent="0.25">
      <c r="A3" t="s">
        <v>1107</v>
      </c>
      <c r="B3" t="s">
        <v>1106</v>
      </c>
      <c r="D3" t="s">
        <v>1105</v>
      </c>
      <c r="E3" t="s">
        <v>474</v>
      </c>
      <c r="F3">
        <v>62.222659</v>
      </c>
      <c r="G3">
        <v>-133.08716000000001</v>
      </c>
      <c r="H3" t="s">
        <v>983</v>
      </c>
      <c r="I3" t="s">
        <v>2498</v>
      </c>
      <c r="J3">
        <v>2764</v>
      </c>
      <c r="K3">
        <v>0.03</v>
      </c>
      <c r="L3">
        <v>1.0123850000000001</v>
      </c>
      <c r="M3">
        <v>0.23146800000000001</v>
      </c>
      <c r="N3">
        <v>2.4904242218353217E-2</v>
      </c>
      <c r="O3">
        <v>0.16004748575498315</v>
      </c>
    </row>
    <row r="4" spans="1:15" x14ac:dyDescent="0.25">
      <c r="A4" t="s">
        <v>1108</v>
      </c>
      <c r="B4" t="s">
        <v>1106</v>
      </c>
      <c r="D4" t="s">
        <v>1105</v>
      </c>
      <c r="E4" t="s">
        <v>474</v>
      </c>
      <c r="F4">
        <v>62.300029000000002</v>
      </c>
      <c r="G4">
        <v>-133.35180800000001</v>
      </c>
      <c r="H4" t="s">
        <v>983</v>
      </c>
      <c r="I4" t="s">
        <v>2498</v>
      </c>
      <c r="J4">
        <v>2764</v>
      </c>
      <c r="K4">
        <v>0.19</v>
      </c>
      <c r="L4">
        <v>3.4812829999999999</v>
      </c>
      <c r="M4">
        <v>0.75420200000000004</v>
      </c>
      <c r="N4">
        <v>0.15772686738290373</v>
      </c>
      <c r="O4">
        <v>0.54447064897622643</v>
      </c>
    </row>
    <row r="5" spans="1:15" x14ac:dyDescent="0.25">
      <c r="A5" t="s">
        <v>1109</v>
      </c>
      <c r="B5" t="s">
        <v>1106</v>
      </c>
      <c r="D5" t="s">
        <v>1105</v>
      </c>
      <c r="E5" t="s">
        <v>474</v>
      </c>
      <c r="F5">
        <v>62.224618999999798</v>
      </c>
      <c r="G5">
        <v>-133.133442</v>
      </c>
      <c r="H5" t="s">
        <v>983</v>
      </c>
      <c r="I5" t="s">
        <v>2498</v>
      </c>
      <c r="J5">
        <v>2764</v>
      </c>
      <c r="K5">
        <v>0.64</v>
      </c>
      <c r="L5">
        <v>3.2086700000000001</v>
      </c>
      <c r="M5">
        <v>0.71573399999999998</v>
      </c>
      <c r="N5">
        <v>0.53129050065820205</v>
      </c>
      <c r="O5">
        <v>0.5345593402609734</v>
      </c>
    </row>
    <row r="6" spans="1:15" x14ac:dyDescent="0.25">
      <c r="A6" t="s">
        <v>1110</v>
      </c>
      <c r="B6" t="s">
        <v>1106</v>
      </c>
      <c r="D6" t="s">
        <v>1105</v>
      </c>
      <c r="E6" t="s">
        <v>474</v>
      </c>
      <c r="F6">
        <v>62.254497999999799</v>
      </c>
      <c r="G6">
        <v>-133.215889</v>
      </c>
      <c r="H6" t="s">
        <v>983</v>
      </c>
      <c r="I6" t="s">
        <v>2498</v>
      </c>
      <c r="J6">
        <v>2764</v>
      </c>
      <c r="K6">
        <v>-0.01</v>
      </c>
      <c r="L6">
        <v>1.820238</v>
      </c>
      <c r="M6">
        <v>0.86649500000000002</v>
      </c>
      <c r="N6">
        <v>-8.301414072784407E-3</v>
      </c>
      <c r="O6">
        <v>0.40249945731207232</v>
      </c>
    </row>
    <row r="7" spans="1:15" x14ac:dyDescent="0.25">
      <c r="A7" t="s">
        <v>1111</v>
      </c>
      <c r="B7" t="s">
        <v>1106</v>
      </c>
      <c r="D7" t="s">
        <v>1105</v>
      </c>
      <c r="E7" t="s">
        <v>474</v>
      </c>
      <c r="F7">
        <v>62.224618999999798</v>
      </c>
      <c r="G7">
        <v>-133.133442</v>
      </c>
      <c r="H7" t="s">
        <v>983</v>
      </c>
      <c r="I7" t="s">
        <v>2498</v>
      </c>
      <c r="J7">
        <v>2764</v>
      </c>
      <c r="K7">
        <v>0.05</v>
      </c>
      <c r="L7">
        <v>2.0056379999999998</v>
      </c>
      <c r="M7">
        <v>0.44791199999999998</v>
      </c>
      <c r="N7">
        <v>4.1507070363922038E-2</v>
      </c>
      <c r="O7">
        <v>0.31371401603483851</v>
      </c>
    </row>
    <row r="8" spans="1:15" x14ac:dyDescent="0.25">
      <c r="A8" t="s">
        <v>1112</v>
      </c>
      <c r="B8" t="s">
        <v>1106</v>
      </c>
      <c r="D8" t="s">
        <v>1105</v>
      </c>
      <c r="E8" t="s">
        <v>474</v>
      </c>
      <c r="F8">
        <v>62.197046</v>
      </c>
      <c r="G8">
        <v>-133.034167999998</v>
      </c>
      <c r="H8" t="s">
        <v>983</v>
      </c>
      <c r="I8" t="s">
        <v>2498</v>
      </c>
      <c r="J8">
        <v>2764</v>
      </c>
      <c r="K8">
        <v>0.05</v>
      </c>
      <c r="L8">
        <v>3.723738</v>
      </c>
      <c r="M8">
        <v>0.86688600000000005</v>
      </c>
      <c r="N8">
        <v>4.1507070363922038E-2</v>
      </c>
      <c r="O8">
        <v>0.58921904610203868</v>
      </c>
    </row>
    <row r="9" spans="1:15" x14ac:dyDescent="0.25">
      <c r="A9" t="s">
        <v>1113</v>
      </c>
      <c r="B9" t="s">
        <v>1106</v>
      </c>
      <c r="D9" t="s">
        <v>1105</v>
      </c>
      <c r="E9" t="s">
        <v>474</v>
      </c>
      <c r="F9">
        <v>62.272747000000003</v>
      </c>
      <c r="G9">
        <v>-133.264389999998</v>
      </c>
      <c r="H9" t="s">
        <v>983</v>
      </c>
      <c r="I9" t="s">
        <v>2498</v>
      </c>
      <c r="J9">
        <v>2764</v>
      </c>
      <c r="K9">
        <v>0.05</v>
      </c>
      <c r="L9">
        <v>2.1629499999999999</v>
      </c>
      <c r="M9">
        <v>0.43771100000000002</v>
      </c>
      <c r="N9">
        <v>4.1507070363922038E-2</v>
      </c>
      <c r="O9">
        <v>0.32616119914843855</v>
      </c>
    </row>
    <row r="10" spans="1:15" x14ac:dyDescent="0.25">
      <c r="A10" t="s">
        <v>1114</v>
      </c>
      <c r="B10" t="s">
        <v>1106</v>
      </c>
      <c r="D10" t="s">
        <v>1105</v>
      </c>
      <c r="E10" t="s">
        <v>474</v>
      </c>
      <c r="F10">
        <v>62.358984999999798</v>
      </c>
      <c r="G10">
        <v>-133.376690999998</v>
      </c>
      <c r="H10" t="s">
        <v>983</v>
      </c>
      <c r="I10" t="s">
        <v>2498</v>
      </c>
      <c r="J10">
        <v>2764</v>
      </c>
      <c r="K10">
        <v>1.08</v>
      </c>
      <c r="L10">
        <v>3.9308800000000002</v>
      </c>
      <c r="M10">
        <v>0.82717499999999999</v>
      </c>
      <c r="N10">
        <v>0.89655271986071594</v>
      </c>
      <c r="O10">
        <v>0.65919585054899255</v>
      </c>
    </row>
    <row r="11" spans="1:15" x14ac:dyDescent="0.25">
      <c r="A11" t="s">
        <v>1323</v>
      </c>
      <c r="B11" t="s">
        <v>1106</v>
      </c>
      <c r="D11" t="s">
        <v>1324</v>
      </c>
      <c r="E11" t="s">
        <v>474</v>
      </c>
      <c r="F11">
        <v>64.469272000000004</v>
      </c>
      <c r="G11">
        <v>-139.591711</v>
      </c>
      <c r="H11" t="s">
        <v>983</v>
      </c>
      <c r="I11" t="s">
        <v>2498</v>
      </c>
      <c r="J11">
        <v>2764</v>
      </c>
      <c r="K11">
        <v>0.05</v>
      </c>
      <c r="L11">
        <v>3.89</v>
      </c>
      <c r="M11">
        <v>0.9</v>
      </c>
      <c r="N11">
        <v>4.1507070363922038E-2</v>
      </c>
      <c r="O11">
        <v>0.61392470188763859</v>
      </c>
    </row>
    <row r="12" spans="1:15" x14ac:dyDescent="0.25">
      <c r="A12" t="s">
        <v>1327</v>
      </c>
      <c r="B12" t="s">
        <v>1106</v>
      </c>
      <c r="D12" t="s">
        <v>1324</v>
      </c>
      <c r="E12" t="s">
        <v>474</v>
      </c>
      <c r="F12">
        <v>64.541233000000005</v>
      </c>
      <c r="G12">
        <v>-138.392944999999</v>
      </c>
      <c r="H12" t="s">
        <v>983</v>
      </c>
      <c r="I12" t="s">
        <v>2498</v>
      </c>
      <c r="J12">
        <v>2764</v>
      </c>
      <c r="K12">
        <v>0.32</v>
      </c>
      <c r="L12">
        <v>3.2</v>
      </c>
      <c r="M12">
        <v>0.87</v>
      </c>
      <c r="N12">
        <v>0.26564525032910102</v>
      </c>
      <c r="O12">
        <v>0.55552120888088674</v>
      </c>
    </row>
    <row r="13" spans="1:15" x14ac:dyDescent="0.25">
      <c r="A13" t="s">
        <v>1328</v>
      </c>
      <c r="B13" t="s">
        <v>1106</v>
      </c>
      <c r="D13" t="s">
        <v>1324</v>
      </c>
      <c r="E13" t="s">
        <v>474</v>
      </c>
      <c r="F13">
        <v>64.633796000000004</v>
      </c>
      <c r="G13">
        <v>-137.66275200000001</v>
      </c>
      <c r="H13" t="s">
        <v>983</v>
      </c>
      <c r="I13" t="s">
        <v>2498</v>
      </c>
      <c r="J13">
        <v>2764</v>
      </c>
      <c r="K13">
        <v>1</v>
      </c>
      <c r="L13">
        <v>2.58</v>
      </c>
      <c r="M13">
        <v>0.6</v>
      </c>
      <c r="N13">
        <v>0.83014140727844066</v>
      </c>
      <c r="O13">
        <v>0.46478213375277089</v>
      </c>
    </row>
    <row r="14" spans="1:15" x14ac:dyDescent="0.25">
      <c r="A14" t="s">
        <v>1331</v>
      </c>
      <c r="B14" t="s">
        <v>1106</v>
      </c>
      <c r="D14" t="s">
        <v>1324</v>
      </c>
      <c r="E14" t="s">
        <v>474</v>
      </c>
      <c r="F14">
        <v>64.383025000000004</v>
      </c>
      <c r="G14">
        <v>-139.217052999998</v>
      </c>
      <c r="H14" t="s">
        <v>983</v>
      </c>
      <c r="I14" t="s">
        <v>2498</v>
      </c>
      <c r="J14">
        <v>2764</v>
      </c>
      <c r="K14">
        <v>0.14000000000000001</v>
      </c>
      <c r="L14">
        <v>7.67</v>
      </c>
      <c r="M14">
        <v>2.0699999999999998</v>
      </c>
      <c r="N14">
        <v>0.1162197970189817</v>
      </c>
      <c r="O14">
        <v>1.2906642468853882</v>
      </c>
    </row>
    <row r="15" spans="1:15" x14ac:dyDescent="0.25">
      <c r="A15" t="s">
        <v>1332</v>
      </c>
      <c r="B15" t="s">
        <v>1106</v>
      </c>
      <c r="D15" t="s">
        <v>1324</v>
      </c>
      <c r="E15" t="s">
        <v>474</v>
      </c>
      <c r="F15">
        <v>64.590708000000006</v>
      </c>
      <c r="G15">
        <v>-139.283061</v>
      </c>
      <c r="H15" t="s">
        <v>983</v>
      </c>
      <c r="I15" t="s">
        <v>2498</v>
      </c>
      <c r="J15">
        <v>2764</v>
      </c>
      <c r="K15">
        <v>0.12</v>
      </c>
      <c r="L15">
        <v>1.56</v>
      </c>
      <c r="M15">
        <v>0.4</v>
      </c>
      <c r="N15">
        <v>9.961696887341287E-2</v>
      </c>
      <c r="O15">
        <v>0.26235388933033249</v>
      </c>
    </row>
    <row r="16" spans="1:15" x14ac:dyDescent="0.25">
      <c r="A16" t="s">
        <v>1333</v>
      </c>
      <c r="B16" t="s">
        <v>1106</v>
      </c>
      <c r="D16" t="s">
        <v>1324</v>
      </c>
      <c r="E16" t="s">
        <v>474</v>
      </c>
      <c r="F16">
        <v>64.674582999999799</v>
      </c>
      <c r="G16">
        <v>-138.733443999998</v>
      </c>
      <c r="H16" t="s">
        <v>983</v>
      </c>
      <c r="I16" t="s">
        <v>2498</v>
      </c>
      <c r="J16">
        <v>2764</v>
      </c>
      <c r="K16">
        <v>0.36</v>
      </c>
      <c r="L16">
        <v>2.4</v>
      </c>
      <c r="M16">
        <v>0.61</v>
      </c>
      <c r="N16">
        <v>0.29885090662023861</v>
      </c>
      <c r="O16">
        <v>0.41250649999099748</v>
      </c>
    </row>
    <row r="17" spans="1:15" x14ac:dyDescent="0.25">
      <c r="A17" t="s">
        <v>1334</v>
      </c>
      <c r="B17" t="s">
        <v>1106</v>
      </c>
      <c r="D17" t="s">
        <v>1324</v>
      </c>
      <c r="E17" t="s">
        <v>474</v>
      </c>
      <c r="F17">
        <v>64.608739999999798</v>
      </c>
      <c r="G17">
        <v>-138.481529999998</v>
      </c>
      <c r="H17" t="s">
        <v>983</v>
      </c>
      <c r="I17" t="s">
        <v>2498</v>
      </c>
      <c r="J17">
        <v>2764</v>
      </c>
      <c r="K17">
        <v>1.39</v>
      </c>
      <c r="L17">
        <v>5.48</v>
      </c>
      <c r="M17">
        <v>1.47</v>
      </c>
      <c r="N17">
        <v>1.1538965561170325</v>
      </c>
      <c r="O17">
        <v>0.99555894607635154</v>
      </c>
    </row>
    <row r="18" spans="1:15" x14ac:dyDescent="0.25">
      <c r="A18" t="s">
        <v>1659</v>
      </c>
      <c r="B18" t="s">
        <v>1106</v>
      </c>
      <c r="D18" t="s">
        <v>1660</v>
      </c>
      <c r="E18" t="s">
        <v>474</v>
      </c>
      <c r="F18">
        <v>60.5821779999998</v>
      </c>
      <c r="G18">
        <v>-126.439936</v>
      </c>
      <c r="H18" t="s">
        <v>983</v>
      </c>
      <c r="I18" t="s">
        <v>2498</v>
      </c>
      <c r="J18">
        <v>2764</v>
      </c>
      <c r="K18">
        <v>0.19</v>
      </c>
      <c r="L18">
        <v>2.89</v>
      </c>
      <c r="M18">
        <v>0.74</v>
      </c>
      <c r="N18">
        <v>0.15772686738290373</v>
      </c>
      <c r="O18">
        <v>0.48385978077302644</v>
      </c>
    </row>
    <row r="19" spans="1:15" x14ac:dyDescent="0.25">
      <c r="A19" t="s">
        <v>1717</v>
      </c>
      <c r="B19" t="s">
        <v>1106</v>
      </c>
      <c r="E19" t="s">
        <v>1718</v>
      </c>
      <c r="F19">
        <v>60.8766889999998</v>
      </c>
      <c r="G19">
        <v>-127.659820999998</v>
      </c>
      <c r="H19" t="s">
        <v>983</v>
      </c>
      <c r="I19" t="s">
        <v>2498</v>
      </c>
      <c r="J19">
        <v>2764</v>
      </c>
      <c r="K19">
        <v>0.11</v>
      </c>
      <c r="L19">
        <v>4.3</v>
      </c>
      <c r="M19">
        <v>1.04</v>
      </c>
      <c r="N19">
        <v>9.1315554800628473E-2</v>
      </c>
      <c r="O19">
        <v>0.69372441455280487</v>
      </c>
    </row>
    <row r="20" spans="1:15" x14ac:dyDescent="0.25">
      <c r="A20" t="s">
        <v>1729</v>
      </c>
      <c r="B20" t="s">
        <v>1106</v>
      </c>
      <c r="D20" t="s">
        <v>1730</v>
      </c>
      <c r="E20" t="s">
        <v>1101</v>
      </c>
      <c r="F20">
        <v>60.553435</v>
      </c>
      <c r="G20">
        <v>-127.278384</v>
      </c>
      <c r="H20" t="s">
        <v>983</v>
      </c>
      <c r="I20" t="s">
        <v>2498</v>
      </c>
      <c r="J20">
        <v>2764</v>
      </c>
      <c r="K20">
        <v>2.2000000000000002</v>
      </c>
      <c r="L20">
        <v>10</v>
      </c>
      <c r="M20">
        <v>4.0999999999999996</v>
      </c>
      <c r="N20">
        <v>1.8263110960125697</v>
      </c>
      <c r="O20">
        <v>2.1699433310560954</v>
      </c>
    </row>
    <row r="21" spans="1:15" x14ac:dyDescent="0.25">
      <c r="A21" t="s">
        <v>1794</v>
      </c>
      <c r="B21" t="s">
        <v>1106</v>
      </c>
      <c r="E21" t="s">
        <v>1795</v>
      </c>
      <c r="F21">
        <v>60.387613000000002</v>
      </c>
      <c r="G21">
        <v>-126.321388999999</v>
      </c>
      <c r="H21" t="s">
        <v>983</v>
      </c>
      <c r="I21" t="s">
        <v>2498</v>
      </c>
      <c r="J21">
        <v>2764</v>
      </c>
      <c r="K21">
        <v>0.47</v>
      </c>
      <c r="L21">
        <v>4.0268059999999997</v>
      </c>
      <c r="M21">
        <v>0.88128399999999996</v>
      </c>
      <c r="N21">
        <v>0.39016646142086708</v>
      </c>
      <c r="O21">
        <v>0.64682947514220224</v>
      </c>
    </row>
    <row r="22" spans="1:15" x14ac:dyDescent="0.25">
      <c r="A22" t="s">
        <v>1796</v>
      </c>
      <c r="B22" t="s">
        <v>1106</v>
      </c>
      <c r="E22" t="s">
        <v>1797</v>
      </c>
      <c r="F22">
        <v>60.393994999999798</v>
      </c>
      <c r="G22">
        <v>-126.27556800000001</v>
      </c>
      <c r="H22" t="s">
        <v>983</v>
      </c>
      <c r="I22" t="s">
        <v>2499</v>
      </c>
      <c r="J22">
        <v>2677</v>
      </c>
      <c r="K22">
        <v>2.71</v>
      </c>
      <c r="L22">
        <v>5.1621030000000001</v>
      </c>
      <c r="M22">
        <v>1.3560479999999999</v>
      </c>
      <c r="N22">
        <v>2.2496832137245741</v>
      </c>
      <c r="O22">
        <v>0.98066231611440169</v>
      </c>
    </row>
    <row r="23" spans="1:15" x14ac:dyDescent="0.25">
      <c r="A23" t="s">
        <v>1798</v>
      </c>
      <c r="B23" t="s">
        <v>1106</v>
      </c>
      <c r="E23" t="s">
        <v>1797</v>
      </c>
      <c r="F23">
        <v>60.362355000000001</v>
      </c>
      <c r="G23">
        <v>-126.29277500000001</v>
      </c>
      <c r="H23" t="s">
        <v>983</v>
      </c>
      <c r="I23" t="s">
        <v>2499</v>
      </c>
      <c r="J23">
        <v>2677</v>
      </c>
      <c r="K23">
        <v>1.45</v>
      </c>
      <c r="L23">
        <v>1.5745450000000001</v>
      </c>
      <c r="M23">
        <v>0.37742900000000001</v>
      </c>
      <c r="N23">
        <v>1.2037050405537388</v>
      </c>
      <c r="O23">
        <v>0.32536326487879641</v>
      </c>
    </row>
    <row r="24" spans="1:15" x14ac:dyDescent="0.25">
      <c r="A24" t="s">
        <v>1799</v>
      </c>
      <c r="B24" t="s">
        <v>1106</v>
      </c>
      <c r="E24" t="s">
        <v>1795</v>
      </c>
      <c r="F24">
        <v>60.392015000000001</v>
      </c>
      <c r="G24">
        <v>-126.288115</v>
      </c>
      <c r="H24" t="s">
        <v>983</v>
      </c>
      <c r="I24" t="s">
        <v>2498</v>
      </c>
      <c r="J24">
        <v>2764</v>
      </c>
      <c r="K24">
        <v>2.0699999999999998</v>
      </c>
      <c r="L24">
        <v>3.0716450000000002</v>
      </c>
      <c r="M24">
        <v>0.75301700000000005</v>
      </c>
      <c r="N24">
        <v>1.7183927130663721</v>
      </c>
      <c r="O24">
        <v>0.61518712254983565</v>
      </c>
    </row>
    <row r="25" spans="1:15" x14ac:dyDescent="0.25">
      <c r="A25" t="s">
        <v>1999</v>
      </c>
      <c r="B25" t="s">
        <v>1106</v>
      </c>
      <c r="D25" t="s">
        <v>2000</v>
      </c>
      <c r="E25" t="s">
        <v>474</v>
      </c>
      <c r="F25">
        <v>64.352208000000005</v>
      </c>
      <c r="G25">
        <v>-135.39095900000001</v>
      </c>
      <c r="H25" t="s">
        <v>983</v>
      </c>
      <c r="I25" t="s">
        <v>2498</v>
      </c>
      <c r="J25">
        <v>2764</v>
      </c>
      <c r="K25">
        <v>0.02</v>
      </c>
      <c r="L25">
        <v>2.71</v>
      </c>
      <c r="M25">
        <v>0.7</v>
      </c>
      <c r="N25">
        <v>1.6602828145568814E-2</v>
      </c>
      <c r="O25">
        <v>0.44603506155505546</v>
      </c>
    </row>
    <row r="26" spans="1:15" x14ac:dyDescent="0.25">
      <c r="A26" t="s">
        <v>2030</v>
      </c>
      <c r="B26" t="s">
        <v>1106</v>
      </c>
      <c r="D26" t="s">
        <v>2031</v>
      </c>
      <c r="E26" t="s">
        <v>474</v>
      </c>
      <c r="F26">
        <v>62.798614999999799</v>
      </c>
      <c r="G26">
        <v>-134.597109999998</v>
      </c>
      <c r="H26" t="s">
        <v>983</v>
      </c>
      <c r="I26" t="s">
        <v>2498</v>
      </c>
      <c r="J26">
        <v>2764</v>
      </c>
      <c r="K26">
        <v>1</v>
      </c>
      <c r="L26">
        <v>1.9</v>
      </c>
      <c r="M26">
        <v>0.5</v>
      </c>
      <c r="N26">
        <v>0.83014140727844066</v>
      </c>
      <c r="O26">
        <v>0.37306155775277083</v>
      </c>
    </row>
    <row r="27" spans="1:15" x14ac:dyDescent="0.25">
      <c r="A27" t="s">
        <v>2032</v>
      </c>
      <c r="B27" t="s">
        <v>1106</v>
      </c>
      <c r="D27" t="s">
        <v>2031</v>
      </c>
      <c r="E27" t="s">
        <v>474</v>
      </c>
      <c r="F27">
        <v>62.8049019999998</v>
      </c>
      <c r="G27">
        <v>-134.773474999998</v>
      </c>
      <c r="H27" t="s">
        <v>983</v>
      </c>
      <c r="I27" t="s">
        <v>2498</v>
      </c>
      <c r="J27">
        <v>2764</v>
      </c>
      <c r="K27">
        <v>0.36</v>
      </c>
      <c r="L27">
        <v>2.73</v>
      </c>
      <c r="M27">
        <v>0.66</v>
      </c>
      <c r="N27">
        <v>0.29885090662023861</v>
      </c>
      <c r="O27">
        <v>0.45740491599099747</v>
      </c>
    </row>
    <row r="28" spans="1:15" x14ac:dyDescent="0.25">
      <c r="A28" t="s">
        <v>2033</v>
      </c>
      <c r="B28" t="s">
        <v>1106</v>
      </c>
      <c r="D28" t="s">
        <v>2031</v>
      </c>
      <c r="E28" t="s">
        <v>474</v>
      </c>
      <c r="F28">
        <v>62.786310999999799</v>
      </c>
      <c r="G28">
        <v>-134.71853300000001</v>
      </c>
      <c r="H28" t="s">
        <v>983</v>
      </c>
      <c r="I28" t="s">
        <v>2498</v>
      </c>
      <c r="J28">
        <v>2764</v>
      </c>
      <c r="K28">
        <v>1.06</v>
      </c>
      <c r="L28">
        <v>1.73</v>
      </c>
      <c r="M28">
        <v>0.46</v>
      </c>
      <c r="N28">
        <v>0.87994989171514715</v>
      </c>
      <c r="O28">
        <v>0.34970879041793707</v>
      </c>
    </row>
    <row r="29" spans="1:15" x14ac:dyDescent="0.25">
      <c r="A29" t="s">
        <v>2038</v>
      </c>
      <c r="B29" t="s">
        <v>1106</v>
      </c>
      <c r="D29" t="s">
        <v>2031</v>
      </c>
      <c r="E29" t="s">
        <v>2039</v>
      </c>
      <c r="F29">
        <v>62.835695000000001</v>
      </c>
      <c r="G29">
        <v>-134.826755999998</v>
      </c>
      <c r="H29" t="s">
        <v>983</v>
      </c>
      <c r="I29" t="s">
        <v>2498</v>
      </c>
      <c r="J29">
        <v>2764</v>
      </c>
      <c r="K29">
        <v>1.46</v>
      </c>
      <c r="L29">
        <v>3.74</v>
      </c>
      <c r="M29">
        <v>0.95</v>
      </c>
      <c r="N29">
        <v>1.2120064546265232</v>
      </c>
      <c r="O29">
        <v>0.69547592551904536</v>
      </c>
    </row>
    <row r="30" spans="1:15" x14ac:dyDescent="0.25">
      <c r="A30" t="s">
        <v>2040</v>
      </c>
      <c r="B30" t="s">
        <v>1106</v>
      </c>
      <c r="D30" t="s">
        <v>2031</v>
      </c>
      <c r="E30" t="s">
        <v>2041</v>
      </c>
      <c r="F30">
        <v>62.834594000000003</v>
      </c>
      <c r="G30">
        <v>-134.854668</v>
      </c>
      <c r="H30" t="s">
        <v>983</v>
      </c>
      <c r="I30" t="s">
        <v>2498</v>
      </c>
      <c r="J30">
        <v>2764</v>
      </c>
      <c r="K30">
        <v>1.78</v>
      </c>
      <c r="L30">
        <v>3.88</v>
      </c>
      <c r="M30">
        <v>0.95</v>
      </c>
      <c r="N30">
        <v>1.4776517049556244</v>
      </c>
      <c r="O30">
        <v>0.72773876639993196</v>
      </c>
    </row>
    <row r="31" spans="1:15" x14ac:dyDescent="0.25">
      <c r="A31" t="s">
        <v>2042</v>
      </c>
      <c r="B31" t="s">
        <v>1106</v>
      </c>
      <c r="D31" t="s">
        <v>2031</v>
      </c>
      <c r="E31" t="s">
        <v>2043</v>
      </c>
      <c r="F31">
        <v>62.840494999999798</v>
      </c>
      <c r="G31">
        <v>-134.79629700000001</v>
      </c>
      <c r="H31" t="s">
        <v>983</v>
      </c>
      <c r="I31" t="s">
        <v>2500</v>
      </c>
      <c r="J31">
        <v>2751</v>
      </c>
      <c r="K31">
        <v>0.55000000000000004</v>
      </c>
      <c r="L31">
        <v>2.93</v>
      </c>
      <c r="M31">
        <v>0.69</v>
      </c>
      <c r="N31">
        <v>0.45657777400314242</v>
      </c>
      <c r="O31">
        <v>0.49336541568083575</v>
      </c>
    </row>
    <row r="32" spans="1:15" x14ac:dyDescent="0.25">
      <c r="A32" t="s">
        <v>2048</v>
      </c>
      <c r="B32" t="s">
        <v>1106</v>
      </c>
      <c r="D32" t="s">
        <v>2031</v>
      </c>
      <c r="E32" t="s">
        <v>846</v>
      </c>
      <c r="F32">
        <v>62.7895439999999</v>
      </c>
      <c r="G32">
        <v>-134.87124</v>
      </c>
      <c r="H32" t="s">
        <v>983</v>
      </c>
      <c r="I32" t="s">
        <v>2500</v>
      </c>
      <c r="J32">
        <v>2751</v>
      </c>
      <c r="K32">
        <v>0.02</v>
      </c>
      <c r="L32">
        <v>3.62</v>
      </c>
      <c r="M32">
        <v>0.88</v>
      </c>
      <c r="N32">
        <v>1.6602828145568814E-2</v>
      </c>
      <c r="O32">
        <v>0.57819701613384855</v>
      </c>
    </row>
    <row r="33" spans="1:15" x14ac:dyDescent="0.25">
      <c r="A33" t="s">
        <v>2049</v>
      </c>
      <c r="B33" t="s">
        <v>1106</v>
      </c>
      <c r="D33" t="s">
        <v>2050</v>
      </c>
      <c r="E33" t="s">
        <v>477</v>
      </c>
      <c r="F33">
        <v>62.710788000000001</v>
      </c>
      <c r="G33">
        <v>-134.78954400000001</v>
      </c>
      <c r="H33" t="s">
        <v>983</v>
      </c>
      <c r="I33" t="s">
        <v>2498</v>
      </c>
      <c r="J33">
        <v>2764</v>
      </c>
      <c r="K33">
        <v>0.57999999999999996</v>
      </c>
      <c r="L33">
        <v>3.89</v>
      </c>
      <c r="M33">
        <v>1.41</v>
      </c>
      <c r="N33">
        <v>0.48148201622149556</v>
      </c>
      <c r="O33">
        <v>0.77925435309660707</v>
      </c>
    </row>
    <row r="34" spans="1:15" x14ac:dyDescent="0.25">
      <c r="A34" t="s">
        <v>2051</v>
      </c>
      <c r="B34" t="s">
        <v>1106</v>
      </c>
      <c r="D34" t="s">
        <v>2050</v>
      </c>
      <c r="E34" t="s">
        <v>474</v>
      </c>
      <c r="F34">
        <v>62.705607000000001</v>
      </c>
      <c r="G34">
        <v>-134.795489</v>
      </c>
      <c r="H34" t="s">
        <v>983</v>
      </c>
      <c r="I34" t="s">
        <v>2498</v>
      </c>
      <c r="J34">
        <v>2764</v>
      </c>
      <c r="K34">
        <v>0.09</v>
      </c>
      <c r="L34">
        <v>7.3</v>
      </c>
      <c r="M34">
        <v>1.81</v>
      </c>
      <c r="N34">
        <v>7.4712726655059652E-2</v>
      </c>
      <c r="O34">
        <v>1.1837234809977495</v>
      </c>
    </row>
    <row r="35" spans="1:15" x14ac:dyDescent="0.25">
      <c r="A35" t="s">
        <v>2060</v>
      </c>
      <c r="B35" t="s">
        <v>1106</v>
      </c>
      <c r="D35" t="s">
        <v>2061</v>
      </c>
      <c r="E35" t="s">
        <v>474</v>
      </c>
      <c r="F35">
        <v>64.1155499999998</v>
      </c>
      <c r="G35">
        <v>-132.33641</v>
      </c>
      <c r="H35" t="s">
        <v>983</v>
      </c>
      <c r="I35" t="s">
        <v>2498</v>
      </c>
      <c r="J35">
        <v>2764</v>
      </c>
      <c r="K35">
        <v>0.41</v>
      </c>
      <c r="L35">
        <v>9.4700000000000006</v>
      </c>
      <c r="M35">
        <v>2.56</v>
      </c>
      <c r="N35">
        <v>0.34035797698416065</v>
      </c>
      <c r="O35">
        <v>1.6085959378786363</v>
      </c>
    </row>
    <row r="36" spans="1:15" x14ac:dyDescent="0.25">
      <c r="A36" t="s">
        <v>2111</v>
      </c>
      <c r="B36" t="s">
        <v>1106</v>
      </c>
      <c r="E36" t="s">
        <v>2112</v>
      </c>
      <c r="F36">
        <v>63.075285000000001</v>
      </c>
      <c r="G36">
        <v>-133.802135999998</v>
      </c>
      <c r="H36" t="s">
        <v>983</v>
      </c>
      <c r="I36" t="s">
        <v>491</v>
      </c>
      <c r="J36">
        <v>2624</v>
      </c>
      <c r="K36">
        <v>2.68</v>
      </c>
      <c r="L36">
        <v>12</v>
      </c>
      <c r="M36">
        <v>2.1800000000000002</v>
      </c>
      <c r="N36">
        <v>2.2247789715062209</v>
      </c>
      <c r="O36">
        <v>1.7898050565435479</v>
      </c>
    </row>
    <row r="37" spans="1:15" x14ac:dyDescent="0.25">
      <c r="A37" t="s">
        <v>2113</v>
      </c>
      <c r="B37" t="s">
        <v>1106</v>
      </c>
      <c r="E37" t="s">
        <v>2114</v>
      </c>
      <c r="F37">
        <v>63.1017259999999</v>
      </c>
      <c r="G37">
        <v>-133.929568999998</v>
      </c>
      <c r="H37" t="s">
        <v>983</v>
      </c>
      <c r="I37" t="s">
        <v>2498</v>
      </c>
      <c r="J37">
        <v>2764</v>
      </c>
      <c r="K37">
        <v>4.7699999999999996</v>
      </c>
      <c r="L37">
        <v>5.79</v>
      </c>
      <c r="M37">
        <v>0.97</v>
      </c>
      <c r="N37">
        <v>3.9597745127181616</v>
      </c>
      <c r="O37">
        <v>1.0923500128807169</v>
      </c>
    </row>
    <row r="38" spans="1:15" x14ac:dyDescent="0.25">
      <c r="A38" t="s">
        <v>2131</v>
      </c>
      <c r="B38" t="s">
        <v>1106</v>
      </c>
      <c r="D38" t="s">
        <v>2031</v>
      </c>
      <c r="E38" t="s">
        <v>2132</v>
      </c>
      <c r="F38">
        <v>62.720790000000001</v>
      </c>
      <c r="G38">
        <v>-134.327023999999</v>
      </c>
      <c r="H38" t="s">
        <v>983</v>
      </c>
      <c r="I38" t="s">
        <v>2498</v>
      </c>
      <c r="J38">
        <v>2764</v>
      </c>
      <c r="K38">
        <v>2.76</v>
      </c>
      <c r="L38">
        <v>3.09</v>
      </c>
      <c r="M38">
        <v>1.28</v>
      </c>
      <c r="N38">
        <v>2.2911902840884961</v>
      </c>
      <c r="O38">
        <v>0.79614939059764744</v>
      </c>
    </row>
    <row r="39" spans="1:15" x14ac:dyDescent="0.25">
      <c r="A39" t="s">
        <v>2133</v>
      </c>
      <c r="B39" t="s">
        <v>1106</v>
      </c>
      <c r="D39" t="s">
        <v>2050</v>
      </c>
      <c r="E39" t="s">
        <v>846</v>
      </c>
      <c r="F39">
        <v>62.7170759999998</v>
      </c>
      <c r="G39">
        <v>-134.30170200000001</v>
      </c>
      <c r="H39" t="s">
        <v>983</v>
      </c>
      <c r="I39" t="s">
        <v>2500</v>
      </c>
      <c r="J39">
        <v>2751</v>
      </c>
      <c r="K39">
        <v>2.61</v>
      </c>
      <c r="L39">
        <v>5.09</v>
      </c>
      <c r="M39">
        <v>1.29</v>
      </c>
      <c r="N39">
        <v>2.1666690729967302</v>
      </c>
      <c r="O39">
        <v>0.97772390946723864</v>
      </c>
    </row>
    <row r="40" spans="1:15" x14ac:dyDescent="0.25">
      <c r="A40" t="s">
        <v>2453</v>
      </c>
      <c r="B40" t="s">
        <v>1106</v>
      </c>
      <c r="C40" t="s">
        <v>1324</v>
      </c>
      <c r="D40" t="s">
        <v>2454</v>
      </c>
      <c r="E40" t="s">
        <v>2444</v>
      </c>
      <c r="F40">
        <v>64.209806999999799</v>
      </c>
      <c r="G40">
        <v>-134.881271999999</v>
      </c>
      <c r="H40" t="s">
        <v>983</v>
      </c>
      <c r="I40" t="s">
        <v>2498</v>
      </c>
      <c r="J40">
        <v>2764</v>
      </c>
      <c r="K40">
        <v>0.03</v>
      </c>
      <c r="L40">
        <v>2.5099999999999998</v>
      </c>
      <c r="M40">
        <v>0.65</v>
      </c>
      <c r="N40">
        <v>2.4904242218353217E-2</v>
      </c>
      <c r="O40">
        <v>0.41422837633258314</v>
      </c>
    </row>
    <row r="41" spans="1:15" x14ac:dyDescent="0.25">
      <c r="A41" t="s">
        <v>2455</v>
      </c>
      <c r="B41" t="s">
        <v>1106</v>
      </c>
      <c r="C41" t="s">
        <v>1324</v>
      </c>
      <c r="D41" t="s">
        <v>2454</v>
      </c>
      <c r="E41" t="s">
        <v>2444</v>
      </c>
      <c r="F41">
        <v>64.209012000000001</v>
      </c>
      <c r="G41">
        <v>-134.884355999999</v>
      </c>
      <c r="H41" t="s">
        <v>983</v>
      </c>
      <c r="I41" t="s">
        <v>2498</v>
      </c>
      <c r="J41">
        <v>2764</v>
      </c>
      <c r="K41">
        <v>0.01</v>
      </c>
      <c r="L41">
        <v>1.42</v>
      </c>
      <c r="M41">
        <v>0.31</v>
      </c>
      <c r="N41">
        <v>8.301414072784407E-3</v>
      </c>
      <c r="O41">
        <v>0.21874438677752772</v>
      </c>
    </row>
    <row r="42" spans="1:15" x14ac:dyDescent="0.25">
      <c r="A42" t="s">
        <v>2456</v>
      </c>
      <c r="B42" t="s">
        <v>1106</v>
      </c>
      <c r="C42" t="s">
        <v>1324</v>
      </c>
      <c r="D42" t="s">
        <v>2454</v>
      </c>
      <c r="E42" t="s">
        <v>2444</v>
      </c>
      <c r="F42">
        <v>64.199046999999794</v>
      </c>
      <c r="G42">
        <v>-134.841896999998</v>
      </c>
      <c r="H42" t="s">
        <v>983</v>
      </c>
      <c r="I42" t="s">
        <v>2498</v>
      </c>
      <c r="J42">
        <v>2764</v>
      </c>
      <c r="K42">
        <v>0.02</v>
      </c>
      <c r="L42">
        <v>6.12</v>
      </c>
      <c r="M42">
        <v>1.67</v>
      </c>
      <c r="N42">
        <v>1.6602828145568814E-2</v>
      </c>
      <c r="O42">
        <v>1.0292722295550554</v>
      </c>
    </row>
    <row r="43" spans="1:15" x14ac:dyDescent="0.25">
      <c r="A43" t="s">
        <v>2457</v>
      </c>
      <c r="B43" t="s">
        <v>1106</v>
      </c>
      <c r="C43" t="s">
        <v>1324</v>
      </c>
      <c r="D43" t="s">
        <v>2454</v>
      </c>
      <c r="E43" t="s">
        <v>2444</v>
      </c>
      <c r="F43">
        <v>64.201483999999795</v>
      </c>
      <c r="G43">
        <v>-134.83027300000001</v>
      </c>
      <c r="H43" t="s">
        <v>983</v>
      </c>
      <c r="I43" t="s">
        <v>2498</v>
      </c>
      <c r="J43">
        <v>2764</v>
      </c>
      <c r="K43">
        <v>0.08</v>
      </c>
      <c r="L43">
        <v>3.14</v>
      </c>
      <c r="M43">
        <v>1.18</v>
      </c>
      <c r="N43">
        <v>6.6411312582275256E-2</v>
      </c>
      <c r="O43">
        <v>0.61722367022022173</v>
      </c>
    </row>
    <row r="44" spans="1:15" x14ac:dyDescent="0.25">
      <c r="A44" t="s">
        <v>2458</v>
      </c>
      <c r="B44" t="s">
        <v>1106</v>
      </c>
      <c r="C44" t="s">
        <v>1324</v>
      </c>
      <c r="D44" t="s">
        <v>2454</v>
      </c>
      <c r="E44" t="s">
        <v>2444</v>
      </c>
      <c r="F44">
        <v>64.242953999999798</v>
      </c>
      <c r="G44">
        <v>-135.00742600000001</v>
      </c>
      <c r="H44" t="s">
        <v>983</v>
      </c>
      <c r="I44" t="s">
        <v>2498</v>
      </c>
      <c r="J44">
        <v>2764</v>
      </c>
      <c r="K44">
        <v>0.24</v>
      </c>
      <c r="L44">
        <v>0.91</v>
      </c>
      <c r="M44">
        <v>0.44</v>
      </c>
      <c r="N44">
        <v>0.19923393774682574</v>
      </c>
      <c r="O44">
        <v>0.21740625866066501</v>
      </c>
    </row>
    <row r="45" spans="1:15" x14ac:dyDescent="0.25">
      <c r="A45" t="s">
        <v>2459</v>
      </c>
      <c r="B45" t="s">
        <v>1106</v>
      </c>
      <c r="C45" t="s">
        <v>1324</v>
      </c>
      <c r="D45" t="s">
        <v>2454</v>
      </c>
      <c r="E45" t="s">
        <v>2460</v>
      </c>
      <c r="F45">
        <v>64.256418999999795</v>
      </c>
      <c r="G45">
        <v>-135.025106999998</v>
      </c>
      <c r="H45" t="s">
        <v>983</v>
      </c>
      <c r="I45" t="s">
        <v>2498</v>
      </c>
      <c r="J45">
        <v>2764</v>
      </c>
      <c r="K45">
        <v>0.14000000000000001</v>
      </c>
      <c r="L45">
        <v>46.6</v>
      </c>
      <c r="M45">
        <v>18</v>
      </c>
      <c r="N45">
        <v>0.1162197970189817</v>
      </c>
      <c r="O45">
        <v>9.2269374468853886</v>
      </c>
    </row>
    <row r="46" spans="1:15" x14ac:dyDescent="0.25">
      <c r="A46" t="s">
        <v>2245</v>
      </c>
      <c r="B46" t="s">
        <v>2247</v>
      </c>
      <c r="E46" t="s">
        <v>2246</v>
      </c>
      <c r="F46">
        <v>62.064736000000003</v>
      </c>
      <c r="G46">
        <v>-134.10863800000001</v>
      </c>
      <c r="H46" t="s">
        <v>983</v>
      </c>
      <c r="I46" t="s">
        <v>2498</v>
      </c>
      <c r="J46">
        <v>2764</v>
      </c>
      <c r="K46">
        <v>2.5799319999999999</v>
      </c>
      <c r="L46">
        <v>6.95</v>
      </c>
      <c r="M46">
        <v>1.68</v>
      </c>
      <c r="N46">
        <v>2.1417083811626818</v>
      </c>
      <c r="O46">
        <v>1.2621080023176614</v>
      </c>
    </row>
    <row r="47" spans="1:15" x14ac:dyDescent="0.25">
      <c r="A47" t="s">
        <v>2248</v>
      </c>
      <c r="B47" t="s">
        <v>2247</v>
      </c>
      <c r="E47" t="s">
        <v>2246</v>
      </c>
      <c r="F47">
        <v>62.063119999999799</v>
      </c>
      <c r="G47">
        <v>-134.10868500000001</v>
      </c>
      <c r="H47" t="s">
        <v>983</v>
      </c>
      <c r="I47" t="s">
        <v>2498</v>
      </c>
      <c r="J47">
        <v>2764</v>
      </c>
      <c r="K47">
        <v>2.7159990000000001</v>
      </c>
      <c r="L47">
        <v>5.09</v>
      </c>
      <c r="M47">
        <v>1.33</v>
      </c>
      <c r="N47">
        <v>2.2546632320268376</v>
      </c>
      <c r="O47">
        <v>0.99909583483704789</v>
      </c>
    </row>
    <row r="48" spans="1:15" x14ac:dyDescent="0.25">
      <c r="A48" t="s">
        <v>2173</v>
      </c>
      <c r="B48" t="s">
        <v>2175</v>
      </c>
      <c r="D48" t="s">
        <v>2174</v>
      </c>
      <c r="E48" t="s">
        <v>474</v>
      </c>
      <c r="F48">
        <v>62.060757000000002</v>
      </c>
      <c r="G48">
        <v>-140.807311999999</v>
      </c>
      <c r="H48" t="s">
        <v>983</v>
      </c>
      <c r="I48" t="s">
        <v>2498</v>
      </c>
      <c r="J48">
        <v>2764</v>
      </c>
      <c r="K48">
        <v>3.78</v>
      </c>
      <c r="L48">
        <v>5.28</v>
      </c>
      <c r="M48">
        <v>2.23</v>
      </c>
      <c r="N48">
        <v>3.1379345195125055</v>
      </c>
      <c r="O48">
        <v>1.3166897859054738</v>
      </c>
    </row>
    <row r="49" spans="1:15" x14ac:dyDescent="0.25">
      <c r="A49" t="s">
        <v>2178</v>
      </c>
      <c r="B49" t="s">
        <v>2175</v>
      </c>
      <c r="D49" t="s">
        <v>2174</v>
      </c>
      <c r="E49" t="s">
        <v>1101</v>
      </c>
      <c r="F49">
        <v>61.868065000000001</v>
      </c>
      <c r="G49">
        <v>-140.612655999998</v>
      </c>
      <c r="H49" t="s">
        <v>983</v>
      </c>
      <c r="I49" t="s">
        <v>2498</v>
      </c>
      <c r="J49">
        <v>2764</v>
      </c>
      <c r="K49">
        <v>0.88</v>
      </c>
      <c r="L49">
        <v>1.53</v>
      </c>
      <c r="M49">
        <v>0.62</v>
      </c>
      <c r="N49">
        <v>0.73052443840502779</v>
      </c>
      <c r="O49">
        <v>0.3619994924224384</v>
      </c>
    </row>
    <row r="50" spans="1:15" x14ac:dyDescent="0.25">
      <c r="A50" t="s">
        <v>2179</v>
      </c>
      <c r="B50" t="s">
        <v>2175</v>
      </c>
      <c r="D50" t="s">
        <v>2174</v>
      </c>
      <c r="E50" t="s">
        <v>2180</v>
      </c>
      <c r="F50">
        <v>61.661774000000001</v>
      </c>
      <c r="G50">
        <v>-139.95611600000001</v>
      </c>
      <c r="H50" t="s">
        <v>983</v>
      </c>
      <c r="I50" t="s">
        <v>2498</v>
      </c>
      <c r="J50">
        <v>2764</v>
      </c>
      <c r="K50">
        <v>1.42</v>
      </c>
      <c r="L50">
        <v>0.76</v>
      </c>
      <c r="M50">
        <v>0.41</v>
      </c>
      <c r="N50">
        <v>1.1788007983353856</v>
      </c>
      <c r="O50">
        <v>0.26439677840893455</v>
      </c>
    </row>
    <row r="51" spans="1:15" x14ac:dyDescent="0.25">
      <c r="A51" t="s">
        <v>2227</v>
      </c>
      <c r="B51" t="s">
        <v>2175</v>
      </c>
      <c r="C51" t="s">
        <v>2228</v>
      </c>
      <c r="D51" t="s">
        <v>2229</v>
      </c>
      <c r="E51" t="s">
        <v>16</v>
      </c>
      <c r="F51">
        <v>62.328035</v>
      </c>
      <c r="G51">
        <v>-135.401423999998</v>
      </c>
      <c r="H51" t="s">
        <v>983</v>
      </c>
      <c r="I51" t="s">
        <v>491</v>
      </c>
      <c r="J51">
        <v>2624</v>
      </c>
      <c r="K51">
        <v>4.3099999999999996</v>
      </c>
      <c r="L51">
        <v>10.546025</v>
      </c>
      <c r="M51">
        <v>2.0730390000000001</v>
      </c>
      <c r="N51">
        <v>3.5779094653700789</v>
      </c>
      <c r="O51">
        <v>1.721211396457756</v>
      </c>
    </row>
    <row r="52" spans="1:15" x14ac:dyDescent="0.25">
      <c r="A52" t="s">
        <v>2235</v>
      </c>
      <c r="B52" t="s">
        <v>2175</v>
      </c>
      <c r="C52" t="s">
        <v>2228</v>
      </c>
      <c r="D52" t="s">
        <v>2229</v>
      </c>
      <c r="E52" t="s">
        <v>846</v>
      </c>
      <c r="F52">
        <v>62.346693000000002</v>
      </c>
      <c r="G52">
        <v>-135.48448500000001</v>
      </c>
      <c r="H52" t="s">
        <v>983</v>
      </c>
      <c r="I52" t="s">
        <v>2500</v>
      </c>
      <c r="J52">
        <v>2751</v>
      </c>
      <c r="K52">
        <v>2.1</v>
      </c>
      <c r="L52">
        <v>6.4318419999999996</v>
      </c>
      <c r="M52">
        <v>2.0997880000000002</v>
      </c>
      <c r="N52">
        <v>1.7432969552847255</v>
      </c>
      <c r="O52">
        <v>1.2884482397733004</v>
      </c>
    </row>
    <row r="53" spans="1:15" x14ac:dyDescent="0.25">
      <c r="A53" t="s">
        <v>2257</v>
      </c>
      <c r="B53" t="s">
        <v>2175</v>
      </c>
      <c r="C53" t="s">
        <v>2258</v>
      </c>
      <c r="E53" t="s">
        <v>474</v>
      </c>
      <c r="F53">
        <v>62.251311000000001</v>
      </c>
      <c r="G53">
        <v>-134.58671000000001</v>
      </c>
      <c r="H53" t="s">
        <v>983</v>
      </c>
      <c r="I53" t="s">
        <v>2498</v>
      </c>
      <c r="J53">
        <v>2764</v>
      </c>
      <c r="K53">
        <v>1</v>
      </c>
      <c r="L53">
        <v>1.0576909999999999</v>
      </c>
      <c r="M53">
        <v>0.22770099999999999</v>
      </c>
      <c r="N53">
        <v>0.83014140727844066</v>
      </c>
      <c r="O53">
        <v>0.22039141520077082</v>
      </c>
    </row>
    <row r="54" spans="1:15" x14ac:dyDescent="0.25">
      <c r="A54" t="s">
        <v>2259</v>
      </c>
      <c r="B54" t="s">
        <v>2175</v>
      </c>
      <c r="C54" t="s">
        <v>2258</v>
      </c>
      <c r="E54" t="s">
        <v>872</v>
      </c>
      <c r="F54">
        <v>62.2264699999999</v>
      </c>
      <c r="G54">
        <v>-134.883524999998</v>
      </c>
      <c r="H54" t="s">
        <v>983</v>
      </c>
      <c r="I54" t="s">
        <v>2499</v>
      </c>
      <c r="J54">
        <v>2677</v>
      </c>
      <c r="K54">
        <v>0.34</v>
      </c>
      <c r="L54">
        <v>2.1431369999999998</v>
      </c>
      <c r="M54">
        <v>0.64695499999999995</v>
      </c>
      <c r="N54">
        <v>0.28224807847466982</v>
      </c>
      <c r="O54">
        <v>0.38387332571276328</v>
      </c>
    </row>
    <row r="55" spans="1:15" x14ac:dyDescent="0.25">
      <c r="A55" t="s">
        <v>2260</v>
      </c>
      <c r="B55" t="s">
        <v>2175</v>
      </c>
      <c r="C55" t="s">
        <v>2258</v>
      </c>
      <c r="E55" t="s">
        <v>846</v>
      </c>
      <c r="F55">
        <v>62.2153899999999</v>
      </c>
      <c r="G55">
        <v>-134.934156</v>
      </c>
      <c r="H55" t="s">
        <v>983</v>
      </c>
      <c r="I55" t="s">
        <v>2500</v>
      </c>
      <c r="J55">
        <v>2751</v>
      </c>
      <c r="K55">
        <v>2.0499999999999998</v>
      </c>
      <c r="L55">
        <v>7.0758799999999997</v>
      </c>
      <c r="M55">
        <v>1.9956929999999999</v>
      </c>
      <c r="N55">
        <v>1.7017898849208033</v>
      </c>
      <c r="O55">
        <v>1.3199199477170787</v>
      </c>
    </row>
    <row r="56" spans="1:15" x14ac:dyDescent="0.25">
      <c r="A56" t="s">
        <v>2265</v>
      </c>
      <c r="B56" t="s">
        <v>2175</v>
      </c>
      <c r="C56" t="s">
        <v>2258</v>
      </c>
      <c r="E56" t="s">
        <v>474</v>
      </c>
      <c r="F56">
        <v>62.2943229999998</v>
      </c>
      <c r="G56">
        <v>-134.92378500000001</v>
      </c>
      <c r="H56" t="s">
        <v>983</v>
      </c>
      <c r="I56" t="s">
        <v>2498</v>
      </c>
      <c r="J56">
        <v>2764</v>
      </c>
      <c r="K56">
        <v>1.56</v>
      </c>
      <c r="L56">
        <v>2.8031060000000001</v>
      </c>
      <c r="M56">
        <v>0.71829299999999996</v>
      </c>
      <c r="N56">
        <v>1.2950205953543674</v>
      </c>
      <c r="O56">
        <v>0.55026295104792244</v>
      </c>
    </row>
    <row r="57" spans="1:15" x14ac:dyDescent="0.25">
      <c r="A57" t="s">
        <v>2266</v>
      </c>
      <c r="B57" t="s">
        <v>2175</v>
      </c>
      <c r="C57" t="s">
        <v>2258</v>
      </c>
      <c r="D57" t="s">
        <v>2267</v>
      </c>
      <c r="E57" t="s">
        <v>1218</v>
      </c>
      <c r="F57">
        <v>62.165609000000003</v>
      </c>
      <c r="G57">
        <v>-134.73037600000001</v>
      </c>
      <c r="H57" t="s">
        <v>983</v>
      </c>
      <c r="I57" t="s">
        <v>2500</v>
      </c>
      <c r="J57">
        <v>2751</v>
      </c>
      <c r="K57">
        <v>1.71</v>
      </c>
      <c r="L57">
        <v>6.7372170000000002</v>
      </c>
      <c r="M57">
        <v>2.0205139999999999</v>
      </c>
      <c r="N57">
        <v>1.4195418064461336</v>
      </c>
      <c r="O57">
        <v>1.2741211236284529</v>
      </c>
    </row>
    <row r="58" spans="1:15" x14ac:dyDescent="0.25">
      <c r="A58" t="s">
        <v>2268</v>
      </c>
      <c r="B58" t="s">
        <v>2175</v>
      </c>
      <c r="C58" t="s">
        <v>2258</v>
      </c>
      <c r="D58" t="s">
        <v>2267</v>
      </c>
      <c r="E58" t="s">
        <v>1218</v>
      </c>
      <c r="F58">
        <v>62.137003999999799</v>
      </c>
      <c r="G58">
        <v>-134.72706400000001</v>
      </c>
      <c r="H58" t="s">
        <v>983</v>
      </c>
      <c r="I58" t="s">
        <v>2500</v>
      </c>
      <c r="J58">
        <v>2751</v>
      </c>
      <c r="K58">
        <v>0.25</v>
      </c>
      <c r="L58">
        <v>2.615272</v>
      </c>
      <c r="M58">
        <v>0.79898000000000002</v>
      </c>
      <c r="N58">
        <v>0.20753535181961016</v>
      </c>
      <c r="O58">
        <v>0.47423737043470721</v>
      </c>
    </row>
    <row r="59" spans="1:15" x14ac:dyDescent="0.25">
      <c r="A59" t="s">
        <v>2269</v>
      </c>
      <c r="B59" t="s">
        <v>2175</v>
      </c>
      <c r="C59" t="s">
        <v>2258</v>
      </c>
      <c r="D59" t="s">
        <v>2270</v>
      </c>
      <c r="E59" t="s">
        <v>1218</v>
      </c>
      <c r="F59">
        <v>62.749930999999798</v>
      </c>
      <c r="G59">
        <v>-135.748818</v>
      </c>
      <c r="H59" t="s">
        <v>983</v>
      </c>
      <c r="I59" t="s">
        <v>2500</v>
      </c>
      <c r="J59">
        <v>2751</v>
      </c>
      <c r="K59">
        <v>2.48</v>
      </c>
      <c r="L59">
        <v>3.5091039999999998</v>
      </c>
      <c r="M59">
        <v>0.7218</v>
      </c>
      <c r="N59">
        <v>2.058750690050533</v>
      </c>
      <c r="O59">
        <v>0.66996807757642285</v>
      </c>
    </row>
    <row r="60" spans="1:15" x14ac:dyDescent="0.25">
      <c r="A60" t="s">
        <v>2271</v>
      </c>
      <c r="B60" t="s">
        <v>2175</v>
      </c>
      <c r="C60" t="s">
        <v>2258</v>
      </c>
      <c r="D60" t="s">
        <v>2272</v>
      </c>
      <c r="E60" t="s">
        <v>16</v>
      </c>
      <c r="F60">
        <v>62.848871000000003</v>
      </c>
      <c r="G60">
        <v>-136.22570400000001</v>
      </c>
      <c r="H60" t="s">
        <v>983</v>
      </c>
      <c r="I60" t="s">
        <v>491</v>
      </c>
      <c r="J60">
        <v>2624</v>
      </c>
      <c r="K60">
        <v>3.22</v>
      </c>
      <c r="L60">
        <v>9.4587299999999903</v>
      </c>
      <c r="M60">
        <v>1.0680879999999999</v>
      </c>
      <c r="N60">
        <v>2.6730553314365793</v>
      </c>
      <c r="O60">
        <v>1.3101002189744526</v>
      </c>
    </row>
    <row r="61" spans="1:15" x14ac:dyDescent="0.25">
      <c r="A61" t="s">
        <v>2273</v>
      </c>
      <c r="B61" t="s">
        <v>2175</v>
      </c>
      <c r="C61" t="s">
        <v>2258</v>
      </c>
      <c r="D61" t="s">
        <v>2272</v>
      </c>
      <c r="E61" t="s">
        <v>16</v>
      </c>
      <c r="F61">
        <v>62.8530289999999</v>
      </c>
      <c r="G61">
        <v>-136.177114999998</v>
      </c>
      <c r="H61" t="s">
        <v>983</v>
      </c>
      <c r="I61" t="s">
        <v>491</v>
      </c>
      <c r="J61">
        <v>2624</v>
      </c>
      <c r="K61">
        <v>3.07</v>
      </c>
      <c r="L61">
        <v>9.0489660000000001</v>
      </c>
      <c r="M61">
        <v>1.111259</v>
      </c>
      <c r="N61">
        <v>2.5485341203448129</v>
      </c>
      <c r="O61">
        <v>1.2751022227400908</v>
      </c>
    </row>
    <row r="62" spans="1:15" x14ac:dyDescent="0.25">
      <c r="A62" t="s">
        <v>2275</v>
      </c>
      <c r="B62" t="s">
        <v>2175</v>
      </c>
      <c r="C62" t="s">
        <v>2258</v>
      </c>
      <c r="D62" t="s">
        <v>2276</v>
      </c>
      <c r="E62" t="s">
        <v>872</v>
      </c>
      <c r="F62">
        <v>62.199641</v>
      </c>
      <c r="G62">
        <v>-134.474910999998</v>
      </c>
      <c r="H62" t="s">
        <v>983</v>
      </c>
      <c r="I62" t="s">
        <v>2499</v>
      </c>
      <c r="J62">
        <v>2677</v>
      </c>
      <c r="K62">
        <v>1.49</v>
      </c>
      <c r="L62">
        <v>6.3588769999999997</v>
      </c>
      <c r="M62">
        <v>1.6007180000000001</v>
      </c>
      <c r="N62">
        <v>1.2369106968448766</v>
      </c>
      <c r="O62">
        <v>1.0851010347040155</v>
      </c>
    </row>
    <row r="63" spans="1:15" x14ac:dyDescent="0.25">
      <c r="A63" t="s">
        <v>2277</v>
      </c>
      <c r="B63" t="s">
        <v>2175</v>
      </c>
      <c r="C63" t="s">
        <v>2258</v>
      </c>
      <c r="D63" t="s">
        <v>2276</v>
      </c>
      <c r="E63" t="s">
        <v>872</v>
      </c>
      <c r="F63">
        <v>62.199596</v>
      </c>
      <c r="G63">
        <v>-134.45171500000001</v>
      </c>
      <c r="H63" t="s">
        <v>983</v>
      </c>
      <c r="I63" t="s">
        <v>2499</v>
      </c>
      <c r="J63">
        <v>2677</v>
      </c>
      <c r="K63">
        <v>1.32</v>
      </c>
      <c r="L63">
        <v>3.0680679999999998</v>
      </c>
      <c r="M63">
        <v>0.92536399999999996</v>
      </c>
      <c r="N63">
        <v>1.0957866576075417</v>
      </c>
      <c r="O63">
        <v>0.59674494778823395</v>
      </c>
    </row>
    <row r="64" spans="1:15" x14ac:dyDescent="0.25">
      <c r="A64" t="s">
        <v>2278</v>
      </c>
      <c r="B64" t="s">
        <v>2175</v>
      </c>
      <c r="C64" t="s">
        <v>2258</v>
      </c>
      <c r="D64" t="s">
        <v>2276</v>
      </c>
      <c r="E64" t="s">
        <v>872</v>
      </c>
      <c r="F64">
        <v>62.200449999999798</v>
      </c>
      <c r="G64">
        <v>-134.416798</v>
      </c>
      <c r="H64" t="s">
        <v>983</v>
      </c>
      <c r="I64" t="s">
        <v>2499</v>
      </c>
      <c r="J64">
        <v>2677</v>
      </c>
      <c r="K64">
        <v>2.95</v>
      </c>
      <c r="L64">
        <v>9.4667469999999998</v>
      </c>
      <c r="M64">
        <v>2.391864</v>
      </c>
      <c r="N64">
        <v>2.4489171514714001</v>
      </c>
      <c r="O64">
        <v>1.6593130920577168</v>
      </c>
    </row>
    <row r="65" spans="1:15" x14ac:dyDescent="0.25">
      <c r="A65" t="s">
        <v>2279</v>
      </c>
      <c r="B65" t="s">
        <v>2175</v>
      </c>
      <c r="C65" t="s">
        <v>2258</v>
      </c>
      <c r="D65" t="s">
        <v>2270</v>
      </c>
      <c r="E65" t="s">
        <v>16</v>
      </c>
      <c r="F65">
        <v>62.790511000000002</v>
      </c>
      <c r="G65">
        <v>-135.97419400000001</v>
      </c>
      <c r="H65" t="s">
        <v>983</v>
      </c>
      <c r="I65" t="s">
        <v>491</v>
      </c>
      <c r="J65">
        <v>2624</v>
      </c>
      <c r="K65">
        <v>3.23</v>
      </c>
      <c r="L65">
        <v>8.1216069999999903</v>
      </c>
      <c r="M65">
        <v>1.6485110000000001</v>
      </c>
      <c r="N65">
        <v>2.6813567455093632</v>
      </c>
      <c r="O65">
        <v>1.3335506587447434</v>
      </c>
    </row>
    <row r="66" spans="1:15" x14ac:dyDescent="0.25">
      <c r="A66" t="s">
        <v>2285</v>
      </c>
      <c r="B66" t="s">
        <v>2175</v>
      </c>
      <c r="C66" t="s">
        <v>2258</v>
      </c>
      <c r="E66" t="s">
        <v>872</v>
      </c>
      <c r="F66">
        <v>62.209774000000003</v>
      </c>
      <c r="G66">
        <v>-134.708239999998</v>
      </c>
      <c r="H66" t="s">
        <v>983</v>
      </c>
      <c r="I66" t="s">
        <v>2499</v>
      </c>
      <c r="J66">
        <v>2677</v>
      </c>
      <c r="K66">
        <v>1.64</v>
      </c>
      <c r="L66">
        <v>6.5155690000000002</v>
      </c>
      <c r="M66">
        <v>2.0083820000000001</v>
      </c>
      <c r="N66">
        <v>1.3614319079366426</v>
      </c>
      <c r="O66">
        <v>1.2121253202343876</v>
      </c>
    </row>
    <row r="67" spans="1:15" x14ac:dyDescent="0.25">
      <c r="A67" t="s">
        <v>2303</v>
      </c>
      <c r="B67" t="s">
        <v>2175</v>
      </c>
      <c r="C67" t="s">
        <v>2258</v>
      </c>
      <c r="D67" t="s">
        <v>2270</v>
      </c>
      <c r="E67" t="s">
        <v>302</v>
      </c>
      <c r="F67">
        <v>62.795726000000002</v>
      </c>
      <c r="G67">
        <v>-135.70415800000001</v>
      </c>
      <c r="H67" t="s">
        <v>983</v>
      </c>
      <c r="I67" t="s">
        <v>2499</v>
      </c>
      <c r="J67">
        <v>2677</v>
      </c>
      <c r="K67">
        <v>1.76</v>
      </c>
      <c r="L67">
        <v>4.1340709999999996</v>
      </c>
      <c r="M67">
        <v>0.517903</v>
      </c>
      <c r="N67">
        <v>1.4610488768100556</v>
      </c>
      <c r="O67">
        <v>0.61724362022924528</v>
      </c>
    </row>
    <row r="68" spans="1:15" x14ac:dyDescent="0.25">
      <c r="A68" t="s">
        <v>2304</v>
      </c>
      <c r="B68" t="s">
        <v>2175</v>
      </c>
      <c r="C68" t="s">
        <v>2258</v>
      </c>
      <c r="D68" t="s">
        <v>2270</v>
      </c>
      <c r="E68" t="s">
        <v>16</v>
      </c>
      <c r="F68">
        <v>62.827635000000001</v>
      </c>
      <c r="G68">
        <v>-135.840287999998</v>
      </c>
      <c r="H68" t="s">
        <v>983</v>
      </c>
      <c r="I68" t="s">
        <v>491</v>
      </c>
      <c r="J68">
        <v>2624</v>
      </c>
      <c r="K68">
        <v>2.54</v>
      </c>
      <c r="L68">
        <v>1.8477699999999999</v>
      </c>
      <c r="M68">
        <v>0.85852799999999996</v>
      </c>
      <c r="N68">
        <v>2.1085591744872394</v>
      </c>
      <c r="O68">
        <v>0.52483509984907561</v>
      </c>
    </row>
    <row r="69" spans="1:15" x14ac:dyDescent="0.25">
      <c r="A69" t="s">
        <v>2305</v>
      </c>
      <c r="B69" t="s">
        <v>2175</v>
      </c>
      <c r="C69" t="s">
        <v>2258</v>
      </c>
      <c r="D69" t="s">
        <v>2270</v>
      </c>
      <c r="E69" t="s">
        <v>846</v>
      </c>
      <c r="F69">
        <v>62.774017999999799</v>
      </c>
      <c r="G69">
        <v>-135.753186999999</v>
      </c>
      <c r="H69" t="s">
        <v>983</v>
      </c>
      <c r="I69" t="s">
        <v>2500</v>
      </c>
      <c r="J69">
        <v>2751</v>
      </c>
      <c r="K69">
        <v>1.9</v>
      </c>
      <c r="L69">
        <v>7.4551499999999997</v>
      </c>
      <c r="M69">
        <v>1.173454</v>
      </c>
      <c r="N69">
        <v>1.5772686738290371</v>
      </c>
      <c r="O69">
        <v>1.1321193569564143</v>
      </c>
    </row>
    <row r="70" spans="1:15" x14ac:dyDescent="0.25">
      <c r="A70" t="s">
        <v>559</v>
      </c>
      <c r="B70" t="s">
        <v>975</v>
      </c>
      <c r="C70" t="s">
        <v>439</v>
      </c>
      <c r="D70" t="s">
        <v>487</v>
      </c>
      <c r="E70" t="s">
        <v>330</v>
      </c>
      <c r="F70">
        <v>63.568274000000002</v>
      </c>
      <c r="G70">
        <v>-131.208022999999</v>
      </c>
      <c r="H70" t="s">
        <v>974</v>
      </c>
      <c r="I70" t="s">
        <v>2499</v>
      </c>
      <c r="J70">
        <v>2677</v>
      </c>
      <c r="K70">
        <v>6.57</v>
      </c>
      <c r="L70">
        <v>34.299999999999798</v>
      </c>
      <c r="M70">
        <v>4.8099999999999996</v>
      </c>
      <c r="N70">
        <v>5.4540290458193557</v>
      </c>
      <c r="O70">
        <v>4.7949758593448371</v>
      </c>
    </row>
    <row r="71" spans="1:15" x14ac:dyDescent="0.25">
      <c r="A71" t="s">
        <v>575</v>
      </c>
      <c r="B71" t="s">
        <v>975</v>
      </c>
      <c r="C71" t="s">
        <v>439</v>
      </c>
      <c r="D71" t="s">
        <v>487</v>
      </c>
      <c r="E71" t="s">
        <v>576</v>
      </c>
      <c r="F71">
        <v>63.571308000000002</v>
      </c>
      <c r="G71">
        <v>-131.191151999998</v>
      </c>
      <c r="H71" t="s">
        <v>974</v>
      </c>
      <c r="I71" t="s">
        <v>2498</v>
      </c>
      <c r="J71">
        <v>2764</v>
      </c>
      <c r="K71">
        <v>1.83</v>
      </c>
      <c r="L71">
        <v>8.9369999999999905</v>
      </c>
      <c r="M71">
        <v>2.06</v>
      </c>
      <c r="N71">
        <v>1.5191587753195466</v>
      </c>
      <c r="O71">
        <v>1.5091718186875698</v>
      </c>
    </row>
    <row r="72" spans="1:15" x14ac:dyDescent="0.25">
      <c r="A72" t="s">
        <v>558</v>
      </c>
      <c r="B72" t="s">
        <v>975</v>
      </c>
      <c r="C72" t="s">
        <v>439</v>
      </c>
      <c r="D72" t="s">
        <v>487</v>
      </c>
      <c r="E72" t="s">
        <v>502</v>
      </c>
      <c r="F72">
        <v>63.573051999999798</v>
      </c>
      <c r="G72">
        <v>-131.267561999999</v>
      </c>
      <c r="H72" t="s">
        <v>974</v>
      </c>
      <c r="I72" t="s">
        <v>2499</v>
      </c>
      <c r="J72">
        <v>2677</v>
      </c>
      <c r="K72">
        <v>5.82</v>
      </c>
      <c r="L72">
        <v>37.479999999999798</v>
      </c>
      <c r="M72">
        <v>18.7899999999999</v>
      </c>
      <c r="N72">
        <v>4.831422990360525</v>
      </c>
      <c r="O72">
        <v>8.6113640392369515</v>
      </c>
    </row>
    <row r="73" spans="1:15" x14ac:dyDescent="0.25">
      <c r="A73" t="s">
        <v>557</v>
      </c>
      <c r="B73" t="s">
        <v>975</v>
      </c>
      <c r="C73" t="s">
        <v>439</v>
      </c>
      <c r="D73" t="s">
        <v>487</v>
      </c>
      <c r="E73" t="s">
        <v>330</v>
      </c>
      <c r="F73">
        <v>63.576402000000002</v>
      </c>
      <c r="G73">
        <v>-131.286541999999</v>
      </c>
      <c r="H73" t="s">
        <v>974</v>
      </c>
      <c r="I73" t="s">
        <v>2499</v>
      </c>
      <c r="J73">
        <v>2677</v>
      </c>
      <c r="K73">
        <v>5.91</v>
      </c>
      <c r="L73">
        <v>37.549999999999798</v>
      </c>
      <c r="M73">
        <v>11.42</v>
      </c>
      <c r="N73">
        <v>4.9061357170155846</v>
      </c>
      <c r="O73">
        <v>6.7447579160499203</v>
      </c>
    </row>
    <row r="74" spans="1:15" x14ac:dyDescent="0.25">
      <c r="A74" t="s">
        <v>556</v>
      </c>
      <c r="B74" t="s">
        <v>975</v>
      </c>
      <c r="C74" t="s">
        <v>439</v>
      </c>
      <c r="D74" t="s">
        <v>487</v>
      </c>
      <c r="E74" t="s">
        <v>976</v>
      </c>
      <c r="F74">
        <v>63.588248999999799</v>
      </c>
      <c r="G74">
        <v>-131.305163999998</v>
      </c>
      <c r="H74" t="s">
        <v>974</v>
      </c>
      <c r="I74" t="s">
        <v>2499</v>
      </c>
      <c r="J74">
        <v>2677</v>
      </c>
      <c r="K74">
        <v>6.29</v>
      </c>
      <c r="L74">
        <v>42.049999999999798</v>
      </c>
      <c r="M74">
        <v>18.64</v>
      </c>
      <c r="N74">
        <v>5.2215894517813917</v>
      </c>
      <c r="O74">
        <v>9.0256144270379028</v>
      </c>
    </row>
    <row r="75" spans="1:15" x14ac:dyDescent="0.25">
      <c r="A75" t="s">
        <v>508</v>
      </c>
      <c r="B75" t="s">
        <v>975</v>
      </c>
      <c r="C75" t="s">
        <v>439</v>
      </c>
      <c r="D75" t="s">
        <v>487</v>
      </c>
      <c r="E75" t="s">
        <v>507</v>
      </c>
      <c r="F75">
        <v>63.557057999999799</v>
      </c>
      <c r="G75">
        <v>-131.14880600000001</v>
      </c>
      <c r="H75" t="s">
        <v>974</v>
      </c>
      <c r="I75" t="s">
        <v>2500</v>
      </c>
      <c r="J75">
        <v>2751</v>
      </c>
      <c r="K75">
        <v>3.33</v>
      </c>
      <c r="L75">
        <v>14.71</v>
      </c>
      <c r="M75">
        <v>4.07</v>
      </c>
      <c r="N75">
        <v>2.7643708862372076</v>
      </c>
      <c r="O75">
        <v>2.6688548502857872</v>
      </c>
    </row>
    <row r="76" spans="1:15" x14ac:dyDescent="0.25">
      <c r="A76" t="s">
        <v>506</v>
      </c>
      <c r="B76" t="s">
        <v>975</v>
      </c>
      <c r="C76" t="s">
        <v>439</v>
      </c>
      <c r="D76" t="s">
        <v>487</v>
      </c>
      <c r="E76" t="s">
        <v>507</v>
      </c>
      <c r="F76">
        <v>63.568668000000002</v>
      </c>
      <c r="G76">
        <v>-131.136302999999</v>
      </c>
      <c r="H76" t="s">
        <v>974</v>
      </c>
      <c r="I76" t="s">
        <v>2500</v>
      </c>
      <c r="J76">
        <v>2751</v>
      </c>
      <c r="K76">
        <v>1.51</v>
      </c>
      <c r="L76">
        <v>9.9499999999999904</v>
      </c>
      <c r="M76">
        <v>1.7</v>
      </c>
      <c r="N76">
        <v>1.2535135249904454</v>
      </c>
      <c r="O76">
        <v>1.4860625421055664</v>
      </c>
    </row>
    <row r="77" spans="1:15" x14ac:dyDescent="0.25">
      <c r="A77" t="s">
        <v>505</v>
      </c>
      <c r="B77" t="s">
        <v>975</v>
      </c>
      <c r="C77" t="s">
        <v>439</v>
      </c>
      <c r="D77" t="s">
        <v>487</v>
      </c>
      <c r="E77" t="s">
        <v>330</v>
      </c>
      <c r="F77">
        <v>63.578432999999798</v>
      </c>
      <c r="G77">
        <v>-131.15734900000001</v>
      </c>
      <c r="H77" t="s">
        <v>974</v>
      </c>
      <c r="I77" t="s">
        <v>2499</v>
      </c>
      <c r="J77">
        <v>2677</v>
      </c>
      <c r="K77">
        <v>4.05</v>
      </c>
      <c r="L77">
        <v>11.42</v>
      </c>
      <c r="M77">
        <v>3.25</v>
      </c>
      <c r="N77">
        <v>3.3620726994776846</v>
      </c>
      <c r="O77">
        <v>2.1225533085824453</v>
      </c>
    </row>
    <row r="78" spans="1:15" x14ac:dyDescent="0.25">
      <c r="A78" t="s">
        <v>504</v>
      </c>
      <c r="B78" t="s">
        <v>975</v>
      </c>
      <c r="C78" t="s">
        <v>439</v>
      </c>
      <c r="D78" t="s">
        <v>487</v>
      </c>
      <c r="E78" t="s">
        <v>330</v>
      </c>
      <c r="F78">
        <v>63.574472999999799</v>
      </c>
      <c r="G78">
        <v>-131.188614</v>
      </c>
      <c r="H78" t="s">
        <v>974</v>
      </c>
      <c r="I78" t="s">
        <v>2499</v>
      </c>
      <c r="J78">
        <v>2677</v>
      </c>
      <c r="K78">
        <v>3.19</v>
      </c>
      <c r="L78">
        <v>13.3</v>
      </c>
      <c r="M78">
        <v>1.33</v>
      </c>
      <c r="N78">
        <v>2.6481510892182256</v>
      </c>
      <c r="O78">
        <v>1.7594546839254321</v>
      </c>
    </row>
    <row r="79" spans="1:15" x14ac:dyDescent="0.25">
      <c r="A79" t="s">
        <v>503</v>
      </c>
      <c r="B79" t="s">
        <v>975</v>
      </c>
      <c r="C79" t="s">
        <v>439</v>
      </c>
      <c r="D79" t="s">
        <v>487</v>
      </c>
      <c r="E79" t="s">
        <v>330</v>
      </c>
      <c r="F79">
        <v>63.571393999999799</v>
      </c>
      <c r="G79">
        <v>-131.20787200000001</v>
      </c>
      <c r="H79" t="s">
        <v>974</v>
      </c>
      <c r="I79" t="s">
        <v>2499</v>
      </c>
      <c r="J79">
        <v>2677</v>
      </c>
      <c r="K79">
        <v>1.96</v>
      </c>
      <c r="L79">
        <v>4.5</v>
      </c>
      <c r="M79">
        <v>1.99</v>
      </c>
      <c r="N79">
        <v>1.6270771582657437</v>
      </c>
      <c r="O79">
        <v>1.0378760461485415</v>
      </c>
    </row>
    <row r="80" spans="1:15" x14ac:dyDescent="0.25">
      <c r="A80" t="s">
        <v>501</v>
      </c>
      <c r="B80" t="s">
        <v>975</v>
      </c>
      <c r="C80" t="s">
        <v>439</v>
      </c>
      <c r="D80" t="s">
        <v>487</v>
      </c>
      <c r="E80" t="s">
        <v>502</v>
      </c>
      <c r="F80">
        <v>63.560816000000003</v>
      </c>
      <c r="G80">
        <v>-131.205974999999</v>
      </c>
      <c r="H80" t="s">
        <v>974</v>
      </c>
      <c r="I80" t="s">
        <v>2499</v>
      </c>
      <c r="J80">
        <v>2677</v>
      </c>
      <c r="K80">
        <v>3.05</v>
      </c>
      <c r="L80">
        <v>16.16</v>
      </c>
      <c r="M80">
        <v>2.85</v>
      </c>
      <c r="N80">
        <v>2.5319312921992441</v>
      </c>
      <c r="O80">
        <v>2.4052990657719651</v>
      </c>
    </row>
    <row r="81" spans="1:15" x14ac:dyDescent="0.25">
      <c r="A81" t="s">
        <v>554</v>
      </c>
      <c r="B81" t="s">
        <v>975</v>
      </c>
      <c r="C81" t="s">
        <v>439</v>
      </c>
      <c r="D81" t="s">
        <v>487</v>
      </c>
      <c r="E81" t="s">
        <v>555</v>
      </c>
      <c r="F81">
        <v>63.556215000000002</v>
      </c>
      <c r="G81">
        <v>-131.167961999998</v>
      </c>
      <c r="H81" t="s">
        <v>974</v>
      </c>
      <c r="I81" t="s">
        <v>2499</v>
      </c>
      <c r="J81">
        <v>2677</v>
      </c>
      <c r="K81">
        <v>5.75</v>
      </c>
      <c r="L81">
        <v>51.96</v>
      </c>
      <c r="M81">
        <v>13.81</v>
      </c>
      <c r="N81">
        <v>4.7733130918510334</v>
      </c>
      <c r="O81">
        <v>8.6871777141602635</v>
      </c>
    </row>
    <row r="82" spans="1:15" x14ac:dyDescent="0.25">
      <c r="A82" t="s">
        <v>467</v>
      </c>
      <c r="B82" t="s">
        <v>975</v>
      </c>
      <c r="C82" t="s">
        <v>439</v>
      </c>
      <c r="D82" t="s">
        <v>468</v>
      </c>
      <c r="E82" t="s">
        <v>469</v>
      </c>
      <c r="F82">
        <v>63.883333</v>
      </c>
      <c r="G82">
        <v>-135.678888</v>
      </c>
      <c r="H82" t="s">
        <v>974</v>
      </c>
      <c r="I82" t="s">
        <v>491</v>
      </c>
      <c r="J82">
        <v>2624</v>
      </c>
      <c r="K82">
        <v>0.79</v>
      </c>
      <c r="L82">
        <v>7.8</v>
      </c>
      <c r="M82">
        <v>3.7</v>
      </c>
      <c r="N82">
        <v>0.65581171174996811</v>
      </c>
      <c r="O82">
        <v>1.6805900782497769</v>
      </c>
    </row>
    <row r="83" spans="1:15" x14ac:dyDescent="0.25">
      <c r="A83" t="s">
        <v>465</v>
      </c>
      <c r="B83" t="s">
        <v>975</v>
      </c>
      <c r="C83" t="s">
        <v>439</v>
      </c>
      <c r="D83" t="s">
        <v>461</v>
      </c>
      <c r="E83" t="s">
        <v>466</v>
      </c>
      <c r="F83">
        <v>63.9768359999998</v>
      </c>
      <c r="G83">
        <v>-137.246851999998</v>
      </c>
      <c r="H83" t="s">
        <v>974</v>
      </c>
      <c r="I83" t="s">
        <v>491</v>
      </c>
      <c r="J83">
        <v>2624</v>
      </c>
      <c r="K83">
        <v>3.27</v>
      </c>
      <c r="L83">
        <v>10</v>
      </c>
      <c r="M83">
        <v>5.3</v>
      </c>
      <c r="N83">
        <v>2.7145624018005008</v>
      </c>
      <c r="O83">
        <v>2.4194665406035076</v>
      </c>
    </row>
    <row r="84" spans="1:15" x14ac:dyDescent="0.25">
      <c r="A84" t="s">
        <v>484</v>
      </c>
      <c r="B84" t="s">
        <v>975</v>
      </c>
      <c r="C84" t="s">
        <v>439</v>
      </c>
      <c r="D84" t="s">
        <v>461</v>
      </c>
      <c r="E84" t="s">
        <v>485</v>
      </c>
      <c r="F84">
        <v>63.957991999999798</v>
      </c>
      <c r="G84">
        <v>-137.22661400000001</v>
      </c>
      <c r="H84" t="s">
        <v>974</v>
      </c>
      <c r="I84" t="s">
        <v>2498</v>
      </c>
      <c r="J84">
        <v>2764</v>
      </c>
      <c r="K84">
        <v>6.34</v>
      </c>
      <c r="L84">
        <v>27</v>
      </c>
      <c r="M84">
        <v>7.9</v>
      </c>
      <c r="N84">
        <v>5.2630965221453136</v>
      </c>
      <c r="O84">
        <v>5.0482118089525674</v>
      </c>
    </row>
    <row r="85" spans="1:15" x14ac:dyDescent="0.25">
      <c r="A85" t="s">
        <v>463</v>
      </c>
      <c r="B85" t="s">
        <v>975</v>
      </c>
      <c r="C85" t="s">
        <v>439</v>
      </c>
      <c r="D85" t="s">
        <v>461</v>
      </c>
      <c r="E85" t="s">
        <v>464</v>
      </c>
      <c r="F85">
        <v>63.988864999999798</v>
      </c>
      <c r="G85">
        <v>-137.351116999998</v>
      </c>
      <c r="H85" t="s">
        <v>974</v>
      </c>
      <c r="I85" t="s">
        <v>2499</v>
      </c>
      <c r="J85">
        <v>2677</v>
      </c>
      <c r="K85">
        <v>6.14</v>
      </c>
      <c r="L85">
        <v>38</v>
      </c>
      <c r="M85">
        <v>7.8</v>
      </c>
      <c r="N85">
        <v>5.0970682406896257</v>
      </c>
      <c r="O85">
        <v>5.8772061230163501</v>
      </c>
    </row>
    <row r="86" spans="1:15" x14ac:dyDescent="0.25">
      <c r="A86" t="s">
        <v>460</v>
      </c>
      <c r="B86" t="s">
        <v>975</v>
      </c>
      <c r="C86" t="s">
        <v>439</v>
      </c>
      <c r="D86" t="s">
        <v>461</v>
      </c>
      <c r="E86" t="s">
        <v>462</v>
      </c>
      <c r="F86">
        <v>63.990769</v>
      </c>
      <c r="G86">
        <v>-137.27675600000001</v>
      </c>
      <c r="H86" t="s">
        <v>974</v>
      </c>
      <c r="I86" t="s">
        <v>2499</v>
      </c>
      <c r="J86">
        <v>2677</v>
      </c>
      <c r="K86">
        <v>6.15</v>
      </c>
      <c r="L86">
        <v>51</v>
      </c>
      <c r="M86">
        <v>11</v>
      </c>
      <c r="N86">
        <v>5.1053696547624101</v>
      </c>
      <c r="O86">
        <v>7.9043711088844537</v>
      </c>
    </row>
    <row r="87" spans="1:15" x14ac:dyDescent="0.25">
      <c r="A87" t="s">
        <v>482</v>
      </c>
      <c r="B87" t="s">
        <v>975</v>
      </c>
      <c r="C87" t="s">
        <v>439</v>
      </c>
      <c r="D87" t="s">
        <v>461</v>
      </c>
      <c r="E87" t="s">
        <v>483</v>
      </c>
      <c r="F87">
        <v>63.966779000000002</v>
      </c>
      <c r="G87">
        <v>-137.213857999998</v>
      </c>
      <c r="H87" t="s">
        <v>974</v>
      </c>
      <c r="I87" t="s">
        <v>2498</v>
      </c>
      <c r="J87">
        <v>2764</v>
      </c>
      <c r="K87">
        <v>8.77</v>
      </c>
      <c r="L87">
        <v>20</v>
      </c>
      <c r="M87">
        <v>5</v>
      </c>
      <c r="N87">
        <v>7.2803401418319238</v>
      </c>
      <c r="O87">
        <v>3.7545532198917995</v>
      </c>
    </row>
    <row r="88" spans="1:15" x14ac:dyDescent="0.25">
      <c r="A88" t="s">
        <v>405</v>
      </c>
      <c r="B88" t="s">
        <v>975</v>
      </c>
      <c r="C88" t="s">
        <v>977</v>
      </c>
      <c r="D88" t="s">
        <v>406</v>
      </c>
      <c r="E88" t="s">
        <v>407</v>
      </c>
      <c r="F88">
        <v>62.569957000000002</v>
      </c>
      <c r="G88">
        <v>-128.585252999999</v>
      </c>
      <c r="H88" t="s">
        <v>974</v>
      </c>
      <c r="I88" t="s">
        <v>2499</v>
      </c>
      <c r="J88">
        <v>2677</v>
      </c>
      <c r="K88">
        <v>5.05</v>
      </c>
      <c r="L88">
        <v>32</v>
      </c>
      <c r="M88">
        <v>11</v>
      </c>
      <c r="N88">
        <v>4.1922141067561256</v>
      </c>
      <c r="O88">
        <v>6.0717590633929257</v>
      </c>
    </row>
    <row r="89" spans="1:15" x14ac:dyDescent="0.25">
      <c r="A89" t="s">
        <v>349</v>
      </c>
      <c r="B89" t="s">
        <v>975</v>
      </c>
      <c r="C89" t="s">
        <v>977</v>
      </c>
      <c r="D89" t="s">
        <v>978</v>
      </c>
      <c r="E89" t="s">
        <v>350</v>
      </c>
      <c r="F89">
        <v>63.815269000000001</v>
      </c>
      <c r="G89">
        <v>-134.656263999998</v>
      </c>
      <c r="H89" t="s">
        <v>974</v>
      </c>
      <c r="I89" t="s">
        <v>491</v>
      </c>
      <c r="J89">
        <v>2624</v>
      </c>
      <c r="K89">
        <v>3.55</v>
      </c>
      <c r="L89">
        <v>19</v>
      </c>
      <c r="M89">
        <v>7.9</v>
      </c>
      <c r="N89">
        <v>2.9470019958384643</v>
      </c>
      <c r="O89">
        <v>3.9064098108692522</v>
      </c>
    </row>
    <row r="90" spans="1:15" x14ac:dyDescent="0.25">
      <c r="A90" t="s">
        <v>348</v>
      </c>
      <c r="B90" t="s">
        <v>975</v>
      </c>
      <c r="C90" t="s">
        <v>977</v>
      </c>
      <c r="D90" t="s">
        <v>978</v>
      </c>
      <c r="E90" t="s">
        <v>347</v>
      </c>
      <c r="F90">
        <v>63.826203</v>
      </c>
      <c r="G90">
        <v>-134.742394999998</v>
      </c>
      <c r="H90" t="s">
        <v>974</v>
      </c>
      <c r="I90" t="s">
        <v>491</v>
      </c>
      <c r="J90">
        <v>2624</v>
      </c>
      <c r="K90">
        <v>4.6500000000000004</v>
      </c>
      <c r="L90">
        <v>14</v>
      </c>
      <c r="M90">
        <v>26</v>
      </c>
      <c r="N90">
        <v>3.8601575438447493</v>
      </c>
      <c r="O90">
        <v>8.0326413669132464</v>
      </c>
    </row>
    <row r="91" spans="1:15" x14ac:dyDescent="0.25">
      <c r="A91" t="s">
        <v>346</v>
      </c>
      <c r="B91" t="s">
        <v>975</v>
      </c>
      <c r="C91" t="s">
        <v>977</v>
      </c>
      <c r="D91" t="s">
        <v>978</v>
      </c>
      <c r="E91" t="s">
        <v>347</v>
      </c>
      <c r="F91">
        <v>63.8503639999999</v>
      </c>
      <c r="G91">
        <v>-134.701279</v>
      </c>
      <c r="H91" t="s">
        <v>974</v>
      </c>
      <c r="I91" t="s">
        <v>491</v>
      </c>
      <c r="J91">
        <v>2624</v>
      </c>
      <c r="K91">
        <v>4.59</v>
      </c>
      <c r="L91">
        <v>12</v>
      </c>
      <c r="M91">
        <v>16</v>
      </c>
      <c r="N91">
        <v>3.8103490594080425</v>
      </c>
      <c r="O91">
        <v>5.3486171118563002</v>
      </c>
    </row>
    <row r="92" spans="1:15" x14ac:dyDescent="0.25">
      <c r="A92" t="s">
        <v>344</v>
      </c>
      <c r="B92" t="s">
        <v>975</v>
      </c>
      <c r="C92" t="s">
        <v>977</v>
      </c>
      <c r="D92" t="s">
        <v>978</v>
      </c>
      <c r="E92" t="s">
        <v>345</v>
      </c>
      <c r="F92">
        <v>63.900525000000002</v>
      </c>
      <c r="G92">
        <v>-134.819955999998</v>
      </c>
      <c r="H92" t="s">
        <v>974</v>
      </c>
      <c r="I92" t="s">
        <v>2499</v>
      </c>
      <c r="J92">
        <v>2677</v>
      </c>
      <c r="K92">
        <v>3.54</v>
      </c>
      <c r="L92">
        <v>26</v>
      </c>
      <c r="M92">
        <v>6.7</v>
      </c>
      <c r="N92">
        <v>2.9387005817656799</v>
      </c>
      <c r="O92">
        <v>4.331039957309101</v>
      </c>
    </row>
    <row r="93" spans="1:15" x14ac:dyDescent="0.25">
      <c r="A93" t="s">
        <v>424</v>
      </c>
      <c r="B93" t="s">
        <v>975</v>
      </c>
      <c r="C93" t="s">
        <v>977</v>
      </c>
      <c r="D93" t="s">
        <v>420</v>
      </c>
      <c r="E93" t="s">
        <v>425</v>
      </c>
      <c r="F93">
        <v>62.754742999999799</v>
      </c>
      <c r="G93">
        <v>-129.666133</v>
      </c>
      <c r="H93" t="s">
        <v>974</v>
      </c>
      <c r="I93" t="s">
        <v>2499</v>
      </c>
      <c r="J93">
        <v>2677</v>
      </c>
      <c r="K93">
        <v>4.92</v>
      </c>
      <c r="L93">
        <v>14</v>
      </c>
      <c r="M93">
        <v>3.5</v>
      </c>
      <c r="N93">
        <v>4.0842957238099276</v>
      </c>
      <c r="O93">
        <v>2.4761124871075628</v>
      </c>
    </row>
    <row r="94" spans="1:15" x14ac:dyDescent="0.25">
      <c r="A94" t="s">
        <v>573</v>
      </c>
      <c r="B94" t="s">
        <v>975</v>
      </c>
      <c r="C94" t="s">
        <v>439</v>
      </c>
      <c r="D94" t="s">
        <v>571</v>
      </c>
      <c r="E94" t="s">
        <v>574</v>
      </c>
      <c r="F94">
        <v>62.858797000000003</v>
      </c>
      <c r="G94">
        <v>-128.840782999998</v>
      </c>
      <c r="H94" t="s">
        <v>974</v>
      </c>
      <c r="I94" t="s">
        <v>2499</v>
      </c>
      <c r="J94">
        <v>2677</v>
      </c>
      <c r="K94">
        <v>6.59</v>
      </c>
      <c r="L94">
        <v>51</v>
      </c>
      <c r="M94">
        <v>17</v>
      </c>
      <c r="N94">
        <v>5.4706318739649236</v>
      </c>
      <c r="O94">
        <v>9.4585053670810666</v>
      </c>
    </row>
    <row r="95" spans="1:15" x14ac:dyDescent="0.25">
      <c r="A95" t="s">
        <v>570</v>
      </c>
      <c r="B95" t="s">
        <v>975</v>
      </c>
      <c r="C95" t="s">
        <v>439</v>
      </c>
      <c r="D95" t="s">
        <v>571</v>
      </c>
      <c r="E95" t="s">
        <v>572</v>
      </c>
      <c r="F95">
        <v>62.905681000000001</v>
      </c>
      <c r="G95">
        <v>-128.98598200000001</v>
      </c>
      <c r="H95" t="s">
        <v>974</v>
      </c>
      <c r="I95" t="s">
        <v>2499</v>
      </c>
      <c r="J95">
        <v>2677</v>
      </c>
      <c r="K95">
        <v>6.69</v>
      </c>
      <c r="L95">
        <v>49</v>
      </c>
      <c r="M95">
        <v>8.1999999999999904</v>
      </c>
      <c r="N95">
        <v>5.5536460146927684</v>
      </c>
      <c r="O95">
        <v>7.0351917057621121</v>
      </c>
    </row>
    <row r="96" spans="1:15" x14ac:dyDescent="0.25">
      <c r="A96" t="s">
        <v>422</v>
      </c>
      <c r="B96" t="s">
        <v>975</v>
      </c>
      <c r="C96" t="s">
        <v>977</v>
      </c>
      <c r="D96" t="s">
        <v>417</v>
      </c>
      <c r="E96" t="s">
        <v>423</v>
      </c>
      <c r="F96">
        <v>62.888285000000003</v>
      </c>
      <c r="G96">
        <v>-129.719257999999</v>
      </c>
      <c r="H96" t="s">
        <v>974</v>
      </c>
      <c r="I96" t="s">
        <v>2499</v>
      </c>
      <c r="J96">
        <v>2677</v>
      </c>
      <c r="K96">
        <v>4.25</v>
      </c>
      <c r="L96">
        <v>19</v>
      </c>
      <c r="M96">
        <v>4.7</v>
      </c>
      <c r="N96">
        <v>3.528100980933373</v>
      </c>
      <c r="O96">
        <v>3.2096142739445415</v>
      </c>
    </row>
    <row r="97" spans="1:15" x14ac:dyDescent="0.25">
      <c r="A97" t="s">
        <v>300</v>
      </c>
      <c r="B97" t="s">
        <v>975</v>
      </c>
      <c r="C97" t="s">
        <v>979</v>
      </c>
      <c r="D97" t="s">
        <v>299</v>
      </c>
      <c r="E97" t="s">
        <v>706</v>
      </c>
      <c r="F97">
        <v>63.291359</v>
      </c>
      <c r="G97">
        <v>-130.589384999998</v>
      </c>
      <c r="H97" t="s">
        <v>974</v>
      </c>
      <c r="I97" t="s">
        <v>2499</v>
      </c>
      <c r="J97">
        <v>2677</v>
      </c>
      <c r="K97">
        <v>4.8499999999999996</v>
      </c>
      <c r="L97">
        <v>24</v>
      </c>
      <c r="M97">
        <v>6.1</v>
      </c>
      <c r="N97">
        <v>4.0261858253004368</v>
      </c>
      <c r="O97">
        <v>4.0663371860308288</v>
      </c>
    </row>
    <row r="98" spans="1:15" x14ac:dyDescent="0.25">
      <c r="A98" t="s">
        <v>298</v>
      </c>
      <c r="B98" t="s">
        <v>975</v>
      </c>
      <c r="C98" t="s">
        <v>979</v>
      </c>
      <c r="D98" t="s">
        <v>299</v>
      </c>
      <c r="E98" t="s">
        <v>980</v>
      </c>
      <c r="F98">
        <v>63.298662999999799</v>
      </c>
      <c r="G98">
        <v>-130.177650999999</v>
      </c>
      <c r="H98" t="s">
        <v>974</v>
      </c>
      <c r="I98" t="s">
        <v>2499</v>
      </c>
      <c r="J98">
        <v>2677</v>
      </c>
      <c r="K98">
        <v>4.87</v>
      </c>
      <c r="L98">
        <v>19</v>
      </c>
      <c r="M98">
        <v>23</v>
      </c>
      <c r="N98">
        <v>4.0427886534460065</v>
      </c>
      <c r="O98">
        <v>7.9086487577670388</v>
      </c>
    </row>
    <row r="99" spans="1:15" x14ac:dyDescent="0.25">
      <c r="A99" t="s">
        <v>458</v>
      </c>
      <c r="B99" t="s">
        <v>975</v>
      </c>
      <c r="C99" t="s">
        <v>439</v>
      </c>
      <c r="D99" t="s">
        <v>435</v>
      </c>
      <c r="E99" t="s">
        <v>459</v>
      </c>
      <c r="F99">
        <v>64.306524999999795</v>
      </c>
      <c r="G99">
        <v>-137.90774200000001</v>
      </c>
      <c r="H99" t="s">
        <v>974</v>
      </c>
      <c r="I99" t="s">
        <v>2499</v>
      </c>
      <c r="J99">
        <v>2677</v>
      </c>
      <c r="K99">
        <v>6.47</v>
      </c>
      <c r="L99">
        <v>29</v>
      </c>
      <c r="M99">
        <v>11</v>
      </c>
      <c r="N99">
        <v>5.3710149050915108</v>
      </c>
      <c r="O99">
        <v>5.8730648966638075</v>
      </c>
    </row>
    <row r="100" spans="1:15" x14ac:dyDescent="0.25">
      <c r="A100" t="s">
        <v>456</v>
      </c>
      <c r="B100" t="s">
        <v>975</v>
      </c>
      <c r="C100" t="s">
        <v>439</v>
      </c>
      <c r="D100" t="s">
        <v>435</v>
      </c>
      <c r="E100" t="s">
        <v>457</v>
      </c>
      <c r="F100">
        <v>64.305186000000006</v>
      </c>
      <c r="G100">
        <v>-137.920061</v>
      </c>
      <c r="H100" t="s">
        <v>974</v>
      </c>
      <c r="I100" t="s">
        <v>2499</v>
      </c>
      <c r="J100">
        <v>2677</v>
      </c>
      <c r="K100">
        <v>4.99</v>
      </c>
      <c r="L100">
        <v>27</v>
      </c>
      <c r="M100">
        <v>5.2</v>
      </c>
      <c r="N100">
        <v>4.1424056223194192</v>
      </c>
      <c r="O100">
        <v>4.1244153081842967</v>
      </c>
    </row>
    <row r="101" spans="1:15" x14ac:dyDescent="0.25">
      <c r="A101" t="s">
        <v>454</v>
      </c>
      <c r="B101" t="s">
        <v>975</v>
      </c>
      <c r="C101" t="s">
        <v>439</v>
      </c>
      <c r="D101" t="s">
        <v>435</v>
      </c>
      <c r="E101" t="s">
        <v>455</v>
      </c>
      <c r="F101">
        <v>64.292589000000007</v>
      </c>
      <c r="G101">
        <v>-137.885010999998</v>
      </c>
      <c r="H101" t="s">
        <v>974</v>
      </c>
      <c r="I101" t="s">
        <v>2499</v>
      </c>
      <c r="J101">
        <v>2677</v>
      </c>
      <c r="K101">
        <v>5.12</v>
      </c>
      <c r="L101">
        <v>20</v>
      </c>
      <c r="M101">
        <v>6</v>
      </c>
      <c r="N101">
        <v>4.2503240052656164</v>
      </c>
      <c r="O101">
        <v>3.6835742044696591</v>
      </c>
    </row>
    <row r="102" spans="1:15" x14ac:dyDescent="0.25">
      <c r="A102" t="s">
        <v>480</v>
      </c>
      <c r="B102" t="s">
        <v>975</v>
      </c>
      <c r="C102" t="s">
        <v>439</v>
      </c>
      <c r="D102" t="s">
        <v>435</v>
      </c>
      <c r="E102" t="s">
        <v>481</v>
      </c>
      <c r="F102">
        <v>64.289934000000002</v>
      </c>
      <c r="G102">
        <v>-137.879603</v>
      </c>
      <c r="H102" t="s">
        <v>974</v>
      </c>
      <c r="I102" t="s">
        <v>2498</v>
      </c>
      <c r="J102">
        <v>2764</v>
      </c>
      <c r="K102">
        <v>5.04</v>
      </c>
      <c r="L102">
        <v>27</v>
      </c>
      <c r="M102">
        <v>3.8</v>
      </c>
      <c r="N102">
        <v>4.1839126926833412</v>
      </c>
      <c r="O102">
        <v>3.8930060078739643</v>
      </c>
    </row>
    <row r="103" spans="1:15" x14ac:dyDescent="0.25">
      <c r="A103" t="s">
        <v>478</v>
      </c>
      <c r="B103" t="s">
        <v>975</v>
      </c>
      <c r="C103" t="s">
        <v>439</v>
      </c>
      <c r="D103" t="s">
        <v>435</v>
      </c>
      <c r="E103" t="s">
        <v>479</v>
      </c>
      <c r="F103">
        <v>64.292782000000003</v>
      </c>
      <c r="G103">
        <v>-137.874055999999</v>
      </c>
      <c r="H103" t="s">
        <v>974</v>
      </c>
      <c r="I103" t="s">
        <v>2499</v>
      </c>
      <c r="J103">
        <v>2677</v>
      </c>
      <c r="K103">
        <v>5.19</v>
      </c>
      <c r="L103">
        <v>21</v>
      </c>
      <c r="M103">
        <v>7.2</v>
      </c>
      <c r="N103">
        <v>4.3084339037751072</v>
      </c>
      <c r="O103">
        <v>4.0865366255463922</v>
      </c>
    </row>
    <row r="104" spans="1:15" x14ac:dyDescent="0.25">
      <c r="A104" t="s">
        <v>402</v>
      </c>
      <c r="B104" t="s">
        <v>975</v>
      </c>
      <c r="C104" t="s">
        <v>977</v>
      </c>
      <c r="D104" t="s">
        <v>403</v>
      </c>
      <c r="E104" t="s">
        <v>404</v>
      </c>
      <c r="F104">
        <v>62.8368579999999</v>
      </c>
      <c r="G104">
        <v>-129.97237100000001</v>
      </c>
      <c r="H104" t="s">
        <v>974</v>
      </c>
      <c r="I104" t="s">
        <v>2499</v>
      </c>
      <c r="J104">
        <v>2677</v>
      </c>
      <c r="K104">
        <v>4.12</v>
      </c>
      <c r="L104">
        <v>21</v>
      </c>
      <c r="M104">
        <v>5.2</v>
      </c>
      <c r="N104">
        <v>3.4201825979871754</v>
      </c>
      <c r="O104">
        <v>3.515962897659179</v>
      </c>
    </row>
    <row r="105" spans="1:15" x14ac:dyDescent="0.25">
      <c r="A105" t="s">
        <v>296</v>
      </c>
      <c r="B105" t="s">
        <v>975</v>
      </c>
      <c r="C105" t="s">
        <v>979</v>
      </c>
      <c r="D105" t="s">
        <v>297</v>
      </c>
      <c r="E105" t="s">
        <v>706</v>
      </c>
      <c r="F105">
        <v>62.777476</v>
      </c>
      <c r="G105">
        <v>-130.177650999999</v>
      </c>
      <c r="H105" t="s">
        <v>974</v>
      </c>
      <c r="I105" t="s">
        <v>2499</v>
      </c>
      <c r="J105">
        <v>2677</v>
      </c>
      <c r="K105">
        <v>4.78</v>
      </c>
      <c r="L105">
        <v>26</v>
      </c>
      <c r="M105">
        <v>17</v>
      </c>
      <c r="N105">
        <v>3.9680759267909465</v>
      </c>
      <c r="O105">
        <v>7.0265434049540971</v>
      </c>
    </row>
    <row r="106" spans="1:15" x14ac:dyDescent="0.25">
      <c r="A106" t="s">
        <v>452</v>
      </c>
      <c r="B106" t="s">
        <v>975</v>
      </c>
      <c r="C106" t="s">
        <v>439</v>
      </c>
      <c r="D106" t="s">
        <v>433</v>
      </c>
      <c r="E106" t="s">
        <v>453</v>
      </c>
      <c r="F106">
        <v>64.041621000000006</v>
      </c>
      <c r="G106">
        <v>-138.165392999999</v>
      </c>
      <c r="H106" t="s">
        <v>974</v>
      </c>
      <c r="I106" t="s">
        <v>491</v>
      </c>
      <c r="J106">
        <v>2624</v>
      </c>
      <c r="K106">
        <v>5.79</v>
      </c>
      <c r="L106">
        <v>32</v>
      </c>
      <c r="M106">
        <v>8.3000000000000007</v>
      </c>
      <c r="N106">
        <v>4.8065187481421718</v>
      </c>
      <c r="O106">
        <v>5.3183412529952019</v>
      </c>
    </row>
    <row r="107" spans="1:15" x14ac:dyDescent="0.25">
      <c r="A107" t="s">
        <v>450</v>
      </c>
      <c r="B107" t="s">
        <v>975</v>
      </c>
      <c r="C107" t="s">
        <v>439</v>
      </c>
      <c r="D107" t="s">
        <v>433</v>
      </c>
      <c r="E107" t="s">
        <v>451</v>
      </c>
      <c r="F107">
        <v>64.017775</v>
      </c>
      <c r="G107">
        <v>-138.178607999999</v>
      </c>
      <c r="H107" t="s">
        <v>974</v>
      </c>
      <c r="I107" t="s">
        <v>2499</v>
      </c>
      <c r="J107">
        <v>2677</v>
      </c>
      <c r="K107">
        <v>4.7</v>
      </c>
      <c r="L107">
        <v>14</v>
      </c>
      <c r="M107">
        <v>4.5999999999999996</v>
      </c>
      <c r="N107">
        <v>3.9016646142086713</v>
      </c>
      <c r="O107">
        <v>2.7439319980092574</v>
      </c>
    </row>
    <row r="108" spans="1:15" x14ac:dyDescent="0.25">
      <c r="A108" t="s">
        <v>448</v>
      </c>
      <c r="B108" t="s">
        <v>975</v>
      </c>
      <c r="C108" t="s">
        <v>439</v>
      </c>
      <c r="D108" t="s">
        <v>433</v>
      </c>
      <c r="E108" t="s">
        <v>449</v>
      </c>
      <c r="F108">
        <v>64.061054999999797</v>
      </c>
      <c r="G108">
        <v>-138.20182700000001</v>
      </c>
      <c r="H108" t="s">
        <v>974</v>
      </c>
      <c r="I108" t="s">
        <v>2499</v>
      </c>
      <c r="J108">
        <v>2677</v>
      </c>
      <c r="K108">
        <v>4.5999999999999996</v>
      </c>
      <c r="L108">
        <v>15</v>
      </c>
      <c r="M108">
        <v>4.8</v>
      </c>
      <c r="N108">
        <v>3.8186504734808269</v>
      </c>
      <c r="O108">
        <v>2.8823726193282098</v>
      </c>
    </row>
    <row r="109" spans="1:15" x14ac:dyDescent="0.25">
      <c r="A109" t="s">
        <v>746</v>
      </c>
      <c r="B109" t="s">
        <v>975</v>
      </c>
      <c r="C109" t="s">
        <v>676</v>
      </c>
      <c r="D109" t="s">
        <v>744</v>
      </c>
      <c r="E109" t="s">
        <v>706</v>
      </c>
      <c r="F109">
        <v>60.678908</v>
      </c>
      <c r="G109">
        <v>-132.424182999999</v>
      </c>
      <c r="H109" t="s">
        <v>983</v>
      </c>
      <c r="I109" t="s">
        <v>2499</v>
      </c>
      <c r="J109">
        <v>2677</v>
      </c>
      <c r="K109">
        <v>4.8</v>
      </c>
      <c r="L109">
        <v>68.7</v>
      </c>
      <c r="N109">
        <v>3.9846787549365148</v>
      </c>
      <c r="O109">
        <v>6.6731393366903058</v>
      </c>
    </row>
    <row r="110" spans="1:15" x14ac:dyDescent="0.25">
      <c r="A110" t="s">
        <v>472</v>
      </c>
      <c r="B110" t="s">
        <v>975</v>
      </c>
      <c r="C110" t="s">
        <v>439</v>
      </c>
      <c r="D110" t="s">
        <v>439</v>
      </c>
      <c r="E110" t="s">
        <v>473</v>
      </c>
      <c r="F110">
        <v>64.417812999999796</v>
      </c>
      <c r="G110">
        <v>-138.501175999998</v>
      </c>
      <c r="H110" t="s">
        <v>974</v>
      </c>
      <c r="I110" t="s">
        <v>2500</v>
      </c>
      <c r="J110">
        <v>2751</v>
      </c>
      <c r="K110">
        <v>12.23</v>
      </c>
      <c r="L110">
        <v>55.64</v>
      </c>
      <c r="M110">
        <v>11.8599999999999</v>
      </c>
      <c r="N110">
        <v>10.152629411015329</v>
      </c>
      <c r="O110">
        <v>9.1477663618483742</v>
      </c>
    </row>
    <row r="111" spans="1:15" x14ac:dyDescent="0.25">
      <c r="A111" t="s">
        <v>446</v>
      </c>
      <c r="B111" t="s">
        <v>975</v>
      </c>
      <c r="C111" t="s">
        <v>439</v>
      </c>
      <c r="D111" t="s">
        <v>439</v>
      </c>
      <c r="E111" t="s">
        <v>447</v>
      </c>
      <c r="F111">
        <v>64.398784000000006</v>
      </c>
      <c r="G111">
        <v>-138.590642</v>
      </c>
      <c r="H111" t="s">
        <v>974</v>
      </c>
      <c r="I111" t="s">
        <v>2499</v>
      </c>
      <c r="J111">
        <v>2677</v>
      </c>
      <c r="K111">
        <v>8.1199999999999903</v>
      </c>
      <c r="L111">
        <v>30.19</v>
      </c>
      <c r="M111">
        <v>8.67</v>
      </c>
      <c r="N111">
        <v>6.74074822710093</v>
      </c>
      <c r="O111">
        <v>5.4839928569010992</v>
      </c>
    </row>
    <row r="112" spans="1:15" x14ac:dyDescent="0.25">
      <c r="A112" t="s">
        <v>445</v>
      </c>
      <c r="B112" t="s">
        <v>975</v>
      </c>
      <c r="C112" t="s">
        <v>439</v>
      </c>
      <c r="D112" t="s">
        <v>439</v>
      </c>
      <c r="E112" t="s">
        <v>437</v>
      </c>
      <c r="F112">
        <v>64.427684999999798</v>
      </c>
      <c r="G112">
        <v>-138.554697</v>
      </c>
      <c r="H112" t="s">
        <v>974</v>
      </c>
      <c r="I112" t="s">
        <v>2499</v>
      </c>
      <c r="J112">
        <v>2677</v>
      </c>
      <c r="K112">
        <v>6.83</v>
      </c>
      <c r="L112">
        <v>64.8599999999999</v>
      </c>
      <c r="M112">
        <v>20.8999999999998</v>
      </c>
      <c r="N112">
        <v>5.66986581171175</v>
      </c>
      <c r="O112">
        <v>11.75726772391552</v>
      </c>
    </row>
    <row r="113" spans="1:15" x14ac:dyDescent="0.25">
      <c r="A113" t="s">
        <v>470</v>
      </c>
      <c r="B113" t="s">
        <v>975</v>
      </c>
      <c r="C113" t="s">
        <v>439</v>
      </c>
      <c r="D113" t="s">
        <v>439</v>
      </c>
      <c r="E113" t="s">
        <v>471</v>
      </c>
      <c r="F113">
        <v>64.463111999999796</v>
      </c>
      <c r="G113">
        <v>-138.634708999998</v>
      </c>
      <c r="H113" t="s">
        <v>974</v>
      </c>
      <c r="I113" t="s">
        <v>2500</v>
      </c>
      <c r="J113">
        <v>2751</v>
      </c>
      <c r="K113">
        <v>10.220000000000001</v>
      </c>
      <c r="L113">
        <v>117.51</v>
      </c>
      <c r="M113">
        <v>4.0599999999999996</v>
      </c>
      <c r="N113">
        <v>8.484045182385664</v>
      </c>
      <c r="O113">
        <v>12.910584832396621</v>
      </c>
    </row>
    <row r="114" spans="1:15" x14ac:dyDescent="0.25">
      <c r="A114" t="s">
        <v>444</v>
      </c>
      <c r="B114" t="s">
        <v>975</v>
      </c>
      <c r="C114" t="s">
        <v>439</v>
      </c>
      <c r="D114" t="s">
        <v>442</v>
      </c>
      <c r="E114" t="s">
        <v>432</v>
      </c>
      <c r="F114">
        <v>64.458082000000005</v>
      </c>
      <c r="G114">
        <v>-138.773768999998</v>
      </c>
      <c r="H114" t="s">
        <v>974</v>
      </c>
      <c r="I114" t="s">
        <v>2499</v>
      </c>
      <c r="J114">
        <v>2677</v>
      </c>
      <c r="K114">
        <v>4.5199999999999996</v>
      </c>
      <c r="L114">
        <v>35.079999999999799</v>
      </c>
      <c r="M114">
        <v>8.9700000000000006</v>
      </c>
      <c r="N114">
        <v>3.7522391608985513</v>
      </c>
      <c r="O114">
        <v>5.8111923083833528</v>
      </c>
    </row>
    <row r="115" spans="1:15" x14ac:dyDescent="0.25">
      <c r="A115" t="s">
        <v>443</v>
      </c>
      <c r="B115" t="s">
        <v>975</v>
      </c>
      <c r="C115" t="s">
        <v>439</v>
      </c>
      <c r="D115" t="s">
        <v>442</v>
      </c>
      <c r="E115" t="s">
        <v>432</v>
      </c>
      <c r="F115">
        <v>64.472139999999797</v>
      </c>
      <c r="G115">
        <v>-138.729806999998</v>
      </c>
      <c r="H115" t="s">
        <v>974</v>
      </c>
      <c r="I115" t="s">
        <v>2499</v>
      </c>
      <c r="J115">
        <v>2677</v>
      </c>
      <c r="K115">
        <v>3.74</v>
      </c>
      <c r="L115">
        <v>8.67</v>
      </c>
      <c r="M115">
        <v>3.33</v>
      </c>
      <c r="N115">
        <v>3.1047288632213683</v>
      </c>
      <c r="O115">
        <v>1.8691163586711963</v>
      </c>
    </row>
    <row r="116" spans="1:15" x14ac:dyDescent="0.25">
      <c r="A116" t="s">
        <v>441</v>
      </c>
      <c r="B116" t="s">
        <v>975</v>
      </c>
      <c r="C116" t="s">
        <v>439</v>
      </c>
      <c r="D116" t="s">
        <v>442</v>
      </c>
      <c r="E116" t="s">
        <v>432</v>
      </c>
      <c r="F116">
        <v>64.483622999999795</v>
      </c>
      <c r="G116">
        <v>-138.770218999999</v>
      </c>
      <c r="H116" t="s">
        <v>974</v>
      </c>
      <c r="I116" t="s">
        <v>2499</v>
      </c>
      <c r="J116">
        <v>2677</v>
      </c>
      <c r="K116">
        <v>5.17</v>
      </c>
      <c r="L116">
        <v>54.43</v>
      </c>
      <c r="M116">
        <v>15.51</v>
      </c>
      <c r="N116">
        <v>4.2918310756295384</v>
      </c>
      <c r="O116">
        <v>9.3175310658101829</v>
      </c>
    </row>
    <row r="117" spans="1:15" x14ac:dyDescent="0.25">
      <c r="A117" t="s">
        <v>438</v>
      </c>
      <c r="B117" t="s">
        <v>975</v>
      </c>
      <c r="C117" t="s">
        <v>439</v>
      </c>
      <c r="D117" t="s">
        <v>439</v>
      </c>
      <c r="E117" t="s">
        <v>440</v>
      </c>
      <c r="F117">
        <v>64.412074000000004</v>
      </c>
      <c r="G117">
        <v>-138.685452999999</v>
      </c>
      <c r="H117" t="s">
        <v>974</v>
      </c>
      <c r="I117" t="s">
        <v>2499</v>
      </c>
      <c r="J117">
        <v>2677</v>
      </c>
      <c r="K117">
        <v>6.1</v>
      </c>
      <c r="L117">
        <v>31.26</v>
      </c>
      <c r="M117">
        <v>6.89</v>
      </c>
      <c r="N117">
        <v>5.0638625843984881</v>
      </c>
      <c r="O117">
        <v>5.0151209315439305</v>
      </c>
    </row>
    <row r="118" spans="1:15" x14ac:dyDescent="0.25">
      <c r="A118" t="s">
        <v>766</v>
      </c>
      <c r="B118" t="s">
        <v>975</v>
      </c>
      <c r="C118" t="s">
        <v>753</v>
      </c>
      <c r="D118" t="s">
        <v>754</v>
      </c>
      <c r="E118" t="s">
        <v>91</v>
      </c>
      <c r="F118">
        <v>60.596359</v>
      </c>
      <c r="G118">
        <v>-130.180984999998</v>
      </c>
      <c r="H118" t="s">
        <v>974</v>
      </c>
      <c r="I118" t="s">
        <v>2499</v>
      </c>
      <c r="J118">
        <v>2677</v>
      </c>
      <c r="K118">
        <v>8.1099999999999905</v>
      </c>
      <c r="L118">
        <v>424</v>
      </c>
      <c r="M118">
        <v>1000</v>
      </c>
      <c r="N118">
        <v>6.7324468130281456</v>
      </c>
      <c r="O118">
        <v>294.811453059033</v>
      </c>
    </row>
    <row r="119" spans="1:15" x14ac:dyDescent="0.25">
      <c r="A119" t="s">
        <v>765</v>
      </c>
      <c r="B119" t="s">
        <v>975</v>
      </c>
      <c r="C119" t="s">
        <v>753</v>
      </c>
      <c r="D119" t="s">
        <v>754</v>
      </c>
      <c r="E119" t="s">
        <v>706</v>
      </c>
      <c r="F119">
        <v>60.573591</v>
      </c>
      <c r="G119">
        <v>-130.20965100000001</v>
      </c>
      <c r="H119" t="s">
        <v>974</v>
      </c>
      <c r="I119" t="s">
        <v>2499</v>
      </c>
      <c r="J119">
        <v>2677</v>
      </c>
      <c r="K119">
        <v>4.95</v>
      </c>
      <c r="L119">
        <v>66</v>
      </c>
      <c r="M119">
        <v>15.6999999999999</v>
      </c>
      <c r="N119">
        <v>4.1091999660282816</v>
      </c>
      <c r="O119">
        <v>10.431293284711852</v>
      </c>
    </row>
    <row r="120" spans="1:15" x14ac:dyDescent="0.25">
      <c r="A120" t="s">
        <v>764</v>
      </c>
      <c r="B120" t="s">
        <v>975</v>
      </c>
      <c r="C120" t="s">
        <v>753</v>
      </c>
      <c r="D120" t="s">
        <v>754</v>
      </c>
      <c r="E120" t="s">
        <v>708</v>
      </c>
      <c r="F120">
        <v>60.5808889999999</v>
      </c>
      <c r="G120">
        <v>-130.246217</v>
      </c>
      <c r="H120" t="s">
        <v>974</v>
      </c>
      <c r="I120" t="s">
        <v>2499</v>
      </c>
      <c r="J120">
        <v>2677</v>
      </c>
      <c r="K120">
        <v>3.92</v>
      </c>
      <c r="L120">
        <v>89</v>
      </c>
      <c r="M120">
        <v>176.5</v>
      </c>
      <c r="N120">
        <v>3.2541543165314875</v>
      </c>
      <c r="O120">
        <v>53.495311100297087</v>
      </c>
    </row>
    <row r="121" spans="1:15" x14ac:dyDescent="0.25">
      <c r="A121" t="s">
        <v>763</v>
      </c>
      <c r="B121" t="s">
        <v>975</v>
      </c>
      <c r="C121" t="s">
        <v>753</v>
      </c>
      <c r="D121" t="s">
        <v>754</v>
      </c>
      <c r="E121" t="s">
        <v>706</v>
      </c>
      <c r="F121">
        <v>60.595896000000003</v>
      </c>
      <c r="G121">
        <v>-130.24850900000001</v>
      </c>
      <c r="H121" t="s">
        <v>974</v>
      </c>
      <c r="I121" t="s">
        <v>2499</v>
      </c>
      <c r="J121">
        <v>2677</v>
      </c>
      <c r="K121">
        <v>5.3</v>
      </c>
      <c r="L121">
        <v>58</v>
      </c>
      <c r="M121">
        <v>148.5</v>
      </c>
      <c r="N121">
        <v>4.3997494585757355</v>
      </c>
      <c r="O121">
        <v>43.55006131009555</v>
      </c>
    </row>
    <row r="122" spans="1:15" x14ac:dyDescent="0.25">
      <c r="A122" t="s">
        <v>745</v>
      </c>
      <c r="B122" t="s">
        <v>975</v>
      </c>
      <c r="C122" t="s">
        <v>676</v>
      </c>
      <c r="D122" t="s">
        <v>745</v>
      </c>
      <c r="E122" t="s">
        <v>682</v>
      </c>
      <c r="F122">
        <v>60.164653000000001</v>
      </c>
      <c r="G122">
        <v>-131.241718999998</v>
      </c>
      <c r="H122" t="s">
        <v>983</v>
      </c>
      <c r="I122" t="s">
        <v>491</v>
      </c>
      <c r="J122">
        <v>2624</v>
      </c>
      <c r="K122">
        <v>4.34</v>
      </c>
      <c r="L122">
        <v>87.799999999999798</v>
      </c>
      <c r="N122">
        <v>3.6028137075884321</v>
      </c>
      <c r="O122">
        <v>8.2594914091190113</v>
      </c>
    </row>
    <row r="123" spans="1:15" x14ac:dyDescent="0.25">
      <c r="A123" t="s">
        <v>52</v>
      </c>
      <c r="B123" t="s">
        <v>975</v>
      </c>
      <c r="C123" t="s">
        <v>995</v>
      </c>
      <c r="D123" t="s">
        <v>53</v>
      </c>
      <c r="E123" t="s">
        <v>54</v>
      </c>
      <c r="F123">
        <v>60.951604000000003</v>
      </c>
      <c r="G123">
        <v>-128.86524</v>
      </c>
      <c r="H123" t="s">
        <v>983</v>
      </c>
      <c r="I123" t="s">
        <v>2499</v>
      </c>
      <c r="J123">
        <v>2677</v>
      </c>
      <c r="K123">
        <v>3.62</v>
      </c>
      <c r="L123">
        <v>14</v>
      </c>
      <c r="N123">
        <v>3.0051118943479551</v>
      </c>
      <c r="O123">
        <v>1.5101783242539388</v>
      </c>
    </row>
    <row r="124" spans="1:15" x14ac:dyDescent="0.25">
      <c r="A124" t="s">
        <v>277</v>
      </c>
      <c r="B124" t="s">
        <v>975</v>
      </c>
      <c r="C124" t="s">
        <v>979</v>
      </c>
      <c r="D124" t="s">
        <v>278</v>
      </c>
      <c r="E124" t="s">
        <v>279</v>
      </c>
      <c r="F124">
        <v>61.827886999999798</v>
      </c>
      <c r="G124">
        <v>-128.209396999999</v>
      </c>
      <c r="H124" t="s">
        <v>983</v>
      </c>
      <c r="I124" t="s">
        <v>491</v>
      </c>
      <c r="J124">
        <v>2624</v>
      </c>
      <c r="K124">
        <v>4.46</v>
      </c>
      <c r="L124">
        <v>18</v>
      </c>
      <c r="M124">
        <v>25</v>
      </c>
      <c r="N124">
        <v>3.7024306764618453</v>
      </c>
      <c r="O124">
        <v>8.1375021592329198</v>
      </c>
    </row>
    <row r="125" spans="1:15" x14ac:dyDescent="0.25">
      <c r="A125" t="s">
        <v>169</v>
      </c>
      <c r="B125" t="s">
        <v>975</v>
      </c>
      <c r="C125" t="s">
        <v>996</v>
      </c>
      <c r="D125" t="s">
        <v>167</v>
      </c>
      <c r="E125" t="s">
        <v>170</v>
      </c>
      <c r="F125">
        <v>61.336177999999798</v>
      </c>
      <c r="G125">
        <v>-127.955928999999</v>
      </c>
      <c r="H125" t="s">
        <v>983</v>
      </c>
      <c r="I125" t="s">
        <v>2500</v>
      </c>
      <c r="J125">
        <v>2751</v>
      </c>
      <c r="K125">
        <v>1.43</v>
      </c>
      <c r="L125">
        <v>7</v>
      </c>
      <c r="N125">
        <v>1.18710221240817</v>
      </c>
      <c r="O125">
        <v>0.75374598557017292</v>
      </c>
    </row>
    <row r="126" spans="1:15" x14ac:dyDescent="0.25">
      <c r="A126" t="s">
        <v>168</v>
      </c>
      <c r="B126" t="s">
        <v>975</v>
      </c>
      <c r="C126" t="s">
        <v>996</v>
      </c>
      <c r="D126" t="s">
        <v>167</v>
      </c>
      <c r="E126" t="s">
        <v>54</v>
      </c>
      <c r="F126">
        <v>61.352386000000003</v>
      </c>
      <c r="G126">
        <v>-127.938935</v>
      </c>
      <c r="H126" t="s">
        <v>983</v>
      </c>
      <c r="I126" t="s">
        <v>2499</v>
      </c>
      <c r="J126">
        <v>2677</v>
      </c>
      <c r="K126">
        <v>3.73</v>
      </c>
      <c r="L126">
        <v>13</v>
      </c>
      <c r="N126">
        <v>3.0964274491485835</v>
      </c>
      <c r="O126">
        <v>1.4232766888030917</v>
      </c>
    </row>
    <row r="127" spans="1:15" x14ac:dyDescent="0.25">
      <c r="A127" t="s">
        <v>166</v>
      </c>
      <c r="B127" t="s">
        <v>975</v>
      </c>
      <c r="C127" t="s">
        <v>996</v>
      </c>
      <c r="D127" t="s">
        <v>167</v>
      </c>
      <c r="E127" t="s">
        <v>44</v>
      </c>
      <c r="F127">
        <v>61.324181000000003</v>
      </c>
      <c r="G127">
        <v>-127.888558</v>
      </c>
      <c r="H127" t="s">
        <v>983</v>
      </c>
      <c r="I127" t="s">
        <v>491</v>
      </c>
      <c r="J127">
        <v>2624</v>
      </c>
      <c r="K127">
        <v>3.67</v>
      </c>
      <c r="L127">
        <v>23</v>
      </c>
      <c r="N127">
        <v>3.0466189647118771</v>
      </c>
      <c r="O127">
        <v>2.3049044009831419</v>
      </c>
    </row>
    <row r="128" spans="1:15" x14ac:dyDescent="0.25">
      <c r="A128" t="s">
        <v>600</v>
      </c>
      <c r="B128" t="s">
        <v>975</v>
      </c>
      <c r="C128" t="s">
        <v>439</v>
      </c>
      <c r="D128" t="s">
        <v>589</v>
      </c>
      <c r="E128" t="s">
        <v>601</v>
      </c>
      <c r="F128">
        <v>61.268475000000002</v>
      </c>
      <c r="G128">
        <v>-126.733583999998</v>
      </c>
      <c r="H128" t="s">
        <v>983</v>
      </c>
      <c r="I128" t="s">
        <v>491</v>
      </c>
      <c r="J128">
        <v>2624</v>
      </c>
      <c r="K128">
        <v>4.62</v>
      </c>
      <c r="L128">
        <v>24</v>
      </c>
      <c r="N128">
        <v>3.8352533016263961</v>
      </c>
      <c r="O128">
        <v>2.4491956393847722</v>
      </c>
    </row>
    <row r="129" spans="1:15" x14ac:dyDescent="0.25">
      <c r="A129" t="s">
        <v>599</v>
      </c>
      <c r="B129" t="s">
        <v>975</v>
      </c>
      <c r="C129" t="s">
        <v>439</v>
      </c>
      <c r="D129" t="s">
        <v>589</v>
      </c>
      <c r="E129" t="s">
        <v>279</v>
      </c>
      <c r="F129">
        <v>61.2189219999999</v>
      </c>
      <c r="G129">
        <v>-126.683747999998</v>
      </c>
      <c r="H129" t="s">
        <v>983</v>
      </c>
      <c r="I129" t="s">
        <v>491</v>
      </c>
      <c r="J129">
        <v>2624</v>
      </c>
      <c r="K129">
        <v>4.95</v>
      </c>
      <c r="L129">
        <v>23</v>
      </c>
      <c r="N129">
        <v>4.1091999660282816</v>
      </c>
      <c r="O129">
        <v>2.3762826421979706</v>
      </c>
    </row>
    <row r="130" spans="1:15" x14ac:dyDescent="0.25">
      <c r="A130" t="s">
        <v>598</v>
      </c>
      <c r="B130" t="s">
        <v>975</v>
      </c>
      <c r="C130" t="s">
        <v>439</v>
      </c>
      <c r="D130" t="s">
        <v>589</v>
      </c>
      <c r="E130" t="s">
        <v>279</v>
      </c>
      <c r="F130">
        <v>61.306449000000001</v>
      </c>
      <c r="G130">
        <v>-126.595822999999</v>
      </c>
      <c r="H130" t="s">
        <v>983</v>
      </c>
      <c r="I130" t="s">
        <v>491</v>
      </c>
      <c r="J130">
        <v>2624</v>
      </c>
      <c r="K130">
        <v>4.1100000000000003</v>
      </c>
      <c r="L130">
        <v>25</v>
      </c>
      <c r="N130">
        <v>3.4118811839143914</v>
      </c>
      <c r="O130">
        <v>2.5120710714007388</v>
      </c>
    </row>
    <row r="131" spans="1:15" x14ac:dyDescent="0.25">
      <c r="A131" t="s">
        <v>165</v>
      </c>
      <c r="B131" t="s">
        <v>975</v>
      </c>
      <c r="C131" t="s">
        <v>996</v>
      </c>
      <c r="D131" t="s">
        <v>153</v>
      </c>
      <c r="E131" t="s">
        <v>54</v>
      </c>
      <c r="F131">
        <v>61.544950999999799</v>
      </c>
      <c r="G131">
        <v>-127.462997999999</v>
      </c>
      <c r="H131" t="s">
        <v>983</v>
      </c>
      <c r="I131" t="s">
        <v>2499</v>
      </c>
      <c r="J131">
        <v>2677</v>
      </c>
      <c r="K131">
        <v>4.1900000000000004</v>
      </c>
      <c r="L131">
        <v>22</v>
      </c>
      <c r="N131">
        <v>3.4782924964966666</v>
      </c>
      <c r="O131">
        <v>2.2878827587359125</v>
      </c>
    </row>
    <row r="132" spans="1:15" x14ac:dyDescent="0.25">
      <c r="A132" t="s">
        <v>164</v>
      </c>
      <c r="B132" t="s">
        <v>975</v>
      </c>
      <c r="C132" t="s">
        <v>996</v>
      </c>
      <c r="D132" t="s">
        <v>153</v>
      </c>
      <c r="E132" t="s">
        <v>54</v>
      </c>
      <c r="F132">
        <v>61.361497</v>
      </c>
      <c r="G132">
        <v>-127.61603100000001</v>
      </c>
      <c r="H132" t="s">
        <v>983</v>
      </c>
      <c r="I132" t="s">
        <v>2499</v>
      </c>
      <c r="J132">
        <v>2677</v>
      </c>
      <c r="K132">
        <v>3.92</v>
      </c>
      <c r="L132">
        <v>20</v>
      </c>
      <c r="N132">
        <v>3.2541543165314875</v>
      </c>
      <c r="O132">
        <v>2.0862031002970829</v>
      </c>
    </row>
    <row r="133" spans="1:15" x14ac:dyDescent="0.25">
      <c r="A133" t="s">
        <v>163</v>
      </c>
      <c r="B133" t="s">
        <v>975</v>
      </c>
      <c r="C133" t="s">
        <v>996</v>
      </c>
      <c r="D133" t="s">
        <v>153</v>
      </c>
      <c r="E133" t="s">
        <v>54</v>
      </c>
      <c r="F133">
        <v>61.3107809999998</v>
      </c>
      <c r="G133">
        <v>-127.674235999998</v>
      </c>
      <c r="H133" t="s">
        <v>983</v>
      </c>
      <c r="I133" t="s">
        <v>2499</v>
      </c>
      <c r="J133">
        <v>2677</v>
      </c>
      <c r="K133">
        <v>3.59</v>
      </c>
      <c r="L133">
        <v>21</v>
      </c>
      <c r="N133">
        <v>2.9802076521296019</v>
      </c>
      <c r="O133">
        <v>2.1605888066496242</v>
      </c>
    </row>
    <row r="134" spans="1:15" x14ac:dyDescent="0.25">
      <c r="A134" t="s">
        <v>161</v>
      </c>
      <c r="B134" t="s">
        <v>975</v>
      </c>
      <c r="C134" t="s">
        <v>996</v>
      </c>
      <c r="D134" t="s">
        <v>153</v>
      </c>
      <c r="E134" t="s">
        <v>162</v>
      </c>
      <c r="F134">
        <v>61.301845999999799</v>
      </c>
      <c r="G134">
        <v>-127.69893500000001</v>
      </c>
      <c r="H134" t="s">
        <v>983</v>
      </c>
      <c r="I134" t="s">
        <v>2499</v>
      </c>
      <c r="J134">
        <v>2677</v>
      </c>
      <c r="K134">
        <v>3.64</v>
      </c>
      <c r="L134">
        <v>19</v>
      </c>
      <c r="N134">
        <v>3.0217147224935239</v>
      </c>
      <c r="O134">
        <v>1.9771141359901485</v>
      </c>
    </row>
    <row r="135" spans="1:15" x14ac:dyDescent="0.25">
      <c r="A135" t="s">
        <v>244</v>
      </c>
      <c r="B135" t="s">
        <v>975</v>
      </c>
      <c r="C135" t="s">
        <v>996</v>
      </c>
      <c r="D135" t="s">
        <v>243</v>
      </c>
      <c r="E135" t="s">
        <v>34</v>
      </c>
      <c r="F135">
        <v>61.8825259999998</v>
      </c>
      <c r="G135">
        <v>-128.798872999998</v>
      </c>
      <c r="H135" t="s">
        <v>983</v>
      </c>
      <c r="I135" t="s">
        <v>491</v>
      </c>
      <c r="J135">
        <v>2624</v>
      </c>
      <c r="K135">
        <v>4.88</v>
      </c>
      <c r="L135">
        <v>21</v>
      </c>
      <c r="N135">
        <v>4.05109006751879</v>
      </c>
      <c r="O135">
        <v>2.1897487446315345</v>
      </c>
    </row>
    <row r="136" spans="1:15" x14ac:dyDescent="0.25">
      <c r="A136" t="s">
        <v>242</v>
      </c>
      <c r="B136" t="s">
        <v>975</v>
      </c>
      <c r="C136" t="s">
        <v>996</v>
      </c>
      <c r="D136" t="s">
        <v>243</v>
      </c>
      <c r="E136" t="s">
        <v>34</v>
      </c>
      <c r="F136">
        <v>61.883104000000003</v>
      </c>
      <c r="G136">
        <v>-128.782996999999</v>
      </c>
      <c r="H136" t="s">
        <v>983</v>
      </c>
      <c r="I136" t="s">
        <v>491</v>
      </c>
      <c r="J136">
        <v>2624</v>
      </c>
      <c r="K136">
        <v>4.76</v>
      </c>
      <c r="L136">
        <v>27</v>
      </c>
      <c r="N136">
        <v>3.9514730986453772</v>
      </c>
      <c r="O136">
        <v>2.7309482345176441</v>
      </c>
    </row>
    <row r="137" spans="1:15" x14ac:dyDescent="0.25">
      <c r="A137" t="s">
        <v>49</v>
      </c>
      <c r="B137" t="s">
        <v>975</v>
      </c>
      <c r="C137" t="s">
        <v>995</v>
      </c>
      <c r="D137" t="s">
        <v>33</v>
      </c>
      <c r="E137" t="s">
        <v>997</v>
      </c>
      <c r="F137">
        <v>61.7357149999999</v>
      </c>
      <c r="G137">
        <v>-128.651728999998</v>
      </c>
      <c r="H137" t="s">
        <v>983</v>
      </c>
      <c r="I137" t="s">
        <v>491</v>
      </c>
      <c r="J137">
        <v>2624</v>
      </c>
      <c r="K137">
        <v>5.24</v>
      </c>
      <c r="L137">
        <v>4</v>
      </c>
      <c r="N137">
        <v>4.3499409741390291</v>
      </c>
      <c r="O137">
        <v>0.65746547497320484</v>
      </c>
    </row>
    <row r="138" spans="1:15" x14ac:dyDescent="0.25">
      <c r="A138" t="s">
        <v>47</v>
      </c>
      <c r="B138" t="s">
        <v>975</v>
      </c>
      <c r="C138" t="s">
        <v>995</v>
      </c>
      <c r="D138" t="s">
        <v>36</v>
      </c>
      <c r="E138" t="s">
        <v>42</v>
      </c>
      <c r="F138">
        <v>61.422175000000003</v>
      </c>
      <c r="G138">
        <v>-128.454637999998</v>
      </c>
      <c r="H138" t="s">
        <v>983</v>
      </c>
      <c r="I138" t="s">
        <v>2499</v>
      </c>
      <c r="J138">
        <v>2677</v>
      </c>
      <c r="K138">
        <v>1.38</v>
      </c>
      <c r="L138">
        <v>4</v>
      </c>
      <c r="N138">
        <v>1.1455951420442481</v>
      </c>
      <c r="O138">
        <v>0.45114740979846285</v>
      </c>
    </row>
    <row r="139" spans="1:15" x14ac:dyDescent="0.25">
      <c r="A139" t="s">
        <v>62</v>
      </c>
      <c r="B139" t="s">
        <v>975</v>
      </c>
      <c r="C139" t="s">
        <v>995</v>
      </c>
      <c r="D139" t="s">
        <v>36</v>
      </c>
      <c r="E139" t="s">
        <v>63</v>
      </c>
      <c r="F139">
        <v>61.349243000000001</v>
      </c>
      <c r="G139">
        <v>-128.40858700000001</v>
      </c>
      <c r="H139" t="s">
        <v>983</v>
      </c>
      <c r="I139" t="s">
        <v>2500</v>
      </c>
      <c r="J139">
        <v>2751</v>
      </c>
      <c r="K139">
        <v>1.39</v>
      </c>
      <c r="L139">
        <v>8</v>
      </c>
      <c r="N139">
        <v>1.1538965561170325</v>
      </c>
      <c r="O139">
        <v>0.84714225730247583</v>
      </c>
    </row>
    <row r="140" spans="1:15" x14ac:dyDescent="0.25">
      <c r="A140" t="s">
        <v>61</v>
      </c>
      <c r="B140" t="s">
        <v>975</v>
      </c>
      <c r="C140" t="s">
        <v>995</v>
      </c>
      <c r="D140" t="s">
        <v>36</v>
      </c>
      <c r="E140" t="s">
        <v>59</v>
      </c>
      <c r="F140">
        <v>61.363804000000002</v>
      </c>
      <c r="G140">
        <v>-128.38203300000001</v>
      </c>
      <c r="H140" t="s">
        <v>983</v>
      </c>
      <c r="I140" t="s">
        <v>2500</v>
      </c>
      <c r="J140">
        <v>2751</v>
      </c>
      <c r="K140">
        <v>5.16</v>
      </c>
      <c r="L140">
        <v>11</v>
      </c>
      <c r="N140">
        <v>4.283529661556754</v>
      </c>
      <c r="O140">
        <v>1.3547529465329315</v>
      </c>
    </row>
    <row r="141" spans="1:15" x14ac:dyDescent="0.25">
      <c r="A141" t="s">
        <v>58</v>
      </c>
      <c r="B141" t="s">
        <v>975</v>
      </c>
      <c r="C141" t="s">
        <v>995</v>
      </c>
      <c r="D141" t="s">
        <v>36</v>
      </c>
      <c r="E141" t="s">
        <v>59</v>
      </c>
      <c r="F141">
        <v>61.238035000000004</v>
      </c>
      <c r="G141">
        <v>-128.38625300000001</v>
      </c>
      <c r="H141" t="s">
        <v>983</v>
      </c>
      <c r="I141" t="s">
        <v>2500</v>
      </c>
      <c r="J141">
        <v>2751</v>
      </c>
      <c r="K141">
        <v>2.72</v>
      </c>
      <c r="L141">
        <v>14</v>
      </c>
      <c r="N141">
        <v>2.2579846277973585</v>
      </c>
      <c r="O141">
        <v>1.4993071222034058</v>
      </c>
    </row>
    <row r="142" spans="1:15" x14ac:dyDescent="0.25">
      <c r="A142" t="s">
        <v>43</v>
      </c>
      <c r="B142" t="s">
        <v>975</v>
      </c>
      <c r="C142" t="s">
        <v>995</v>
      </c>
      <c r="D142" t="s">
        <v>36</v>
      </c>
      <c r="E142" t="s">
        <v>44</v>
      </c>
      <c r="F142">
        <v>61.271234999999798</v>
      </c>
      <c r="G142">
        <v>-128.711333999998</v>
      </c>
      <c r="H142" t="s">
        <v>983</v>
      </c>
      <c r="I142" t="s">
        <v>491</v>
      </c>
      <c r="J142">
        <v>2624</v>
      </c>
      <c r="K142">
        <v>4.28</v>
      </c>
      <c r="L142">
        <v>7</v>
      </c>
      <c r="N142">
        <v>3.5530052231517262</v>
      </c>
      <c r="O142">
        <v>0.87787739406208332</v>
      </c>
    </row>
    <row r="143" spans="1:15" x14ac:dyDescent="0.25">
      <c r="A143" t="s">
        <v>41</v>
      </c>
      <c r="B143" t="s">
        <v>975</v>
      </c>
      <c r="C143" t="s">
        <v>995</v>
      </c>
      <c r="D143" t="s">
        <v>36</v>
      </c>
      <c r="E143" t="s">
        <v>42</v>
      </c>
      <c r="F143">
        <v>61.2616629999998</v>
      </c>
      <c r="G143">
        <v>-128.524440999999</v>
      </c>
      <c r="H143" t="s">
        <v>983</v>
      </c>
      <c r="I143" t="s">
        <v>2499</v>
      </c>
      <c r="J143">
        <v>2677</v>
      </c>
      <c r="K143">
        <v>3.82</v>
      </c>
      <c r="L143">
        <v>15</v>
      </c>
      <c r="N143">
        <v>3.171140175803643</v>
      </c>
      <c r="O143">
        <v>1.6147160416160349</v>
      </c>
    </row>
    <row r="144" spans="1:15" x14ac:dyDescent="0.25">
      <c r="A144" t="s">
        <v>37</v>
      </c>
      <c r="B144" t="s">
        <v>975</v>
      </c>
      <c r="C144" t="s">
        <v>995</v>
      </c>
      <c r="D144" t="s">
        <v>36</v>
      </c>
      <c r="E144" t="s">
        <v>38</v>
      </c>
      <c r="F144">
        <v>61.140031999999799</v>
      </c>
      <c r="G144">
        <v>-128.665772</v>
      </c>
      <c r="H144" t="s">
        <v>983</v>
      </c>
      <c r="I144" t="s">
        <v>2499</v>
      </c>
      <c r="J144">
        <v>2677</v>
      </c>
      <c r="K144">
        <v>2.52</v>
      </c>
      <c r="L144">
        <v>17</v>
      </c>
      <c r="N144">
        <v>2.0919563463416706</v>
      </c>
      <c r="O144">
        <v>1.7270774787624104</v>
      </c>
    </row>
    <row r="145" spans="1:15" x14ac:dyDescent="0.25">
      <c r="A145" t="s">
        <v>56</v>
      </c>
      <c r="B145" t="s">
        <v>975</v>
      </c>
      <c r="C145" t="s">
        <v>995</v>
      </c>
      <c r="D145" t="s">
        <v>36</v>
      </c>
      <c r="E145" t="s">
        <v>57</v>
      </c>
      <c r="F145">
        <v>61.8101139999998</v>
      </c>
      <c r="G145">
        <v>-129.006071999998</v>
      </c>
      <c r="H145" t="s">
        <v>983</v>
      </c>
      <c r="I145" t="s">
        <v>2499</v>
      </c>
      <c r="J145">
        <v>2677</v>
      </c>
      <c r="K145">
        <v>3.08</v>
      </c>
      <c r="L145">
        <v>9</v>
      </c>
      <c r="N145">
        <v>2.5568355344175973</v>
      </c>
      <c r="O145">
        <v>1.0136594073762795</v>
      </c>
    </row>
    <row r="146" spans="1:15" x14ac:dyDescent="0.25">
      <c r="A146" t="s">
        <v>35</v>
      </c>
      <c r="B146" t="s">
        <v>975</v>
      </c>
      <c r="C146" t="s">
        <v>995</v>
      </c>
      <c r="D146" t="s">
        <v>36</v>
      </c>
      <c r="E146" t="s">
        <v>34</v>
      </c>
      <c r="F146">
        <v>61.8101139999998</v>
      </c>
      <c r="G146">
        <v>-129.006071999998</v>
      </c>
      <c r="H146" t="s">
        <v>983</v>
      </c>
      <c r="I146" t="s">
        <v>491</v>
      </c>
      <c r="J146">
        <v>2624</v>
      </c>
      <c r="K146">
        <v>5.04</v>
      </c>
      <c r="L146">
        <v>13</v>
      </c>
      <c r="N146">
        <v>4.1839126926833412</v>
      </c>
      <c r="O146">
        <v>1.4681494247833882</v>
      </c>
    </row>
    <row r="147" spans="1:15" x14ac:dyDescent="0.25">
      <c r="A147" t="s">
        <v>32</v>
      </c>
      <c r="B147" t="s">
        <v>975</v>
      </c>
      <c r="C147" t="s">
        <v>995</v>
      </c>
      <c r="D147" t="s">
        <v>33</v>
      </c>
      <c r="E147" t="s">
        <v>34</v>
      </c>
      <c r="F147">
        <v>61.808543</v>
      </c>
      <c r="G147">
        <v>-129.00007600000001</v>
      </c>
      <c r="H147" t="s">
        <v>983</v>
      </c>
      <c r="I147" t="s">
        <v>491</v>
      </c>
      <c r="J147">
        <v>2624</v>
      </c>
      <c r="K147">
        <v>3.26</v>
      </c>
      <c r="L147">
        <v>22</v>
      </c>
      <c r="N147">
        <v>2.7062609877277164</v>
      </c>
      <c r="O147">
        <v>2.1907258580940168</v>
      </c>
    </row>
    <row r="148" spans="1:15" x14ac:dyDescent="0.25">
      <c r="A148" t="s">
        <v>342</v>
      </c>
      <c r="B148" t="s">
        <v>975</v>
      </c>
      <c r="C148" t="s">
        <v>977</v>
      </c>
      <c r="D148" t="s">
        <v>327</v>
      </c>
      <c r="E148" t="s">
        <v>343</v>
      </c>
      <c r="F148">
        <v>63.702582999999798</v>
      </c>
      <c r="G148">
        <v>-136.210750999998</v>
      </c>
      <c r="H148" t="s">
        <v>974</v>
      </c>
      <c r="I148" t="s">
        <v>2498</v>
      </c>
      <c r="J148">
        <v>2764</v>
      </c>
      <c r="K148">
        <v>0.25</v>
      </c>
      <c r="L148">
        <v>1.25</v>
      </c>
      <c r="M148">
        <v>0.18</v>
      </c>
      <c r="N148">
        <v>0.20753535181961016</v>
      </c>
      <c r="O148">
        <v>0.18228277343819269</v>
      </c>
    </row>
    <row r="149" spans="1:15" x14ac:dyDescent="0.25">
      <c r="A149" t="s">
        <v>341</v>
      </c>
      <c r="B149" t="s">
        <v>975</v>
      </c>
      <c r="C149" t="s">
        <v>977</v>
      </c>
      <c r="D149" t="s">
        <v>327</v>
      </c>
      <c r="E149" t="s">
        <v>328</v>
      </c>
      <c r="F149">
        <v>63.700859000000001</v>
      </c>
      <c r="G149">
        <v>-136.215778999999</v>
      </c>
      <c r="H149" t="s">
        <v>974</v>
      </c>
      <c r="I149" t="s">
        <v>2499</v>
      </c>
      <c r="J149">
        <v>2677</v>
      </c>
      <c r="K149">
        <v>3.93</v>
      </c>
      <c r="L149">
        <v>14.68</v>
      </c>
      <c r="M149">
        <v>5.82</v>
      </c>
      <c r="N149">
        <v>3.2624557306042719</v>
      </c>
      <c r="O149">
        <v>3.0743922621651878</v>
      </c>
    </row>
    <row r="150" spans="1:15" x14ac:dyDescent="0.25">
      <c r="A150" t="s">
        <v>340</v>
      </c>
      <c r="B150" t="s">
        <v>975</v>
      </c>
      <c r="C150" t="s">
        <v>977</v>
      </c>
      <c r="D150" t="s">
        <v>327</v>
      </c>
      <c r="E150" t="s">
        <v>328</v>
      </c>
      <c r="F150">
        <v>63.719078000000003</v>
      </c>
      <c r="G150">
        <v>-136.240059</v>
      </c>
      <c r="H150" t="s">
        <v>974</v>
      </c>
      <c r="I150" t="s">
        <v>2499</v>
      </c>
      <c r="J150">
        <v>2677</v>
      </c>
      <c r="K150">
        <v>4.08</v>
      </c>
      <c r="L150">
        <v>19.760000000000002</v>
      </c>
      <c r="M150">
        <v>6.25</v>
      </c>
      <c r="N150">
        <v>3.3869769416960378</v>
      </c>
      <c r="O150">
        <v>3.6657622901867604</v>
      </c>
    </row>
    <row r="151" spans="1:15" x14ac:dyDescent="0.25">
      <c r="A151" t="s">
        <v>357</v>
      </c>
      <c r="B151" t="s">
        <v>975</v>
      </c>
      <c r="C151" t="s">
        <v>977</v>
      </c>
      <c r="D151" t="s">
        <v>327</v>
      </c>
      <c r="E151" t="s">
        <v>356</v>
      </c>
      <c r="F151">
        <v>63.787235000000003</v>
      </c>
      <c r="G151">
        <v>-136.226945999999</v>
      </c>
      <c r="H151" t="s">
        <v>974</v>
      </c>
      <c r="I151" t="s">
        <v>2500</v>
      </c>
      <c r="J151">
        <v>2751</v>
      </c>
      <c r="K151">
        <v>5.86</v>
      </c>
      <c r="L151">
        <v>20.68</v>
      </c>
      <c r="M151">
        <v>7.64</v>
      </c>
      <c r="N151">
        <v>4.8646286466516626</v>
      </c>
      <c r="O151">
        <v>4.3232693832176317</v>
      </c>
    </row>
    <row r="152" spans="1:15" x14ac:dyDescent="0.25">
      <c r="A152" t="s">
        <v>355</v>
      </c>
      <c r="B152" t="s">
        <v>975</v>
      </c>
      <c r="C152" t="s">
        <v>977</v>
      </c>
      <c r="D152" t="s">
        <v>327</v>
      </c>
      <c r="E152" t="s">
        <v>356</v>
      </c>
      <c r="F152">
        <v>63.797736</v>
      </c>
      <c r="G152">
        <v>-136.231708999999</v>
      </c>
      <c r="H152" t="s">
        <v>974</v>
      </c>
      <c r="I152" t="s">
        <v>2500</v>
      </c>
      <c r="J152">
        <v>2751</v>
      </c>
      <c r="K152">
        <v>4.2300000000000004</v>
      </c>
      <c r="L152">
        <v>15.3</v>
      </c>
      <c r="M152">
        <v>5.97</v>
      </c>
      <c r="N152">
        <v>3.5114981527878042</v>
      </c>
      <c r="O152">
        <v>3.275556148308973</v>
      </c>
    </row>
    <row r="153" spans="1:15" x14ac:dyDescent="0.25">
      <c r="A153" t="s">
        <v>339</v>
      </c>
      <c r="B153" t="s">
        <v>975</v>
      </c>
      <c r="C153" t="s">
        <v>977</v>
      </c>
      <c r="D153" t="s">
        <v>327</v>
      </c>
      <c r="E153" t="s">
        <v>338</v>
      </c>
      <c r="F153">
        <v>63.785958000000001</v>
      </c>
      <c r="G153">
        <v>-136.129526999999</v>
      </c>
      <c r="H153" t="s">
        <v>974</v>
      </c>
      <c r="I153" t="s">
        <v>2499</v>
      </c>
      <c r="J153">
        <v>2677</v>
      </c>
      <c r="K153">
        <v>2.72</v>
      </c>
      <c r="L153">
        <v>14.57</v>
      </c>
      <c r="M153">
        <v>7.71</v>
      </c>
      <c r="N153">
        <v>2.2579846277973585</v>
      </c>
      <c r="O153">
        <v>3.4769743521245067</v>
      </c>
    </row>
    <row r="154" spans="1:15" x14ac:dyDescent="0.25">
      <c r="A154" t="s">
        <v>337</v>
      </c>
      <c r="B154" t="s">
        <v>975</v>
      </c>
      <c r="C154" t="s">
        <v>977</v>
      </c>
      <c r="D154" t="s">
        <v>327</v>
      </c>
      <c r="E154" t="s">
        <v>338</v>
      </c>
      <c r="F154">
        <v>63.800306999999798</v>
      </c>
      <c r="G154">
        <v>-136.12597400000001</v>
      </c>
      <c r="H154" t="s">
        <v>974</v>
      </c>
      <c r="I154" t="s">
        <v>2499</v>
      </c>
      <c r="J154">
        <v>2677</v>
      </c>
      <c r="K154">
        <v>2.83</v>
      </c>
      <c r="L154">
        <v>16.2199999999998</v>
      </c>
      <c r="M154">
        <v>6.93</v>
      </c>
      <c r="N154">
        <v>2.3493001825979873</v>
      </c>
      <c r="O154">
        <v>3.4381623446736405</v>
      </c>
    </row>
    <row r="155" spans="1:15" x14ac:dyDescent="0.25">
      <c r="A155" t="s">
        <v>336</v>
      </c>
      <c r="B155" t="s">
        <v>975</v>
      </c>
      <c r="C155" t="s">
        <v>977</v>
      </c>
      <c r="D155" t="s">
        <v>327</v>
      </c>
      <c r="E155" t="s">
        <v>330</v>
      </c>
      <c r="F155">
        <v>63.700186000000002</v>
      </c>
      <c r="G155">
        <v>-136.218110999998</v>
      </c>
      <c r="H155" t="s">
        <v>974</v>
      </c>
      <c r="I155" t="s">
        <v>2499</v>
      </c>
      <c r="J155">
        <v>2677</v>
      </c>
      <c r="K155">
        <v>5.45</v>
      </c>
      <c r="L155">
        <v>22.3599999999999</v>
      </c>
      <c r="M155">
        <v>7.1</v>
      </c>
      <c r="N155">
        <v>4.5242706696675015</v>
      </c>
      <c r="O155">
        <v>4.202540194117109</v>
      </c>
    </row>
    <row r="156" spans="1:15" x14ac:dyDescent="0.25">
      <c r="A156" t="s">
        <v>352</v>
      </c>
      <c r="B156" t="s">
        <v>975</v>
      </c>
      <c r="C156" t="s">
        <v>977</v>
      </c>
      <c r="D156" t="s">
        <v>327</v>
      </c>
      <c r="E156" t="s">
        <v>89</v>
      </c>
      <c r="F156">
        <v>63.789954000000002</v>
      </c>
      <c r="G156">
        <v>-136.306796999998</v>
      </c>
      <c r="H156" t="s">
        <v>974</v>
      </c>
      <c r="I156" t="s">
        <v>89</v>
      </c>
      <c r="J156">
        <v>2950</v>
      </c>
      <c r="K156">
        <v>4.5599999999999996</v>
      </c>
      <c r="L156">
        <v>12.8699999999999</v>
      </c>
      <c r="M156">
        <v>4.6900000000000004</v>
      </c>
      <c r="N156">
        <v>3.7854448171896893</v>
      </c>
      <c r="O156">
        <v>2.9242505925941549</v>
      </c>
    </row>
    <row r="157" spans="1:15" x14ac:dyDescent="0.25">
      <c r="A157" t="s">
        <v>335</v>
      </c>
      <c r="B157" t="s">
        <v>975</v>
      </c>
      <c r="C157" t="s">
        <v>977</v>
      </c>
      <c r="D157" t="s">
        <v>327</v>
      </c>
      <c r="E157" t="s">
        <v>334</v>
      </c>
      <c r="F157">
        <v>63.794342</v>
      </c>
      <c r="G157">
        <v>-136.14252500000001</v>
      </c>
      <c r="H157" t="s">
        <v>974</v>
      </c>
      <c r="I157" t="s">
        <v>2499</v>
      </c>
      <c r="J157">
        <v>2677</v>
      </c>
      <c r="K157">
        <v>4.1399999999999997</v>
      </c>
      <c r="L157">
        <v>19.28</v>
      </c>
      <c r="M157">
        <v>8.65</v>
      </c>
      <c r="N157">
        <v>3.4367854261327442</v>
      </c>
      <c r="O157">
        <v>4.2361000773953892</v>
      </c>
    </row>
    <row r="158" spans="1:15" x14ac:dyDescent="0.25">
      <c r="A158" t="s">
        <v>333</v>
      </c>
      <c r="B158" t="s">
        <v>975</v>
      </c>
      <c r="C158" t="s">
        <v>977</v>
      </c>
      <c r="D158" t="s">
        <v>327</v>
      </c>
      <c r="E158" t="s">
        <v>334</v>
      </c>
      <c r="F158">
        <v>63.805545000000002</v>
      </c>
      <c r="G158">
        <v>-136.145028999998</v>
      </c>
      <c r="H158" t="s">
        <v>974</v>
      </c>
      <c r="I158" t="s">
        <v>2499</v>
      </c>
      <c r="J158">
        <v>2677</v>
      </c>
      <c r="K158">
        <v>4.1399999999999997</v>
      </c>
      <c r="L158">
        <v>20.02</v>
      </c>
      <c r="M158">
        <v>8.8699999999999903</v>
      </c>
      <c r="N158">
        <v>3.4367854261327442</v>
      </c>
      <c r="O158">
        <v>4.3611052693953862</v>
      </c>
    </row>
    <row r="159" spans="1:15" x14ac:dyDescent="0.25">
      <c r="A159" t="s">
        <v>332</v>
      </c>
      <c r="B159" t="s">
        <v>975</v>
      </c>
      <c r="C159" t="s">
        <v>977</v>
      </c>
      <c r="D159" t="s">
        <v>327</v>
      </c>
      <c r="E159" t="s">
        <v>330</v>
      </c>
      <c r="F159">
        <v>63.782958000000001</v>
      </c>
      <c r="G159">
        <v>-136.254144999998</v>
      </c>
      <c r="H159" t="s">
        <v>974</v>
      </c>
      <c r="I159" t="s">
        <v>2499</v>
      </c>
      <c r="J159">
        <v>2677</v>
      </c>
      <c r="K159">
        <v>4.5999999999999996</v>
      </c>
      <c r="L159">
        <v>21.52</v>
      </c>
      <c r="M159">
        <v>8.64</v>
      </c>
      <c r="N159">
        <v>3.8186504734808269</v>
      </c>
      <c r="O159">
        <v>4.4683987473282096</v>
      </c>
    </row>
    <row r="160" spans="1:15" x14ac:dyDescent="0.25">
      <c r="A160" t="s">
        <v>331</v>
      </c>
      <c r="B160" t="s">
        <v>975</v>
      </c>
      <c r="C160" t="s">
        <v>977</v>
      </c>
      <c r="D160" t="s">
        <v>327</v>
      </c>
      <c r="E160" t="s">
        <v>330</v>
      </c>
      <c r="F160">
        <v>63.784081999999799</v>
      </c>
      <c r="G160">
        <v>-136.28140200000001</v>
      </c>
      <c r="H160" t="s">
        <v>974</v>
      </c>
      <c r="I160" t="s">
        <v>2499</v>
      </c>
      <c r="J160">
        <v>2677</v>
      </c>
      <c r="K160">
        <v>4.41</v>
      </c>
      <c r="L160">
        <v>18.03</v>
      </c>
      <c r="M160">
        <v>9.6199999999999903</v>
      </c>
      <c r="N160">
        <v>3.6609236060979233</v>
      </c>
      <c r="O160">
        <v>4.3822159238342158</v>
      </c>
    </row>
    <row r="161" spans="1:15" x14ac:dyDescent="0.25">
      <c r="A161" t="s">
        <v>329</v>
      </c>
      <c r="B161" t="s">
        <v>975</v>
      </c>
      <c r="C161" t="s">
        <v>977</v>
      </c>
      <c r="D161" t="s">
        <v>327</v>
      </c>
      <c r="E161" t="s">
        <v>330</v>
      </c>
      <c r="F161">
        <v>63.786549000000001</v>
      </c>
      <c r="G161">
        <v>-136.309888</v>
      </c>
      <c r="H161" t="s">
        <v>974</v>
      </c>
      <c r="I161" t="s">
        <v>2499</v>
      </c>
      <c r="J161">
        <v>2677</v>
      </c>
      <c r="K161">
        <v>4.59</v>
      </c>
      <c r="L161">
        <v>18.4499999999999</v>
      </c>
      <c r="M161">
        <v>7.53</v>
      </c>
      <c r="N161">
        <v>3.8103490594080425</v>
      </c>
      <c r="O161">
        <v>3.8989459254600956</v>
      </c>
    </row>
    <row r="162" spans="1:15" x14ac:dyDescent="0.25">
      <c r="A162" t="s">
        <v>326</v>
      </c>
      <c r="B162" t="s">
        <v>975</v>
      </c>
      <c r="C162" t="s">
        <v>977</v>
      </c>
      <c r="D162" t="s">
        <v>327</v>
      </c>
      <c r="E162" t="s">
        <v>328</v>
      </c>
      <c r="F162">
        <v>63.7101019999999</v>
      </c>
      <c r="G162">
        <v>-136.181477</v>
      </c>
      <c r="H162" t="s">
        <v>974</v>
      </c>
      <c r="I162" t="s">
        <v>2499</v>
      </c>
      <c r="J162">
        <v>2677</v>
      </c>
      <c r="K162">
        <v>3.81</v>
      </c>
      <c r="L162">
        <v>15.24</v>
      </c>
      <c r="M162">
        <v>6.55</v>
      </c>
      <c r="N162">
        <v>3.1628387617308591</v>
      </c>
      <c r="O162">
        <v>3.3057755597479299</v>
      </c>
    </row>
    <row r="163" spans="1:15" x14ac:dyDescent="0.25">
      <c r="A163" t="s">
        <v>553</v>
      </c>
      <c r="B163" t="s">
        <v>975</v>
      </c>
      <c r="C163" t="s">
        <v>439</v>
      </c>
      <c r="D163" t="s">
        <v>487</v>
      </c>
      <c r="E163" t="s">
        <v>499</v>
      </c>
      <c r="F163">
        <v>63.560695000000003</v>
      </c>
      <c r="G163">
        <v>-131.197869999999</v>
      </c>
      <c r="H163" t="s">
        <v>983</v>
      </c>
      <c r="I163" t="s">
        <v>2499</v>
      </c>
      <c r="J163">
        <v>2677</v>
      </c>
      <c r="K163">
        <v>7.22</v>
      </c>
      <c r="L163">
        <v>25.73</v>
      </c>
      <c r="M163">
        <v>8.14</v>
      </c>
      <c r="N163">
        <v>5.9936209605503414</v>
      </c>
      <c r="O163">
        <v>4.8822288007716681</v>
      </c>
    </row>
    <row r="164" spans="1:15" x14ac:dyDescent="0.25">
      <c r="A164" t="s">
        <v>552</v>
      </c>
      <c r="B164" t="s">
        <v>975</v>
      </c>
      <c r="C164" t="s">
        <v>439</v>
      </c>
      <c r="D164" t="s">
        <v>487</v>
      </c>
      <c r="E164" t="s">
        <v>499</v>
      </c>
      <c r="F164">
        <v>63.556429000000001</v>
      </c>
      <c r="G164">
        <v>-131.207326999998</v>
      </c>
      <c r="H164" t="s">
        <v>983</v>
      </c>
      <c r="I164" t="s">
        <v>2499</v>
      </c>
      <c r="J164">
        <v>2677</v>
      </c>
      <c r="K164">
        <v>6.3</v>
      </c>
      <c r="N164">
        <v>5.2298908658541761</v>
      </c>
      <c r="O164">
        <v>0.35841069690602573</v>
      </c>
    </row>
    <row r="165" spans="1:15" x14ac:dyDescent="0.25">
      <c r="A165" t="s">
        <v>551</v>
      </c>
      <c r="B165" t="s">
        <v>975</v>
      </c>
      <c r="C165" t="s">
        <v>439</v>
      </c>
      <c r="D165" t="s">
        <v>487</v>
      </c>
      <c r="E165" t="s">
        <v>499</v>
      </c>
      <c r="F165">
        <v>63.554927999999798</v>
      </c>
      <c r="G165">
        <v>-131.136902999998</v>
      </c>
      <c r="H165" t="s">
        <v>983</v>
      </c>
      <c r="I165" t="s">
        <v>2499</v>
      </c>
      <c r="J165">
        <v>2677</v>
      </c>
      <c r="K165">
        <v>6.44</v>
      </c>
      <c r="N165">
        <v>5.3461106628731585</v>
      </c>
      <c r="O165">
        <v>0.36637537905949308</v>
      </c>
    </row>
    <row r="166" spans="1:15" x14ac:dyDescent="0.25">
      <c r="A166" t="s">
        <v>550</v>
      </c>
      <c r="B166" t="s">
        <v>975</v>
      </c>
      <c r="C166" t="s">
        <v>439</v>
      </c>
      <c r="D166" t="s">
        <v>487</v>
      </c>
      <c r="E166" t="s">
        <v>499</v>
      </c>
      <c r="F166">
        <v>63.553398000000001</v>
      </c>
      <c r="G166">
        <v>-131.140714</v>
      </c>
      <c r="H166" t="s">
        <v>983</v>
      </c>
      <c r="I166" t="s">
        <v>2499</v>
      </c>
      <c r="J166">
        <v>2677</v>
      </c>
      <c r="K166">
        <v>6.4</v>
      </c>
      <c r="N166">
        <v>5.3129050065820209</v>
      </c>
      <c r="O166">
        <v>0.3640997555870738</v>
      </c>
    </row>
    <row r="167" spans="1:15" x14ac:dyDescent="0.25">
      <c r="A167" t="s">
        <v>549</v>
      </c>
      <c r="B167" t="s">
        <v>975</v>
      </c>
      <c r="C167" t="s">
        <v>439</v>
      </c>
      <c r="D167" t="s">
        <v>487</v>
      </c>
      <c r="E167" t="s">
        <v>499</v>
      </c>
      <c r="F167">
        <v>63.551105999999798</v>
      </c>
      <c r="G167">
        <v>-131.14388400000001</v>
      </c>
      <c r="H167" t="s">
        <v>983</v>
      </c>
      <c r="I167" t="s">
        <v>2499</v>
      </c>
      <c r="J167">
        <v>2677</v>
      </c>
      <c r="K167">
        <v>6.4</v>
      </c>
      <c r="N167">
        <v>5.3129050065820209</v>
      </c>
      <c r="O167">
        <v>0.3640997555870738</v>
      </c>
    </row>
    <row r="168" spans="1:15" x14ac:dyDescent="0.25">
      <c r="A168" t="s">
        <v>548</v>
      </c>
      <c r="B168" t="s">
        <v>975</v>
      </c>
      <c r="C168" t="s">
        <v>439</v>
      </c>
      <c r="D168" t="s">
        <v>487</v>
      </c>
      <c r="E168" t="s">
        <v>547</v>
      </c>
      <c r="F168">
        <v>63.569429</v>
      </c>
      <c r="G168">
        <v>-131.261032999999</v>
      </c>
      <c r="H168" t="s">
        <v>983</v>
      </c>
      <c r="I168" t="s">
        <v>2499</v>
      </c>
      <c r="J168">
        <v>2677</v>
      </c>
      <c r="K168">
        <v>4.67</v>
      </c>
      <c r="N168">
        <v>3.8767603719903176</v>
      </c>
      <c r="O168">
        <v>0.26567904040494289</v>
      </c>
    </row>
    <row r="169" spans="1:15" x14ac:dyDescent="0.25">
      <c r="A169" t="s">
        <v>546</v>
      </c>
      <c r="B169" t="s">
        <v>975</v>
      </c>
      <c r="C169" t="s">
        <v>439</v>
      </c>
      <c r="D169" t="s">
        <v>487</v>
      </c>
      <c r="E169" t="s">
        <v>547</v>
      </c>
      <c r="F169">
        <v>63.5678699999999</v>
      </c>
      <c r="G169">
        <v>-131.25051500000001</v>
      </c>
      <c r="H169" t="s">
        <v>983</v>
      </c>
      <c r="I169" t="s">
        <v>2499</v>
      </c>
      <c r="J169">
        <v>2677</v>
      </c>
      <c r="K169">
        <v>0.91</v>
      </c>
      <c r="N169">
        <v>0.75542868062338098</v>
      </c>
      <c r="O169">
        <v>5.1770433997537051E-2</v>
      </c>
    </row>
    <row r="170" spans="1:15" x14ac:dyDescent="0.25">
      <c r="A170" t="s">
        <v>500</v>
      </c>
      <c r="B170" t="s">
        <v>975</v>
      </c>
      <c r="C170" t="s">
        <v>439</v>
      </c>
      <c r="D170" t="s">
        <v>487</v>
      </c>
      <c r="E170" t="s">
        <v>499</v>
      </c>
      <c r="F170">
        <v>63.5665559999998</v>
      </c>
      <c r="G170">
        <v>-131.242716</v>
      </c>
      <c r="H170" t="s">
        <v>983</v>
      </c>
      <c r="I170" t="s">
        <v>2499</v>
      </c>
      <c r="J170">
        <v>2677</v>
      </c>
      <c r="K170">
        <v>1.67</v>
      </c>
      <c r="N170">
        <v>1.3863361501549958</v>
      </c>
      <c r="O170">
        <v>9.5007279973502057E-2</v>
      </c>
    </row>
    <row r="171" spans="1:15" x14ac:dyDescent="0.25">
      <c r="A171" t="s">
        <v>498</v>
      </c>
      <c r="B171" t="s">
        <v>975</v>
      </c>
      <c r="C171" t="s">
        <v>439</v>
      </c>
      <c r="D171" t="s">
        <v>487</v>
      </c>
      <c r="E171" t="s">
        <v>499</v>
      </c>
      <c r="F171">
        <v>63.577320999999799</v>
      </c>
      <c r="G171">
        <v>-131.19334900000001</v>
      </c>
      <c r="H171" t="s">
        <v>983</v>
      </c>
      <c r="I171" t="s">
        <v>2499</v>
      </c>
      <c r="J171">
        <v>2677</v>
      </c>
      <c r="K171">
        <v>2.0699999999999998</v>
      </c>
      <c r="N171">
        <v>1.7183927130663721</v>
      </c>
      <c r="O171">
        <v>0.11776351469769417</v>
      </c>
    </row>
    <row r="172" spans="1:15" x14ac:dyDescent="0.25">
      <c r="A172" t="s">
        <v>545</v>
      </c>
      <c r="B172" t="s">
        <v>975</v>
      </c>
      <c r="C172" t="s">
        <v>439</v>
      </c>
      <c r="D172" t="s">
        <v>487</v>
      </c>
      <c r="E172" t="s">
        <v>499</v>
      </c>
      <c r="F172">
        <v>63.578446</v>
      </c>
      <c r="G172">
        <v>-131.185517</v>
      </c>
      <c r="H172" t="s">
        <v>983</v>
      </c>
      <c r="I172" t="s">
        <v>2499</v>
      </c>
      <c r="J172">
        <v>2677</v>
      </c>
      <c r="K172">
        <v>6.46</v>
      </c>
      <c r="N172">
        <v>5.3627134910187264</v>
      </c>
      <c r="O172">
        <v>0.3675131907957026</v>
      </c>
    </row>
    <row r="173" spans="1:15" x14ac:dyDescent="0.25">
      <c r="A173" t="s">
        <v>544</v>
      </c>
      <c r="B173" t="s">
        <v>975</v>
      </c>
      <c r="C173" t="s">
        <v>439</v>
      </c>
      <c r="D173" t="s">
        <v>487</v>
      </c>
      <c r="E173" t="s">
        <v>499</v>
      </c>
      <c r="F173">
        <v>63.559539999999799</v>
      </c>
      <c r="G173">
        <v>-131.20764800000001</v>
      </c>
      <c r="H173" t="s">
        <v>983</v>
      </c>
      <c r="I173" t="s">
        <v>2499</v>
      </c>
      <c r="J173">
        <v>2677</v>
      </c>
      <c r="K173">
        <v>9.14</v>
      </c>
      <c r="L173">
        <v>33.3999999999998</v>
      </c>
      <c r="M173">
        <v>8.4700000000000006</v>
      </c>
      <c r="N173">
        <v>7.5874924625249482</v>
      </c>
      <c r="O173">
        <v>5.790093491447772</v>
      </c>
    </row>
    <row r="174" spans="1:15" x14ac:dyDescent="0.25">
      <c r="A174" t="s">
        <v>543</v>
      </c>
      <c r="B174" t="s">
        <v>975</v>
      </c>
      <c r="C174" t="s">
        <v>439</v>
      </c>
      <c r="D174" t="s">
        <v>487</v>
      </c>
      <c r="E174" t="s">
        <v>499</v>
      </c>
      <c r="F174">
        <v>63.563316</v>
      </c>
      <c r="G174">
        <v>-131.203791999998</v>
      </c>
      <c r="H174" t="s">
        <v>983</v>
      </c>
      <c r="I174" t="s">
        <v>2499</v>
      </c>
      <c r="J174">
        <v>2677</v>
      </c>
      <c r="K174">
        <v>6.75</v>
      </c>
      <c r="L174">
        <v>35.314999999999799</v>
      </c>
      <c r="M174">
        <v>8.2449999999999903</v>
      </c>
      <c r="N174">
        <v>5.6034544991294748</v>
      </c>
      <c r="O174">
        <v>5.7751842829707201</v>
      </c>
    </row>
    <row r="175" spans="1:15" x14ac:dyDescent="0.25">
      <c r="A175" t="s">
        <v>542</v>
      </c>
      <c r="B175" t="s">
        <v>975</v>
      </c>
      <c r="C175" t="s">
        <v>439</v>
      </c>
      <c r="D175" t="s">
        <v>487</v>
      </c>
      <c r="E175" t="s">
        <v>497</v>
      </c>
      <c r="F175">
        <v>63.5667049999998</v>
      </c>
      <c r="G175">
        <v>-131.197084999998</v>
      </c>
      <c r="H175" t="s">
        <v>983</v>
      </c>
      <c r="I175" t="s">
        <v>491</v>
      </c>
      <c r="J175">
        <v>2624</v>
      </c>
      <c r="K175">
        <v>6.4</v>
      </c>
      <c r="N175">
        <v>5.3129050065820209</v>
      </c>
      <c r="O175">
        <v>0.35689120607414332</v>
      </c>
    </row>
    <row r="176" spans="1:15" x14ac:dyDescent="0.25">
      <c r="A176" t="s">
        <v>541</v>
      </c>
      <c r="B176" t="s">
        <v>975</v>
      </c>
      <c r="C176" t="s">
        <v>439</v>
      </c>
      <c r="D176" t="s">
        <v>487</v>
      </c>
      <c r="E176" t="s">
        <v>499</v>
      </c>
      <c r="F176">
        <v>63.55162</v>
      </c>
      <c r="G176">
        <v>-131.132327</v>
      </c>
      <c r="H176" t="s">
        <v>983</v>
      </c>
      <c r="I176" t="s">
        <v>2499</v>
      </c>
      <c r="J176">
        <v>2677</v>
      </c>
      <c r="K176">
        <v>6.46</v>
      </c>
      <c r="N176">
        <v>5.3627134910187264</v>
      </c>
      <c r="O176">
        <v>0.3675131907957026</v>
      </c>
    </row>
    <row r="177" spans="1:15" x14ac:dyDescent="0.25">
      <c r="A177" t="s">
        <v>540</v>
      </c>
      <c r="B177" t="s">
        <v>975</v>
      </c>
      <c r="C177" t="s">
        <v>439</v>
      </c>
      <c r="D177" t="s">
        <v>487</v>
      </c>
      <c r="E177" t="s">
        <v>497</v>
      </c>
      <c r="F177">
        <v>63.568857000000001</v>
      </c>
      <c r="G177">
        <v>-131.1902</v>
      </c>
      <c r="H177" t="s">
        <v>983</v>
      </c>
      <c r="I177" t="s">
        <v>491</v>
      </c>
      <c r="J177">
        <v>2624</v>
      </c>
      <c r="K177">
        <v>5.69</v>
      </c>
      <c r="N177">
        <v>4.7235046074143279</v>
      </c>
      <c r="O177">
        <v>0.31729858790029303</v>
      </c>
    </row>
    <row r="178" spans="1:15" x14ac:dyDescent="0.25">
      <c r="A178" t="s">
        <v>539</v>
      </c>
      <c r="B178" t="s">
        <v>975</v>
      </c>
      <c r="C178" t="s">
        <v>439</v>
      </c>
      <c r="D178" t="s">
        <v>487</v>
      </c>
      <c r="E178" t="s">
        <v>497</v>
      </c>
      <c r="F178">
        <v>63.565548</v>
      </c>
      <c r="G178">
        <v>-131.17222100000001</v>
      </c>
      <c r="H178" t="s">
        <v>983</v>
      </c>
      <c r="I178" t="s">
        <v>491</v>
      </c>
      <c r="J178">
        <v>2624</v>
      </c>
      <c r="K178">
        <v>6.19</v>
      </c>
      <c r="N178">
        <v>5.1385753110535477</v>
      </c>
      <c r="O178">
        <v>0.34518071337483547</v>
      </c>
    </row>
    <row r="179" spans="1:15" x14ac:dyDescent="0.25">
      <c r="A179" t="s">
        <v>538</v>
      </c>
      <c r="B179" t="s">
        <v>975</v>
      </c>
      <c r="C179" t="s">
        <v>439</v>
      </c>
      <c r="D179" t="s">
        <v>487</v>
      </c>
      <c r="E179" t="s">
        <v>497</v>
      </c>
      <c r="F179">
        <v>63.561044000000003</v>
      </c>
      <c r="G179">
        <v>-131.169038999999</v>
      </c>
      <c r="H179" t="s">
        <v>983</v>
      </c>
      <c r="I179" t="s">
        <v>491</v>
      </c>
      <c r="J179">
        <v>2624</v>
      </c>
      <c r="K179">
        <v>6.57</v>
      </c>
      <c r="L179">
        <v>31.0599999999998</v>
      </c>
      <c r="M179">
        <v>7.72</v>
      </c>
      <c r="N179">
        <v>5.4540290458193557</v>
      </c>
      <c r="O179">
        <v>5.1311142967354693</v>
      </c>
    </row>
    <row r="180" spans="1:15" x14ac:dyDescent="0.25">
      <c r="A180" t="s">
        <v>537</v>
      </c>
      <c r="B180" t="s">
        <v>975</v>
      </c>
      <c r="C180" t="s">
        <v>439</v>
      </c>
      <c r="D180" t="s">
        <v>487</v>
      </c>
      <c r="E180" t="s">
        <v>499</v>
      </c>
      <c r="F180">
        <v>63.561017</v>
      </c>
      <c r="G180">
        <v>-131.15655100000001</v>
      </c>
      <c r="H180" t="s">
        <v>983</v>
      </c>
      <c r="I180" t="s">
        <v>2499</v>
      </c>
      <c r="J180">
        <v>2677</v>
      </c>
      <c r="K180">
        <v>7.43</v>
      </c>
      <c r="L180">
        <v>58.5</v>
      </c>
      <c r="M180">
        <v>17.57</v>
      </c>
      <c r="N180">
        <v>6.1679506560788138</v>
      </c>
      <c r="O180">
        <v>10.350255188001871</v>
      </c>
    </row>
    <row r="181" spans="1:15" x14ac:dyDescent="0.25">
      <c r="A181" t="s">
        <v>536</v>
      </c>
      <c r="B181" t="s">
        <v>975</v>
      </c>
      <c r="C181" t="s">
        <v>439</v>
      </c>
      <c r="D181" t="s">
        <v>487</v>
      </c>
      <c r="E181" t="s">
        <v>499</v>
      </c>
      <c r="F181">
        <v>63.563459000000002</v>
      </c>
      <c r="G181">
        <v>-131.15000900000001</v>
      </c>
      <c r="H181" t="s">
        <v>983</v>
      </c>
      <c r="I181" t="s">
        <v>2499</v>
      </c>
      <c r="J181">
        <v>2677</v>
      </c>
      <c r="K181">
        <v>6.15</v>
      </c>
      <c r="N181">
        <v>5.1053696547624101</v>
      </c>
      <c r="O181">
        <v>0.34987710888445372</v>
      </c>
    </row>
    <row r="182" spans="1:15" x14ac:dyDescent="0.25">
      <c r="A182" t="s">
        <v>535</v>
      </c>
      <c r="B182" t="s">
        <v>975</v>
      </c>
      <c r="C182" t="s">
        <v>439</v>
      </c>
      <c r="D182" t="s">
        <v>487</v>
      </c>
      <c r="E182" t="s">
        <v>499</v>
      </c>
      <c r="F182">
        <v>63.564016000000002</v>
      </c>
      <c r="G182">
        <v>-131.141551999998</v>
      </c>
      <c r="H182" t="s">
        <v>983</v>
      </c>
      <c r="I182" t="s">
        <v>2499</v>
      </c>
      <c r="J182">
        <v>2677</v>
      </c>
      <c r="K182">
        <v>5.52</v>
      </c>
      <c r="L182">
        <v>29.1299999999999</v>
      </c>
      <c r="M182">
        <v>9.07</v>
      </c>
      <c r="N182">
        <v>4.5823805681769922</v>
      </c>
      <c r="O182">
        <v>5.3392683151938423</v>
      </c>
    </row>
    <row r="183" spans="1:15" x14ac:dyDescent="0.25">
      <c r="A183" t="s">
        <v>534</v>
      </c>
      <c r="B183" t="s">
        <v>975</v>
      </c>
      <c r="C183" t="s">
        <v>439</v>
      </c>
      <c r="D183" t="s">
        <v>487</v>
      </c>
      <c r="E183" t="s">
        <v>499</v>
      </c>
      <c r="F183">
        <v>63.562252000000001</v>
      </c>
      <c r="G183">
        <v>-131.134612</v>
      </c>
      <c r="H183" t="s">
        <v>983</v>
      </c>
      <c r="I183" t="s">
        <v>2499</v>
      </c>
      <c r="J183">
        <v>2677</v>
      </c>
      <c r="K183">
        <v>6.38</v>
      </c>
      <c r="L183">
        <v>29.17</v>
      </c>
      <c r="M183">
        <v>10.2899999999999</v>
      </c>
      <c r="N183">
        <v>5.2963021784364512</v>
      </c>
      <c r="O183">
        <v>5.7028380918508397</v>
      </c>
    </row>
    <row r="184" spans="1:15" x14ac:dyDescent="0.25">
      <c r="A184" t="s">
        <v>533</v>
      </c>
      <c r="B184" t="s">
        <v>975</v>
      </c>
      <c r="C184" t="s">
        <v>439</v>
      </c>
      <c r="D184" t="s">
        <v>487</v>
      </c>
      <c r="E184" t="s">
        <v>499</v>
      </c>
      <c r="F184">
        <v>63.559130000000003</v>
      </c>
      <c r="G184">
        <v>-131.130189999999</v>
      </c>
      <c r="H184" t="s">
        <v>983</v>
      </c>
      <c r="I184" t="s">
        <v>2499</v>
      </c>
      <c r="J184">
        <v>2677</v>
      </c>
      <c r="K184">
        <v>5.81</v>
      </c>
      <c r="N184">
        <v>4.8231215762877397</v>
      </c>
      <c r="O184">
        <v>0.33053430936889039</v>
      </c>
    </row>
    <row r="185" spans="1:15" x14ac:dyDescent="0.25">
      <c r="A185" t="s">
        <v>532</v>
      </c>
      <c r="B185" t="s">
        <v>975</v>
      </c>
      <c r="C185" t="s">
        <v>439</v>
      </c>
      <c r="D185" t="s">
        <v>487</v>
      </c>
      <c r="E185" t="s">
        <v>499</v>
      </c>
      <c r="F185">
        <v>63.577095999999798</v>
      </c>
      <c r="G185">
        <v>-131.17686900000001</v>
      </c>
      <c r="H185" t="s">
        <v>983</v>
      </c>
      <c r="I185" t="s">
        <v>2499</v>
      </c>
      <c r="J185">
        <v>2677</v>
      </c>
      <c r="K185">
        <v>6.28</v>
      </c>
      <c r="L185">
        <v>35.3999999999998</v>
      </c>
      <c r="M185">
        <v>11.34</v>
      </c>
      <c r="N185">
        <v>5.2132880377086073</v>
      </c>
      <c r="O185">
        <v>6.5451262611697976</v>
      </c>
    </row>
    <row r="186" spans="1:15" x14ac:dyDescent="0.25">
      <c r="A186" t="s">
        <v>531</v>
      </c>
      <c r="B186" t="s">
        <v>975</v>
      </c>
      <c r="C186" t="s">
        <v>439</v>
      </c>
      <c r="D186" t="s">
        <v>487</v>
      </c>
      <c r="E186" t="s">
        <v>499</v>
      </c>
      <c r="F186">
        <v>63.579498999999799</v>
      </c>
      <c r="G186">
        <v>-131.172337999999</v>
      </c>
      <c r="H186" t="s">
        <v>983</v>
      </c>
      <c r="I186" t="s">
        <v>2499</v>
      </c>
      <c r="J186">
        <v>2677</v>
      </c>
      <c r="K186">
        <v>6.49</v>
      </c>
      <c r="N186">
        <v>5.3876177332370805</v>
      </c>
      <c r="O186">
        <v>0.36921990840001706</v>
      </c>
    </row>
    <row r="187" spans="1:15" x14ac:dyDescent="0.25">
      <c r="A187" t="s">
        <v>530</v>
      </c>
      <c r="B187" t="s">
        <v>975</v>
      </c>
      <c r="C187" t="s">
        <v>439</v>
      </c>
      <c r="D187" t="s">
        <v>487</v>
      </c>
      <c r="E187" t="s">
        <v>499</v>
      </c>
      <c r="F187">
        <v>63.5576709999999</v>
      </c>
      <c r="G187">
        <v>-131.146189999998</v>
      </c>
      <c r="H187" t="s">
        <v>983</v>
      </c>
      <c r="I187" t="s">
        <v>2499</v>
      </c>
      <c r="J187">
        <v>2677</v>
      </c>
      <c r="K187">
        <v>6.41</v>
      </c>
      <c r="L187">
        <v>41.869999999999798</v>
      </c>
      <c r="M187">
        <v>7.94</v>
      </c>
      <c r="N187">
        <v>5.3212064206548044</v>
      </c>
      <c r="O187">
        <v>6.2887732894551602</v>
      </c>
    </row>
    <row r="188" spans="1:15" x14ac:dyDescent="0.25">
      <c r="A188" t="s">
        <v>529</v>
      </c>
      <c r="B188" t="s">
        <v>975</v>
      </c>
      <c r="C188" t="s">
        <v>439</v>
      </c>
      <c r="D188" t="s">
        <v>487</v>
      </c>
      <c r="E188" t="s">
        <v>499</v>
      </c>
      <c r="F188">
        <v>63.580153000000003</v>
      </c>
      <c r="G188">
        <v>-131.16410500000001</v>
      </c>
      <c r="H188" t="s">
        <v>983</v>
      </c>
      <c r="I188" t="s">
        <v>2499</v>
      </c>
      <c r="J188">
        <v>2677</v>
      </c>
      <c r="K188">
        <v>6.23</v>
      </c>
      <c r="N188">
        <v>5.1717809673446853</v>
      </c>
      <c r="O188">
        <v>0.35442835582929216</v>
      </c>
    </row>
    <row r="189" spans="1:15" x14ac:dyDescent="0.25">
      <c r="A189" t="s">
        <v>528</v>
      </c>
      <c r="B189" t="s">
        <v>975</v>
      </c>
      <c r="C189" t="s">
        <v>439</v>
      </c>
      <c r="D189" t="s">
        <v>487</v>
      </c>
      <c r="E189" t="s">
        <v>499</v>
      </c>
      <c r="F189">
        <v>63.5765069999999</v>
      </c>
      <c r="G189">
        <v>-131.164774999998</v>
      </c>
      <c r="H189" t="s">
        <v>983</v>
      </c>
      <c r="I189" t="s">
        <v>2499</v>
      </c>
      <c r="J189">
        <v>2677</v>
      </c>
      <c r="K189">
        <v>6.28</v>
      </c>
      <c r="N189">
        <v>5.2132880377086073</v>
      </c>
      <c r="O189">
        <v>0.35727288516981615</v>
      </c>
    </row>
    <row r="190" spans="1:15" x14ac:dyDescent="0.25">
      <c r="A190" t="s">
        <v>527</v>
      </c>
      <c r="B190" t="s">
        <v>975</v>
      </c>
      <c r="C190" t="s">
        <v>439</v>
      </c>
      <c r="D190" t="s">
        <v>487</v>
      </c>
      <c r="E190" t="s">
        <v>499</v>
      </c>
      <c r="F190">
        <v>63.575378999999799</v>
      </c>
      <c r="G190">
        <v>-131.150826999998</v>
      </c>
      <c r="H190" t="s">
        <v>983</v>
      </c>
      <c r="I190" t="s">
        <v>2499</v>
      </c>
      <c r="J190">
        <v>2677</v>
      </c>
      <c r="K190">
        <v>6.65</v>
      </c>
      <c r="N190">
        <v>5.5204403584016308</v>
      </c>
      <c r="O190">
        <v>0.37832240228969388</v>
      </c>
    </row>
    <row r="191" spans="1:15" x14ac:dyDescent="0.25">
      <c r="A191" t="s">
        <v>526</v>
      </c>
      <c r="B191" t="s">
        <v>975</v>
      </c>
      <c r="C191" t="s">
        <v>439</v>
      </c>
      <c r="D191" t="s">
        <v>487</v>
      </c>
      <c r="E191" t="s">
        <v>499</v>
      </c>
      <c r="F191">
        <v>63.575321000000002</v>
      </c>
      <c r="G191">
        <v>-131.154651</v>
      </c>
      <c r="H191" t="s">
        <v>983</v>
      </c>
      <c r="I191" t="s">
        <v>2499</v>
      </c>
      <c r="J191">
        <v>2677</v>
      </c>
      <c r="K191">
        <v>6.65</v>
      </c>
      <c r="N191">
        <v>5.5204403584016308</v>
      </c>
      <c r="O191">
        <v>0.37832240228969388</v>
      </c>
    </row>
    <row r="192" spans="1:15" x14ac:dyDescent="0.25">
      <c r="A192" t="s">
        <v>525</v>
      </c>
      <c r="B192" t="s">
        <v>975</v>
      </c>
      <c r="C192" t="s">
        <v>439</v>
      </c>
      <c r="D192" t="s">
        <v>487</v>
      </c>
      <c r="E192" t="s">
        <v>499</v>
      </c>
      <c r="F192">
        <v>63.574835999999799</v>
      </c>
      <c r="G192">
        <v>-131.128241</v>
      </c>
      <c r="H192" t="s">
        <v>983</v>
      </c>
      <c r="I192" t="s">
        <v>2499</v>
      </c>
      <c r="J192">
        <v>2677</v>
      </c>
      <c r="K192">
        <v>6.66</v>
      </c>
      <c r="N192">
        <v>5.5287417724744152</v>
      </c>
      <c r="O192">
        <v>0.3788913081577987</v>
      </c>
    </row>
    <row r="193" spans="1:15" x14ac:dyDescent="0.25">
      <c r="A193" t="s">
        <v>524</v>
      </c>
      <c r="B193" t="s">
        <v>975</v>
      </c>
      <c r="C193" t="s">
        <v>439</v>
      </c>
      <c r="D193" t="s">
        <v>487</v>
      </c>
      <c r="E193" t="s">
        <v>499</v>
      </c>
      <c r="F193">
        <v>63.570512999999799</v>
      </c>
      <c r="G193">
        <v>-131.125461</v>
      </c>
      <c r="H193" t="s">
        <v>983</v>
      </c>
      <c r="I193" t="s">
        <v>2499</v>
      </c>
      <c r="J193">
        <v>2677</v>
      </c>
      <c r="K193">
        <v>8.24</v>
      </c>
      <c r="N193">
        <v>6.8403651959743508</v>
      </c>
      <c r="O193">
        <v>0.46877843531835744</v>
      </c>
    </row>
    <row r="194" spans="1:15" x14ac:dyDescent="0.25">
      <c r="A194" t="s">
        <v>523</v>
      </c>
      <c r="B194" t="s">
        <v>975</v>
      </c>
      <c r="C194" t="s">
        <v>439</v>
      </c>
      <c r="D194" t="s">
        <v>487</v>
      </c>
      <c r="E194" t="s">
        <v>499</v>
      </c>
      <c r="F194">
        <v>63.568451000000003</v>
      </c>
      <c r="G194">
        <v>-131.133121999998</v>
      </c>
      <c r="H194" t="s">
        <v>983</v>
      </c>
      <c r="I194" t="s">
        <v>2499</v>
      </c>
      <c r="J194">
        <v>2677</v>
      </c>
      <c r="K194">
        <v>5.56</v>
      </c>
      <c r="L194">
        <v>33.950000000000003</v>
      </c>
      <c r="M194">
        <v>11.25</v>
      </c>
      <c r="N194">
        <v>4.6155862244681298</v>
      </c>
      <c r="O194">
        <v>6.3461470826662705</v>
      </c>
    </row>
    <row r="195" spans="1:15" x14ac:dyDescent="0.25">
      <c r="A195" t="s">
        <v>522</v>
      </c>
      <c r="B195" t="s">
        <v>975</v>
      </c>
      <c r="C195" t="s">
        <v>439</v>
      </c>
      <c r="D195" t="s">
        <v>487</v>
      </c>
      <c r="E195" t="s">
        <v>499</v>
      </c>
      <c r="F195">
        <v>63.578097</v>
      </c>
      <c r="G195">
        <v>-131.143193999998</v>
      </c>
      <c r="H195" t="s">
        <v>983</v>
      </c>
      <c r="I195" t="s">
        <v>2499</v>
      </c>
      <c r="J195">
        <v>2677</v>
      </c>
      <c r="K195">
        <v>6.6</v>
      </c>
      <c r="N195">
        <v>5.478933288037708</v>
      </c>
      <c r="O195">
        <v>0.37547787294916979</v>
      </c>
    </row>
    <row r="196" spans="1:15" x14ac:dyDescent="0.25">
      <c r="A196" t="s">
        <v>521</v>
      </c>
      <c r="B196" t="s">
        <v>975</v>
      </c>
      <c r="C196" t="s">
        <v>439</v>
      </c>
      <c r="D196" t="s">
        <v>487</v>
      </c>
      <c r="E196" t="s">
        <v>499</v>
      </c>
      <c r="F196">
        <v>63.575100999999798</v>
      </c>
      <c r="G196">
        <v>-131.144158</v>
      </c>
      <c r="H196" t="s">
        <v>983</v>
      </c>
      <c r="I196" t="s">
        <v>2499</v>
      </c>
      <c r="J196">
        <v>2677</v>
      </c>
      <c r="K196">
        <v>6.61</v>
      </c>
      <c r="L196">
        <v>33.909999999999798</v>
      </c>
      <c r="M196">
        <v>6.1</v>
      </c>
      <c r="N196">
        <v>5.4872347021104932</v>
      </c>
      <c r="O196">
        <v>5.0896762548172561</v>
      </c>
    </row>
    <row r="197" spans="1:15" x14ac:dyDescent="0.25">
      <c r="A197" t="s">
        <v>520</v>
      </c>
      <c r="B197" t="s">
        <v>975</v>
      </c>
      <c r="C197" t="s">
        <v>439</v>
      </c>
      <c r="D197" t="s">
        <v>487</v>
      </c>
      <c r="E197" t="s">
        <v>499</v>
      </c>
      <c r="F197">
        <v>63.571089000000001</v>
      </c>
      <c r="G197">
        <v>-131.142304999998</v>
      </c>
      <c r="H197" t="s">
        <v>983</v>
      </c>
      <c r="I197" t="s">
        <v>2499</v>
      </c>
      <c r="J197">
        <v>2677</v>
      </c>
      <c r="K197">
        <v>5.85</v>
      </c>
      <c r="N197">
        <v>4.8563272325788773</v>
      </c>
      <c r="O197">
        <v>0.33280993284130961</v>
      </c>
    </row>
    <row r="198" spans="1:15" x14ac:dyDescent="0.25">
      <c r="A198" t="s">
        <v>519</v>
      </c>
      <c r="B198" t="s">
        <v>975</v>
      </c>
      <c r="C198" t="s">
        <v>439</v>
      </c>
      <c r="D198" t="s">
        <v>487</v>
      </c>
      <c r="E198" t="s">
        <v>499</v>
      </c>
      <c r="F198">
        <v>63.556772000000002</v>
      </c>
      <c r="G198">
        <v>-131.152242999999</v>
      </c>
      <c r="H198" t="s">
        <v>983</v>
      </c>
      <c r="I198" t="s">
        <v>2499</v>
      </c>
      <c r="J198">
        <v>2677</v>
      </c>
      <c r="K198">
        <v>2.33</v>
      </c>
      <c r="L198">
        <v>5.45</v>
      </c>
      <c r="M198">
        <v>3.55</v>
      </c>
      <c r="N198">
        <v>1.9342294789587668</v>
      </c>
      <c r="O198">
        <v>1.5449938072684193</v>
      </c>
    </row>
    <row r="199" spans="1:15" x14ac:dyDescent="0.25">
      <c r="A199" t="s">
        <v>518</v>
      </c>
      <c r="B199" t="s">
        <v>975</v>
      </c>
      <c r="C199" t="s">
        <v>439</v>
      </c>
      <c r="D199" t="s">
        <v>487</v>
      </c>
      <c r="E199" t="s">
        <v>499</v>
      </c>
      <c r="F199">
        <v>63.567518999999798</v>
      </c>
      <c r="G199">
        <v>-131.145097999998</v>
      </c>
      <c r="H199" t="s">
        <v>983</v>
      </c>
      <c r="I199" t="s">
        <v>2499</v>
      </c>
      <c r="J199">
        <v>2677</v>
      </c>
      <c r="K199">
        <v>5.64</v>
      </c>
      <c r="N199">
        <v>4.681997537050405</v>
      </c>
      <c r="O199">
        <v>0.32086290961110875</v>
      </c>
    </row>
    <row r="200" spans="1:15" x14ac:dyDescent="0.25">
      <c r="A200" t="s">
        <v>517</v>
      </c>
      <c r="B200" t="s">
        <v>975</v>
      </c>
      <c r="C200" t="s">
        <v>439</v>
      </c>
      <c r="D200" t="s">
        <v>487</v>
      </c>
      <c r="E200" t="s">
        <v>497</v>
      </c>
      <c r="F200">
        <v>63.560603999999799</v>
      </c>
      <c r="G200">
        <v>-131.176174</v>
      </c>
      <c r="H200" t="s">
        <v>983</v>
      </c>
      <c r="I200" t="s">
        <v>491</v>
      </c>
      <c r="J200">
        <v>2624</v>
      </c>
      <c r="K200">
        <v>6.95</v>
      </c>
      <c r="L200">
        <v>55.67</v>
      </c>
      <c r="M200">
        <v>18.1499999999998</v>
      </c>
      <c r="N200">
        <v>5.7694827805851627</v>
      </c>
      <c r="O200">
        <v>10.005035848096092</v>
      </c>
    </row>
    <row r="201" spans="1:15" x14ac:dyDescent="0.25">
      <c r="A201" t="s">
        <v>496</v>
      </c>
      <c r="B201" t="s">
        <v>975</v>
      </c>
      <c r="C201" t="s">
        <v>439</v>
      </c>
      <c r="D201" t="s">
        <v>487</v>
      </c>
      <c r="E201" t="s">
        <v>497</v>
      </c>
      <c r="F201">
        <v>63.556666</v>
      </c>
      <c r="G201">
        <v>-131.18010200000001</v>
      </c>
      <c r="H201" t="s">
        <v>983</v>
      </c>
      <c r="I201" t="s">
        <v>491</v>
      </c>
      <c r="J201">
        <v>2624</v>
      </c>
      <c r="K201">
        <v>2.89</v>
      </c>
      <c r="L201">
        <v>14.51</v>
      </c>
      <c r="M201">
        <v>3.07</v>
      </c>
      <c r="N201">
        <v>2.3991086670346937</v>
      </c>
      <c r="O201">
        <v>2.2530429732428554</v>
      </c>
    </row>
    <row r="202" spans="1:15" x14ac:dyDescent="0.25">
      <c r="A202" t="s">
        <v>516</v>
      </c>
      <c r="B202" t="s">
        <v>975</v>
      </c>
      <c r="C202" t="s">
        <v>439</v>
      </c>
      <c r="D202" t="s">
        <v>487</v>
      </c>
      <c r="E202" t="s">
        <v>499</v>
      </c>
      <c r="F202">
        <v>63.5591599999998</v>
      </c>
      <c r="G202">
        <v>-131.16954000000001</v>
      </c>
      <c r="H202" t="s">
        <v>983</v>
      </c>
      <c r="I202" t="s">
        <v>2499</v>
      </c>
      <c r="J202">
        <v>2677</v>
      </c>
      <c r="K202">
        <v>6.43</v>
      </c>
      <c r="N202">
        <v>5.3378092488003732</v>
      </c>
      <c r="O202">
        <v>0.3658064731913882</v>
      </c>
    </row>
    <row r="203" spans="1:15" x14ac:dyDescent="0.25">
      <c r="A203" t="s">
        <v>515</v>
      </c>
      <c r="B203" t="s">
        <v>975</v>
      </c>
      <c r="C203" t="s">
        <v>439</v>
      </c>
      <c r="D203" t="s">
        <v>487</v>
      </c>
      <c r="E203" t="s">
        <v>497</v>
      </c>
      <c r="F203">
        <v>63.566882999999798</v>
      </c>
      <c r="G203">
        <v>-131.18247500000001</v>
      </c>
      <c r="H203" t="s">
        <v>983</v>
      </c>
      <c r="I203" t="s">
        <v>491</v>
      </c>
      <c r="J203">
        <v>2624</v>
      </c>
      <c r="K203">
        <v>6.89</v>
      </c>
      <c r="N203">
        <v>5.7196742961484555</v>
      </c>
      <c r="O203">
        <v>0.38421568903919484</v>
      </c>
    </row>
    <row r="204" spans="1:15" x14ac:dyDescent="0.25">
      <c r="A204" t="s">
        <v>514</v>
      </c>
      <c r="B204" t="s">
        <v>975</v>
      </c>
      <c r="C204" t="s">
        <v>439</v>
      </c>
      <c r="D204" t="s">
        <v>487</v>
      </c>
      <c r="E204" t="s">
        <v>497</v>
      </c>
      <c r="F204">
        <v>63.561279999999797</v>
      </c>
      <c r="G204">
        <v>-131.180152999998</v>
      </c>
      <c r="H204" t="s">
        <v>983</v>
      </c>
      <c r="I204" t="s">
        <v>491</v>
      </c>
      <c r="J204">
        <v>2624</v>
      </c>
      <c r="K204">
        <v>5.74</v>
      </c>
      <c r="N204">
        <v>4.7650116777782499</v>
      </c>
      <c r="O204">
        <v>0.32008680044774729</v>
      </c>
    </row>
    <row r="205" spans="1:15" x14ac:dyDescent="0.25">
      <c r="A205" t="s">
        <v>513</v>
      </c>
      <c r="B205" t="s">
        <v>975</v>
      </c>
      <c r="C205" t="s">
        <v>439</v>
      </c>
      <c r="D205" t="s">
        <v>487</v>
      </c>
      <c r="E205" t="s">
        <v>499</v>
      </c>
      <c r="F205">
        <v>63.5591429999998</v>
      </c>
      <c r="G205">
        <v>-131.184902999998</v>
      </c>
      <c r="H205" t="s">
        <v>983</v>
      </c>
      <c r="I205" t="s">
        <v>2499</v>
      </c>
      <c r="J205">
        <v>2677</v>
      </c>
      <c r="K205">
        <v>6.78</v>
      </c>
      <c r="N205">
        <v>5.628358741347828</v>
      </c>
      <c r="O205">
        <v>0.3857181785750563</v>
      </c>
    </row>
    <row r="206" spans="1:15" x14ac:dyDescent="0.25">
      <c r="A206" t="s">
        <v>512</v>
      </c>
      <c r="B206" t="s">
        <v>975</v>
      </c>
      <c r="C206" t="s">
        <v>439</v>
      </c>
      <c r="D206" t="s">
        <v>487</v>
      </c>
      <c r="E206" t="s">
        <v>497</v>
      </c>
      <c r="F206">
        <v>63.561205000000001</v>
      </c>
      <c r="G206">
        <v>-131.189752999999</v>
      </c>
      <c r="H206" t="s">
        <v>983</v>
      </c>
      <c r="I206" t="s">
        <v>491</v>
      </c>
      <c r="J206">
        <v>2624</v>
      </c>
      <c r="K206">
        <v>6.3</v>
      </c>
      <c r="N206">
        <v>5.2298908658541761</v>
      </c>
      <c r="O206">
        <v>0.3513147809792348</v>
      </c>
    </row>
    <row r="207" spans="1:15" x14ac:dyDescent="0.25">
      <c r="A207" t="s">
        <v>511</v>
      </c>
      <c r="B207" t="s">
        <v>975</v>
      </c>
      <c r="C207" t="s">
        <v>439</v>
      </c>
      <c r="D207" t="s">
        <v>487</v>
      </c>
      <c r="E207" t="s">
        <v>497</v>
      </c>
      <c r="F207">
        <v>63.562438999999799</v>
      </c>
      <c r="G207">
        <v>-131.195426999999</v>
      </c>
      <c r="H207" t="s">
        <v>983</v>
      </c>
      <c r="I207" t="s">
        <v>491</v>
      </c>
      <c r="J207">
        <v>2624</v>
      </c>
      <c r="K207">
        <v>6.55</v>
      </c>
      <c r="N207">
        <v>5.437426217673786</v>
      </c>
      <c r="O207">
        <v>0.36525584371650599</v>
      </c>
    </row>
    <row r="208" spans="1:15" x14ac:dyDescent="0.25">
      <c r="A208" t="s">
        <v>510</v>
      </c>
      <c r="B208" t="s">
        <v>975</v>
      </c>
      <c r="C208" t="s">
        <v>439</v>
      </c>
      <c r="D208" t="s">
        <v>487</v>
      </c>
      <c r="E208" t="s">
        <v>497</v>
      </c>
      <c r="F208">
        <v>63.563865</v>
      </c>
      <c r="G208">
        <v>-131.18907100000001</v>
      </c>
      <c r="H208" t="s">
        <v>983</v>
      </c>
      <c r="I208" t="s">
        <v>491</v>
      </c>
      <c r="J208">
        <v>2624</v>
      </c>
      <c r="K208">
        <v>5.07</v>
      </c>
      <c r="L208">
        <v>23.66</v>
      </c>
      <c r="M208">
        <v>16.3799999999999</v>
      </c>
      <c r="N208">
        <v>4.2088169349016944</v>
      </c>
      <c r="O208">
        <v>6.5350450083118359</v>
      </c>
    </row>
    <row r="209" spans="1:15" x14ac:dyDescent="0.25">
      <c r="A209" t="s">
        <v>509</v>
      </c>
      <c r="B209" t="s">
        <v>975</v>
      </c>
      <c r="C209" t="s">
        <v>439</v>
      </c>
      <c r="D209" t="s">
        <v>487</v>
      </c>
      <c r="E209" t="s">
        <v>499</v>
      </c>
      <c r="F209">
        <v>63.558135</v>
      </c>
      <c r="G209">
        <v>-131.156554</v>
      </c>
      <c r="H209" t="s">
        <v>983</v>
      </c>
      <c r="I209" t="s">
        <v>2499</v>
      </c>
      <c r="J209">
        <v>2677</v>
      </c>
      <c r="K209">
        <v>6.13</v>
      </c>
      <c r="N209">
        <v>5.0887668266168413</v>
      </c>
      <c r="O209">
        <v>0.34873929714824414</v>
      </c>
    </row>
    <row r="210" spans="1:15" x14ac:dyDescent="0.25">
      <c r="A210" t="s">
        <v>743</v>
      </c>
      <c r="B210" t="s">
        <v>975</v>
      </c>
      <c r="C210" t="s">
        <v>676</v>
      </c>
      <c r="D210" t="s">
        <v>744</v>
      </c>
      <c r="E210" t="s">
        <v>704</v>
      </c>
      <c r="F210">
        <v>60.691025000000003</v>
      </c>
      <c r="G210">
        <v>-132.42367100000001</v>
      </c>
      <c r="H210" t="s">
        <v>983</v>
      </c>
      <c r="I210" t="s">
        <v>491</v>
      </c>
      <c r="J210">
        <v>2624</v>
      </c>
      <c r="K210">
        <v>5.64</v>
      </c>
      <c r="L210">
        <v>36</v>
      </c>
      <c r="N210">
        <v>4.681997537050405</v>
      </c>
      <c r="O210">
        <v>3.6018575753528395</v>
      </c>
    </row>
    <row r="211" spans="1:15" x14ac:dyDescent="0.25">
      <c r="A211" t="s">
        <v>742</v>
      </c>
      <c r="B211" t="s">
        <v>975</v>
      </c>
      <c r="C211" t="s">
        <v>676</v>
      </c>
      <c r="D211" t="s">
        <v>701</v>
      </c>
      <c r="E211" t="s">
        <v>702</v>
      </c>
      <c r="F211">
        <v>60.623033999999798</v>
      </c>
      <c r="G211">
        <v>-132.387956</v>
      </c>
      <c r="H211" t="s">
        <v>983</v>
      </c>
      <c r="I211" t="s">
        <v>491</v>
      </c>
      <c r="J211">
        <v>2624</v>
      </c>
      <c r="K211">
        <v>3.99</v>
      </c>
      <c r="L211">
        <v>22.5</v>
      </c>
      <c r="N211">
        <v>3.3122642150409782</v>
      </c>
      <c r="O211">
        <v>2.2770913612868489</v>
      </c>
    </row>
    <row r="212" spans="1:15" x14ac:dyDescent="0.25">
      <c r="A212" t="s">
        <v>1023</v>
      </c>
      <c r="B212" t="s">
        <v>975</v>
      </c>
      <c r="C212" t="s">
        <v>889</v>
      </c>
      <c r="E212" t="s">
        <v>1024</v>
      </c>
      <c r="F212">
        <v>62.094959000000003</v>
      </c>
      <c r="G212">
        <v>-137.365960999999</v>
      </c>
      <c r="H212" t="s">
        <v>983</v>
      </c>
      <c r="I212" t="s">
        <v>491</v>
      </c>
      <c r="J212">
        <v>2624</v>
      </c>
      <c r="K212">
        <v>3.27</v>
      </c>
      <c r="L212">
        <v>19.75</v>
      </c>
      <c r="M212">
        <v>5.29</v>
      </c>
      <c r="N212">
        <v>2.7145624018005008</v>
      </c>
      <c r="O212">
        <v>3.3072916926035081</v>
      </c>
    </row>
    <row r="213" spans="1:15" x14ac:dyDescent="0.25">
      <c r="A213" t="s">
        <v>1025</v>
      </c>
      <c r="B213" t="s">
        <v>975</v>
      </c>
      <c r="C213" t="s">
        <v>889</v>
      </c>
      <c r="E213" t="s">
        <v>1026</v>
      </c>
      <c r="F213">
        <v>62.1015149999999</v>
      </c>
      <c r="G213">
        <v>-137.387381</v>
      </c>
      <c r="H213" t="s">
        <v>983</v>
      </c>
      <c r="I213" t="s">
        <v>2500</v>
      </c>
      <c r="J213">
        <v>2751</v>
      </c>
      <c r="K213">
        <v>1.42</v>
      </c>
      <c r="L213">
        <v>6.87</v>
      </c>
      <c r="M213">
        <v>1.53</v>
      </c>
      <c r="N213">
        <v>1.1788007983353856</v>
      </c>
      <c r="O213">
        <v>1.1414154855032486</v>
      </c>
    </row>
    <row r="214" spans="1:15" x14ac:dyDescent="0.25">
      <c r="A214" t="s">
        <v>1032</v>
      </c>
      <c r="B214" t="s">
        <v>975</v>
      </c>
      <c r="C214" t="s">
        <v>889</v>
      </c>
      <c r="E214" t="s">
        <v>1026</v>
      </c>
      <c r="F214">
        <v>62.104509999999799</v>
      </c>
      <c r="G214">
        <v>-137.402163999999</v>
      </c>
      <c r="H214" t="s">
        <v>983</v>
      </c>
      <c r="I214" t="s">
        <v>2500</v>
      </c>
      <c r="J214">
        <v>2751</v>
      </c>
      <c r="K214">
        <v>1.59</v>
      </c>
      <c r="L214">
        <v>9.7899999999999903</v>
      </c>
      <c r="M214">
        <v>2.2200000000000002</v>
      </c>
      <c r="N214">
        <v>1.3199248375727206</v>
      </c>
      <c r="O214">
        <v>1.6116075346409608</v>
      </c>
    </row>
    <row r="215" spans="1:15" x14ac:dyDescent="0.25">
      <c r="A215" t="s">
        <v>1033</v>
      </c>
      <c r="B215" t="s">
        <v>975</v>
      </c>
      <c r="C215" t="s">
        <v>889</v>
      </c>
      <c r="E215" t="s">
        <v>1026</v>
      </c>
      <c r="F215">
        <v>62.103713999999798</v>
      </c>
      <c r="G215">
        <v>-137.396312999998</v>
      </c>
      <c r="H215" t="s">
        <v>983</v>
      </c>
      <c r="I215" t="s">
        <v>2500</v>
      </c>
      <c r="J215">
        <v>2751</v>
      </c>
      <c r="K215">
        <v>0.52</v>
      </c>
      <c r="L215">
        <v>8.42</v>
      </c>
      <c r="M215">
        <v>2.35</v>
      </c>
      <c r="N215">
        <v>0.43167353178478918</v>
      </c>
      <c r="O215">
        <v>1.4519416034800632</v>
      </c>
    </row>
    <row r="216" spans="1:15" x14ac:dyDescent="0.25">
      <c r="A216" t="s">
        <v>1034</v>
      </c>
      <c r="B216" t="s">
        <v>975</v>
      </c>
      <c r="C216" t="s">
        <v>889</v>
      </c>
      <c r="E216" t="s">
        <v>1026</v>
      </c>
      <c r="F216">
        <v>62.101869000000001</v>
      </c>
      <c r="G216">
        <v>-137.38873100000001</v>
      </c>
      <c r="H216" t="s">
        <v>983</v>
      </c>
      <c r="I216" t="s">
        <v>2500</v>
      </c>
      <c r="J216">
        <v>2751</v>
      </c>
      <c r="K216">
        <v>1.75</v>
      </c>
      <c r="L216">
        <v>12.9499999999999</v>
      </c>
      <c r="M216">
        <v>4.05</v>
      </c>
      <c r="N216">
        <v>1.4527474627372712</v>
      </c>
      <c r="O216">
        <v>2.4027518317117407</v>
      </c>
    </row>
    <row r="217" spans="1:15" x14ac:dyDescent="0.25">
      <c r="A217" t="s">
        <v>624</v>
      </c>
      <c r="B217" t="s">
        <v>975</v>
      </c>
      <c r="C217" t="s">
        <v>1035</v>
      </c>
      <c r="D217" t="s">
        <v>602</v>
      </c>
      <c r="E217" t="s">
        <v>603</v>
      </c>
      <c r="F217">
        <v>60.216110999999799</v>
      </c>
      <c r="G217">
        <v>-130.74611100000001</v>
      </c>
      <c r="H217" t="s">
        <v>983</v>
      </c>
      <c r="I217" t="s">
        <v>491</v>
      </c>
      <c r="J217">
        <v>2624</v>
      </c>
      <c r="K217">
        <v>3.93</v>
      </c>
      <c r="L217">
        <v>18.510000000000002</v>
      </c>
      <c r="M217">
        <v>4.41</v>
      </c>
      <c r="N217">
        <v>3.2624557306042719</v>
      </c>
      <c r="O217">
        <v>3.011037026229904</v>
      </c>
    </row>
    <row r="218" spans="1:15" x14ac:dyDescent="0.25">
      <c r="A218" t="s">
        <v>623</v>
      </c>
      <c r="B218" t="s">
        <v>975</v>
      </c>
      <c r="C218" t="s">
        <v>1035</v>
      </c>
      <c r="D218" t="s">
        <v>602</v>
      </c>
      <c r="E218" t="s">
        <v>603</v>
      </c>
      <c r="F218">
        <v>60.427778000000004</v>
      </c>
      <c r="G218">
        <v>-131.041944</v>
      </c>
      <c r="H218" t="s">
        <v>983</v>
      </c>
      <c r="I218" t="s">
        <v>491</v>
      </c>
      <c r="J218">
        <v>2624</v>
      </c>
      <c r="K218">
        <v>4.37</v>
      </c>
      <c r="L218">
        <v>17.6499999999998</v>
      </c>
      <c r="M218">
        <v>2.48</v>
      </c>
      <c r="N218">
        <v>3.6277179498067857</v>
      </c>
      <c r="O218">
        <v>2.4749189606474831</v>
      </c>
    </row>
    <row r="219" spans="1:15" x14ac:dyDescent="0.25">
      <c r="A219" t="s">
        <v>671</v>
      </c>
      <c r="B219" t="s">
        <v>975</v>
      </c>
      <c r="C219" t="s">
        <v>1035</v>
      </c>
      <c r="D219" t="s">
        <v>602</v>
      </c>
      <c r="E219" t="s">
        <v>672</v>
      </c>
      <c r="F219">
        <v>60.092827999999798</v>
      </c>
      <c r="G219">
        <v>-130.697206999998</v>
      </c>
      <c r="H219" t="s">
        <v>983</v>
      </c>
      <c r="I219" t="s">
        <v>491</v>
      </c>
      <c r="J219">
        <v>2624</v>
      </c>
      <c r="K219">
        <v>3.8</v>
      </c>
      <c r="L219">
        <v>14.9499999999999</v>
      </c>
      <c r="M219">
        <v>3.35</v>
      </c>
      <c r="N219">
        <v>3.1545373476580743</v>
      </c>
      <c r="O219">
        <v>2.4139124736065138</v>
      </c>
    </row>
    <row r="220" spans="1:15" x14ac:dyDescent="0.25">
      <c r="A220" t="s">
        <v>770</v>
      </c>
      <c r="B220" t="s">
        <v>975</v>
      </c>
      <c r="C220" t="s">
        <v>753</v>
      </c>
      <c r="D220" t="s">
        <v>771</v>
      </c>
      <c r="E220" t="s">
        <v>772</v>
      </c>
      <c r="F220">
        <v>60.740575999999798</v>
      </c>
      <c r="G220">
        <v>-130.85408000000001</v>
      </c>
      <c r="H220" t="s">
        <v>983</v>
      </c>
      <c r="I220" t="s">
        <v>491</v>
      </c>
      <c r="J220">
        <v>2624</v>
      </c>
      <c r="K220">
        <v>4.5</v>
      </c>
      <c r="L220">
        <v>22.3999999999998</v>
      </c>
      <c r="M220">
        <v>8.48</v>
      </c>
      <c r="N220">
        <v>3.7356363327529829</v>
      </c>
      <c r="O220">
        <v>4.4147443132708641</v>
      </c>
    </row>
    <row r="221" spans="1:15" x14ac:dyDescent="0.25">
      <c r="A221" t="s">
        <v>621</v>
      </c>
      <c r="B221" t="s">
        <v>975</v>
      </c>
      <c r="C221" t="s">
        <v>1035</v>
      </c>
      <c r="D221" t="s">
        <v>602</v>
      </c>
      <c r="E221" t="s">
        <v>622</v>
      </c>
      <c r="F221">
        <v>60.077168</v>
      </c>
      <c r="G221">
        <v>-130.83863500000001</v>
      </c>
      <c r="H221" t="s">
        <v>983</v>
      </c>
      <c r="I221" t="s">
        <v>491</v>
      </c>
      <c r="J221">
        <v>2624</v>
      </c>
      <c r="K221">
        <v>4.3899999999999997</v>
      </c>
      <c r="L221">
        <v>46.1</v>
      </c>
      <c r="M221">
        <v>7.11</v>
      </c>
      <c r="N221">
        <v>3.6443207779523541</v>
      </c>
      <c r="O221">
        <v>6.2305479096664831</v>
      </c>
    </row>
    <row r="222" spans="1:15" x14ac:dyDescent="0.25">
      <c r="A222" t="s">
        <v>761</v>
      </c>
      <c r="B222" t="s">
        <v>975</v>
      </c>
      <c r="C222" t="s">
        <v>753</v>
      </c>
      <c r="D222" t="s">
        <v>754</v>
      </c>
      <c r="E222" t="s">
        <v>762</v>
      </c>
      <c r="F222">
        <v>60.623224</v>
      </c>
      <c r="G222">
        <v>-130.411523999998</v>
      </c>
      <c r="H222" t="s">
        <v>983</v>
      </c>
      <c r="I222" t="s">
        <v>491</v>
      </c>
      <c r="J222">
        <v>2624</v>
      </c>
      <c r="K222">
        <v>4.8600000000000003</v>
      </c>
      <c r="L222">
        <v>35.799999999999798</v>
      </c>
      <c r="M222">
        <v>12.5</v>
      </c>
      <c r="N222">
        <v>4.0344872393732221</v>
      </c>
      <c r="O222">
        <v>6.6626584196125345</v>
      </c>
    </row>
    <row r="223" spans="1:15" x14ac:dyDescent="0.25">
      <c r="A223" t="s">
        <v>668</v>
      </c>
      <c r="B223" t="s">
        <v>975</v>
      </c>
      <c r="C223" t="s">
        <v>1035</v>
      </c>
      <c r="D223" t="s">
        <v>669</v>
      </c>
      <c r="E223" t="s">
        <v>670</v>
      </c>
      <c r="F223">
        <v>60.624654999999798</v>
      </c>
      <c r="G223">
        <v>-130.484183</v>
      </c>
      <c r="H223" t="s">
        <v>983</v>
      </c>
      <c r="I223" t="s">
        <v>2499</v>
      </c>
      <c r="J223">
        <v>2677</v>
      </c>
      <c r="K223">
        <v>3.42</v>
      </c>
      <c r="L223">
        <v>14.3</v>
      </c>
      <c r="M223">
        <v>1.84</v>
      </c>
      <c r="N223">
        <v>2.8390836128922672</v>
      </c>
      <c r="O223">
        <v>1.9956728228918428</v>
      </c>
    </row>
    <row r="224" spans="1:15" x14ac:dyDescent="0.25">
      <c r="A224" t="s">
        <v>665</v>
      </c>
      <c r="B224" t="s">
        <v>975</v>
      </c>
      <c r="C224" t="s">
        <v>1035</v>
      </c>
      <c r="D224" t="s">
        <v>666</v>
      </c>
      <c r="E224" t="s">
        <v>667</v>
      </c>
      <c r="F224">
        <v>60.511277</v>
      </c>
      <c r="G224">
        <v>-130.95522500000001</v>
      </c>
      <c r="H224" t="s">
        <v>983</v>
      </c>
      <c r="I224" t="s">
        <v>2499</v>
      </c>
      <c r="J224">
        <v>2677</v>
      </c>
      <c r="K224">
        <v>3.14</v>
      </c>
      <c r="L224">
        <v>22.3999999999998</v>
      </c>
      <c r="M224">
        <v>4.13</v>
      </c>
      <c r="N224">
        <v>2.6066440188543036</v>
      </c>
      <c r="O224">
        <v>3.3179436345848896</v>
      </c>
    </row>
    <row r="225" spans="1:15" x14ac:dyDescent="0.25">
      <c r="A225" t="s">
        <v>618</v>
      </c>
      <c r="B225" t="s">
        <v>975</v>
      </c>
      <c r="C225" t="s">
        <v>1035</v>
      </c>
      <c r="D225" t="s">
        <v>619</v>
      </c>
      <c r="E225" t="s">
        <v>620</v>
      </c>
      <c r="F225">
        <v>60.453136999999799</v>
      </c>
      <c r="G225">
        <v>-131.494191999999</v>
      </c>
      <c r="H225" t="s">
        <v>983</v>
      </c>
      <c r="I225" t="s">
        <v>491</v>
      </c>
      <c r="J225">
        <v>2624</v>
      </c>
      <c r="K225">
        <v>5.96</v>
      </c>
      <c r="L225">
        <v>45.799999999999798</v>
      </c>
      <c r="M225">
        <v>4.5599999999999996</v>
      </c>
      <c r="N225">
        <v>4.9476427873795066</v>
      </c>
      <c r="O225">
        <v>5.6537009836565284</v>
      </c>
    </row>
    <row r="226" spans="1:15" x14ac:dyDescent="0.25">
      <c r="A226" t="s">
        <v>615</v>
      </c>
      <c r="B226" t="s">
        <v>975</v>
      </c>
      <c r="C226" t="s">
        <v>1035</v>
      </c>
      <c r="D226" t="s">
        <v>616</v>
      </c>
      <c r="E226" t="s">
        <v>617</v>
      </c>
      <c r="F226">
        <v>60.330609000000003</v>
      </c>
      <c r="G226">
        <v>-130.921291999998</v>
      </c>
      <c r="H226" t="s">
        <v>983</v>
      </c>
      <c r="I226" t="s">
        <v>491</v>
      </c>
      <c r="J226">
        <v>2624</v>
      </c>
      <c r="K226">
        <v>4.58</v>
      </c>
      <c r="L226">
        <v>19.8999999999998</v>
      </c>
      <c r="M226">
        <v>2.78</v>
      </c>
      <c r="N226">
        <v>3.8020476453352581</v>
      </c>
      <c r="O226">
        <v>2.7670300933467908</v>
      </c>
    </row>
    <row r="227" spans="1:15" x14ac:dyDescent="0.25">
      <c r="A227" t="s">
        <v>612</v>
      </c>
      <c r="B227" t="s">
        <v>975</v>
      </c>
      <c r="C227" t="s">
        <v>1035</v>
      </c>
      <c r="D227" t="s">
        <v>613</v>
      </c>
      <c r="E227" t="s">
        <v>614</v>
      </c>
      <c r="F227">
        <v>60.1564079999999</v>
      </c>
      <c r="G227">
        <v>-130.630595</v>
      </c>
      <c r="H227" t="s">
        <v>983</v>
      </c>
      <c r="I227" t="s">
        <v>491</v>
      </c>
      <c r="J227">
        <v>2624</v>
      </c>
      <c r="K227">
        <v>4.0599999999999996</v>
      </c>
      <c r="L227">
        <v>23</v>
      </c>
      <c r="M227">
        <v>7.91</v>
      </c>
      <c r="N227">
        <v>3.3703741135504686</v>
      </c>
      <c r="O227">
        <v>4.3026084268532845</v>
      </c>
    </row>
    <row r="228" spans="1:15" x14ac:dyDescent="0.25">
      <c r="A228" t="s">
        <v>767</v>
      </c>
      <c r="B228" t="s">
        <v>975</v>
      </c>
      <c r="C228" t="s">
        <v>753</v>
      </c>
      <c r="D228" t="s">
        <v>768</v>
      </c>
      <c r="E228" t="s">
        <v>769</v>
      </c>
      <c r="F228">
        <v>60.337978999999798</v>
      </c>
      <c r="G228">
        <v>-130.216668999999</v>
      </c>
      <c r="H228" t="s">
        <v>983</v>
      </c>
      <c r="I228" t="s">
        <v>491</v>
      </c>
      <c r="J228">
        <v>2624</v>
      </c>
      <c r="K228">
        <v>4.88</v>
      </c>
      <c r="L228">
        <v>24.1999999999999</v>
      </c>
      <c r="M228">
        <v>6.16</v>
      </c>
      <c r="N228">
        <v>4.05109006751879</v>
      </c>
      <c r="O228">
        <v>4.0207549526315258</v>
      </c>
    </row>
    <row r="229" spans="1:15" x14ac:dyDescent="0.25">
      <c r="A229" t="s">
        <v>28</v>
      </c>
      <c r="B229" t="s">
        <v>975</v>
      </c>
      <c r="C229" t="s">
        <v>94</v>
      </c>
      <c r="D229" t="s">
        <v>29</v>
      </c>
      <c r="E229" t="s">
        <v>30</v>
      </c>
      <c r="F229">
        <v>61.190801</v>
      </c>
      <c r="G229">
        <v>-130.73146700000001</v>
      </c>
      <c r="H229" t="s">
        <v>983</v>
      </c>
      <c r="I229" t="s">
        <v>491</v>
      </c>
      <c r="J229">
        <v>2624</v>
      </c>
      <c r="K229">
        <v>4.92</v>
      </c>
      <c r="L229">
        <v>18.850000000000001</v>
      </c>
      <c r="M229">
        <v>4.62</v>
      </c>
      <c r="N229">
        <v>4.0842957238099276</v>
      </c>
      <c r="O229">
        <v>3.1497498106694977</v>
      </c>
    </row>
    <row r="230" spans="1:15" x14ac:dyDescent="0.25">
      <c r="A230" t="s">
        <v>663</v>
      </c>
      <c r="B230" t="s">
        <v>975</v>
      </c>
      <c r="C230" t="s">
        <v>1035</v>
      </c>
      <c r="D230" t="s">
        <v>636</v>
      </c>
      <c r="E230" t="s">
        <v>664</v>
      </c>
      <c r="F230">
        <v>61.796669000000001</v>
      </c>
      <c r="G230">
        <v>-134.032330999999</v>
      </c>
      <c r="H230" t="s">
        <v>983</v>
      </c>
      <c r="I230" t="s">
        <v>491</v>
      </c>
      <c r="J230">
        <v>2624</v>
      </c>
      <c r="K230">
        <v>4.6100000000000003</v>
      </c>
      <c r="L230">
        <v>9.82</v>
      </c>
      <c r="M230">
        <v>3.01</v>
      </c>
      <c r="N230">
        <v>3.8269518875536117</v>
      </c>
      <c r="O230">
        <v>1.9057009088752814</v>
      </c>
    </row>
    <row r="231" spans="1:15" x14ac:dyDescent="0.25">
      <c r="A231" t="s">
        <v>661</v>
      </c>
      <c r="B231" t="s">
        <v>975</v>
      </c>
      <c r="C231" t="s">
        <v>1035</v>
      </c>
      <c r="D231" t="s">
        <v>641</v>
      </c>
      <c r="E231" t="s">
        <v>662</v>
      </c>
      <c r="F231">
        <v>61.8399819999999</v>
      </c>
      <c r="G231">
        <v>-133.69434100000001</v>
      </c>
      <c r="H231" t="s">
        <v>983</v>
      </c>
      <c r="I231" t="s">
        <v>491</v>
      </c>
      <c r="J231">
        <v>2624</v>
      </c>
      <c r="K231">
        <v>4.26</v>
      </c>
      <c r="L231">
        <v>31.8</v>
      </c>
      <c r="M231">
        <v>6.32</v>
      </c>
      <c r="N231">
        <v>3.5364023950061569</v>
      </c>
      <c r="O231">
        <v>4.7201454050431026</v>
      </c>
    </row>
    <row r="232" spans="1:15" x14ac:dyDescent="0.25">
      <c r="A232" t="s">
        <v>658</v>
      </c>
      <c r="B232" t="s">
        <v>975</v>
      </c>
      <c r="C232" t="s">
        <v>1035</v>
      </c>
      <c r="D232" t="s">
        <v>659</v>
      </c>
      <c r="E232" t="s">
        <v>660</v>
      </c>
      <c r="F232">
        <v>61.951276999999799</v>
      </c>
      <c r="G232">
        <v>-133.49739500000001</v>
      </c>
      <c r="H232" t="s">
        <v>983</v>
      </c>
      <c r="I232" t="s">
        <v>491</v>
      </c>
      <c r="J232">
        <v>2624</v>
      </c>
      <c r="K232">
        <v>4.03</v>
      </c>
      <c r="L232">
        <v>19.1999999999999</v>
      </c>
      <c r="M232">
        <v>3.89</v>
      </c>
      <c r="N232">
        <v>3.3454698713321163</v>
      </c>
      <c r="O232">
        <v>2.949722443324803</v>
      </c>
    </row>
    <row r="233" spans="1:15" x14ac:dyDescent="0.25">
      <c r="A233" t="s">
        <v>655</v>
      </c>
      <c r="B233" t="s">
        <v>975</v>
      </c>
      <c r="C233" t="s">
        <v>1035</v>
      </c>
      <c r="D233" t="s">
        <v>656</v>
      </c>
      <c r="E233" t="s">
        <v>657</v>
      </c>
      <c r="F233">
        <v>61.997007000000004</v>
      </c>
      <c r="G233">
        <v>-133.43870000000001</v>
      </c>
      <c r="H233" t="s">
        <v>983</v>
      </c>
      <c r="I233" t="s">
        <v>2499</v>
      </c>
      <c r="J233">
        <v>2677</v>
      </c>
      <c r="K233">
        <v>2.91</v>
      </c>
      <c r="L233">
        <v>15.15</v>
      </c>
      <c r="M233">
        <v>2.87</v>
      </c>
      <c r="N233">
        <v>2.4157114951802625</v>
      </c>
      <c r="O233">
        <v>2.3083401956184977</v>
      </c>
    </row>
    <row r="234" spans="1:15" x14ac:dyDescent="0.25">
      <c r="A234" t="s">
        <v>652</v>
      </c>
      <c r="B234" t="s">
        <v>975</v>
      </c>
      <c r="C234" t="s">
        <v>1035</v>
      </c>
      <c r="D234" t="s">
        <v>653</v>
      </c>
      <c r="E234" t="s">
        <v>654</v>
      </c>
      <c r="F234">
        <v>61.433185000000002</v>
      </c>
      <c r="G234">
        <v>-132.18921900000001</v>
      </c>
      <c r="H234" t="s">
        <v>983</v>
      </c>
      <c r="I234" t="s">
        <v>491</v>
      </c>
      <c r="J234">
        <v>2624</v>
      </c>
      <c r="K234">
        <v>4.3899999999999997</v>
      </c>
      <c r="L234">
        <v>22.3</v>
      </c>
      <c r="M234">
        <v>8.41</v>
      </c>
      <c r="N234">
        <v>3.6443207779523541</v>
      </c>
      <c r="O234">
        <v>4.3819923896664825</v>
      </c>
    </row>
    <row r="235" spans="1:15" x14ac:dyDescent="0.25">
      <c r="A235" t="s">
        <v>673</v>
      </c>
      <c r="B235" t="s">
        <v>975</v>
      </c>
      <c r="C235" t="s">
        <v>1035</v>
      </c>
      <c r="D235" t="s">
        <v>639</v>
      </c>
      <c r="E235" t="s">
        <v>674</v>
      </c>
      <c r="F235">
        <v>61.454484999999799</v>
      </c>
      <c r="G235">
        <v>-132.847949999999</v>
      </c>
      <c r="H235" t="s">
        <v>983</v>
      </c>
      <c r="I235" t="s">
        <v>491</v>
      </c>
      <c r="J235">
        <v>2624</v>
      </c>
      <c r="K235">
        <v>4.6100000000000003</v>
      </c>
      <c r="L235">
        <v>53.299999999999798</v>
      </c>
      <c r="M235">
        <v>7.86</v>
      </c>
      <c r="N235">
        <v>3.8269518875536117</v>
      </c>
      <c r="O235">
        <v>7.0876390848752626</v>
      </c>
    </row>
    <row r="236" spans="1:15" x14ac:dyDescent="0.25">
      <c r="A236" t="s">
        <v>650</v>
      </c>
      <c r="B236" t="s">
        <v>975</v>
      </c>
      <c r="C236" t="s">
        <v>1035</v>
      </c>
      <c r="D236" t="s">
        <v>639</v>
      </c>
      <c r="E236" t="s">
        <v>651</v>
      </c>
      <c r="F236">
        <v>61.499375000000001</v>
      </c>
      <c r="G236">
        <v>-133.127128999999</v>
      </c>
      <c r="H236" t="s">
        <v>983</v>
      </c>
      <c r="I236" t="s">
        <v>491</v>
      </c>
      <c r="J236">
        <v>2624</v>
      </c>
      <c r="K236">
        <v>4.34</v>
      </c>
      <c r="L236">
        <v>12.55</v>
      </c>
      <c r="M236">
        <v>4.3</v>
      </c>
      <c r="N236">
        <v>3.6028137075884321</v>
      </c>
      <c r="O236">
        <v>2.4621832491190285</v>
      </c>
    </row>
    <row r="237" spans="1:15" x14ac:dyDescent="0.25">
      <c r="A237" t="s">
        <v>747</v>
      </c>
      <c r="B237" t="s">
        <v>975</v>
      </c>
      <c r="C237" t="s">
        <v>1035</v>
      </c>
      <c r="D237" t="s">
        <v>639</v>
      </c>
      <c r="E237" t="s">
        <v>748</v>
      </c>
      <c r="F237">
        <v>61.211820000000003</v>
      </c>
      <c r="G237">
        <v>-132.642595999999</v>
      </c>
      <c r="H237" t="s">
        <v>983</v>
      </c>
      <c r="I237" t="s">
        <v>491</v>
      </c>
      <c r="J237">
        <v>2624</v>
      </c>
      <c r="K237">
        <v>4.09</v>
      </c>
      <c r="L237">
        <v>14.8</v>
      </c>
      <c r="M237">
        <v>29.3999999999998</v>
      </c>
      <c r="N237">
        <v>3.3952783557688222</v>
      </c>
      <c r="O237">
        <v>8.9238018663817087</v>
      </c>
    </row>
    <row r="238" spans="1:15" x14ac:dyDescent="0.25">
      <c r="A238" t="s">
        <v>740</v>
      </c>
      <c r="B238" t="s">
        <v>975</v>
      </c>
      <c r="C238" t="s">
        <v>1035</v>
      </c>
      <c r="D238" t="s">
        <v>605</v>
      </c>
      <c r="E238" t="s">
        <v>741</v>
      </c>
      <c r="F238">
        <v>61.043643000000003</v>
      </c>
      <c r="G238">
        <v>-133.37064100000001</v>
      </c>
      <c r="H238" t="s">
        <v>983</v>
      </c>
      <c r="I238" t="s">
        <v>491</v>
      </c>
      <c r="J238">
        <v>2624</v>
      </c>
      <c r="K238">
        <v>4.5999999999999996</v>
      </c>
      <c r="L238">
        <v>18.600000000000001</v>
      </c>
      <c r="M238">
        <v>5.5</v>
      </c>
      <c r="N238">
        <v>3.8186504734808269</v>
      </c>
      <c r="O238">
        <v>3.3289046743657913</v>
      </c>
    </row>
    <row r="239" spans="1:15" x14ac:dyDescent="0.25">
      <c r="A239" t="s">
        <v>610</v>
      </c>
      <c r="B239" t="s">
        <v>975</v>
      </c>
      <c r="C239" t="s">
        <v>1035</v>
      </c>
      <c r="D239" t="s">
        <v>605</v>
      </c>
      <c r="E239" t="s">
        <v>611</v>
      </c>
      <c r="F239">
        <v>61.152613000000002</v>
      </c>
      <c r="G239">
        <v>-133.750330999998</v>
      </c>
      <c r="H239" t="s">
        <v>983</v>
      </c>
      <c r="I239" t="s">
        <v>491</v>
      </c>
      <c r="J239">
        <v>2624</v>
      </c>
      <c r="K239">
        <v>4.26</v>
      </c>
      <c r="L239">
        <v>17.25</v>
      </c>
      <c r="M239">
        <v>3.09</v>
      </c>
      <c r="N239">
        <v>3.5364023950061569</v>
      </c>
      <c r="O239">
        <v>2.5846397410431017</v>
      </c>
    </row>
    <row r="240" spans="1:15" x14ac:dyDescent="0.25">
      <c r="A240" t="s">
        <v>607</v>
      </c>
      <c r="B240" t="s">
        <v>975</v>
      </c>
      <c r="C240" t="s">
        <v>1035</v>
      </c>
      <c r="D240" t="s">
        <v>608</v>
      </c>
      <c r="E240" t="s">
        <v>609</v>
      </c>
      <c r="F240">
        <v>61.446134999999799</v>
      </c>
      <c r="G240">
        <v>-133.982224</v>
      </c>
      <c r="H240" t="s">
        <v>983</v>
      </c>
      <c r="I240" t="s">
        <v>491</v>
      </c>
      <c r="J240">
        <v>2624</v>
      </c>
      <c r="K240">
        <v>4.3</v>
      </c>
      <c r="L240">
        <v>22.6</v>
      </c>
      <c r="M240">
        <v>6.63</v>
      </c>
      <c r="N240">
        <v>3.5696080512972945</v>
      </c>
      <c r="O240">
        <v>3.9597156230810655</v>
      </c>
    </row>
    <row r="241" spans="1:15" x14ac:dyDescent="0.25">
      <c r="A241" t="s">
        <v>564</v>
      </c>
      <c r="B241" t="s">
        <v>975</v>
      </c>
      <c r="C241" t="s">
        <v>439</v>
      </c>
      <c r="D241" t="s">
        <v>565</v>
      </c>
      <c r="E241" t="s">
        <v>566</v>
      </c>
      <c r="F241">
        <v>62.9458729999998</v>
      </c>
      <c r="G241">
        <v>-128.713317999998</v>
      </c>
      <c r="H241" t="s">
        <v>983</v>
      </c>
      <c r="I241" t="s">
        <v>491</v>
      </c>
      <c r="J241">
        <v>2624</v>
      </c>
      <c r="K241">
        <v>6.44</v>
      </c>
      <c r="L241">
        <v>52</v>
      </c>
      <c r="M241">
        <v>14.5</v>
      </c>
      <c r="N241">
        <v>5.3461106628731585</v>
      </c>
      <c r="O241">
        <v>8.7296817761121073</v>
      </c>
    </row>
    <row r="242" spans="1:15" x14ac:dyDescent="0.25">
      <c r="A242" t="s">
        <v>426</v>
      </c>
      <c r="B242" t="s">
        <v>975</v>
      </c>
      <c r="C242" t="s">
        <v>977</v>
      </c>
      <c r="D242" t="s">
        <v>427</v>
      </c>
      <c r="E242" t="s">
        <v>428</v>
      </c>
      <c r="F242">
        <v>62.764927</v>
      </c>
      <c r="G242">
        <v>-129.64237700000001</v>
      </c>
      <c r="H242" t="s">
        <v>983</v>
      </c>
      <c r="I242" t="s">
        <v>89</v>
      </c>
      <c r="J242">
        <v>2950</v>
      </c>
      <c r="K242">
        <v>4.01</v>
      </c>
      <c r="L242">
        <v>39</v>
      </c>
      <c r="M242">
        <v>8.4</v>
      </c>
      <c r="N242">
        <v>3.328867043186547</v>
      </c>
      <c r="O242">
        <v>6.6141920391014484</v>
      </c>
    </row>
    <row r="243" spans="1:15" x14ac:dyDescent="0.25">
      <c r="A243" t="s">
        <v>419</v>
      </c>
      <c r="B243" t="s">
        <v>975</v>
      </c>
      <c r="C243" t="s">
        <v>977</v>
      </c>
      <c r="D243" t="s">
        <v>420</v>
      </c>
      <c r="E243" t="s">
        <v>421</v>
      </c>
      <c r="F243">
        <v>62.764927</v>
      </c>
      <c r="G243">
        <v>-129.64237700000001</v>
      </c>
      <c r="H243" t="s">
        <v>983</v>
      </c>
      <c r="I243" t="s">
        <v>2500</v>
      </c>
      <c r="J243">
        <v>2751</v>
      </c>
      <c r="K243">
        <v>0.37</v>
      </c>
      <c r="L243">
        <v>17</v>
      </c>
      <c r="M243">
        <v>5.3</v>
      </c>
      <c r="N243">
        <v>0.30715232069302306</v>
      </c>
      <c r="O243">
        <v>3.0371675464761987</v>
      </c>
    </row>
    <row r="244" spans="1:15" x14ac:dyDescent="0.25">
      <c r="A244" t="s">
        <v>399</v>
      </c>
      <c r="B244" t="s">
        <v>975</v>
      </c>
      <c r="C244" t="s">
        <v>977</v>
      </c>
      <c r="D244" t="s">
        <v>400</v>
      </c>
      <c r="E244" t="s">
        <v>401</v>
      </c>
      <c r="F244">
        <v>62.8247</v>
      </c>
      <c r="G244">
        <v>-129.921099999999</v>
      </c>
      <c r="H244" t="s">
        <v>983</v>
      </c>
      <c r="I244" t="s">
        <v>491</v>
      </c>
      <c r="J244">
        <v>2624</v>
      </c>
      <c r="K244">
        <v>4</v>
      </c>
      <c r="L244">
        <v>17</v>
      </c>
      <c r="M244">
        <v>3.7</v>
      </c>
      <c r="N244">
        <v>3.3205656291137626</v>
      </c>
      <c r="O244">
        <v>2.6996931637963395</v>
      </c>
    </row>
    <row r="245" spans="1:15" x14ac:dyDescent="0.25">
      <c r="A245" t="s">
        <v>416</v>
      </c>
      <c r="B245" t="s">
        <v>975</v>
      </c>
      <c r="C245" t="s">
        <v>977</v>
      </c>
      <c r="D245" t="s">
        <v>417</v>
      </c>
      <c r="E245" t="s">
        <v>418</v>
      </c>
      <c r="F245">
        <v>62.891505000000002</v>
      </c>
      <c r="G245">
        <v>-129.68599900000001</v>
      </c>
      <c r="H245" t="s">
        <v>983</v>
      </c>
      <c r="I245" t="s">
        <v>491</v>
      </c>
      <c r="J245">
        <v>2624</v>
      </c>
      <c r="K245">
        <v>3.88</v>
      </c>
      <c r="L245">
        <v>20</v>
      </c>
      <c r="M245">
        <v>4.3</v>
      </c>
      <c r="N245">
        <v>3.2209486602403499</v>
      </c>
      <c r="O245">
        <v>3.1168299336824496</v>
      </c>
    </row>
    <row r="246" spans="1:15" x14ac:dyDescent="0.25">
      <c r="A246" t="s">
        <v>396</v>
      </c>
      <c r="B246" t="s">
        <v>975</v>
      </c>
      <c r="C246" t="s">
        <v>977</v>
      </c>
      <c r="D246" t="s">
        <v>397</v>
      </c>
      <c r="E246" t="s">
        <v>398</v>
      </c>
      <c r="F246">
        <v>62.993493000000001</v>
      </c>
      <c r="G246">
        <v>-129.48253700000001</v>
      </c>
      <c r="H246" t="s">
        <v>983</v>
      </c>
      <c r="I246" t="s">
        <v>491</v>
      </c>
      <c r="J246">
        <v>2624</v>
      </c>
      <c r="K246">
        <v>5.64</v>
      </c>
      <c r="L246">
        <v>48</v>
      </c>
      <c r="M246">
        <v>12.4</v>
      </c>
      <c r="N246">
        <v>4.681997537050405</v>
      </c>
      <c r="O246">
        <v>7.7952194953528391</v>
      </c>
    </row>
    <row r="247" spans="1:15" x14ac:dyDescent="0.25">
      <c r="A247" t="s">
        <v>393</v>
      </c>
      <c r="B247" t="s">
        <v>975</v>
      </c>
      <c r="C247" t="s">
        <v>977</v>
      </c>
      <c r="D247" t="s">
        <v>394</v>
      </c>
      <c r="E247" t="s">
        <v>395</v>
      </c>
      <c r="F247">
        <v>63.262099999999798</v>
      </c>
      <c r="G247">
        <v>-130.186299999998</v>
      </c>
      <c r="H247" t="s">
        <v>983</v>
      </c>
      <c r="I247" t="s">
        <v>491</v>
      </c>
      <c r="J247">
        <v>2624</v>
      </c>
      <c r="K247">
        <v>3.6</v>
      </c>
      <c r="L247">
        <v>15</v>
      </c>
      <c r="M247">
        <v>1.9</v>
      </c>
      <c r="N247">
        <v>2.9885090662023863</v>
      </c>
      <c r="O247">
        <v>2.0451084234167061</v>
      </c>
    </row>
    <row r="248" spans="1:15" x14ac:dyDescent="0.25">
      <c r="A248" t="s">
        <v>390</v>
      </c>
      <c r="B248" t="s">
        <v>975</v>
      </c>
      <c r="C248" t="s">
        <v>979</v>
      </c>
      <c r="D248" t="s">
        <v>391</v>
      </c>
      <c r="E248" t="s">
        <v>392</v>
      </c>
      <c r="F248">
        <v>63.287100000000002</v>
      </c>
      <c r="G248">
        <v>-130.13990000000001</v>
      </c>
      <c r="H248" t="s">
        <v>983</v>
      </c>
      <c r="I248" t="s">
        <v>491</v>
      </c>
      <c r="J248">
        <v>2624</v>
      </c>
      <c r="K248">
        <v>4.41</v>
      </c>
      <c r="L248">
        <v>30</v>
      </c>
      <c r="M248">
        <v>6.8</v>
      </c>
      <c r="N248">
        <v>3.6609236060979233</v>
      </c>
      <c r="O248">
        <v>4.6840489866854647</v>
      </c>
    </row>
    <row r="249" spans="1:15" x14ac:dyDescent="0.25">
      <c r="A249" t="s">
        <v>206</v>
      </c>
      <c r="B249" t="s">
        <v>975</v>
      </c>
      <c r="C249" t="s">
        <v>996</v>
      </c>
      <c r="D249" t="s">
        <v>207</v>
      </c>
      <c r="E249" t="s">
        <v>208</v>
      </c>
      <c r="F249">
        <v>61.471440000000001</v>
      </c>
      <c r="G249">
        <v>-126.430876999999</v>
      </c>
      <c r="H249" t="s">
        <v>983</v>
      </c>
      <c r="I249" t="s">
        <v>2499</v>
      </c>
      <c r="J249">
        <v>2677</v>
      </c>
      <c r="K249">
        <v>2.52</v>
      </c>
      <c r="L249">
        <v>16</v>
      </c>
      <c r="M249">
        <v>2.2000000000000002</v>
      </c>
      <c r="N249">
        <v>2.0919563463416706</v>
      </c>
      <c r="O249">
        <v>2.1945887587624107</v>
      </c>
    </row>
    <row r="250" spans="1:15" x14ac:dyDescent="0.25">
      <c r="A250" t="s">
        <v>240</v>
      </c>
      <c r="B250" t="s">
        <v>975</v>
      </c>
      <c r="C250" t="s">
        <v>996</v>
      </c>
      <c r="D250" t="s">
        <v>223</v>
      </c>
      <c r="E250" t="s">
        <v>241</v>
      </c>
      <c r="F250">
        <v>61.051904</v>
      </c>
      <c r="G250">
        <v>-127.107157</v>
      </c>
      <c r="H250" t="s">
        <v>983</v>
      </c>
      <c r="I250" t="s">
        <v>491</v>
      </c>
      <c r="J250">
        <v>2624</v>
      </c>
      <c r="K250">
        <v>4.95</v>
      </c>
      <c r="L250">
        <v>37</v>
      </c>
      <c r="M250">
        <v>3.4</v>
      </c>
      <c r="N250">
        <v>4.1091999660282816</v>
      </c>
      <c r="O250">
        <v>4.50403176219797</v>
      </c>
    </row>
    <row r="251" spans="1:15" x14ac:dyDescent="0.25">
      <c r="A251" t="s">
        <v>158</v>
      </c>
      <c r="B251" t="s">
        <v>975</v>
      </c>
      <c r="C251" t="s">
        <v>996</v>
      </c>
      <c r="D251" t="s">
        <v>159</v>
      </c>
      <c r="E251" t="s">
        <v>160</v>
      </c>
      <c r="F251">
        <v>61.627491999999798</v>
      </c>
      <c r="G251">
        <v>-127.491652</v>
      </c>
      <c r="H251" t="s">
        <v>983</v>
      </c>
      <c r="I251" t="s">
        <v>491</v>
      </c>
      <c r="J251">
        <v>2624</v>
      </c>
      <c r="K251">
        <v>4.5999999999999996</v>
      </c>
      <c r="L251">
        <v>34</v>
      </c>
      <c r="M251">
        <v>4.4000000000000004</v>
      </c>
      <c r="N251">
        <v>3.8186504734808269</v>
      </c>
      <c r="O251">
        <v>4.4603734743657908</v>
      </c>
    </row>
    <row r="252" spans="1:15" x14ac:dyDescent="0.25">
      <c r="A252" t="s">
        <v>155</v>
      </c>
      <c r="B252" t="s">
        <v>975</v>
      </c>
      <c r="C252" t="s">
        <v>996</v>
      </c>
      <c r="D252" t="s">
        <v>156</v>
      </c>
      <c r="E252" t="s">
        <v>157</v>
      </c>
      <c r="F252">
        <v>61.581769000000001</v>
      </c>
      <c r="G252">
        <v>-127.664732</v>
      </c>
      <c r="H252" t="s">
        <v>983</v>
      </c>
      <c r="I252" t="s">
        <v>491</v>
      </c>
      <c r="J252">
        <v>2624</v>
      </c>
      <c r="K252">
        <v>3.91</v>
      </c>
      <c r="L252">
        <v>25</v>
      </c>
      <c r="M252">
        <v>7.1</v>
      </c>
      <c r="N252">
        <v>3.2458529024587031</v>
      </c>
      <c r="O252">
        <v>4.2745323012109226</v>
      </c>
    </row>
    <row r="253" spans="1:15" x14ac:dyDescent="0.25">
      <c r="A253" t="s">
        <v>265</v>
      </c>
      <c r="B253" t="s">
        <v>975</v>
      </c>
      <c r="C253" t="s">
        <v>979</v>
      </c>
      <c r="D253" t="s">
        <v>266</v>
      </c>
      <c r="E253" t="s">
        <v>267</v>
      </c>
      <c r="F253">
        <v>61.966155000000001</v>
      </c>
      <c r="G253">
        <v>-128.228847</v>
      </c>
      <c r="H253" t="s">
        <v>983</v>
      </c>
      <c r="I253" t="s">
        <v>491</v>
      </c>
      <c r="J253">
        <v>2624</v>
      </c>
      <c r="K253">
        <v>4.26</v>
      </c>
      <c r="L253">
        <v>18</v>
      </c>
      <c r="M253">
        <v>8.8000000000000007</v>
      </c>
      <c r="N253">
        <v>3.5364023950061569</v>
      </c>
      <c r="O253">
        <v>4.0795115490431018</v>
      </c>
    </row>
    <row r="254" spans="1:15" x14ac:dyDescent="0.25">
      <c r="A254" t="s">
        <v>286</v>
      </c>
      <c r="B254" t="s">
        <v>975</v>
      </c>
      <c r="C254" t="s">
        <v>979</v>
      </c>
      <c r="D254" t="s">
        <v>284</v>
      </c>
      <c r="E254" t="s">
        <v>287</v>
      </c>
      <c r="F254">
        <v>61.977200000000003</v>
      </c>
      <c r="G254">
        <v>-128.210309999998</v>
      </c>
      <c r="H254" t="s">
        <v>983</v>
      </c>
      <c r="I254" t="s">
        <v>89</v>
      </c>
      <c r="J254">
        <v>2950</v>
      </c>
      <c r="K254">
        <v>3.24</v>
      </c>
      <c r="L254">
        <v>16</v>
      </c>
      <c r="M254">
        <v>4.8</v>
      </c>
      <c r="N254">
        <v>2.689658159582148</v>
      </c>
      <c r="O254">
        <v>3.1937149842116437</v>
      </c>
    </row>
    <row r="255" spans="1:15" x14ac:dyDescent="0.25">
      <c r="A255" t="s">
        <v>283</v>
      </c>
      <c r="B255" t="s">
        <v>975</v>
      </c>
      <c r="C255" t="s">
        <v>979</v>
      </c>
      <c r="D255" t="s">
        <v>284</v>
      </c>
      <c r="E255" t="s">
        <v>285</v>
      </c>
      <c r="F255">
        <v>61.976897000000001</v>
      </c>
      <c r="G255">
        <v>-128.20757</v>
      </c>
      <c r="H255" t="s">
        <v>983</v>
      </c>
      <c r="I255" t="s">
        <v>2499</v>
      </c>
      <c r="J255">
        <v>2677</v>
      </c>
      <c r="K255">
        <v>3.77</v>
      </c>
      <c r="L255">
        <v>17</v>
      </c>
      <c r="M255">
        <v>5</v>
      </c>
      <c r="N255">
        <v>3.1296331054397215</v>
      </c>
      <c r="O255">
        <v>3.0724427122755107</v>
      </c>
    </row>
    <row r="256" spans="1:15" x14ac:dyDescent="0.25">
      <c r="A256" t="s">
        <v>262</v>
      </c>
      <c r="B256" t="s">
        <v>975</v>
      </c>
      <c r="C256" t="s">
        <v>979</v>
      </c>
      <c r="D256" t="s">
        <v>263</v>
      </c>
      <c r="E256" t="s">
        <v>264</v>
      </c>
      <c r="F256">
        <v>61.916676000000002</v>
      </c>
      <c r="G256">
        <v>-128.407174999999</v>
      </c>
      <c r="H256" t="s">
        <v>983</v>
      </c>
      <c r="I256" t="s">
        <v>491</v>
      </c>
      <c r="J256">
        <v>2624</v>
      </c>
      <c r="K256">
        <v>3.95</v>
      </c>
      <c r="L256">
        <v>13</v>
      </c>
      <c r="M256">
        <v>5.5</v>
      </c>
      <c r="N256">
        <v>3.2790585587498406</v>
      </c>
      <c r="O256">
        <v>2.7812927912488861</v>
      </c>
    </row>
    <row r="257" spans="1:15" x14ac:dyDescent="0.25">
      <c r="A257" t="s">
        <v>259</v>
      </c>
      <c r="B257" t="s">
        <v>975</v>
      </c>
      <c r="C257" t="s">
        <v>979</v>
      </c>
      <c r="D257" t="s">
        <v>260</v>
      </c>
      <c r="E257" t="s">
        <v>261</v>
      </c>
      <c r="F257">
        <v>61.8765369999999</v>
      </c>
      <c r="G257">
        <v>-128.33755400000001</v>
      </c>
      <c r="H257" t="s">
        <v>983</v>
      </c>
      <c r="I257" t="s">
        <v>2499</v>
      </c>
      <c r="J257">
        <v>2677</v>
      </c>
      <c r="K257">
        <v>3.89</v>
      </c>
      <c r="L257">
        <v>14</v>
      </c>
      <c r="M257">
        <v>7.2</v>
      </c>
      <c r="N257">
        <v>3.2292500743131343</v>
      </c>
      <c r="O257">
        <v>3.3604616626927686</v>
      </c>
    </row>
    <row r="258" spans="1:15" x14ac:dyDescent="0.25">
      <c r="A258" t="s">
        <v>256</v>
      </c>
      <c r="B258" t="s">
        <v>975</v>
      </c>
      <c r="C258" t="s">
        <v>979</v>
      </c>
      <c r="D258" t="s">
        <v>257</v>
      </c>
      <c r="E258" t="s">
        <v>258</v>
      </c>
      <c r="F258">
        <v>61.839295</v>
      </c>
      <c r="G258">
        <v>-128.300276999998</v>
      </c>
      <c r="H258" t="s">
        <v>983</v>
      </c>
      <c r="I258" t="s">
        <v>491</v>
      </c>
      <c r="J258">
        <v>2624</v>
      </c>
      <c r="K258">
        <v>4</v>
      </c>
      <c r="L258">
        <v>12</v>
      </c>
      <c r="M258">
        <v>6.1</v>
      </c>
      <c r="N258">
        <v>3.3205656291137626</v>
      </c>
      <c r="O258">
        <v>2.8426486837963396</v>
      </c>
    </row>
    <row r="259" spans="1:15" x14ac:dyDescent="0.25">
      <c r="A259" t="s">
        <v>280</v>
      </c>
      <c r="B259" t="s">
        <v>975</v>
      </c>
      <c r="C259" t="s">
        <v>979</v>
      </c>
      <c r="D259" t="s">
        <v>281</v>
      </c>
      <c r="E259" t="s">
        <v>282</v>
      </c>
      <c r="F259">
        <v>61.9641799999998</v>
      </c>
      <c r="G259">
        <v>-128.24768900000001</v>
      </c>
      <c r="H259" t="s">
        <v>983</v>
      </c>
      <c r="I259" t="s">
        <v>2499</v>
      </c>
      <c r="J259">
        <v>2677</v>
      </c>
      <c r="K259">
        <v>5.56</v>
      </c>
      <c r="L259">
        <v>18</v>
      </c>
      <c r="M259">
        <v>7.7</v>
      </c>
      <c r="N259">
        <v>4.6155862244681298</v>
      </c>
      <c r="O259">
        <v>3.9555325426662709</v>
      </c>
    </row>
    <row r="260" spans="1:15" x14ac:dyDescent="0.25">
      <c r="A260" t="s">
        <v>596</v>
      </c>
      <c r="B260" t="s">
        <v>975</v>
      </c>
      <c r="C260" t="s">
        <v>439</v>
      </c>
      <c r="D260" t="s">
        <v>238</v>
      </c>
      <c r="E260" t="s">
        <v>597</v>
      </c>
      <c r="F260">
        <v>61.614970999999798</v>
      </c>
      <c r="G260">
        <v>-127.181613999999</v>
      </c>
      <c r="H260" t="s">
        <v>983</v>
      </c>
      <c r="I260" t="s">
        <v>491</v>
      </c>
      <c r="J260">
        <v>2624</v>
      </c>
      <c r="K260">
        <v>4.95</v>
      </c>
      <c r="L260">
        <v>19</v>
      </c>
      <c r="M260">
        <v>4.4000000000000004</v>
      </c>
      <c r="N260">
        <v>4.1091999660282816</v>
      </c>
      <c r="O260">
        <v>3.1101629621979705</v>
      </c>
    </row>
    <row r="261" spans="1:15" x14ac:dyDescent="0.25">
      <c r="A261" t="s">
        <v>152</v>
      </c>
      <c r="B261" t="s">
        <v>975</v>
      </c>
      <c r="C261" t="s">
        <v>996</v>
      </c>
      <c r="D261" t="s">
        <v>153</v>
      </c>
      <c r="E261" t="s">
        <v>154</v>
      </c>
      <c r="F261">
        <v>61.5434389999999</v>
      </c>
      <c r="G261">
        <v>-127.237656999999</v>
      </c>
      <c r="H261" t="s">
        <v>983</v>
      </c>
      <c r="I261" t="s">
        <v>491</v>
      </c>
      <c r="J261">
        <v>2624</v>
      </c>
      <c r="K261">
        <v>4.2699999999999996</v>
      </c>
      <c r="L261">
        <v>26</v>
      </c>
      <c r="M261">
        <v>5.2</v>
      </c>
      <c r="N261">
        <v>3.5447038090789413</v>
      </c>
      <c r="O261">
        <v>3.9112935115525933</v>
      </c>
    </row>
    <row r="262" spans="1:15" x14ac:dyDescent="0.25">
      <c r="A262" t="s">
        <v>594</v>
      </c>
      <c r="B262" t="s">
        <v>975</v>
      </c>
      <c r="C262" t="s">
        <v>439</v>
      </c>
      <c r="D262" t="s">
        <v>153</v>
      </c>
      <c r="E262" t="s">
        <v>595</v>
      </c>
      <c r="F262">
        <v>61.3705479999999</v>
      </c>
      <c r="G262">
        <v>-127.23918</v>
      </c>
      <c r="H262" t="s">
        <v>983</v>
      </c>
      <c r="I262" t="s">
        <v>491</v>
      </c>
      <c r="J262">
        <v>2624</v>
      </c>
      <c r="K262">
        <v>5.26</v>
      </c>
      <c r="L262">
        <v>34</v>
      </c>
      <c r="M262">
        <v>5.6</v>
      </c>
      <c r="N262">
        <v>4.3665438022845979</v>
      </c>
      <c r="O262">
        <v>4.796943639992187</v>
      </c>
    </row>
    <row r="263" spans="1:15" x14ac:dyDescent="0.25">
      <c r="A263" t="s">
        <v>149</v>
      </c>
      <c r="B263" t="s">
        <v>975</v>
      </c>
      <c r="C263" t="s">
        <v>996</v>
      </c>
      <c r="D263" t="s">
        <v>150</v>
      </c>
      <c r="E263" t="s">
        <v>151</v>
      </c>
      <c r="F263">
        <v>61.392727999999799</v>
      </c>
      <c r="G263">
        <v>-127.341275999998</v>
      </c>
      <c r="H263" t="s">
        <v>983</v>
      </c>
      <c r="I263" t="s">
        <v>491</v>
      </c>
      <c r="J263">
        <v>2624</v>
      </c>
      <c r="K263">
        <v>4.45</v>
      </c>
      <c r="L263">
        <v>28</v>
      </c>
      <c r="M263">
        <v>6</v>
      </c>
      <c r="N263">
        <v>3.6941292623890609</v>
      </c>
      <c r="O263">
        <v>4.3038053167234276</v>
      </c>
    </row>
    <row r="264" spans="1:15" x14ac:dyDescent="0.25">
      <c r="A264" t="s">
        <v>293</v>
      </c>
      <c r="B264" t="s">
        <v>975</v>
      </c>
      <c r="C264" t="s">
        <v>979</v>
      </c>
      <c r="D264" t="s">
        <v>294</v>
      </c>
      <c r="E264" t="s">
        <v>295</v>
      </c>
      <c r="F264">
        <v>62.380344000000001</v>
      </c>
      <c r="G264">
        <v>-128.646616999998</v>
      </c>
      <c r="H264" t="s">
        <v>983</v>
      </c>
      <c r="I264" t="s">
        <v>491</v>
      </c>
      <c r="J264">
        <v>2624</v>
      </c>
      <c r="K264">
        <v>4.62</v>
      </c>
      <c r="L264">
        <v>30</v>
      </c>
      <c r="M264">
        <v>4.8</v>
      </c>
      <c r="N264">
        <v>3.8352533016263961</v>
      </c>
      <c r="O264">
        <v>4.1961498793847731</v>
      </c>
    </row>
    <row r="265" spans="1:15" x14ac:dyDescent="0.25">
      <c r="A265" t="s">
        <v>237</v>
      </c>
      <c r="B265" t="s">
        <v>975</v>
      </c>
      <c r="C265" t="s">
        <v>996</v>
      </c>
      <c r="D265" t="s">
        <v>238</v>
      </c>
      <c r="E265" t="s">
        <v>239</v>
      </c>
      <c r="F265">
        <v>61.736061999999798</v>
      </c>
      <c r="G265">
        <v>-127.355065999998</v>
      </c>
      <c r="H265" t="s">
        <v>983</v>
      </c>
      <c r="I265" t="s">
        <v>491</v>
      </c>
      <c r="J265">
        <v>2624</v>
      </c>
      <c r="K265">
        <v>6.22</v>
      </c>
      <c r="L265">
        <v>18</v>
      </c>
      <c r="M265">
        <v>13.6999999999999</v>
      </c>
      <c r="N265">
        <v>5.1634795532719009</v>
      </c>
      <c r="O265">
        <v>5.4128530009032838</v>
      </c>
    </row>
    <row r="266" spans="1:15" x14ac:dyDescent="0.25">
      <c r="A266" t="s">
        <v>173</v>
      </c>
      <c r="B266" t="s">
        <v>975</v>
      </c>
      <c r="C266" t="s">
        <v>996</v>
      </c>
      <c r="D266" t="s">
        <v>1038</v>
      </c>
      <c r="E266" t="s">
        <v>172</v>
      </c>
      <c r="F266">
        <v>61.611277000000001</v>
      </c>
      <c r="G266">
        <v>-127.65878600000001</v>
      </c>
      <c r="H266" t="s">
        <v>983</v>
      </c>
      <c r="I266" t="s">
        <v>2500</v>
      </c>
      <c r="J266">
        <v>2751</v>
      </c>
      <c r="K266">
        <v>2.71</v>
      </c>
      <c r="L266">
        <v>13</v>
      </c>
      <c r="M266">
        <v>3.4</v>
      </c>
      <c r="N266">
        <v>2.2496832137245741</v>
      </c>
      <c r="O266">
        <v>2.2934313701364819</v>
      </c>
    </row>
    <row r="267" spans="1:15" x14ac:dyDescent="0.25">
      <c r="A267" t="s">
        <v>171</v>
      </c>
      <c r="B267" t="s">
        <v>975</v>
      </c>
      <c r="C267" t="s">
        <v>996</v>
      </c>
      <c r="D267" t="s">
        <v>1038</v>
      </c>
      <c r="E267" t="s">
        <v>172</v>
      </c>
      <c r="F267">
        <v>61.610677000000003</v>
      </c>
      <c r="G267">
        <v>-127.658038</v>
      </c>
      <c r="H267" t="s">
        <v>983</v>
      </c>
      <c r="I267" t="s">
        <v>2500</v>
      </c>
      <c r="J267">
        <v>2751</v>
      </c>
      <c r="K267">
        <v>3.08</v>
      </c>
      <c r="L267">
        <v>14</v>
      </c>
      <c r="M267">
        <v>3.6</v>
      </c>
      <c r="N267">
        <v>2.5568355344175973</v>
      </c>
      <c r="O267">
        <v>2.4631765966126804</v>
      </c>
    </row>
    <row r="268" spans="1:15" x14ac:dyDescent="0.25">
      <c r="A268" t="s">
        <v>253</v>
      </c>
      <c r="B268" t="s">
        <v>975</v>
      </c>
      <c r="C268" t="s">
        <v>979</v>
      </c>
      <c r="D268" t="s">
        <v>254</v>
      </c>
      <c r="E268" t="s">
        <v>255</v>
      </c>
      <c r="F268">
        <v>62.003494000000003</v>
      </c>
      <c r="G268">
        <v>-128.16613000000001</v>
      </c>
      <c r="H268" t="s">
        <v>983</v>
      </c>
      <c r="I268" t="s">
        <v>491</v>
      </c>
      <c r="J268">
        <v>2624</v>
      </c>
      <c r="K268">
        <v>6.21</v>
      </c>
      <c r="L268">
        <v>24</v>
      </c>
      <c r="M268">
        <v>7.1</v>
      </c>
      <c r="N268">
        <v>5.1551781391991165</v>
      </c>
      <c r="O268">
        <v>4.3114748783938168</v>
      </c>
    </row>
    <row r="269" spans="1:15" x14ac:dyDescent="0.25">
      <c r="A269" t="s">
        <v>250</v>
      </c>
      <c r="B269" t="s">
        <v>975</v>
      </c>
      <c r="C269" t="s">
        <v>979</v>
      </c>
      <c r="D269" t="s">
        <v>251</v>
      </c>
      <c r="E269" t="s">
        <v>252</v>
      </c>
      <c r="F269">
        <v>61.9641799999998</v>
      </c>
      <c r="G269">
        <v>-128.24768900000001</v>
      </c>
      <c r="H269" t="s">
        <v>983</v>
      </c>
      <c r="I269" t="s">
        <v>491</v>
      </c>
      <c r="J269">
        <v>2624</v>
      </c>
      <c r="K269">
        <v>4.3099999999999996</v>
      </c>
      <c r="L269">
        <v>20</v>
      </c>
      <c r="M269">
        <v>8.9</v>
      </c>
      <c r="N269">
        <v>3.5779094653700789</v>
      </c>
      <c r="O269">
        <v>4.2899106415905566</v>
      </c>
    </row>
    <row r="270" spans="1:15" x14ac:dyDescent="0.25">
      <c r="A270" t="s">
        <v>387</v>
      </c>
      <c r="B270" t="s">
        <v>975</v>
      </c>
      <c r="C270" t="s">
        <v>977</v>
      </c>
      <c r="D270" t="s">
        <v>388</v>
      </c>
      <c r="E270" t="s">
        <v>389</v>
      </c>
      <c r="F270">
        <v>62.773933</v>
      </c>
      <c r="G270">
        <v>-128.64432400000001</v>
      </c>
      <c r="H270" t="s">
        <v>983</v>
      </c>
      <c r="I270" t="s">
        <v>491</v>
      </c>
      <c r="J270">
        <v>2624</v>
      </c>
      <c r="K270">
        <v>3.79</v>
      </c>
      <c r="L270">
        <v>24</v>
      </c>
      <c r="M270">
        <v>7.4</v>
      </c>
      <c r="N270">
        <v>3.1462359335852903</v>
      </c>
      <c r="O270">
        <v>4.2514668310970318</v>
      </c>
    </row>
    <row r="271" spans="1:15" x14ac:dyDescent="0.25">
      <c r="A271" t="s">
        <v>384</v>
      </c>
      <c r="B271" t="s">
        <v>975</v>
      </c>
      <c r="C271" t="s">
        <v>977</v>
      </c>
      <c r="D271" t="s">
        <v>385</v>
      </c>
      <c r="E271" t="s">
        <v>386</v>
      </c>
      <c r="F271">
        <v>62.6869429999999</v>
      </c>
      <c r="G271">
        <v>-128.628062</v>
      </c>
      <c r="H271" t="s">
        <v>983</v>
      </c>
      <c r="I271" t="s">
        <v>2499</v>
      </c>
      <c r="J271">
        <v>2677</v>
      </c>
      <c r="K271">
        <v>3.4</v>
      </c>
      <c r="L271">
        <v>18</v>
      </c>
      <c r="M271">
        <v>5.4</v>
      </c>
      <c r="N271">
        <v>2.8224807847466979</v>
      </c>
      <c r="O271">
        <v>3.2464929551556332</v>
      </c>
    </row>
    <row r="272" spans="1:15" x14ac:dyDescent="0.25">
      <c r="A272" t="s">
        <v>381</v>
      </c>
      <c r="B272" t="s">
        <v>975</v>
      </c>
      <c r="C272" t="s">
        <v>979</v>
      </c>
      <c r="D272" t="s">
        <v>382</v>
      </c>
      <c r="E272" t="s">
        <v>383</v>
      </c>
      <c r="F272">
        <v>62.762428</v>
      </c>
      <c r="G272">
        <v>-129.09901400000001</v>
      </c>
      <c r="H272" t="s">
        <v>983</v>
      </c>
      <c r="I272" t="s">
        <v>491</v>
      </c>
      <c r="J272">
        <v>2624</v>
      </c>
      <c r="K272">
        <v>4.63</v>
      </c>
      <c r="L272">
        <v>6</v>
      </c>
      <c r="M272">
        <v>3.4</v>
      </c>
      <c r="N272">
        <v>3.8435547156991801</v>
      </c>
      <c r="O272">
        <v>1.6554160018942632</v>
      </c>
    </row>
    <row r="273" spans="1:15" x14ac:dyDescent="0.25">
      <c r="A273" t="s">
        <v>378</v>
      </c>
      <c r="B273" t="s">
        <v>975</v>
      </c>
      <c r="C273" t="s">
        <v>977</v>
      </c>
      <c r="D273" t="s">
        <v>379</v>
      </c>
      <c r="E273" t="s">
        <v>380</v>
      </c>
      <c r="F273">
        <v>62.552565000000001</v>
      </c>
      <c r="G273">
        <v>-128.60836900000001</v>
      </c>
      <c r="H273" t="s">
        <v>983</v>
      </c>
      <c r="I273" t="s">
        <v>491</v>
      </c>
      <c r="J273">
        <v>2624</v>
      </c>
      <c r="K273">
        <v>4.74</v>
      </c>
      <c r="L273">
        <v>37</v>
      </c>
      <c r="M273">
        <v>7.9</v>
      </c>
      <c r="N273">
        <v>3.9348702704998089</v>
      </c>
      <c r="O273">
        <v>5.6164428694986626</v>
      </c>
    </row>
    <row r="274" spans="1:15" x14ac:dyDescent="0.25">
      <c r="A274" t="s">
        <v>413</v>
      </c>
      <c r="B274" t="s">
        <v>975</v>
      </c>
      <c r="C274" t="s">
        <v>977</v>
      </c>
      <c r="D274" t="s">
        <v>414</v>
      </c>
      <c r="E274" t="s">
        <v>415</v>
      </c>
      <c r="F274">
        <v>62.552599999999799</v>
      </c>
      <c r="G274">
        <v>-128.608399999998</v>
      </c>
      <c r="H274" t="s">
        <v>983</v>
      </c>
      <c r="I274" t="s">
        <v>89</v>
      </c>
      <c r="J274">
        <v>2950</v>
      </c>
      <c r="K274">
        <v>2.89</v>
      </c>
      <c r="L274">
        <v>16</v>
      </c>
      <c r="M274">
        <v>5.7</v>
      </c>
      <c r="N274">
        <v>2.3991086670346937</v>
      </c>
      <c r="O274">
        <v>3.4245286865344604</v>
      </c>
    </row>
    <row r="275" spans="1:15" x14ac:dyDescent="0.25">
      <c r="A275" t="s">
        <v>290</v>
      </c>
      <c r="B275" t="s">
        <v>975</v>
      </c>
      <c r="C275" t="s">
        <v>979</v>
      </c>
      <c r="D275" t="s">
        <v>291</v>
      </c>
      <c r="E275" t="s">
        <v>292</v>
      </c>
      <c r="F275">
        <v>62.369166</v>
      </c>
      <c r="G275">
        <v>-128.54930300000001</v>
      </c>
      <c r="H275" t="s">
        <v>983</v>
      </c>
      <c r="I275" t="s">
        <v>491</v>
      </c>
      <c r="J275">
        <v>2624</v>
      </c>
      <c r="K275">
        <v>4.7699999999999996</v>
      </c>
      <c r="L275">
        <v>25</v>
      </c>
      <c r="M275">
        <v>10.4</v>
      </c>
      <c r="N275">
        <v>3.9597745127181616</v>
      </c>
      <c r="O275">
        <v>5.1468453970271346</v>
      </c>
    </row>
    <row r="276" spans="1:15" x14ac:dyDescent="0.25">
      <c r="A276" t="s">
        <v>204</v>
      </c>
      <c r="B276" t="s">
        <v>975</v>
      </c>
      <c r="C276" t="s">
        <v>996</v>
      </c>
      <c r="D276" t="s">
        <v>200</v>
      </c>
      <c r="E276" t="s">
        <v>205</v>
      </c>
      <c r="F276">
        <v>60.7961969999999</v>
      </c>
      <c r="G276">
        <v>-126.079654</v>
      </c>
      <c r="H276" t="s">
        <v>983</v>
      </c>
      <c r="I276" t="s">
        <v>2499</v>
      </c>
      <c r="J276">
        <v>2677</v>
      </c>
      <c r="K276">
        <v>2.17</v>
      </c>
      <c r="L276">
        <v>9</v>
      </c>
      <c r="M276">
        <v>2.2999999999999998</v>
      </c>
      <c r="N276">
        <v>1.8014068537942161</v>
      </c>
      <c r="O276">
        <v>1.5480448933787423</v>
      </c>
    </row>
    <row r="277" spans="1:15" x14ac:dyDescent="0.25">
      <c r="A277" t="s">
        <v>202</v>
      </c>
      <c r="B277" t="s">
        <v>975</v>
      </c>
      <c r="C277" t="s">
        <v>996</v>
      </c>
      <c r="D277" t="s">
        <v>194</v>
      </c>
      <c r="E277" t="s">
        <v>203</v>
      </c>
      <c r="F277">
        <v>60.871696</v>
      </c>
      <c r="G277">
        <v>-126.292125999999</v>
      </c>
      <c r="H277" t="s">
        <v>983</v>
      </c>
      <c r="I277" t="s">
        <v>2499</v>
      </c>
      <c r="J277">
        <v>2677</v>
      </c>
      <c r="K277">
        <v>2.2400000000000002</v>
      </c>
      <c r="L277">
        <v>10</v>
      </c>
      <c r="M277">
        <v>2.4</v>
      </c>
      <c r="N277">
        <v>1.8595167523037073</v>
      </c>
      <c r="O277">
        <v>1.6706718744554758</v>
      </c>
    </row>
    <row r="278" spans="1:15" x14ac:dyDescent="0.25">
      <c r="A278" t="s">
        <v>274</v>
      </c>
      <c r="B278" t="s">
        <v>975</v>
      </c>
      <c r="C278" t="s">
        <v>979</v>
      </c>
      <c r="D278" t="s">
        <v>275</v>
      </c>
      <c r="E278" t="s">
        <v>276</v>
      </c>
      <c r="F278">
        <v>61.9733489999998</v>
      </c>
      <c r="G278">
        <v>-128.276240999999</v>
      </c>
      <c r="H278" t="s">
        <v>974</v>
      </c>
      <c r="I278" t="s">
        <v>491</v>
      </c>
      <c r="J278">
        <v>2624</v>
      </c>
      <c r="K278">
        <v>4.3499999999999996</v>
      </c>
      <c r="L278">
        <v>17.3</v>
      </c>
      <c r="M278">
        <v>2.2999999999999998</v>
      </c>
      <c r="N278">
        <v>3.6111151216612165</v>
      </c>
      <c r="O278">
        <v>2.3968784916285193</v>
      </c>
    </row>
    <row r="279" spans="1:15" x14ac:dyDescent="0.25">
      <c r="A279" t="s">
        <v>271</v>
      </c>
      <c r="B279" t="s">
        <v>975</v>
      </c>
      <c r="C279" t="s">
        <v>979</v>
      </c>
      <c r="D279" t="s">
        <v>272</v>
      </c>
      <c r="E279" t="s">
        <v>273</v>
      </c>
      <c r="F279">
        <v>61.946896000000002</v>
      </c>
      <c r="G279">
        <v>-128.21342300000001</v>
      </c>
      <c r="H279" t="s">
        <v>974</v>
      </c>
      <c r="I279" t="s">
        <v>491</v>
      </c>
      <c r="J279">
        <v>2624</v>
      </c>
      <c r="K279">
        <v>4.58</v>
      </c>
      <c r="L279">
        <v>18</v>
      </c>
      <c r="M279">
        <v>4.2</v>
      </c>
      <c r="N279">
        <v>3.8020476453352581</v>
      </c>
      <c r="O279">
        <v>2.9482540293468089</v>
      </c>
    </row>
    <row r="280" spans="1:15" x14ac:dyDescent="0.25">
      <c r="A280" t="s">
        <v>268</v>
      </c>
      <c r="B280" t="s">
        <v>975</v>
      </c>
      <c r="C280" t="s">
        <v>979</v>
      </c>
      <c r="D280" t="s">
        <v>269</v>
      </c>
      <c r="E280" t="s">
        <v>270</v>
      </c>
      <c r="F280">
        <v>61.968074000000001</v>
      </c>
      <c r="G280">
        <v>-128.25712200000001</v>
      </c>
      <c r="H280" t="s">
        <v>974</v>
      </c>
      <c r="I280" t="s">
        <v>491</v>
      </c>
      <c r="J280">
        <v>2624</v>
      </c>
      <c r="K280">
        <v>3.2429999999999999</v>
      </c>
      <c r="L280">
        <v>15.4</v>
      </c>
      <c r="M280">
        <v>4</v>
      </c>
      <c r="N280">
        <v>2.6921485838039829</v>
      </c>
      <c r="O280">
        <v>2.5863167458278826</v>
      </c>
    </row>
    <row r="281" spans="1:15" x14ac:dyDescent="0.25">
      <c r="A281" t="s">
        <v>739</v>
      </c>
      <c r="B281" t="s">
        <v>975</v>
      </c>
      <c r="C281" t="s">
        <v>676</v>
      </c>
      <c r="D281" t="s">
        <v>684</v>
      </c>
      <c r="E281" t="s">
        <v>704</v>
      </c>
      <c r="F281">
        <v>60.689214</v>
      </c>
      <c r="G281">
        <v>-132.42371700000001</v>
      </c>
      <c r="H281" t="s">
        <v>983</v>
      </c>
      <c r="I281" t="s">
        <v>491</v>
      </c>
      <c r="J281">
        <v>2624</v>
      </c>
      <c r="K281">
        <v>5.3</v>
      </c>
      <c r="L281">
        <v>47.299999999999798</v>
      </c>
      <c r="N281">
        <v>4.3997494585757355</v>
      </c>
      <c r="O281">
        <v>4.6147594900301314</v>
      </c>
    </row>
    <row r="282" spans="1:15" x14ac:dyDescent="0.25">
      <c r="A282" t="s">
        <v>738</v>
      </c>
      <c r="B282" t="s">
        <v>975</v>
      </c>
      <c r="C282" t="s">
        <v>676</v>
      </c>
      <c r="D282" t="s">
        <v>684</v>
      </c>
      <c r="E282" t="s">
        <v>704</v>
      </c>
      <c r="F282">
        <v>60.689214</v>
      </c>
      <c r="G282">
        <v>-132.42371700000001</v>
      </c>
      <c r="H282" t="s">
        <v>983</v>
      </c>
      <c r="I282" t="s">
        <v>491</v>
      </c>
      <c r="J282">
        <v>2624</v>
      </c>
      <c r="K282">
        <v>5.24</v>
      </c>
      <c r="L282">
        <v>45.1</v>
      </c>
      <c r="N282">
        <v>4.3499409741390291</v>
      </c>
      <c r="O282">
        <v>4.4105201949732056</v>
      </c>
    </row>
    <row r="283" spans="1:15" x14ac:dyDescent="0.25">
      <c r="A283" t="s">
        <v>737</v>
      </c>
      <c r="B283" t="s">
        <v>975</v>
      </c>
      <c r="C283" t="s">
        <v>676</v>
      </c>
      <c r="D283" t="s">
        <v>701</v>
      </c>
      <c r="E283" t="s">
        <v>704</v>
      </c>
      <c r="F283">
        <v>60.689214</v>
      </c>
      <c r="G283">
        <v>-132.42371700000001</v>
      </c>
      <c r="H283" t="s">
        <v>983</v>
      </c>
      <c r="I283" t="s">
        <v>491</v>
      </c>
      <c r="J283">
        <v>2624</v>
      </c>
      <c r="K283">
        <v>5.25</v>
      </c>
      <c r="N283">
        <v>4.3582423882118135</v>
      </c>
      <c r="O283">
        <v>0.29276231748269571</v>
      </c>
    </row>
    <row r="284" spans="1:15" x14ac:dyDescent="0.25">
      <c r="A284" t="s">
        <v>736</v>
      </c>
      <c r="B284" t="s">
        <v>975</v>
      </c>
      <c r="C284" t="s">
        <v>676</v>
      </c>
      <c r="D284" t="s">
        <v>703</v>
      </c>
      <c r="E284" t="s">
        <v>704</v>
      </c>
      <c r="F284">
        <v>60.689214</v>
      </c>
      <c r="G284">
        <v>-132.42371700000001</v>
      </c>
      <c r="H284" t="s">
        <v>983</v>
      </c>
      <c r="I284" t="s">
        <v>491</v>
      </c>
      <c r="J284">
        <v>2624</v>
      </c>
      <c r="L284">
        <v>43</v>
      </c>
      <c r="M284">
        <v>9.35</v>
      </c>
      <c r="N284">
        <v>0</v>
      </c>
      <c r="O284">
        <v>6.2622284800000001</v>
      </c>
    </row>
    <row r="285" spans="1:15" x14ac:dyDescent="0.25">
      <c r="A285" t="s">
        <v>866</v>
      </c>
      <c r="B285" t="s">
        <v>975</v>
      </c>
      <c r="C285" t="s">
        <v>891</v>
      </c>
      <c r="D285" t="s">
        <v>867</v>
      </c>
      <c r="E285" t="s">
        <v>868</v>
      </c>
      <c r="F285">
        <v>61.29271</v>
      </c>
      <c r="G285">
        <v>-136.92348100000001</v>
      </c>
      <c r="H285" t="s">
        <v>983</v>
      </c>
      <c r="I285" t="s">
        <v>2500</v>
      </c>
      <c r="J285">
        <v>2751</v>
      </c>
      <c r="K285">
        <v>2.68</v>
      </c>
      <c r="L285">
        <v>6.56</v>
      </c>
      <c r="M285">
        <v>2.95</v>
      </c>
      <c r="N285">
        <v>2.2247789715062209</v>
      </c>
      <c r="O285">
        <v>1.5572925219357088</v>
      </c>
    </row>
    <row r="286" spans="1:15" x14ac:dyDescent="0.25">
      <c r="A286" t="s">
        <v>26</v>
      </c>
      <c r="B286" t="s">
        <v>975</v>
      </c>
      <c r="C286" t="s">
        <v>94</v>
      </c>
      <c r="D286" t="s">
        <v>15</v>
      </c>
      <c r="E286" t="s">
        <v>16</v>
      </c>
      <c r="F286">
        <v>61.237931000000003</v>
      </c>
      <c r="G286">
        <v>-130.622257999998</v>
      </c>
      <c r="H286" t="s">
        <v>974</v>
      </c>
      <c r="I286" t="s">
        <v>491</v>
      </c>
      <c r="J286">
        <v>2624</v>
      </c>
      <c r="K286">
        <v>4.28</v>
      </c>
      <c r="L286">
        <v>14</v>
      </c>
      <c r="M286">
        <v>13.1</v>
      </c>
      <c r="N286">
        <v>3.5530052231517262</v>
      </c>
      <c r="O286">
        <v>4.7895266740620839</v>
      </c>
    </row>
    <row r="287" spans="1:15" x14ac:dyDescent="0.25">
      <c r="A287" t="s">
        <v>24</v>
      </c>
      <c r="B287" t="s">
        <v>975</v>
      </c>
      <c r="C287" t="s">
        <v>94</v>
      </c>
      <c r="D287" t="s">
        <v>15</v>
      </c>
      <c r="E287" t="s">
        <v>16</v>
      </c>
      <c r="F287">
        <v>61.281872</v>
      </c>
      <c r="G287">
        <v>-130.683990999998</v>
      </c>
      <c r="H287" t="s">
        <v>974</v>
      </c>
      <c r="I287" t="s">
        <v>491</v>
      </c>
      <c r="J287">
        <v>2624</v>
      </c>
      <c r="K287">
        <v>4.71</v>
      </c>
      <c r="L287">
        <v>26</v>
      </c>
      <c r="M287">
        <v>7.8</v>
      </c>
      <c r="N287">
        <v>3.9099660282814557</v>
      </c>
      <c r="O287">
        <v>4.585322261970191</v>
      </c>
    </row>
    <row r="288" spans="1:15" x14ac:dyDescent="0.25">
      <c r="A288" t="s">
        <v>21</v>
      </c>
      <c r="B288" t="s">
        <v>975</v>
      </c>
      <c r="C288" t="s">
        <v>94</v>
      </c>
      <c r="D288" t="s">
        <v>15</v>
      </c>
      <c r="E288" t="s">
        <v>16</v>
      </c>
      <c r="F288">
        <v>61.270960000000002</v>
      </c>
      <c r="G288">
        <v>-130.585205</v>
      </c>
      <c r="H288" t="s">
        <v>974</v>
      </c>
      <c r="I288" t="s">
        <v>491</v>
      </c>
      <c r="J288">
        <v>2624</v>
      </c>
      <c r="K288">
        <v>4.87</v>
      </c>
      <c r="L288">
        <v>23</v>
      </c>
      <c r="M288">
        <v>4.5</v>
      </c>
      <c r="N288">
        <v>4.0427886534460065</v>
      </c>
      <c r="O288">
        <v>3.4959431021220437</v>
      </c>
    </row>
    <row r="289" spans="1:15" x14ac:dyDescent="0.25">
      <c r="A289" t="s">
        <v>1053</v>
      </c>
      <c r="B289" t="s">
        <v>975</v>
      </c>
      <c r="C289" t="s">
        <v>996</v>
      </c>
      <c r="D289" t="s">
        <v>1054</v>
      </c>
      <c r="E289" t="s">
        <v>1055</v>
      </c>
      <c r="F289">
        <v>60.459403000000002</v>
      </c>
      <c r="G289">
        <v>-126.70413600000001</v>
      </c>
      <c r="H289" t="s">
        <v>983</v>
      </c>
      <c r="I289" t="s">
        <v>2499</v>
      </c>
      <c r="J289">
        <v>2677</v>
      </c>
      <c r="K289">
        <v>2.56</v>
      </c>
      <c r="L289">
        <v>8.08</v>
      </c>
      <c r="M289">
        <v>2.4300000000000002</v>
      </c>
      <c r="N289">
        <v>2.1251620026328082</v>
      </c>
      <c r="O289">
        <v>1.5176559422348297</v>
      </c>
    </row>
    <row r="290" spans="1:15" x14ac:dyDescent="0.25">
      <c r="A290" t="s">
        <v>734</v>
      </c>
      <c r="B290" t="s">
        <v>975</v>
      </c>
      <c r="C290" t="s">
        <v>1035</v>
      </c>
      <c r="D290" t="s">
        <v>605</v>
      </c>
      <c r="E290" t="s">
        <v>735</v>
      </c>
      <c r="F290">
        <v>60.994332999999799</v>
      </c>
      <c r="G290">
        <v>-133.025971999999</v>
      </c>
      <c r="H290" t="s">
        <v>983</v>
      </c>
      <c r="I290" t="s">
        <v>491</v>
      </c>
      <c r="J290">
        <v>2624</v>
      </c>
      <c r="K290">
        <v>2.8780589999999999</v>
      </c>
      <c r="L290">
        <v>2.5226579999999998</v>
      </c>
      <c r="M290">
        <v>0.96252700000000002</v>
      </c>
      <c r="N290">
        <v>2.3891959484903817</v>
      </c>
      <c r="O290">
        <v>0.63129368885347237</v>
      </c>
    </row>
    <row r="291" spans="1:15" x14ac:dyDescent="0.25">
      <c r="A291" t="s">
        <v>649</v>
      </c>
      <c r="B291" t="s">
        <v>975</v>
      </c>
      <c r="C291" t="s">
        <v>1035</v>
      </c>
      <c r="D291" t="s">
        <v>605</v>
      </c>
      <c r="E291" t="s">
        <v>584</v>
      </c>
      <c r="F291">
        <v>61.093417000000002</v>
      </c>
      <c r="G291">
        <v>-133.08672200000001</v>
      </c>
      <c r="H291" t="s">
        <v>983</v>
      </c>
      <c r="I291" t="s">
        <v>491</v>
      </c>
      <c r="J291">
        <v>2624</v>
      </c>
      <c r="K291">
        <v>4.9242689999999998</v>
      </c>
      <c r="L291">
        <v>30.579999999999799</v>
      </c>
      <c r="M291">
        <v>3.62</v>
      </c>
      <c r="N291">
        <v>4.0878395974775996</v>
      </c>
      <c r="O291">
        <v>3.9713103642567811</v>
      </c>
    </row>
    <row r="292" spans="1:15" x14ac:dyDescent="0.25">
      <c r="A292" t="s">
        <v>604</v>
      </c>
      <c r="B292" t="s">
        <v>975</v>
      </c>
      <c r="C292" t="s">
        <v>1035</v>
      </c>
      <c r="D292" t="s">
        <v>605</v>
      </c>
      <c r="E292" t="s">
        <v>606</v>
      </c>
      <c r="F292">
        <v>61.083416999999798</v>
      </c>
      <c r="G292">
        <v>-133.08838900000001</v>
      </c>
      <c r="H292" t="s">
        <v>983</v>
      </c>
      <c r="I292" t="s">
        <v>2499</v>
      </c>
      <c r="J292">
        <v>2677</v>
      </c>
      <c r="K292">
        <v>4.2896029999999996</v>
      </c>
      <c r="L292">
        <v>19.4499999999999</v>
      </c>
      <c r="M292">
        <v>6</v>
      </c>
      <c r="N292">
        <v>3.5609770710858206</v>
      </c>
      <c r="O292">
        <v>3.5850946518539875</v>
      </c>
    </row>
    <row r="293" spans="1:15" x14ac:dyDescent="0.25">
      <c r="A293" t="s">
        <v>647</v>
      </c>
      <c r="B293" t="s">
        <v>975</v>
      </c>
      <c r="C293" t="s">
        <v>1035</v>
      </c>
      <c r="D293" t="s">
        <v>641</v>
      </c>
      <c r="E293" t="s">
        <v>648</v>
      </c>
      <c r="F293">
        <v>61.719028000000002</v>
      </c>
      <c r="G293">
        <v>-133.304027999998</v>
      </c>
      <c r="H293" t="s">
        <v>983</v>
      </c>
      <c r="I293" t="s">
        <v>491</v>
      </c>
      <c r="J293">
        <v>2624</v>
      </c>
      <c r="K293">
        <v>6.1608850000000004</v>
      </c>
      <c r="L293">
        <v>16.4546449999999</v>
      </c>
      <c r="M293">
        <v>6.1081329999999996</v>
      </c>
      <c r="N293">
        <v>5.1144057439806359</v>
      </c>
      <c r="O293">
        <v>3.3719572787508438</v>
      </c>
    </row>
    <row r="294" spans="1:15" x14ac:dyDescent="0.25">
      <c r="A294" t="s">
        <v>645</v>
      </c>
      <c r="B294" t="s">
        <v>975</v>
      </c>
      <c r="C294" t="s">
        <v>1035</v>
      </c>
      <c r="D294" t="s">
        <v>639</v>
      </c>
      <c r="E294" t="s">
        <v>646</v>
      </c>
      <c r="F294">
        <v>61.6121109999998</v>
      </c>
      <c r="G294">
        <v>-133.456638999999</v>
      </c>
      <c r="H294" t="s">
        <v>983</v>
      </c>
      <c r="I294" t="s">
        <v>491</v>
      </c>
      <c r="J294">
        <v>2624</v>
      </c>
      <c r="K294">
        <v>3.2462939999999998</v>
      </c>
      <c r="L294">
        <v>29.848875</v>
      </c>
      <c r="M294">
        <v>3.4310559999999999</v>
      </c>
      <c r="N294">
        <v>2.694883069599558</v>
      </c>
      <c r="O294">
        <v>3.7637774015393086</v>
      </c>
    </row>
    <row r="295" spans="1:15" x14ac:dyDescent="0.25">
      <c r="A295" t="s">
        <v>643</v>
      </c>
      <c r="B295" t="s">
        <v>975</v>
      </c>
      <c r="C295" t="s">
        <v>1035</v>
      </c>
      <c r="D295" t="s">
        <v>641</v>
      </c>
      <c r="E295" t="s">
        <v>644</v>
      </c>
      <c r="F295">
        <v>61.65025</v>
      </c>
      <c r="G295">
        <v>-133.471361</v>
      </c>
      <c r="H295" t="s">
        <v>983</v>
      </c>
      <c r="I295" t="s">
        <v>491</v>
      </c>
      <c r="J295">
        <v>2624</v>
      </c>
      <c r="K295">
        <v>5.3806159999999998</v>
      </c>
      <c r="L295">
        <v>7.8730289999999998</v>
      </c>
      <c r="M295">
        <v>4.9297769999999996</v>
      </c>
      <c r="N295">
        <v>4.4666721382648937</v>
      </c>
      <c r="O295">
        <v>2.2504551961550612</v>
      </c>
    </row>
    <row r="296" spans="1:15" x14ac:dyDescent="0.25">
      <c r="A296" t="s">
        <v>640</v>
      </c>
      <c r="B296" t="s">
        <v>975</v>
      </c>
      <c r="C296" t="s">
        <v>1035</v>
      </c>
      <c r="D296" t="s">
        <v>641</v>
      </c>
      <c r="E296" t="s">
        <v>642</v>
      </c>
      <c r="F296">
        <v>61.762943999999798</v>
      </c>
      <c r="G296">
        <v>-133.61108300000001</v>
      </c>
      <c r="H296" t="s">
        <v>983</v>
      </c>
      <c r="I296" t="s">
        <v>491</v>
      </c>
      <c r="J296">
        <v>2624</v>
      </c>
      <c r="K296">
        <v>5.8343639999999999</v>
      </c>
      <c r="L296">
        <v>17.440000000000001</v>
      </c>
      <c r="M296">
        <v>3.8</v>
      </c>
      <c r="N296">
        <v>4.8433471415346716</v>
      </c>
      <c r="O296">
        <v>2.8671442662243067</v>
      </c>
    </row>
    <row r="297" spans="1:15" x14ac:dyDescent="0.25">
      <c r="A297" t="s">
        <v>638</v>
      </c>
      <c r="B297" t="s">
        <v>975</v>
      </c>
      <c r="C297" t="s">
        <v>1035</v>
      </c>
      <c r="D297" t="s">
        <v>639</v>
      </c>
      <c r="E297" t="s">
        <v>584</v>
      </c>
      <c r="F297">
        <v>61.555805999999798</v>
      </c>
      <c r="G297">
        <v>-133.070416999998</v>
      </c>
      <c r="H297" t="s">
        <v>983</v>
      </c>
      <c r="I297" t="s">
        <v>491</v>
      </c>
      <c r="J297">
        <v>2624</v>
      </c>
      <c r="K297">
        <v>3.5438139999999998</v>
      </c>
      <c r="L297">
        <v>14.206485000000001</v>
      </c>
      <c r="M297">
        <v>2.5702820000000002</v>
      </c>
      <c r="N297">
        <v>2.9418667410930399</v>
      </c>
      <c r="O297">
        <v>2.136954933238481</v>
      </c>
    </row>
    <row r="298" spans="1:15" x14ac:dyDescent="0.25">
      <c r="A298" t="s">
        <v>587</v>
      </c>
      <c r="B298" t="s">
        <v>975</v>
      </c>
      <c r="C298" t="s">
        <v>439</v>
      </c>
      <c r="D298" t="s">
        <v>1056</v>
      </c>
      <c r="E298" t="s">
        <v>584</v>
      </c>
      <c r="F298">
        <v>63.458333000000003</v>
      </c>
      <c r="G298">
        <v>-130.19194400000001</v>
      </c>
      <c r="H298" t="s">
        <v>983</v>
      </c>
      <c r="I298" t="s">
        <v>491</v>
      </c>
      <c r="J298">
        <v>2624</v>
      </c>
      <c r="K298">
        <v>4.1802650000000003</v>
      </c>
      <c r="L298">
        <v>15.901024</v>
      </c>
      <c r="M298">
        <v>2.7069399999999999</v>
      </c>
      <c r="N298">
        <v>3.4702110698968109</v>
      </c>
      <c r="O298">
        <v>2.3613211385704767</v>
      </c>
    </row>
    <row r="299" spans="1:15" x14ac:dyDescent="0.25">
      <c r="A299" t="s">
        <v>376</v>
      </c>
      <c r="B299" t="s">
        <v>975</v>
      </c>
      <c r="C299" t="s">
        <v>977</v>
      </c>
      <c r="D299" t="s">
        <v>374</v>
      </c>
      <c r="E299" t="s">
        <v>377</v>
      </c>
      <c r="F299">
        <v>63.4995049999999</v>
      </c>
      <c r="G299">
        <v>-130.41917900000001</v>
      </c>
      <c r="H299" t="s">
        <v>974</v>
      </c>
      <c r="I299" t="s">
        <v>491</v>
      </c>
      <c r="J299">
        <v>2624</v>
      </c>
      <c r="K299">
        <v>5.3034530000000002</v>
      </c>
      <c r="L299">
        <v>33.331235999999798</v>
      </c>
      <c r="M299">
        <v>23.081467</v>
      </c>
      <c r="N299">
        <v>4.4026159368550681</v>
      </c>
      <c r="O299">
        <v>9.1052528132174597</v>
      </c>
    </row>
    <row r="300" spans="1:15" x14ac:dyDescent="0.25">
      <c r="A300" t="s">
        <v>373</v>
      </c>
      <c r="B300" t="s">
        <v>975</v>
      </c>
      <c r="C300" t="s">
        <v>977</v>
      </c>
      <c r="D300" t="s">
        <v>374</v>
      </c>
      <c r="E300" t="s">
        <v>375</v>
      </c>
      <c r="F300">
        <v>63.456000000000003</v>
      </c>
      <c r="G300">
        <v>-130.32008300000001</v>
      </c>
      <c r="H300" t="s">
        <v>983</v>
      </c>
      <c r="I300" t="s">
        <v>491</v>
      </c>
      <c r="J300">
        <v>2624</v>
      </c>
      <c r="K300">
        <v>6.1013799999999998</v>
      </c>
      <c r="L300">
        <v>32.208832000000001</v>
      </c>
      <c r="M300">
        <v>7.5046970000000002</v>
      </c>
      <c r="N300">
        <v>5.0650081795405324</v>
      </c>
      <c r="O300">
        <v>5.1561041544477275</v>
      </c>
    </row>
    <row r="301" spans="1:15" x14ac:dyDescent="0.25">
      <c r="A301" t="s">
        <v>585</v>
      </c>
      <c r="B301" t="s">
        <v>975</v>
      </c>
      <c r="C301" t="s">
        <v>439</v>
      </c>
      <c r="D301" t="s">
        <v>586</v>
      </c>
      <c r="E301" t="s">
        <v>569</v>
      </c>
      <c r="F301">
        <v>63.083333000000003</v>
      </c>
      <c r="G301">
        <v>-129.849999999999</v>
      </c>
      <c r="H301" t="s">
        <v>983</v>
      </c>
      <c r="I301" t="s">
        <v>491</v>
      </c>
      <c r="J301">
        <v>2624</v>
      </c>
      <c r="K301">
        <v>5.2670500000000002</v>
      </c>
      <c r="L301">
        <v>34.590000000000003</v>
      </c>
      <c r="M301">
        <v>8.82</v>
      </c>
      <c r="N301">
        <v>4.3723962992059109</v>
      </c>
      <c r="O301">
        <v>5.6555842019613785</v>
      </c>
    </row>
    <row r="302" spans="1:15" x14ac:dyDescent="0.25">
      <c r="A302" t="s">
        <v>582</v>
      </c>
      <c r="B302" t="s">
        <v>975</v>
      </c>
      <c r="C302" t="s">
        <v>439</v>
      </c>
      <c r="D302" t="s">
        <v>583</v>
      </c>
      <c r="E302" t="s">
        <v>584</v>
      </c>
      <c r="F302">
        <v>63.0333329999998</v>
      </c>
      <c r="G302">
        <v>-129.916666999998</v>
      </c>
      <c r="H302" t="s">
        <v>983</v>
      </c>
      <c r="I302" t="s">
        <v>491</v>
      </c>
      <c r="J302">
        <v>2624</v>
      </c>
      <c r="K302">
        <v>4.6795749999999998</v>
      </c>
      <c r="L302">
        <v>17.8</v>
      </c>
      <c r="M302">
        <v>5.82</v>
      </c>
      <c r="N302">
        <v>3.8847089759650086</v>
      </c>
      <c r="O302">
        <v>3.3402274906350642</v>
      </c>
    </row>
    <row r="303" spans="1:15" x14ac:dyDescent="0.25">
      <c r="A303" t="s">
        <v>567</v>
      </c>
      <c r="B303" t="s">
        <v>975</v>
      </c>
      <c r="C303" t="s">
        <v>439</v>
      </c>
      <c r="D303" t="s">
        <v>568</v>
      </c>
      <c r="E303" t="s">
        <v>569</v>
      </c>
      <c r="F303">
        <v>63.433332999999799</v>
      </c>
      <c r="G303">
        <v>-129.849999999999</v>
      </c>
      <c r="H303" t="s">
        <v>983</v>
      </c>
      <c r="I303" t="s">
        <v>491</v>
      </c>
      <c r="J303">
        <v>2624</v>
      </c>
      <c r="K303">
        <v>4.427289</v>
      </c>
      <c r="L303">
        <v>24.3</v>
      </c>
      <c r="M303">
        <v>5.36</v>
      </c>
      <c r="N303">
        <v>3.6752759208883603</v>
      </c>
      <c r="O303">
        <v>3.8047975428201233</v>
      </c>
    </row>
    <row r="304" spans="1:15" x14ac:dyDescent="0.25">
      <c r="A304" t="s">
        <v>580</v>
      </c>
      <c r="B304" t="s">
        <v>975</v>
      </c>
      <c r="C304" t="s">
        <v>439</v>
      </c>
      <c r="D304" t="s">
        <v>1057</v>
      </c>
      <c r="E304" t="s">
        <v>581</v>
      </c>
      <c r="F304">
        <v>63.35</v>
      </c>
      <c r="G304">
        <v>-130.05000000000001</v>
      </c>
      <c r="H304" t="s">
        <v>983</v>
      </c>
      <c r="I304" t="s">
        <v>2499</v>
      </c>
      <c r="J304">
        <v>2677</v>
      </c>
      <c r="K304">
        <v>3.8611599999999999</v>
      </c>
      <c r="L304">
        <v>11.0299999999999</v>
      </c>
      <c r="M304">
        <v>3.04</v>
      </c>
      <c r="N304">
        <v>3.2053087961272237</v>
      </c>
      <c r="O304">
        <v>2.0219592621691449</v>
      </c>
    </row>
    <row r="305" spans="1:15" x14ac:dyDescent="0.25">
      <c r="A305" t="s">
        <v>124</v>
      </c>
      <c r="B305" t="s">
        <v>975</v>
      </c>
      <c r="C305" t="s">
        <v>996</v>
      </c>
      <c r="D305" t="s">
        <v>99</v>
      </c>
      <c r="E305" t="s">
        <v>1058</v>
      </c>
      <c r="F305">
        <v>62.1367219999998</v>
      </c>
      <c r="G305">
        <v>-131.863555999998</v>
      </c>
      <c r="H305" t="s">
        <v>983</v>
      </c>
      <c r="I305" t="s">
        <v>2499</v>
      </c>
      <c r="J305">
        <v>2677</v>
      </c>
      <c r="K305">
        <v>4.7905639999999998</v>
      </c>
      <c r="L305">
        <v>21.035879000000001</v>
      </c>
      <c r="M305">
        <v>5.8469709999999999</v>
      </c>
      <c r="N305">
        <v>3.9768455406174357</v>
      </c>
      <c r="O305">
        <v>3.722334968539962</v>
      </c>
    </row>
    <row r="306" spans="1:15" x14ac:dyDescent="0.25">
      <c r="A306" t="s">
        <v>122</v>
      </c>
      <c r="B306" t="s">
        <v>975</v>
      </c>
      <c r="C306" t="s">
        <v>996</v>
      </c>
      <c r="D306" t="s">
        <v>99</v>
      </c>
      <c r="E306" t="s">
        <v>123</v>
      </c>
      <c r="F306">
        <v>62.170250000000003</v>
      </c>
      <c r="G306">
        <v>-132.180361</v>
      </c>
      <c r="H306" t="s">
        <v>983</v>
      </c>
      <c r="I306" t="s">
        <v>491</v>
      </c>
      <c r="J306">
        <v>2624</v>
      </c>
      <c r="K306">
        <v>3.4537079999999998</v>
      </c>
      <c r="L306">
        <v>13.997501</v>
      </c>
      <c r="M306">
        <v>2.7133780000000001</v>
      </c>
      <c r="N306">
        <v>2.8670660194488087</v>
      </c>
      <c r="O306">
        <v>2.1485928915464623</v>
      </c>
    </row>
    <row r="307" spans="1:15" x14ac:dyDescent="0.25">
      <c r="A307" t="s">
        <v>121</v>
      </c>
      <c r="B307" t="s">
        <v>975</v>
      </c>
      <c r="C307" t="s">
        <v>996</v>
      </c>
      <c r="D307" t="s">
        <v>99</v>
      </c>
      <c r="E307" t="s">
        <v>1059</v>
      </c>
      <c r="F307">
        <v>62.105666999999798</v>
      </c>
      <c r="G307">
        <v>-131.908693999999</v>
      </c>
      <c r="H307" t="s">
        <v>983</v>
      </c>
      <c r="I307" t="s">
        <v>491</v>
      </c>
      <c r="J307">
        <v>2624</v>
      </c>
      <c r="K307">
        <v>3.2563710000000001</v>
      </c>
      <c r="L307">
        <v>14.260453</v>
      </c>
      <c r="M307">
        <v>1.863294</v>
      </c>
      <c r="N307">
        <v>2.703248404560703</v>
      </c>
      <c r="O307">
        <v>1.9492449924241229</v>
      </c>
    </row>
    <row r="308" spans="1:15" x14ac:dyDescent="0.25">
      <c r="A308" t="s">
        <v>119</v>
      </c>
      <c r="B308" t="s">
        <v>975</v>
      </c>
      <c r="C308" t="s">
        <v>996</v>
      </c>
      <c r="D308" t="s">
        <v>99</v>
      </c>
      <c r="E308" t="s">
        <v>120</v>
      </c>
      <c r="F308">
        <v>62.234684000000001</v>
      </c>
      <c r="G308">
        <v>-132.087619999998</v>
      </c>
      <c r="H308" t="s">
        <v>983</v>
      </c>
      <c r="I308" t="s">
        <v>491</v>
      </c>
      <c r="J308">
        <v>2624</v>
      </c>
      <c r="K308">
        <v>3.33</v>
      </c>
      <c r="L308">
        <v>14</v>
      </c>
      <c r="M308">
        <v>2.9</v>
      </c>
      <c r="N308">
        <v>2.7643708862372076</v>
      </c>
      <c r="O308">
        <v>2.1885416756604528</v>
      </c>
    </row>
    <row r="309" spans="1:15" x14ac:dyDescent="0.25">
      <c r="A309" t="s">
        <v>411</v>
      </c>
      <c r="B309" t="s">
        <v>975</v>
      </c>
      <c r="C309" t="s">
        <v>977</v>
      </c>
      <c r="D309" t="s">
        <v>412</v>
      </c>
      <c r="E309" t="s">
        <v>104</v>
      </c>
      <c r="F309">
        <v>62.9037989999999</v>
      </c>
      <c r="G309">
        <v>-130.372827</v>
      </c>
      <c r="H309" t="s">
        <v>983</v>
      </c>
      <c r="I309" t="s">
        <v>491</v>
      </c>
      <c r="J309">
        <v>2624</v>
      </c>
      <c r="K309">
        <v>4.57</v>
      </c>
      <c r="L309">
        <v>21</v>
      </c>
      <c r="M309">
        <v>4.7</v>
      </c>
      <c r="N309">
        <v>3.7937462312624741</v>
      </c>
      <c r="O309">
        <v>3.3465443868373184</v>
      </c>
    </row>
    <row r="310" spans="1:15" x14ac:dyDescent="0.25">
      <c r="A310" t="s">
        <v>118</v>
      </c>
      <c r="B310" t="s">
        <v>975</v>
      </c>
      <c r="C310" t="s">
        <v>996</v>
      </c>
      <c r="D310" t="s">
        <v>106</v>
      </c>
      <c r="E310" t="s">
        <v>104</v>
      </c>
      <c r="F310">
        <v>62.083185</v>
      </c>
      <c r="G310">
        <v>-132.242964</v>
      </c>
      <c r="H310" t="s">
        <v>983</v>
      </c>
      <c r="I310" t="s">
        <v>491</v>
      </c>
      <c r="J310">
        <v>2624</v>
      </c>
      <c r="K310">
        <v>4</v>
      </c>
      <c r="L310">
        <v>33</v>
      </c>
      <c r="M310">
        <v>10</v>
      </c>
      <c r="N310">
        <v>3.3205656291137626</v>
      </c>
      <c r="O310">
        <v>5.7345066037963406</v>
      </c>
    </row>
    <row r="311" spans="1:15" x14ac:dyDescent="0.25">
      <c r="A311" t="s">
        <v>117</v>
      </c>
      <c r="B311" t="s">
        <v>975</v>
      </c>
      <c r="C311" t="s">
        <v>996</v>
      </c>
      <c r="D311" t="s">
        <v>106</v>
      </c>
      <c r="E311" t="s">
        <v>108</v>
      </c>
      <c r="F311">
        <v>62.128591999999799</v>
      </c>
      <c r="G311">
        <v>-132.659920999999</v>
      </c>
      <c r="H311" t="s">
        <v>983</v>
      </c>
      <c r="I311" t="s">
        <v>491</v>
      </c>
      <c r="J311">
        <v>2624</v>
      </c>
      <c r="K311">
        <v>3.86</v>
      </c>
      <c r="L311">
        <v>23</v>
      </c>
      <c r="M311">
        <v>4.0999999999999996</v>
      </c>
      <c r="N311">
        <v>3.2043458320947806</v>
      </c>
      <c r="O311">
        <v>3.3396992886634678</v>
      </c>
    </row>
    <row r="312" spans="1:15" x14ac:dyDescent="0.25">
      <c r="A312" t="s">
        <v>115</v>
      </c>
      <c r="B312" t="s">
        <v>975</v>
      </c>
      <c r="C312" t="s">
        <v>996</v>
      </c>
      <c r="D312" t="s">
        <v>1061</v>
      </c>
      <c r="E312" t="s">
        <v>116</v>
      </c>
      <c r="F312">
        <v>62.848475999999799</v>
      </c>
      <c r="G312">
        <v>-131.63153700000001</v>
      </c>
      <c r="H312" t="s">
        <v>983</v>
      </c>
      <c r="I312" t="s">
        <v>2500</v>
      </c>
      <c r="J312">
        <v>2751</v>
      </c>
      <c r="K312">
        <v>3.44</v>
      </c>
      <c r="L312">
        <v>19</v>
      </c>
      <c r="M312">
        <v>2.7</v>
      </c>
      <c r="N312">
        <v>2.855686441037836</v>
      </c>
      <c r="O312">
        <v>2.7271916710219544</v>
      </c>
    </row>
    <row r="313" spans="1:15" x14ac:dyDescent="0.25">
      <c r="A313" t="s">
        <v>113</v>
      </c>
      <c r="B313" t="s">
        <v>975</v>
      </c>
      <c r="C313" t="s">
        <v>996</v>
      </c>
      <c r="E313" t="s">
        <v>114</v>
      </c>
      <c r="F313">
        <v>62.058048999999798</v>
      </c>
      <c r="G313">
        <v>-131.348545</v>
      </c>
      <c r="H313" t="s">
        <v>983</v>
      </c>
      <c r="I313" t="s">
        <v>491</v>
      </c>
      <c r="J313">
        <v>2624</v>
      </c>
      <c r="K313">
        <v>4.2699999999999996</v>
      </c>
      <c r="L313">
        <v>20</v>
      </c>
      <c r="M313">
        <v>3.6</v>
      </c>
      <c r="N313">
        <v>3.5447038090789413</v>
      </c>
      <c r="O313">
        <v>2.9637146315525924</v>
      </c>
    </row>
    <row r="314" spans="1:15" x14ac:dyDescent="0.25">
      <c r="A314" t="s">
        <v>111</v>
      </c>
      <c r="B314" t="s">
        <v>975</v>
      </c>
      <c r="C314" t="s">
        <v>996</v>
      </c>
      <c r="E314" t="s">
        <v>112</v>
      </c>
      <c r="F314">
        <v>62.066709000000003</v>
      </c>
      <c r="G314">
        <v>-131.327676999998</v>
      </c>
      <c r="H314" t="s">
        <v>983</v>
      </c>
      <c r="I314" t="s">
        <v>2499</v>
      </c>
      <c r="J314">
        <v>2677</v>
      </c>
      <c r="K314">
        <v>3.83</v>
      </c>
      <c r="L314">
        <v>35</v>
      </c>
      <c r="M314">
        <v>5.6</v>
      </c>
      <c r="N314">
        <v>3.1794415898764279</v>
      </c>
      <c r="O314">
        <v>4.9056391874841401</v>
      </c>
    </row>
    <row r="315" spans="1:15" x14ac:dyDescent="0.25">
      <c r="A315" t="s">
        <v>109</v>
      </c>
      <c r="B315" t="s">
        <v>975</v>
      </c>
      <c r="C315" t="s">
        <v>996</v>
      </c>
      <c r="E315" t="s">
        <v>110</v>
      </c>
      <c r="F315">
        <v>62.167648999999798</v>
      </c>
      <c r="G315">
        <v>-131.840631999999</v>
      </c>
      <c r="H315" t="s">
        <v>983</v>
      </c>
      <c r="I315" t="s">
        <v>2500</v>
      </c>
      <c r="J315">
        <v>2751</v>
      </c>
      <c r="K315">
        <v>2.68</v>
      </c>
      <c r="L315">
        <v>11</v>
      </c>
      <c r="M315">
        <v>3.7</v>
      </c>
      <c r="N315">
        <v>2.2247789715062209</v>
      </c>
      <c r="O315">
        <v>2.1787764339357087</v>
      </c>
    </row>
    <row r="316" spans="1:15" x14ac:dyDescent="0.25">
      <c r="A316" t="s">
        <v>107</v>
      </c>
      <c r="B316" t="s">
        <v>975</v>
      </c>
      <c r="C316" t="s">
        <v>996</v>
      </c>
      <c r="E316" t="s">
        <v>108</v>
      </c>
      <c r="F316">
        <v>62.551465</v>
      </c>
      <c r="G316">
        <v>-132.383086999998</v>
      </c>
      <c r="H316" t="s">
        <v>983</v>
      </c>
      <c r="I316" t="s">
        <v>491</v>
      </c>
      <c r="J316">
        <v>2624</v>
      </c>
      <c r="K316">
        <v>3.04</v>
      </c>
      <c r="L316">
        <v>13</v>
      </c>
      <c r="M316">
        <v>2.2000000000000002</v>
      </c>
      <c r="N316">
        <v>2.5236298781264597</v>
      </c>
      <c r="O316">
        <v>1.9061914828852182</v>
      </c>
    </row>
    <row r="317" spans="1:15" x14ac:dyDescent="0.25">
      <c r="A317" t="s">
        <v>408</v>
      </c>
      <c r="B317" t="s">
        <v>975</v>
      </c>
      <c r="C317" t="s">
        <v>977</v>
      </c>
      <c r="D317" t="s">
        <v>409</v>
      </c>
      <c r="E317" t="s">
        <v>410</v>
      </c>
      <c r="F317">
        <v>63.136237000000001</v>
      </c>
      <c r="G317">
        <v>-130.158043999998</v>
      </c>
      <c r="H317" t="s">
        <v>983</v>
      </c>
      <c r="I317" t="s">
        <v>2499</v>
      </c>
      <c r="J317">
        <v>2677</v>
      </c>
      <c r="K317">
        <v>4.24</v>
      </c>
      <c r="L317">
        <v>17</v>
      </c>
      <c r="M317">
        <v>2.9</v>
      </c>
      <c r="N317">
        <v>3.5197995668605886</v>
      </c>
      <c r="O317">
        <v>2.5639954480764366</v>
      </c>
    </row>
    <row r="318" spans="1:15" x14ac:dyDescent="0.25">
      <c r="A318" t="s">
        <v>105</v>
      </c>
      <c r="B318" t="s">
        <v>975</v>
      </c>
      <c r="C318" t="s">
        <v>996</v>
      </c>
      <c r="D318" t="s">
        <v>106</v>
      </c>
      <c r="E318" t="s">
        <v>97</v>
      </c>
      <c r="F318">
        <v>62.3298899999998</v>
      </c>
      <c r="G318">
        <v>-132.525024</v>
      </c>
      <c r="H318" t="s">
        <v>983</v>
      </c>
      <c r="I318" t="s">
        <v>491</v>
      </c>
      <c r="J318">
        <v>2624</v>
      </c>
      <c r="K318">
        <v>3.88</v>
      </c>
      <c r="L318">
        <v>17</v>
      </c>
      <c r="M318">
        <v>2.8</v>
      </c>
      <c r="N318">
        <v>3.2209486602403499</v>
      </c>
      <c r="O318">
        <v>2.4681771336824494</v>
      </c>
    </row>
    <row r="319" spans="1:15" x14ac:dyDescent="0.25">
      <c r="A319" t="s">
        <v>103</v>
      </c>
      <c r="B319" t="s">
        <v>975</v>
      </c>
      <c r="C319" t="s">
        <v>996</v>
      </c>
      <c r="E319" t="s">
        <v>104</v>
      </c>
      <c r="F319">
        <v>62.169476000000003</v>
      </c>
      <c r="G319">
        <v>-131.83475100000001</v>
      </c>
      <c r="H319" t="s">
        <v>983</v>
      </c>
      <c r="I319" t="s">
        <v>491</v>
      </c>
      <c r="J319">
        <v>2624</v>
      </c>
      <c r="K319">
        <v>3.46</v>
      </c>
      <c r="L319">
        <v>18</v>
      </c>
      <c r="M319">
        <v>4.9000000000000004</v>
      </c>
      <c r="N319">
        <v>2.8722892691834048</v>
      </c>
      <c r="O319">
        <v>3.0606614282838343</v>
      </c>
    </row>
    <row r="320" spans="1:15" x14ac:dyDescent="0.25">
      <c r="A320" t="s">
        <v>101</v>
      </c>
      <c r="B320" t="s">
        <v>975</v>
      </c>
      <c r="C320" t="s">
        <v>996</v>
      </c>
      <c r="E320" t="s">
        <v>102</v>
      </c>
      <c r="F320">
        <v>62.1339639999998</v>
      </c>
      <c r="G320">
        <v>-131.86885000000001</v>
      </c>
      <c r="H320" t="s">
        <v>983</v>
      </c>
      <c r="I320" t="s">
        <v>491</v>
      </c>
      <c r="J320">
        <v>2624</v>
      </c>
      <c r="K320">
        <v>8.39</v>
      </c>
      <c r="L320">
        <v>21</v>
      </c>
      <c r="M320">
        <v>14</v>
      </c>
      <c r="N320">
        <v>6.9648864070661176</v>
      </c>
      <c r="O320">
        <v>5.8827484654628233</v>
      </c>
    </row>
    <row r="321" spans="1:15" x14ac:dyDescent="0.25">
      <c r="A321" t="s">
        <v>98</v>
      </c>
      <c r="B321" t="s">
        <v>975</v>
      </c>
      <c r="C321" t="s">
        <v>996</v>
      </c>
      <c r="D321" t="s">
        <v>99</v>
      </c>
      <c r="E321" t="s">
        <v>100</v>
      </c>
      <c r="F321">
        <v>62.546975000000003</v>
      </c>
      <c r="G321">
        <v>-132.155374999998</v>
      </c>
      <c r="H321" t="s">
        <v>983</v>
      </c>
      <c r="I321" t="s">
        <v>491</v>
      </c>
      <c r="J321">
        <v>2624</v>
      </c>
      <c r="K321">
        <v>3.07</v>
      </c>
      <c r="L321">
        <v>15</v>
      </c>
      <c r="M321">
        <v>2.7</v>
      </c>
      <c r="N321">
        <v>2.5485341203448129</v>
      </c>
      <c r="O321">
        <v>2.2153972104136908</v>
      </c>
    </row>
    <row r="322" spans="1:15" x14ac:dyDescent="0.25">
      <c r="A322" t="s">
        <v>96</v>
      </c>
      <c r="B322" t="s">
        <v>975</v>
      </c>
      <c r="C322" t="s">
        <v>996</v>
      </c>
      <c r="E322" t="s">
        <v>97</v>
      </c>
      <c r="F322">
        <v>62.2216969999998</v>
      </c>
      <c r="G322">
        <v>-131.863709</v>
      </c>
      <c r="H322" t="s">
        <v>983</v>
      </c>
      <c r="I322" t="s">
        <v>491</v>
      </c>
      <c r="J322">
        <v>2624</v>
      </c>
      <c r="K322">
        <v>4.29</v>
      </c>
      <c r="L322">
        <v>19</v>
      </c>
      <c r="M322">
        <v>2.2999999999999998</v>
      </c>
      <c r="N322">
        <v>3.5613066372245106</v>
      </c>
      <c r="O322">
        <v>2.5487684765715746</v>
      </c>
    </row>
    <row r="323" spans="1:15" x14ac:dyDescent="0.25">
      <c r="A323" t="s">
        <v>495</v>
      </c>
      <c r="B323" t="s">
        <v>975</v>
      </c>
      <c r="C323" t="s">
        <v>439</v>
      </c>
      <c r="D323" t="s">
        <v>490</v>
      </c>
      <c r="E323" t="s">
        <v>91</v>
      </c>
      <c r="F323">
        <v>63.563091999999799</v>
      </c>
      <c r="G323">
        <v>-131.222557999998</v>
      </c>
      <c r="H323" t="s">
        <v>974</v>
      </c>
      <c r="I323" t="s">
        <v>2499</v>
      </c>
      <c r="J323">
        <v>2677</v>
      </c>
      <c r="K323">
        <v>3.32</v>
      </c>
      <c r="L323">
        <v>18</v>
      </c>
      <c r="M323">
        <v>5.8</v>
      </c>
      <c r="N323">
        <v>2.7560694721644228</v>
      </c>
      <c r="O323">
        <v>3.3438818682107949</v>
      </c>
    </row>
    <row r="324" spans="1:15" x14ac:dyDescent="0.25">
      <c r="A324" t="s">
        <v>494</v>
      </c>
      <c r="B324" t="s">
        <v>975</v>
      </c>
      <c r="C324" t="s">
        <v>439</v>
      </c>
      <c r="D324" t="s">
        <v>490</v>
      </c>
      <c r="E324" t="s">
        <v>91</v>
      </c>
      <c r="F324">
        <v>63.581277999999799</v>
      </c>
      <c r="G324">
        <v>-131.236122999998</v>
      </c>
      <c r="H324" t="s">
        <v>974</v>
      </c>
      <c r="I324" t="s">
        <v>2499</v>
      </c>
      <c r="J324">
        <v>2677</v>
      </c>
      <c r="K324">
        <v>3.47</v>
      </c>
      <c r="L324">
        <v>18</v>
      </c>
      <c r="M324">
        <v>6.3</v>
      </c>
      <c r="N324">
        <v>2.8805906832561892</v>
      </c>
      <c r="O324">
        <v>3.4798406562323665</v>
      </c>
    </row>
    <row r="325" spans="1:15" x14ac:dyDescent="0.25">
      <c r="A325" t="s">
        <v>493</v>
      </c>
      <c r="B325" t="s">
        <v>975</v>
      </c>
      <c r="C325" t="s">
        <v>439</v>
      </c>
      <c r="D325" t="s">
        <v>490</v>
      </c>
      <c r="E325" t="s">
        <v>91</v>
      </c>
      <c r="F325">
        <v>63.578301000000003</v>
      </c>
      <c r="G325">
        <v>-131.26016100000001</v>
      </c>
      <c r="H325" t="s">
        <v>974</v>
      </c>
      <c r="I325" t="s">
        <v>2499</v>
      </c>
      <c r="J325">
        <v>2677</v>
      </c>
      <c r="K325">
        <v>9.34</v>
      </c>
      <c r="L325">
        <v>13</v>
      </c>
      <c r="M325">
        <v>4.5999999999999996</v>
      </c>
      <c r="N325">
        <v>7.7535207439806353</v>
      </c>
      <c r="O325">
        <v>2.9147447208098858</v>
      </c>
    </row>
    <row r="326" spans="1:15" x14ac:dyDescent="0.25">
      <c r="A326" t="s">
        <v>492</v>
      </c>
      <c r="B326" t="s">
        <v>975</v>
      </c>
      <c r="C326" t="s">
        <v>439</v>
      </c>
      <c r="D326" t="s">
        <v>490</v>
      </c>
      <c r="E326" t="s">
        <v>91</v>
      </c>
      <c r="F326">
        <v>63.573194999999799</v>
      </c>
      <c r="G326">
        <v>-131.285675999999</v>
      </c>
      <c r="H326" t="s">
        <v>974</v>
      </c>
      <c r="I326" t="s">
        <v>2499</v>
      </c>
      <c r="J326">
        <v>2677</v>
      </c>
      <c r="K326">
        <v>3.22</v>
      </c>
      <c r="L326">
        <v>13</v>
      </c>
      <c r="M326">
        <v>4</v>
      </c>
      <c r="N326">
        <v>2.6730553314365793</v>
      </c>
      <c r="O326">
        <v>2.4136640895297465</v>
      </c>
    </row>
    <row r="327" spans="1:15" x14ac:dyDescent="0.25">
      <c r="A327" t="s">
        <v>489</v>
      </c>
      <c r="B327" t="s">
        <v>975</v>
      </c>
      <c r="C327" t="s">
        <v>439</v>
      </c>
      <c r="D327" t="s">
        <v>490</v>
      </c>
      <c r="E327" t="s">
        <v>91</v>
      </c>
      <c r="F327">
        <v>63.592315999999798</v>
      </c>
      <c r="G327">
        <v>-131.283460999998</v>
      </c>
      <c r="H327" t="s">
        <v>974</v>
      </c>
      <c r="I327" t="s">
        <v>2499</v>
      </c>
      <c r="J327">
        <v>2677</v>
      </c>
      <c r="K327">
        <v>3.3</v>
      </c>
      <c r="L327">
        <v>14</v>
      </c>
      <c r="M327">
        <v>3.8</v>
      </c>
      <c r="N327">
        <v>2.739466644018854</v>
      </c>
      <c r="O327">
        <v>2.4604048564745851</v>
      </c>
    </row>
    <row r="328" spans="1:15" x14ac:dyDescent="0.25">
      <c r="A328" t="s">
        <v>486</v>
      </c>
      <c r="B328" t="s">
        <v>975</v>
      </c>
      <c r="C328" t="s">
        <v>439</v>
      </c>
      <c r="D328" t="s">
        <v>487</v>
      </c>
      <c r="E328" t="s">
        <v>488</v>
      </c>
      <c r="F328">
        <v>63.588465999999798</v>
      </c>
      <c r="G328">
        <v>-131.33146300000001</v>
      </c>
      <c r="H328" t="s">
        <v>974</v>
      </c>
      <c r="I328" t="s">
        <v>491</v>
      </c>
      <c r="J328">
        <v>2624</v>
      </c>
      <c r="K328">
        <v>2.96</v>
      </c>
      <c r="L328">
        <v>11.52</v>
      </c>
      <c r="M328">
        <v>3.24</v>
      </c>
      <c r="N328">
        <v>2.4572185655441845</v>
      </c>
      <c r="O328">
        <v>2.0263808388092914</v>
      </c>
    </row>
    <row r="329" spans="1:15" x14ac:dyDescent="0.25">
      <c r="A329" t="s">
        <v>19</v>
      </c>
      <c r="B329" t="s">
        <v>975</v>
      </c>
      <c r="C329" t="s">
        <v>94</v>
      </c>
      <c r="D329" t="s">
        <v>15</v>
      </c>
      <c r="E329" t="s">
        <v>16</v>
      </c>
      <c r="F329">
        <v>61.276578999999799</v>
      </c>
      <c r="G329">
        <v>-130.563819999998</v>
      </c>
      <c r="H329" t="s">
        <v>974</v>
      </c>
      <c r="I329" t="s">
        <v>491</v>
      </c>
      <c r="J329">
        <v>2624</v>
      </c>
      <c r="K329">
        <v>4.37</v>
      </c>
      <c r="L329">
        <v>17</v>
      </c>
      <c r="M329">
        <v>12</v>
      </c>
      <c r="N329">
        <v>3.6277179498067857</v>
      </c>
      <c r="O329">
        <v>4.7937057766475011</v>
      </c>
    </row>
    <row r="330" spans="1:15" x14ac:dyDescent="0.25">
      <c r="A330" t="s">
        <v>760</v>
      </c>
      <c r="B330" t="s">
        <v>975</v>
      </c>
      <c r="C330" t="s">
        <v>753</v>
      </c>
      <c r="D330" t="s">
        <v>754</v>
      </c>
      <c r="E330" t="s">
        <v>708</v>
      </c>
      <c r="F330">
        <v>60.575695000000003</v>
      </c>
      <c r="G330">
        <v>-130.330895999999</v>
      </c>
      <c r="H330" t="s">
        <v>974</v>
      </c>
      <c r="I330" t="s">
        <v>2499</v>
      </c>
      <c r="J330">
        <v>2677</v>
      </c>
      <c r="K330">
        <v>4.8899999999999997</v>
      </c>
      <c r="L330">
        <v>33</v>
      </c>
      <c r="M330">
        <v>8.4</v>
      </c>
      <c r="N330">
        <v>4.0593914815915744</v>
      </c>
      <c r="O330">
        <v>5.4932051295032487</v>
      </c>
    </row>
    <row r="331" spans="1:15" x14ac:dyDescent="0.25">
      <c r="A331" t="s">
        <v>759</v>
      </c>
      <c r="B331" t="s">
        <v>975</v>
      </c>
      <c r="C331" t="s">
        <v>753</v>
      </c>
      <c r="D331" t="s">
        <v>754</v>
      </c>
      <c r="E331" t="s">
        <v>708</v>
      </c>
      <c r="F331">
        <v>60.588053000000002</v>
      </c>
      <c r="G331">
        <v>-130.38748100000001</v>
      </c>
      <c r="H331" t="s">
        <v>974</v>
      </c>
      <c r="I331" t="s">
        <v>2499</v>
      </c>
      <c r="J331">
        <v>2677</v>
      </c>
      <c r="K331">
        <v>4.8899999999999997</v>
      </c>
      <c r="L331">
        <v>40</v>
      </c>
      <c r="M331">
        <v>649</v>
      </c>
      <c r="N331">
        <v>4.0593914815915744</v>
      </c>
      <c r="O331">
        <v>169.40248856950325</v>
      </c>
    </row>
    <row r="332" spans="1:15" x14ac:dyDescent="0.25">
      <c r="A332" t="s">
        <v>758</v>
      </c>
      <c r="B332" t="s">
        <v>975</v>
      </c>
      <c r="C332" t="s">
        <v>753</v>
      </c>
      <c r="D332" t="s">
        <v>754</v>
      </c>
      <c r="E332" t="s">
        <v>706</v>
      </c>
      <c r="F332">
        <v>60.605817000000002</v>
      </c>
      <c r="G332">
        <v>-130.34230400000001</v>
      </c>
      <c r="H332" t="s">
        <v>974</v>
      </c>
      <c r="I332" t="s">
        <v>2499</v>
      </c>
      <c r="J332">
        <v>2677</v>
      </c>
      <c r="K332">
        <v>5.1100000000000003</v>
      </c>
      <c r="L332">
        <v>38</v>
      </c>
      <c r="M332">
        <v>5.7</v>
      </c>
      <c r="N332">
        <v>4.242022591192832</v>
      </c>
      <c r="O332">
        <v>5.2834229786015552</v>
      </c>
    </row>
    <row r="333" spans="1:15" x14ac:dyDescent="0.25">
      <c r="A333" t="s">
        <v>757</v>
      </c>
      <c r="B333" t="s">
        <v>975</v>
      </c>
      <c r="C333" t="s">
        <v>753</v>
      </c>
      <c r="D333" t="s">
        <v>754</v>
      </c>
      <c r="E333" t="s">
        <v>708</v>
      </c>
      <c r="F333">
        <v>60.620499000000002</v>
      </c>
      <c r="G333">
        <v>-130.30695800000001</v>
      </c>
      <c r="H333" t="s">
        <v>974</v>
      </c>
      <c r="I333" t="s">
        <v>2499</v>
      </c>
      <c r="J333">
        <v>2677</v>
      </c>
      <c r="K333">
        <v>8.0299999999999905</v>
      </c>
      <c r="L333">
        <v>66</v>
      </c>
      <c r="M333">
        <v>61.5</v>
      </c>
      <c r="N333">
        <v>6.6660355004458705</v>
      </c>
      <c r="O333">
        <v>22.278664612088157</v>
      </c>
    </row>
    <row r="334" spans="1:15" x14ac:dyDescent="0.25">
      <c r="A334" t="s">
        <v>756</v>
      </c>
      <c r="B334" t="s">
        <v>975</v>
      </c>
      <c r="C334" t="s">
        <v>753</v>
      </c>
      <c r="D334" t="s">
        <v>754</v>
      </c>
      <c r="E334" t="s">
        <v>706</v>
      </c>
      <c r="F334">
        <v>60.659937999999798</v>
      </c>
      <c r="G334">
        <v>-130.297982999998</v>
      </c>
      <c r="H334" t="s">
        <v>974</v>
      </c>
      <c r="I334" t="s">
        <v>2499</v>
      </c>
      <c r="J334">
        <v>2677</v>
      </c>
      <c r="K334">
        <v>5.16</v>
      </c>
      <c r="L334">
        <v>17</v>
      </c>
      <c r="M334">
        <v>50.6</v>
      </c>
      <c r="N334">
        <v>4.283529661556754</v>
      </c>
      <c r="O334">
        <v>14.772698867942081</v>
      </c>
    </row>
    <row r="335" spans="1:15" x14ac:dyDescent="0.25">
      <c r="A335" t="s">
        <v>755</v>
      </c>
      <c r="B335" t="s">
        <v>975</v>
      </c>
      <c r="C335" t="s">
        <v>753</v>
      </c>
      <c r="D335" t="s">
        <v>754</v>
      </c>
      <c r="E335" t="s">
        <v>706</v>
      </c>
      <c r="F335">
        <v>60.618706000000003</v>
      </c>
      <c r="G335">
        <v>-130.31777600000001</v>
      </c>
      <c r="H335" t="s">
        <v>974</v>
      </c>
      <c r="I335" t="s">
        <v>2499</v>
      </c>
      <c r="J335">
        <v>2677</v>
      </c>
      <c r="K335">
        <v>4.37</v>
      </c>
      <c r="L335">
        <v>42</v>
      </c>
      <c r="M335">
        <v>21.6999999999999</v>
      </c>
      <c r="N335">
        <v>3.6277179498067857</v>
      </c>
      <c r="O335">
        <v>9.6915687443617742</v>
      </c>
    </row>
    <row r="336" spans="1:15" x14ac:dyDescent="0.25">
      <c r="A336" t="s">
        <v>773</v>
      </c>
      <c r="B336" t="s">
        <v>975</v>
      </c>
      <c r="C336" t="s">
        <v>753</v>
      </c>
      <c r="D336" t="s">
        <v>754</v>
      </c>
      <c r="E336" t="s">
        <v>774</v>
      </c>
      <c r="F336">
        <v>60.581964999999798</v>
      </c>
      <c r="G336">
        <v>-130.12133800000001</v>
      </c>
      <c r="H336" t="s">
        <v>974</v>
      </c>
      <c r="I336" t="s">
        <v>2498</v>
      </c>
      <c r="J336">
        <v>2764</v>
      </c>
      <c r="K336">
        <v>2.12</v>
      </c>
      <c r="L336">
        <v>17</v>
      </c>
      <c r="M336">
        <v>9.3000000000000007</v>
      </c>
      <c r="N336">
        <v>1.7598997834302943</v>
      </c>
      <c r="O336">
        <v>4.2068451328358742</v>
      </c>
    </row>
    <row r="337" spans="1:15" x14ac:dyDescent="0.25">
      <c r="A337" t="s">
        <v>752</v>
      </c>
      <c r="B337" t="s">
        <v>975</v>
      </c>
      <c r="C337" t="s">
        <v>753</v>
      </c>
      <c r="D337" t="s">
        <v>754</v>
      </c>
      <c r="E337" t="s">
        <v>706</v>
      </c>
      <c r="F337">
        <v>60.586042999999798</v>
      </c>
      <c r="G337">
        <v>-130.454981</v>
      </c>
      <c r="H337" t="s">
        <v>974</v>
      </c>
      <c r="I337" t="s">
        <v>2499</v>
      </c>
      <c r="J337">
        <v>2677</v>
      </c>
      <c r="K337">
        <v>5.04</v>
      </c>
      <c r="L337">
        <v>39</v>
      </c>
      <c r="M337">
        <v>6.7</v>
      </c>
      <c r="N337">
        <v>4.1839126926833412</v>
      </c>
      <c r="O337">
        <v>5.627450637524821</v>
      </c>
    </row>
    <row r="338" spans="1:15" x14ac:dyDescent="0.25">
      <c r="A338" t="s">
        <v>14</v>
      </c>
      <c r="B338" t="s">
        <v>975</v>
      </c>
      <c r="C338" t="s">
        <v>94</v>
      </c>
      <c r="D338" t="s">
        <v>15</v>
      </c>
      <c r="E338" t="s">
        <v>16</v>
      </c>
      <c r="F338">
        <v>61.265898999999798</v>
      </c>
      <c r="G338">
        <v>-130.41917900000001</v>
      </c>
      <c r="H338" t="s">
        <v>974</v>
      </c>
      <c r="I338" t="s">
        <v>491</v>
      </c>
      <c r="J338">
        <v>2624</v>
      </c>
      <c r="K338">
        <v>5.27</v>
      </c>
      <c r="L338">
        <v>24</v>
      </c>
      <c r="M338">
        <v>6</v>
      </c>
      <c r="N338">
        <v>4.3748452163573823</v>
      </c>
      <c r="O338">
        <v>3.9842712025016773</v>
      </c>
    </row>
    <row r="339" spans="1:15" x14ac:dyDescent="0.25">
      <c r="A339" t="s">
        <v>370</v>
      </c>
      <c r="B339" t="s">
        <v>975</v>
      </c>
      <c r="C339" t="s">
        <v>977</v>
      </c>
      <c r="D339" t="s">
        <v>371</v>
      </c>
      <c r="E339" t="s">
        <v>372</v>
      </c>
      <c r="F339">
        <v>63.214320000000001</v>
      </c>
      <c r="G339">
        <v>-129.864669999998</v>
      </c>
      <c r="H339" t="s">
        <v>983</v>
      </c>
      <c r="I339" t="s">
        <v>491</v>
      </c>
      <c r="J339">
        <v>2624</v>
      </c>
      <c r="K339">
        <v>5.38</v>
      </c>
      <c r="L339">
        <v>43</v>
      </c>
      <c r="M339">
        <v>7.66</v>
      </c>
      <c r="N339">
        <v>4.4661607711580107</v>
      </c>
      <c r="O339">
        <v>6.1400700381060762</v>
      </c>
    </row>
    <row r="340" spans="1:15" x14ac:dyDescent="0.25">
      <c r="A340" t="s">
        <v>367</v>
      </c>
      <c r="B340" t="s">
        <v>975</v>
      </c>
      <c r="C340" t="s">
        <v>439</v>
      </c>
      <c r="D340" t="s">
        <v>368</v>
      </c>
      <c r="E340" t="s">
        <v>369</v>
      </c>
      <c r="F340">
        <v>63.126185</v>
      </c>
      <c r="G340">
        <v>-129.85556700000001</v>
      </c>
      <c r="H340" t="s">
        <v>983</v>
      </c>
      <c r="I340" t="s">
        <v>491</v>
      </c>
      <c r="J340">
        <v>2624</v>
      </c>
      <c r="K340">
        <v>5.23</v>
      </c>
      <c r="L340">
        <v>39.8999999999998</v>
      </c>
      <c r="M340">
        <v>6.4</v>
      </c>
      <c r="N340">
        <v>4.3416395600662447</v>
      </c>
      <c r="O340">
        <v>5.5338742324636963</v>
      </c>
    </row>
    <row r="341" spans="1:15" x14ac:dyDescent="0.25">
      <c r="A341" t="s">
        <v>577</v>
      </c>
      <c r="B341" t="s">
        <v>975</v>
      </c>
      <c r="C341" t="s">
        <v>439</v>
      </c>
      <c r="D341" t="s">
        <v>578</v>
      </c>
      <c r="E341" t="s">
        <v>579</v>
      </c>
      <c r="F341">
        <v>63.047401000000001</v>
      </c>
      <c r="G341">
        <v>-129.969998</v>
      </c>
      <c r="H341" t="s">
        <v>983</v>
      </c>
      <c r="I341" t="s">
        <v>491</v>
      </c>
      <c r="J341">
        <v>2624</v>
      </c>
      <c r="K341">
        <v>4.32</v>
      </c>
      <c r="L341">
        <v>20.6</v>
      </c>
      <c r="M341">
        <v>5.16</v>
      </c>
      <c r="N341">
        <v>3.5862108794428638</v>
      </c>
      <c r="O341">
        <v>3.4109874521000467</v>
      </c>
    </row>
    <row r="342" spans="1:15" x14ac:dyDescent="0.25">
      <c r="A342" t="s">
        <v>364</v>
      </c>
      <c r="B342" t="s">
        <v>975</v>
      </c>
      <c r="C342" t="s">
        <v>977</v>
      </c>
      <c r="D342" t="s">
        <v>365</v>
      </c>
      <c r="E342" t="s">
        <v>366</v>
      </c>
      <c r="F342">
        <v>63.026705</v>
      </c>
      <c r="G342">
        <v>-129.58168000000001</v>
      </c>
      <c r="H342" t="s">
        <v>983</v>
      </c>
      <c r="I342" t="s">
        <v>491</v>
      </c>
      <c r="J342">
        <v>2624</v>
      </c>
      <c r="K342">
        <v>5.8</v>
      </c>
      <c r="L342">
        <v>52</v>
      </c>
      <c r="M342">
        <v>14.4</v>
      </c>
      <c r="N342">
        <v>4.8148201622149553</v>
      </c>
      <c r="O342">
        <v>8.6690121755046938</v>
      </c>
    </row>
    <row r="343" spans="1:15" x14ac:dyDescent="0.25">
      <c r="A343" t="s">
        <v>361</v>
      </c>
      <c r="B343" t="s">
        <v>975</v>
      </c>
      <c r="C343" t="s">
        <v>977</v>
      </c>
      <c r="D343" t="s">
        <v>362</v>
      </c>
      <c r="E343" t="s">
        <v>363</v>
      </c>
      <c r="F343">
        <v>63.006003</v>
      </c>
      <c r="G343">
        <v>-129.423061999998</v>
      </c>
      <c r="H343" t="s">
        <v>983</v>
      </c>
      <c r="I343" t="s">
        <v>491</v>
      </c>
      <c r="J343">
        <v>2624</v>
      </c>
      <c r="K343">
        <v>5.91</v>
      </c>
      <c r="L343">
        <v>55.799999999999798</v>
      </c>
      <c r="M343">
        <v>10.1</v>
      </c>
      <c r="N343">
        <v>4.9061357170155846</v>
      </c>
      <c r="O343">
        <v>7.9479833631090742</v>
      </c>
    </row>
    <row r="344" spans="1:15" x14ac:dyDescent="0.25">
      <c r="A344" t="s">
        <v>358</v>
      </c>
      <c r="B344" t="s">
        <v>975</v>
      </c>
      <c r="C344" t="s">
        <v>977</v>
      </c>
      <c r="D344" t="s">
        <v>359</v>
      </c>
      <c r="E344" t="s">
        <v>360</v>
      </c>
      <c r="F344">
        <v>63.082231999999799</v>
      </c>
      <c r="G344">
        <v>-129.36475200000001</v>
      </c>
      <c r="H344" t="s">
        <v>983</v>
      </c>
      <c r="I344" t="s">
        <v>2499</v>
      </c>
      <c r="J344">
        <v>2677</v>
      </c>
      <c r="K344">
        <v>3.21</v>
      </c>
      <c r="L344">
        <v>15.4499999999999</v>
      </c>
      <c r="M344">
        <v>2.02</v>
      </c>
      <c r="N344">
        <v>2.6647539173637944</v>
      </c>
      <c r="O344">
        <v>2.1367324116616326</v>
      </c>
    </row>
    <row r="345" spans="1:15" x14ac:dyDescent="0.25">
      <c r="A345" t="s">
        <v>562</v>
      </c>
      <c r="B345" t="s">
        <v>975</v>
      </c>
      <c r="C345" t="s">
        <v>439</v>
      </c>
      <c r="D345" t="s">
        <v>563</v>
      </c>
      <c r="E345" t="s">
        <v>239</v>
      </c>
      <c r="F345">
        <v>63.049320000000002</v>
      </c>
      <c r="G345">
        <v>-129.394081999999</v>
      </c>
      <c r="H345" t="s">
        <v>983</v>
      </c>
      <c r="I345" t="s">
        <v>491</v>
      </c>
      <c r="J345">
        <v>2624</v>
      </c>
      <c r="K345">
        <v>5.46</v>
      </c>
      <c r="L345">
        <v>30.1999999999999</v>
      </c>
      <c r="M345">
        <v>4.9000000000000004</v>
      </c>
      <c r="N345">
        <v>4.5325720837402859</v>
      </c>
      <c r="O345">
        <v>4.2862353701819949</v>
      </c>
    </row>
    <row r="346" spans="1:15" x14ac:dyDescent="0.25">
      <c r="A346" t="s">
        <v>560</v>
      </c>
      <c r="B346" t="s">
        <v>975</v>
      </c>
      <c r="C346" t="s">
        <v>439</v>
      </c>
      <c r="D346" t="s">
        <v>2501</v>
      </c>
      <c r="E346" t="s">
        <v>561</v>
      </c>
      <c r="F346">
        <v>63.373918000000003</v>
      </c>
      <c r="G346">
        <v>-129.902696999998</v>
      </c>
      <c r="H346" t="s">
        <v>983</v>
      </c>
      <c r="I346" t="s">
        <v>491</v>
      </c>
      <c r="J346">
        <v>2624</v>
      </c>
      <c r="K346">
        <v>4.76</v>
      </c>
      <c r="L346">
        <v>24.3999999999998</v>
      </c>
      <c r="M346">
        <v>7.34</v>
      </c>
      <c r="N346">
        <v>3.9514730986453772</v>
      </c>
      <c r="O346">
        <v>4.3270959465176251</v>
      </c>
    </row>
    <row r="347" spans="1:15" x14ac:dyDescent="0.25">
      <c r="A347" t="s">
        <v>325</v>
      </c>
      <c r="B347" t="s">
        <v>975</v>
      </c>
      <c r="C347" t="s">
        <v>977</v>
      </c>
      <c r="D347" t="s">
        <v>307</v>
      </c>
      <c r="E347" t="s">
        <v>308</v>
      </c>
      <c r="F347">
        <v>63.882995000000001</v>
      </c>
      <c r="G347">
        <v>-137.05487600000001</v>
      </c>
      <c r="H347" t="s">
        <v>974</v>
      </c>
      <c r="I347" t="s">
        <v>2499</v>
      </c>
      <c r="J347">
        <v>2677</v>
      </c>
      <c r="K347">
        <v>3.33</v>
      </c>
      <c r="L347">
        <v>17.989999999999799</v>
      </c>
      <c r="M347">
        <v>6.65</v>
      </c>
      <c r="N347">
        <v>2.7643708862372076</v>
      </c>
      <c r="O347">
        <v>3.5601420180788814</v>
      </c>
    </row>
    <row r="348" spans="1:15" x14ac:dyDescent="0.25">
      <c r="A348" t="s">
        <v>323</v>
      </c>
      <c r="B348" t="s">
        <v>975</v>
      </c>
      <c r="C348" t="s">
        <v>977</v>
      </c>
      <c r="D348" t="s">
        <v>307</v>
      </c>
      <c r="E348" t="s">
        <v>324</v>
      </c>
      <c r="F348">
        <v>63.881089000000003</v>
      </c>
      <c r="G348">
        <v>-137.043175999998</v>
      </c>
      <c r="H348" t="s">
        <v>974</v>
      </c>
      <c r="I348" t="s">
        <v>491</v>
      </c>
      <c r="J348">
        <v>2624</v>
      </c>
      <c r="K348">
        <v>3.94</v>
      </c>
      <c r="L348">
        <v>17.829999999999799</v>
      </c>
      <c r="M348">
        <v>7.87</v>
      </c>
      <c r="N348">
        <v>3.2707571446770562</v>
      </c>
      <c r="O348">
        <v>3.8138249407393765</v>
      </c>
    </row>
    <row r="349" spans="1:15" x14ac:dyDescent="0.25">
      <c r="A349" t="s">
        <v>353</v>
      </c>
      <c r="B349" t="s">
        <v>975</v>
      </c>
      <c r="C349" t="s">
        <v>977</v>
      </c>
      <c r="D349" t="s">
        <v>307</v>
      </c>
      <c r="E349" t="s">
        <v>354</v>
      </c>
      <c r="F349">
        <v>63.878405000000001</v>
      </c>
      <c r="G349">
        <v>-137.03515400000001</v>
      </c>
      <c r="H349" t="s">
        <v>974</v>
      </c>
      <c r="I349" t="s">
        <v>2500</v>
      </c>
      <c r="J349">
        <v>2751</v>
      </c>
      <c r="K349">
        <v>3.51</v>
      </c>
      <c r="L349">
        <v>17.0599999999998</v>
      </c>
      <c r="M349">
        <v>4.3099999999999996</v>
      </c>
      <c r="N349">
        <v>2.9137963395473263</v>
      </c>
      <c r="O349">
        <v>2.9672098554904052</v>
      </c>
    </row>
    <row r="350" spans="1:15" x14ac:dyDescent="0.25">
      <c r="A350" t="s">
        <v>322</v>
      </c>
      <c r="B350" t="s">
        <v>975</v>
      </c>
      <c r="C350" t="s">
        <v>977</v>
      </c>
      <c r="D350" t="s">
        <v>307</v>
      </c>
      <c r="E350" t="s">
        <v>321</v>
      </c>
      <c r="F350">
        <v>63.867694</v>
      </c>
      <c r="G350">
        <v>-137.063753999998</v>
      </c>
      <c r="H350" t="s">
        <v>974</v>
      </c>
      <c r="I350" t="s">
        <v>2499</v>
      </c>
      <c r="J350">
        <v>2677</v>
      </c>
      <c r="K350">
        <v>5.3</v>
      </c>
      <c r="L350">
        <v>16.170000000000002</v>
      </c>
      <c r="M350">
        <v>9.3599999999999905</v>
      </c>
      <c r="N350">
        <v>4.3997494585757355</v>
      </c>
      <c r="O350">
        <v>4.1933105860955431</v>
      </c>
    </row>
    <row r="351" spans="1:15" x14ac:dyDescent="0.25">
      <c r="A351" t="s">
        <v>351</v>
      </c>
      <c r="B351" t="s">
        <v>975</v>
      </c>
      <c r="C351" t="s">
        <v>977</v>
      </c>
      <c r="D351" t="s">
        <v>307</v>
      </c>
      <c r="E351" t="s">
        <v>89</v>
      </c>
      <c r="F351">
        <v>63.866567000000003</v>
      </c>
      <c r="G351">
        <v>-137.66138000000001</v>
      </c>
      <c r="H351" t="s">
        <v>974</v>
      </c>
      <c r="I351" t="s">
        <v>89</v>
      </c>
      <c r="J351">
        <v>2950</v>
      </c>
      <c r="K351">
        <v>4.9800000000000004</v>
      </c>
      <c r="L351">
        <v>14.3699999999999</v>
      </c>
      <c r="M351">
        <v>5.38</v>
      </c>
      <c r="N351">
        <v>4.1341042082466348</v>
      </c>
      <c r="O351">
        <v>3.2983509498067751</v>
      </c>
    </row>
    <row r="352" spans="1:15" x14ac:dyDescent="0.25">
      <c r="A352" t="s">
        <v>320</v>
      </c>
      <c r="B352" t="s">
        <v>975</v>
      </c>
      <c r="C352" t="s">
        <v>977</v>
      </c>
      <c r="D352" t="s">
        <v>307</v>
      </c>
      <c r="E352" t="s">
        <v>321</v>
      </c>
      <c r="F352">
        <v>63.869664</v>
      </c>
      <c r="G352">
        <v>-137.073390999998</v>
      </c>
      <c r="H352" t="s">
        <v>974</v>
      </c>
      <c r="I352" t="s">
        <v>2499</v>
      </c>
      <c r="J352">
        <v>2677</v>
      </c>
      <c r="K352">
        <v>5.43</v>
      </c>
      <c r="L352">
        <v>19.6999999999999</v>
      </c>
      <c r="M352">
        <v>4.34</v>
      </c>
      <c r="N352">
        <v>4.5076678415219327</v>
      </c>
      <c r="O352">
        <v>3.2502107423808986</v>
      </c>
    </row>
    <row r="353" spans="1:15" x14ac:dyDescent="0.25">
      <c r="A353" t="s">
        <v>319</v>
      </c>
      <c r="B353" t="s">
        <v>975</v>
      </c>
      <c r="C353" t="s">
        <v>977</v>
      </c>
      <c r="D353" t="s">
        <v>307</v>
      </c>
      <c r="E353" t="s">
        <v>318</v>
      </c>
      <c r="F353">
        <v>63.830241000000001</v>
      </c>
      <c r="G353">
        <v>-137.06795600000001</v>
      </c>
      <c r="H353" t="s">
        <v>974</v>
      </c>
      <c r="I353" t="s">
        <v>2499</v>
      </c>
      <c r="J353">
        <v>2677</v>
      </c>
      <c r="K353">
        <v>5.27</v>
      </c>
      <c r="L353">
        <v>14.68</v>
      </c>
      <c r="M353">
        <v>8.7899999999999903</v>
      </c>
      <c r="N353">
        <v>4.3748452163573823</v>
      </c>
      <c r="O353">
        <v>3.9075313364912283</v>
      </c>
    </row>
    <row r="354" spans="1:15" x14ac:dyDescent="0.25">
      <c r="A354" t="s">
        <v>317</v>
      </c>
      <c r="B354" t="s">
        <v>975</v>
      </c>
      <c r="C354" t="s">
        <v>977</v>
      </c>
      <c r="D354" t="s">
        <v>307</v>
      </c>
      <c r="E354" t="s">
        <v>318</v>
      </c>
      <c r="F354">
        <v>63.833151999999799</v>
      </c>
      <c r="G354">
        <v>-137.062232999998</v>
      </c>
      <c r="H354" t="s">
        <v>974</v>
      </c>
      <c r="I354" t="s">
        <v>2499</v>
      </c>
      <c r="J354">
        <v>2677</v>
      </c>
      <c r="K354">
        <v>4.8099999999999996</v>
      </c>
      <c r="L354">
        <v>10.65</v>
      </c>
      <c r="M354">
        <v>5.21</v>
      </c>
      <c r="N354">
        <v>3.9929801690092992</v>
      </c>
      <c r="O354">
        <v>2.5935640465584102</v>
      </c>
    </row>
    <row r="355" spans="1:15" x14ac:dyDescent="0.25">
      <c r="A355" t="s">
        <v>316</v>
      </c>
      <c r="B355" t="s">
        <v>975</v>
      </c>
      <c r="C355" t="s">
        <v>977</v>
      </c>
      <c r="D355" t="s">
        <v>307</v>
      </c>
      <c r="E355" t="s">
        <v>315</v>
      </c>
      <c r="F355">
        <v>63.843048000000003</v>
      </c>
      <c r="G355">
        <v>-137.065921</v>
      </c>
      <c r="H355" t="s">
        <v>974</v>
      </c>
      <c r="I355" t="s">
        <v>2499</v>
      </c>
      <c r="J355">
        <v>2677</v>
      </c>
      <c r="K355">
        <v>4.99</v>
      </c>
      <c r="L355">
        <v>13.8</v>
      </c>
      <c r="M355">
        <v>10.17</v>
      </c>
      <c r="N355">
        <v>4.1424056223194192</v>
      </c>
      <c r="O355">
        <v>4.1613150761842972</v>
      </c>
    </row>
    <row r="356" spans="1:15" x14ac:dyDescent="0.25">
      <c r="A356" t="s">
        <v>314</v>
      </c>
      <c r="B356" t="s">
        <v>975</v>
      </c>
      <c r="C356" t="s">
        <v>977</v>
      </c>
      <c r="D356" t="s">
        <v>307</v>
      </c>
      <c r="E356" t="s">
        <v>315</v>
      </c>
      <c r="F356">
        <v>63.840299000000002</v>
      </c>
      <c r="G356">
        <v>-137.06650400000001</v>
      </c>
      <c r="H356" t="s">
        <v>974</v>
      </c>
      <c r="I356" t="s">
        <v>2499</v>
      </c>
      <c r="J356">
        <v>2677</v>
      </c>
      <c r="K356">
        <v>3.76</v>
      </c>
      <c r="L356">
        <v>11.27</v>
      </c>
      <c r="M356">
        <v>11.68</v>
      </c>
      <c r="N356">
        <v>3.1213316913669367</v>
      </c>
      <c r="O356">
        <v>4.240469970407406</v>
      </c>
    </row>
    <row r="357" spans="1:15" x14ac:dyDescent="0.25">
      <c r="A357" t="s">
        <v>314</v>
      </c>
      <c r="B357" t="s">
        <v>975</v>
      </c>
      <c r="C357" t="s">
        <v>977</v>
      </c>
      <c r="D357" t="s">
        <v>307</v>
      </c>
      <c r="E357" t="s">
        <v>315</v>
      </c>
      <c r="F357">
        <v>63.831625000000003</v>
      </c>
      <c r="G357">
        <v>-137.081617999998</v>
      </c>
      <c r="H357" t="s">
        <v>974</v>
      </c>
      <c r="I357" t="s">
        <v>2499</v>
      </c>
      <c r="J357">
        <v>2677</v>
      </c>
      <c r="K357">
        <v>4.07</v>
      </c>
      <c r="L357">
        <v>10.1199999999999</v>
      </c>
      <c r="M357">
        <v>12.46</v>
      </c>
      <c r="N357">
        <v>3.3786755276232538</v>
      </c>
      <c r="O357">
        <v>4.3497558243186454</v>
      </c>
    </row>
    <row r="358" spans="1:15" x14ac:dyDescent="0.25">
      <c r="A358" t="s">
        <v>312</v>
      </c>
      <c r="B358" t="s">
        <v>975</v>
      </c>
      <c r="C358" t="s">
        <v>977</v>
      </c>
      <c r="D358" t="s">
        <v>307</v>
      </c>
      <c r="E358" t="s">
        <v>313</v>
      </c>
      <c r="F358">
        <v>63.850321000000001</v>
      </c>
      <c r="G358">
        <v>-137.080556</v>
      </c>
      <c r="H358" t="s">
        <v>974</v>
      </c>
      <c r="I358" t="s">
        <v>2499</v>
      </c>
      <c r="J358">
        <v>2677</v>
      </c>
      <c r="K358">
        <v>5.21</v>
      </c>
      <c r="L358">
        <v>17.239999999999799</v>
      </c>
      <c r="M358">
        <v>6.74</v>
      </c>
      <c r="N358">
        <v>4.3250367319206759</v>
      </c>
      <c r="O358">
        <v>3.6201631572825841</v>
      </c>
    </row>
    <row r="359" spans="1:15" x14ac:dyDescent="0.25">
      <c r="A359" t="s">
        <v>311</v>
      </c>
      <c r="B359" t="s">
        <v>975</v>
      </c>
      <c r="C359" t="s">
        <v>977</v>
      </c>
      <c r="D359" t="s">
        <v>307</v>
      </c>
      <c r="E359" t="s">
        <v>310</v>
      </c>
      <c r="F359">
        <v>63.880184999999798</v>
      </c>
      <c r="G359">
        <v>-137.10510500000001</v>
      </c>
      <c r="H359" t="s">
        <v>974</v>
      </c>
      <c r="I359" t="s">
        <v>491</v>
      </c>
      <c r="J359">
        <v>2624</v>
      </c>
      <c r="K359">
        <v>4.47</v>
      </c>
      <c r="L359">
        <v>17.87</v>
      </c>
      <c r="M359">
        <v>7.33</v>
      </c>
      <c r="N359">
        <v>3.7107320905346297</v>
      </c>
      <c r="O359">
        <v>3.7121380097424099</v>
      </c>
    </row>
    <row r="360" spans="1:15" x14ac:dyDescent="0.25">
      <c r="A360" t="s">
        <v>309</v>
      </c>
      <c r="B360" t="s">
        <v>975</v>
      </c>
      <c r="C360" t="s">
        <v>977</v>
      </c>
      <c r="D360" t="s">
        <v>307</v>
      </c>
      <c r="E360" t="s">
        <v>310</v>
      </c>
      <c r="F360">
        <v>63.887895</v>
      </c>
      <c r="G360">
        <v>-137.102981999999</v>
      </c>
      <c r="H360" t="s">
        <v>974</v>
      </c>
      <c r="I360" t="s">
        <v>491</v>
      </c>
      <c r="J360">
        <v>2624</v>
      </c>
      <c r="K360">
        <v>4.66</v>
      </c>
      <c r="L360">
        <v>16.02</v>
      </c>
      <c r="M360">
        <v>8.5500000000000007</v>
      </c>
      <c r="N360">
        <v>3.8684589579175337</v>
      </c>
      <c r="O360">
        <v>3.8585619534227367</v>
      </c>
    </row>
    <row r="361" spans="1:15" x14ac:dyDescent="0.25">
      <c r="A361" t="s">
        <v>306</v>
      </c>
      <c r="B361" t="s">
        <v>975</v>
      </c>
      <c r="C361" t="s">
        <v>977</v>
      </c>
      <c r="D361" t="s">
        <v>307</v>
      </c>
      <c r="E361" t="s">
        <v>308</v>
      </c>
      <c r="F361">
        <v>63.885063000000002</v>
      </c>
      <c r="G361">
        <v>-137.06142700000001</v>
      </c>
      <c r="H361" t="s">
        <v>974</v>
      </c>
      <c r="I361" t="s">
        <v>2499</v>
      </c>
      <c r="J361">
        <v>2677</v>
      </c>
      <c r="K361">
        <v>2.2599999999999998</v>
      </c>
      <c r="L361">
        <v>10.89</v>
      </c>
      <c r="M361">
        <v>5.12</v>
      </c>
      <c r="N361">
        <v>1.8761195804492756</v>
      </c>
      <c r="O361">
        <v>2.4479148181916854</v>
      </c>
    </row>
    <row r="362" spans="1:15" x14ac:dyDescent="0.25">
      <c r="A362" t="s">
        <v>631</v>
      </c>
      <c r="B362" t="s">
        <v>975</v>
      </c>
      <c r="C362" t="s">
        <v>1035</v>
      </c>
      <c r="D362" t="s">
        <v>602</v>
      </c>
      <c r="E362" t="s">
        <v>16</v>
      </c>
      <c r="F362">
        <v>60.023176999999798</v>
      </c>
      <c r="G362">
        <v>-130.517667999998</v>
      </c>
      <c r="H362" t="s">
        <v>974</v>
      </c>
      <c r="I362" t="s">
        <v>491</v>
      </c>
      <c r="J362">
        <v>2624</v>
      </c>
      <c r="K362">
        <v>4.74</v>
      </c>
      <c r="L362">
        <v>24.1</v>
      </c>
      <c r="M362">
        <v>3.9</v>
      </c>
      <c r="N362">
        <v>3.9348702704998089</v>
      </c>
      <c r="O362">
        <v>3.4392575894986623</v>
      </c>
    </row>
    <row r="363" spans="1:15" x14ac:dyDescent="0.25">
      <c r="A363" t="s">
        <v>630</v>
      </c>
      <c r="B363" t="s">
        <v>975</v>
      </c>
      <c r="C363" t="s">
        <v>1035</v>
      </c>
      <c r="D363" t="s">
        <v>602</v>
      </c>
      <c r="E363" t="s">
        <v>16</v>
      </c>
      <c r="F363">
        <v>60.021414</v>
      </c>
      <c r="G363">
        <v>-130.40844100000001</v>
      </c>
      <c r="H363" t="s">
        <v>974</v>
      </c>
      <c r="I363" t="s">
        <v>491</v>
      </c>
      <c r="J363">
        <v>2624</v>
      </c>
      <c r="K363">
        <v>4.1900000000000004</v>
      </c>
      <c r="L363">
        <v>16.100000000000001</v>
      </c>
      <c r="M363">
        <v>5.6</v>
      </c>
      <c r="N363">
        <v>3.4782924964966666</v>
      </c>
      <c r="O363">
        <v>3.102733811476666</v>
      </c>
    </row>
    <row r="364" spans="1:15" x14ac:dyDescent="0.25">
      <c r="A364" t="s">
        <v>93</v>
      </c>
      <c r="B364" t="s">
        <v>975</v>
      </c>
      <c r="C364" t="s">
        <v>996</v>
      </c>
      <c r="D364" t="s">
        <v>94</v>
      </c>
      <c r="E364" t="s">
        <v>95</v>
      </c>
      <c r="F364">
        <v>62.4675119999999</v>
      </c>
      <c r="G364">
        <v>-133.855558</v>
      </c>
      <c r="H364" t="s">
        <v>983</v>
      </c>
      <c r="I364" t="s">
        <v>2498</v>
      </c>
      <c r="J364">
        <v>2764</v>
      </c>
      <c r="K364">
        <v>4.13</v>
      </c>
      <c r="N364">
        <v>3.4284840120599598</v>
      </c>
      <c r="O364">
        <v>0.24259404311894348</v>
      </c>
    </row>
    <row r="365" spans="1:15" x14ac:dyDescent="0.25">
      <c r="A365" t="s">
        <v>125</v>
      </c>
      <c r="B365" t="s">
        <v>975</v>
      </c>
      <c r="C365" t="s">
        <v>996</v>
      </c>
      <c r="D365" t="s">
        <v>106</v>
      </c>
      <c r="E365" t="s">
        <v>1095</v>
      </c>
      <c r="F365">
        <v>62.118333</v>
      </c>
      <c r="G365">
        <v>-132.261666999998</v>
      </c>
      <c r="H365" t="s">
        <v>983</v>
      </c>
      <c r="I365" t="s">
        <v>2499</v>
      </c>
      <c r="J365">
        <v>2677</v>
      </c>
      <c r="K365">
        <v>3.79</v>
      </c>
      <c r="N365">
        <v>3.1462359335852903</v>
      </c>
      <c r="O365">
        <v>0.21561532401172026</v>
      </c>
    </row>
    <row r="366" spans="1:15" x14ac:dyDescent="0.25">
      <c r="A366" t="s">
        <v>787</v>
      </c>
      <c r="B366" t="s">
        <v>975</v>
      </c>
      <c r="C366" t="s">
        <v>94</v>
      </c>
      <c r="D366" t="s">
        <v>15</v>
      </c>
      <c r="E366" t="s">
        <v>704</v>
      </c>
      <c r="F366">
        <v>61.242946000000003</v>
      </c>
      <c r="G366">
        <v>-130.522054999999</v>
      </c>
      <c r="H366" t="s">
        <v>974</v>
      </c>
      <c r="I366" t="s">
        <v>491</v>
      </c>
      <c r="J366">
        <v>2624</v>
      </c>
      <c r="K366">
        <v>3.86</v>
      </c>
      <c r="L366">
        <v>15</v>
      </c>
      <c r="M366">
        <v>3.2</v>
      </c>
      <c r="N366">
        <v>3.2043458320947806</v>
      </c>
      <c r="O366">
        <v>2.3843533686634677</v>
      </c>
    </row>
    <row r="367" spans="1:15" x14ac:dyDescent="0.25">
      <c r="A367" t="s">
        <v>733</v>
      </c>
      <c r="B367" t="s">
        <v>975</v>
      </c>
      <c r="C367" t="s">
        <v>676</v>
      </c>
      <c r="D367" t="s">
        <v>684</v>
      </c>
      <c r="E367" t="s">
        <v>91</v>
      </c>
      <c r="F367">
        <v>62.194136999999799</v>
      </c>
      <c r="G367">
        <v>-134.887317999998</v>
      </c>
      <c r="H367" t="s">
        <v>983</v>
      </c>
      <c r="I367" t="s">
        <v>2499</v>
      </c>
      <c r="J367">
        <v>2677</v>
      </c>
      <c r="K367">
        <v>4.58</v>
      </c>
      <c r="L367">
        <v>28.64921</v>
      </c>
      <c r="M367">
        <v>7.129543</v>
      </c>
      <c r="N367">
        <v>3.8020476453352581</v>
      </c>
      <c r="O367">
        <v>4.7464747168752002</v>
      </c>
    </row>
    <row r="368" spans="1:15" x14ac:dyDescent="0.25">
      <c r="A368" t="s">
        <v>732</v>
      </c>
      <c r="B368" t="s">
        <v>975</v>
      </c>
      <c r="C368" t="s">
        <v>676</v>
      </c>
      <c r="D368" t="s">
        <v>684</v>
      </c>
      <c r="E368" t="s">
        <v>91</v>
      </c>
      <c r="F368">
        <v>62.194136999999799</v>
      </c>
      <c r="G368">
        <v>-134.887317999998</v>
      </c>
      <c r="H368" t="s">
        <v>983</v>
      </c>
      <c r="I368" t="s">
        <v>2499</v>
      </c>
      <c r="J368">
        <v>2677</v>
      </c>
      <c r="K368">
        <v>4.42</v>
      </c>
      <c r="L368">
        <v>28.973457</v>
      </c>
      <c r="M368">
        <v>7.3443240000000003</v>
      </c>
      <c r="N368">
        <v>3.6692250201707077</v>
      </c>
      <c r="O368">
        <v>4.8223159675691232</v>
      </c>
    </row>
    <row r="369" spans="1:15" x14ac:dyDescent="0.25">
      <c r="A369" t="s">
        <v>303</v>
      </c>
      <c r="B369" t="s">
        <v>975</v>
      </c>
      <c r="C369" t="s">
        <v>977</v>
      </c>
      <c r="D369" t="s">
        <v>304</v>
      </c>
      <c r="E369" t="s">
        <v>305</v>
      </c>
      <c r="F369">
        <v>63.677191000000001</v>
      </c>
      <c r="G369">
        <v>-136.36844400000001</v>
      </c>
      <c r="H369" t="s">
        <v>974</v>
      </c>
      <c r="I369" t="s">
        <v>491</v>
      </c>
      <c r="J369">
        <v>2624</v>
      </c>
      <c r="K369">
        <v>4.47</v>
      </c>
      <c r="L369">
        <v>20</v>
      </c>
      <c r="M369">
        <v>16.5</v>
      </c>
      <c r="N369">
        <v>3.7107320905346297</v>
      </c>
      <c r="O369">
        <v>6.1973494017424091</v>
      </c>
    </row>
    <row r="370" spans="1:15" x14ac:dyDescent="0.25">
      <c r="A370" t="s">
        <v>288</v>
      </c>
      <c r="B370" t="s">
        <v>975</v>
      </c>
      <c r="C370" t="s">
        <v>979</v>
      </c>
      <c r="D370" t="s">
        <v>289</v>
      </c>
      <c r="E370" t="s">
        <v>279</v>
      </c>
      <c r="F370">
        <v>62.345036</v>
      </c>
      <c r="G370">
        <v>-128.510406999998</v>
      </c>
      <c r="H370" t="s">
        <v>983</v>
      </c>
      <c r="I370" t="s">
        <v>491</v>
      </c>
      <c r="J370">
        <v>2624</v>
      </c>
      <c r="K370">
        <v>4.6500000000000004</v>
      </c>
      <c r="L370">
        <v>23</v>
      </c>
      <c r="N370">
        <v>3.8601575438447493</v>
      </c>
      <c r="O370">
        <v>2.3595533669132451</v>
      </c>
    </row>
    <row r="371" spans="1:15" x14ac:dyDescent="0.25">
      <c r="A371" t="s">
        <v>199</v>
      </c>
      <c r="B371" t="s">
        <v>975</v>
      </c>
      <c r="C371" t="s">
        <v>996</v>
      </c>
      <c r="D371" t="s">
        <v>200</v>
      </c>
      <c r="E371" t="s">
        <v>201</v>
      </c>
      <c r="F371">
        <v>60.799489000000001</v>
      </c>
      <c r="G371">
        <v>-126.077364</v>
      </c>
      <c r="H371" t="s">
        <v>983</v>
      </c>
      <c r="I371" t="s">
        <v>2500</v>
      </c>
      <c r="J371">
        <v>2751</v>
      </c>
      <c r="K371">
        <v>2.4500000000000002</v>
      </c>
      <c r="L371">
        <v>9</v>
      </c>
      <c r="N371">
        <v>2.0338464478321798</v>
      </c>
      <c r="O371">
        <v>1.0048480563964501</v>
      </c>
    </row>
    <row r="372" spans="1:15" x14ac:dyDescent="0.25">
      <c r="A372" t="s">
        <v>592</v>
      </c>
      <c r="B372" t="s">
        <v>975</v>
      </c>
      <c r="C372" t="s">
        <v>439</v>
      </c>
      <c r="D372" t="s">
        <v>591</v>
      </c>
      <c r="E372" t="s">
        <v>593</v>
      </c>
      <c r="F372">
        <v>61.091082</v>
      </c>
      <c r="G372">
        <v>-126.548390999999</v>
      </c>
      <c r="H372" t="s">
        <v>983</v>
      </c>
      <c r="I372" t="s">
        <v>2499</v>
      </c>
      <c r="J372">
        <v>2677</v>
      </c>
      <c r="K372">
        <v>4.09</v>
      </c>
      <c r="L372">
        <v>31</v>
      </c>
      <c r="N372">
        <v>3.3952783557688222</v>
      </c>
      <c r="O372">
        <v>3.1206301000548642</v>
      </c>
    </row>
    <row r="373" spans="1:15" x14ac:dyDescent="0.25">
      <c r="A373" t="s">
        <v>590</v>
      </c>
      <c r="B373" t="s">
        <v>975</v>
      </c>
      <c r="C373" t="s">
        <v>439</v>
      </c>
      <c r="D373" t="s">
        <v>591</v>
      </c>
      <c r="E373" t="s">
        <v>279</v>
      </c>
      <c r="F373">
        <v>61.092891000000002</v>
      </c>
      <c r="G373">
        <v>-126.548383</v>
      </c>
      <c r="H373" t="s">
        <v>983</v>
      </c>
      <c r="I373" t="s">
        <v>491</v>
      </c>
      <c r="J373">
        <v>2624</v>
      </c>
      <c r="K373">
        <v>5.07</v>
      </c>
      <c r="L373">
        <v>22</v>
      </c>
      <c r="N373">
        <v>4.2088169349016944</v>
      </c>
      <c r="O373">
        <v>2.2916591523118606</v>
      </c>
    </row>
    <row r="374" spans="1:15" x14ac:dyDescent="0.25">
      <c r="A374" t="s">
        <v>196</v>
      </c>
      <c r="B374" t="s">
        <v>975</v>
      </c>
      <c r="C374" t="s">
        <v>996</v>
      </c>
      <c r="D374" t="s">
        <v>197</v>
      </c>
      <c r="E374" t="s">
        <v>198</v>
      </c>
      <c r="F374">
        <v>60.877929000000002</v>
      </c>
      <c r="G374">
        <v>-126.574022999999</v>
      </c>
      <c r="H374" t="s">
        <v>983</v>
      </c>
      <c r="I374" t="s">
        <v>2499</v>
      </c>
      <c r="J374">
        <v>2677</v>
      </c>
      <c r="K374">
        <v>3.05</v>
      </c>
      <c r="L374">
        <v>21</v>
      </c>
      <c r="N374">
        <v>2.5319312921992441</v>
      </c>
      <c r="O374">
        <v>2.129867889771965</v>
      </c>
    </row>
    <row r="375" spans="1:15" x14ac:dyDescent="0.25">
      <c r="A375" t="s">
        <v>193</v>
      </c>
      <c r="B375" t="s">
        <v>975</v>
      </c>
      <c r="C375" t="s">
        <v>996</v>
      </c>
      <c r="D375" t="s">
        <v>194</v>
      </c>
      <c r="E375" t="s">
        <v>195</v>
      </c>
      <c r="F375">
        <v>60.869968</v>
      </c>
      <c r="G375">
        <v>-126.312950999999</v>
      </c>
      <c r="H375" t="s">
        <v>983</v>
      </c>
      <c r="I375" t="s">
        <v>2500</v>
      </c>
      <c r="J375">
        <v>2751</v>
      </c>
      <c r="K375">
        <v>2.72</v>
      </c>
      <c r="L375">
        <v>12</v>
      </c>
      <c r="N375">
        <v>2.2579846277973585</v>
      </c>
      <c r="O375">
        <v>1.3078375222034058</v>
      </c>
    </row>
    <row r="376" spans="1:15" x14ac:dyDescent="0.25">
      <c r="A376" t="s">
        <v>146</v>
      </c>
      <c r="B376" t="s">
        <v>975</v>
      </c>
      <c r="C376" t="s">
        <v>996</v>
      </c>
      <c r="D376" t="s">
        <v>147</v>
      </c>
      <c r="E376" t="s">
        <v>148</v>
      </c>
      <c r="F376">
        <v>62.1083229999998</v>
      </c>
      <c r="G376">
        <v>-127.657223999999</v>
      </c>
      <c r="H376" t="s">
        <v>983</v>
      </c>
      <c r="I376" t="s">
        <v>2499</v>
      </c>
      <c r="J376">
        <v>2677</v>
      </c>
      <c r="K376">
        <v>4.28</v>
      </c>
      <c r="L376">
        <v>33</v>
      </c>
      <c r="N376">
        <v>3.5530052231517262</v>
      </c>
      <c r="O376">
        <v>3.3177585115488561</v>
      </c>
    </row>
    <row r="377" spans="1:15" x14ac:dyDescent="0.25">
      <c r="A377" t="s">
        <v>144</v>
      </c>
      <c r="B377" t="s">
        <v>975</v>
      </c>
      <c r="C377" t="s">
        <v>996</v>
      </c>
      <c r="D377" t="s">
        <v>127</v>
      </c>
      <c r="E377" t="s">
        <v>145</v>
      </c>
      <c r="F377">
        <v>62.193254000000003</v>
      </c>
      <c r="G377">
        <v>-127.66125700000001</v>
      </c>
      <c r="H377" t="s">
        <v>983</v>
      </c>
      <c r="I377" t="s">
        <v>2499</v>
      </c>
      <c r="J377">
        <v>2677</v>
      </c>
      <c r="K377">
        <v>5.04</v>
      </c>
      <c r="L377">
        <v>33</v>
      </c>
      <c r="N377">
        <v>4.1839126926833412</v>
      </c>
      <c r="O377">
        <v>3.3609953575248208</v>
      </c>
    </row>
    <row r="378" spans="1:15" x14ac:dyDescent="0.25">
      <c r="A378" t="s">
        <v>234</v>
      </c>
      <c r="B378" t="s">
        <v>975</v>
      </c>
      <c r="C378" t="s">
        <v>996</v>
      </c>
      <c r="D378" t="s">
        <v>235</v>
      </c>
      <c r="E378" t="s">
        <v>236</v>
      </c>
      <c r="F378">
        <v>62.234771000000002</v>
      </c>
      <c r="G378">
        <v>-127.988429999998</v>
      </c>
      <c r="H378" t="s">
        <v>983</v>
      </c>
      <c r="I378" t="s">
        <v>491</v>
      </c>
      <c r="J378">
        <v>2624</v>
      </c>
      <c r="K378">
        <v>5.0999999999999996</v>
      </c>
      <c r="L378">
        <v>22</v>
      </c>
      <c r="N378">
        <v>4.2337211771200467</v>
      </c>
      <c r="O378">
        <v>2.2933320798403334</v>
      </c>
    </row>
    <row r="379" spans="1:15" x14ac:dyDescent="0.25">
      <c r="A379" t="s">
        <v>588</v>
      </c>
      <c r="B379" t="s">
        <v>975</v>
      </c>
      <c r="C379" t="s">
        <v>439</v>
      </c>
      <c r="D379" t="s">
        <v>589</v>
      </c>
      <c r="E379" t="s">
        <v>145</v>
      </c>
      <c r="F379">
        <v>61.309586000000003</v>
      </c>
      <c r="G379">
        <v>-126.617867</v>
      </c>
      <c r="H379" t="s">
        <v>983</v>
      </c>
      <c r="I379" t="s">
        <v>2499</v>
      </c>
      <c r="J379">
        <v>2677</v>
      </c>
      <c r="K379">
        <v>4.24</v>
      </c>
      <c r="L379">
        <v>22</v>
      </c>
      <c r="N379">
        <v>3.5197995668605886</v>
      </c>
      <c r="O379">
        <v>2.2907272880764364</v>
      </c>
    </row>
    <row r="380" spans="1:15" x14ac:dyDescent="0.25">
      <c r="A380" t="s">
        <v>2502</v>
      </c>
      <c r="B380" t="s">
        <v>975</v>
      </c>
      <c r="C380" t="s">
        <v>676</v>
      </c>
      <c r="D380" t="s">
        <v>701</v>
      </c>
      <c r="E380" t="s">
        <v>702</v>
      </c>
      <c r="F380">
        <v>60.623451000000003</v>
      </c>
      <c r="G380">
        <v>-132.37256400000001</v>
      </c>
      <c r="H380" t="s">
        <v>983</v>
      </c>
      <c r="I380" t="s">
        <v>491</v>
      </c>
      <c r="J380">
        <v>2624</v>
      </c>
      <c r="K380">
        <v>3.66</v>
      </c>
      <c r="L380">
        <v>14.9</v>
      </c>
      <c r="N380">
        <v>3.0383175506390931</v>
      </c>
      <c r="O380">
        <v>1.5646936384736509</v>
      </c>
    </row>
    <row r="381" spans="1:15" x14ac:dyDescent="0.25">
      <c r="A381" t="s">
        <v>751</v>
      </c>
      <c r="B381" t="s">
        <v>975</v>
      </c>
      <c r="C381" t="s">
        <v>676</v>
      </c>
      <c r="D381" t="s">
        <v>749</v>
      </c>
      <c r="E381" t="s">
        <v>750</v>
      </c>
      <c r="F381">
        <v>60.817436000000001</v>
      </c>
      <c r="G381">
        <v>-132.640651999998</v>
      </c>
      <c r="H381" t="s">
        <v>983</v>
      </c>
      <c r="I381" t="s">
        <v>2498</v>
      </c>
      <c r="J381">
        <v>2764</v>
      </c>
      <c r="K381">
        <v>4.34</v>
      </c>
      <c r="L381">
        <v>7.5</v>
      </c>
      <c r="N381">
        <v>3.6028137075884321</v>
      </c>
      <c r="O381">
        <v>0.97633333344702533</v>
      </c>
    </row>
    <row r="382" spans="1:15" x14ac:dyDescent="0.25">
      <c r="A382" t="s">
        <v>731</v>
      </c>
      <c r="B382" t="s">
        <v>975</v>
      </c>
      <c r="C382" t="s">
        <v>676</v>
      </c>
      <c r="D382" t="s">
        <v>703</v>
      </c>
      <c r="E382" t="s">
        <v>708</v>
      </c>
      <c r="F382">
        <v>60.671334000000002</v>
      </c>
      <c r="G382">
        <v>-132.428167999999</v>
      </c>
      <c r="H382" t="s">
        <v>983</v>
      </c>
      <c r="I382" t="s">
        <v>2499</v>
      </c>
      <c r="J382">
        <v>2677</v>
      </c>
      <c r="K382">
        <v>4.59</v>
      </c>
      <c r="L382">
        <v>54.7</v>
      </c>
      <c r="N382">
        <v>3.8103490594080425</v>
      </c>
      <c r="O382">
        <v>5.3569579134601062</v>
      </c>
    </row>
    <row r="383" spans="1:15" x14ac:dyDescent="0.25">
      <c r="A383" t="s">
        <v>730</v>
      </c>
      <c r="B383" t="s">
        <v>975</v>
      </c>
      <c r="C383" t="s">
        <v>676</v>
      </c>
      <c r="D383" t="s">
        <v>703</v>
      </c>
      <c r="E383" t="s">
        <v>708</v>
      </c>
      <c r="F383">
        <v>60.671334000000002</v>
      </c>
      <c r="G383">
        <v>-132.428167999999</v>
      </c>
      <c r="H383" t="s">
        <v>983</v>
      </c>
      <c r="I383" t="s">
        <v>2499</v>
      </c>
      <c r="J383">
        <v>2677</v>
      </c>
      <c r="K383">
        <v>5</v>
      </c>
      <c r="L383">
        <v>58.799999999999798</v>
      </c>
      <c r="N383">
        <v>4.1507070363922036</v>
      </c>
      <c r="O383">
        <v>5.7622374140523824</v>
      </c>
    </row>
    <row r="384" spans="1:15" x14ac:dyDescent="0.25">
      <c r="A384" t="s">
        <v>729</v>
      </c>
      <c r="B384" t="s">
        <v>975</v>
      </c>
      <c r="C384" t="s">
        <v>676</v>
      </c>
      <c r="D384" t="s">
        <v>703</v>
      </c>
      <c r="E384" t="s">
        <v>706</v>
      </c>
      <c r="F384">
        <v>60.668235000000003</v>
      </c>
      <c r="G384">
        <v>-132.409558</v>
      </c>
      <c r="H384" t="s">
        <v>974</v>
      </c>
      <c r="I384" t="s">
        <v>2499</v>
      </c>
      <c r="J384">
        <v>2677</v>
      </c>
      <c r="L384">
        <v>55.3999999999998</v>
      </c>
      <c r="M384">
        <v>19.5</v>
      </c>
      <c r="N384">
        <v>0</v>
      </c>
      <c r="O384">
        <v>10.130624639999981</v>
      </c>
    </row>
    <row r="385" spans="1:15" x14ac:dyDescent="0.25">
      <c r="A385" t="s">
        <v>728</v>
      </c>
      <c r="B385" t="s">
        <v>975</v>
      </c>
      <c r="C385" t="s">
        <v>676</v>
      </c>
      <c r="D385" t="s">
        <v>703</v>
      </c>
      <c r="E385" t="s">
        <v>708</v>
      </c>
      <c r="F385">
        <v>60.668235000000003</v>
      </c>
      <c r="G385">
        <v>-132.409558</v>
      </c>
      <c r="H385" t="s">
        <v>983</v>
      </c>
      <c r="I385" t="s">
        <v>2499</v>
      </c>
      <c r="J385">
        <v>2677</v>
      </c>
      <c r="K385">
        <v>4.75</v>
      </c>
      <c r="L385">
        <v>60.299999999999798</v>
      </c>
      <c r="M385">
        <v>31.3</v>
      </c>
      <c r="N385">
        <v>3.9431716845725933</v>
      </c>
      <c r="O385">
        <v>13.864571687349763</v>
      </c>
    </row>
    <row r="386" spans="1:15" x14ac:dyDescent="0.25">
      <c r="A386" t="s">
        <v>727</v>
      </c>
      <c r="B386" t="s">
        <v>975</v>
      </c>
      <c r="C386" t="s">
        <v>676</v>
      </c>
      <c r="D386" t="s">
        <v>703</v>
      </c>
      <c r="E386" t="s">
        <v>706</v>
      </c>
      <c r="F386">
        <v>60.675362</v>
      </c>
      <c r="G386">
        <v>-132.41732500000001</v>
      </c>
      <c r="H386" t="s">
        <v>983</v>
      </c>
      <c r="I386" t="s">
        <v>2499</v>
      </c>
      <c r="J386">
        <v>2677</v>
      </c>
      <c r="K386">
        <v>5.34</v>
      </c>
      <c r="L386">
        <v>49.7</v>
      </c>
      <c r="N386">
        <v>4.4329551148668731</v>
      </c>
      <c r="O386">
        <v>4.9338278535679656</v>
      </c>
    </row>
    <row r="387" spans="1:15" x14ac:dyDescent="0.25">
      <c r="A387" t="s">
        <v>727</v>
      </c>
      <c r="B387" t="s">
        <v>975</v>
      </c>
      <c r="C387" t="s">
        <v>676</v>
      </c>
      <c r="D387" t="s">
        <v>703</v>
      </c>
      <c r="E387" t="s">
        <v>706</v>
      </c>
      <c r="F387">
        <v>60.675362</v>
      </c>
      <c r="G387">
        <v>-132.41732500000001</v>
      </c>
      <c r="H387" t="s">
        <v>983</v>
      </c>
      <c r="I387" t="s">
        <v>2499</v>
      </c>
      <c r="J387">
        <v>2677</v>
      </c>
      <c r="K387">
        <v>5.33</v>
      </c>
      <c r="L387">
        <v>49.7</v>
      </c>
      <c r="N387">
        <v>4.4246537007940887</v>
      </c>
      <c r="O387">
        <v>4.9332589476998612</v>
      </c>
    </row>
    <row r="388" spans="1:15" x14ac:dyDescent="0.25">
      <c r="A388" t="s">
        <v>727</v>
      </c>
      <c r="B388" t="s">
        <v>975</v>
      </c>
      <c r="C388" t="s">
        <v>676</v>
      </c>
      <c r="D388" t="s">
        <v>703</v>
      </c>
      <c r="E388" t="s">
        <v>706</v>
      </c>
      <c r="F388">
        <v>60.673552000000001</v>
      </c>
      <c r="G388">
        <v>-132.417371</v>
      </c>
      <c r="H388" t="s">
        <v>983</v>
      </c>
      <c r="I388" t="s">
        <v>2499</v>
      </c>
      <c r="J388">
        <v>2677</v>
      </c>
      <c r="K388">
        <v>5.34</v>
      </c>
      <c r="L388">
        <v>51.8999999999998</v>
      </c>
      <c r="N388">
        <v>4.4329551148668731</v>
      </c>
      <c r="O388">
        <v>5.1387789735679466</v>
      </c>
    </row>
    <row r="389" spans="1:15" x14ac:dyDescent="0.25">
      <c r="A389" t="s">
        <v>726</v>
      </c>
      <c r="B389" t="s">
        <v>975</v>
      </c>
      <c r="C389" t="s">
        <v>676</v>
      </c>
      <c r="D389" t="s">
        <v>703</v>
      </c>
      <c r="E389" t="s">
        <v>702</v>
      </c>
      <c r="F389">
        <v>60.6619999999999</v>
      </c>
      <c r="G389">
        <v>-132.400723999999</v>
      </c>
      <c r="H389" t="s">
        <v>983</v>
      </c>
      <c r="I389" t="s">
        <v>491</v>
      </c>
      <c r="J389">
        <v>2624</v>
      </c>
      <c r="K389">
        <v>5.03</v>
      </c>
      <c r="L389">
        <v>4.0999999999999996</v>
      </c>
      <c r="N389">
        <v>4.1756112786105568</v>
      </c>
      <c r="O389">
        <v>0.654886502273897</v>
      </c>
    </row>
    <row r="390" spans="1:15" x14ac:dyDescent="0.25">
      <c r="A390" t="s">
        <v>725</v>
      </c>
      <c r="B390" t="s">
        <v>975</v>
      </c>
      <c r="C390" t="s">
        <v>676</v>
      </c>
      <c r="D390" t="s">
        <v>703</v>
      </c>
      <c r="E390" t="s">
        <v>702</v>
      </c>
      <c r="F390">
        <v>60.660451000000002</v>
      </c>
      <c r="G390">
        <v>-132.399566999998</v>
      </c>
      <c r="H390" t="s">
        <v>983</v>
      </c>
      <c r="I390" t="s">
        <v>491</v>
      </c>
      <c r="J390">
        <v>2624</v>
      </c>
      <c r="K390">
        <v>3.62</v>
      </c>
      <c r="N390">
        <v>3.0051118943479551</v>
      </c>
      <c r="O390">
        <v>0.20186658843568731</v>
      </c>
    </row>
    <row r="391" spans="1:15" x14ac:dyDescent="0.25">
      <c r="A391" t="s">
        <v>724</v>
      </c>
      <c r="B391" t="s">
        <v>975</v>
      </c>
      <c r="C391" t="s">
        <v>676</v>
      </c>
      <c r="D391" t="s">
        <v>703</v>
      </c>
      <c r="E391" t="s">
        <v>708</v>
      </c>
      <c r="F391">
        <v>60.671540999999799</v>
      </c>
      <c r="G391">
        <v>-132.42961700000001</v>
      </c>
      <c r="H391" t="s">
        <v>983</v>
      </c>
      <c r="I391" t="s">
        <v>2499</v>
      </c>
      <c r="J391">
        <v>2677</v>
      </c>
      <c r="K391">
        <v>5.05</v>
      </c>
      <c r="L391">
        <v>68.2</v>
      </c>
      <c r="N391">
        <v>4.1922141067561256</v>
      </c>
      <c r="O391">
        <v>6.6407821833929255</v>
      </c>
    </row>
    <row r="392" spans="1:15" x14ac:dyDescent="0.25">
      <c r="A392" t="s">
        <v>723</v>
      </c>
      <c r="B392" t="s">
        <v>975</v>
      </c>
      <c r="C392" t="s">
        <v>676</v>
      </c>
      <c r="D392" t="s">
        <v>703</v>
      </c>
      <c r="E392" t="s">
        <v>706</v>
      </c>
      <c r="F392">
        <v>60.674962000000001</v>
      </c>
      <c r="G392">
        <v>-132.42531500000001</v>
      </c>
      <c r="H392" t="s">
        <v>983</v>
      </c>
      <c r="I392" t="s">
        <v>2499</v>
      </c>
      <c r="J392">
        <v>2677</v>
      </c>
      <c r="K392">
        <v>4.8600000000000003</v>
      </c>
      <c r="L392">
        <v>34</v>
      </c>
      <c r="N392">
        <v>4.0344872393732221</v>
      </c>
      <c r="O392">
        <v>3.4439146518989339</v>
      </c>
    </row>
    <row r="393" spans="1:15" x14ac:dyDescent="0.25">
      <c r="A393" t="s">
        <v>722</v>
      </c>
      <c r="B393" t="s">
        <v>975</v>
      </c>
      <c r="C393" t="s">
        <v>676</v>
      </c>
      <c r="D393" t="s">
        <v>703</v>
      </c>
      <c r="E393" t="s">
        <v>706</v>
      </c>
      <c r="F393">
        <v>60.6804139999998</v>
      </c>
      <c r="G393">
        <v>-132.45674700000001</v>
      </c>
      <c r="H393" t="s">
        <v>983</v>
      </c>
      <c r="I393" t="s">
        <v>2499</v>
      </c>
      <c r="J393">
        <v>2677</v>
      </c>
      <c r="K393">
        <v>4.76</v>
      </c>
      <c r="L393">
        <v>57.2</v>
      </c>
      <c r="N393">
        <v>3.9514730986453772</v>
      </c>
      <c r="O393">
        <v>5.5995283132178866</v>
      </c>
    </row>
    <row r="394" spans="1:15" x14ac:dyDescent="0.25">
      <c r="A394" t="s">
        <v>722</v>
      </c>
      <c r="B394" t="s">
        <v>975</v>
      </c>
      <c r="C394" t="s">
        <v>676</v>
      </c>
      <c r="D394" t="s">
        <v>703</v>
      </c>
      <c r="E394" t="s">
        <v>706</v>
      </c>
      <c r="F394">
        <v>60.6804139999998</v>
      </c>
      <c r="G394">
        <v>-132.45674700000001</v>
      </c>
      <c r="H394" t="s">
        <v>983</v>
      </c>
      <c r="I394" t="s">
        <v>2499</v>
      </c>
      <c r="J394">
        <v>2677</v>
      </c>
      <c r="K394">
        <v>4.79</v>
      </c>
      <c r="L394">
        <v>57.2</v>
      </c>
      <c r="N394">
        <v>3.9763773408637308</v>
      </c>
      <c r="O394">
        <v>5.6012350308222016</v>
      </c>
    </row>
    <row r="395" spans="1:15" x14ac:dyDescent="0.25">
      <c r="A395" t="s">
        <v>721</v>
      </c>
      <c r="B395" t="s">
        <v>975</v>
      </c>
      <c r="C395" t="s">
        <v>676</v>
      </c>
      <c r="D395" t="s">
        <v>703</v>
      </c>
      <c r="E395" t="s">
        <v>708</v>
      </c>
      <c r="F395">
        <v>60.679606999999798</v>
      </c>
      <c r="G395">
        <v>-132.456810999998</v>
      </c>
      <c r="H395" t="s">
        <v>983</v>
      </c>
      <c r="I395" t="s">
        <v>2499</v>
      </c>
      <c r="J395">
        <v>2677</v>
      </c>
      <c r="K395">
        <v>4.66</v>
      </c>
      <c r="L395">
        <v>56.6</v>
      </c>
      <c r="N395">
        <v>3.8684589579175337</v>
      </c>
      <c r="O395">
        <v>5.5379434945368384</v>
      </c>
    </row>
    <row r="396" spans="1:15" x14ac:dyDescent="0.25">
      <c r="A396" t="s">
        <v>720</v>
      </c>
      <c r="B396" t="s">
        <v>975</v>
      </c>
      <c r="C396" t="s">
        <v>676</v>
      </c>
      <c r="D396" t="s">
        <v>703</v>
      </c>
      <c r="E396" t="s">
        <v>706</v>
      </c>
      <c r="F396">
        <v>60.6766709999998</v>
      </c>
      <c r="G396">
        <v>-132.452745999998</v>
      </c>
      <c r="H396" t="s">
        <v>983</v>
      </c>
      <c r="I396" t="s">
        <v>2499</v>
      </c>
      <c r="J396">
        <v>2677</v>
      </c>
      <c r="K396">
        <v>5.1100000000000003</v>
      </c>
      <c r="L396">
        <v>40.6</v>
      </c>
      <c r="N396">
        <v>4.242022591192832</v>
      </c>
      <c r="O396">
        <v>4.0729906586015545</v>
      </c>
    </row>
    <row r="397" spans="1:15" x14ac:dyDescent="0.25">
      <c r="A397" t="s">
        <v>719</v>
      </c>
      <c r="B397" t="s">
        <v>975</v>
      </c>
      <c r="C397" t="s">
        <v>676</v>
      </c>
      <c r="D397" t="s">
        <v>703</v>
      </c>
      <c r="E397" t="s">
        <v>708</v>
      </c>
      <c r="F397">
        <v>60.667997</v>
      </c>
      <c r="G397">
        <v>-132.40884500000001</v>
      </c>
      <c r="H397" t="s">
        <v>983</v>
      </c>
      <c r="I397" t="s">
        <v>2499</v>
      </c>
      <c r="J397">
        <v>2677</v>
      </c>
      <c r="K397">
        <v>4.3899999999999997</v>
      </c>
      <c r="L397">
        <v>57.8999999999998</v>
      </c>
      <c r="N397">
        <v>3.6443207779523541</v>
      </c>
      <c r="O397">
        <v>5.6436905160979904</v>
      </c>
    </row>
    <row r="398" spans="1:15" x14ac:dyDescent="0.25">
      <c r="A398" t="s">
        <v>718</v>
      </c>
      <c r="B398" t="s">
        <v>975</v>
      </c>
      <c r="C398" t="s">
        <v>676</v>
      </c>
      <c r="D398" t="s">
        <v>703</v>
      </c>
      <c r="E398" t="s">
        <v>706</v>
      </c>
      <c r="F398">
        <v>60.668402999999799</v>
      </c>
      <c r="G398">
        <v>-132.406614999998</v>
      </c>
      <c r="H398" t="s">
        <v>983</v>
      </c>
      <c r="I398" t="s">
        <v>2499</v>
      </c>
      <c r="J398">
        <v>2677</v>
      </c>
      <c r="K398">
        <v>4.8899999999999997</v>
      </c>
      <c r="L398">
        <v>44.5</v>
      </c>
      <c r="N398">
        <v>4.0593914815915744</v>
      </c>
      <c r="O398">
        <v>4.4237971695032492</v>
      </c>
    </row>
    <row r="399" spans="1:15" x14ac:dyDescent="0.25">
      <c r="A399" t="s">
        <v>717</v>
      </c>
      <c r="B399" t="s">
        <v>975</v>
      </c>
      <c r="C399" t="s">
        <v>676</v>
      </c>
      <c r="D399" t="s">
        <v>703</v>
      </c>
      <c r="E399" t="s">
        <v>702</v>
      </c>
      <c r="F399">
        <v>60.662950000000002</v>
      </c>
      <c r="G399">
        <v>-132.403392999998</v>
      </c>
      <c r="H399" t="s">
        <v>983</v>
      </c>
      <c r="I399" t="s">
        <v>491</v>
      </c>
      <c r="J399">
        <v>2624</v>
      </c>
      <c r="K399">
        <v>3.88</v>
      </c>
      <c r="L399">
        <v>24.1999999999999</v>
      </c>
      <c r="N399">
        <v>3.2209486602403499</v>
      </c>
      <c r="O399">
        <v>2.4261931336824403</v>
      </c>
    </row>
    <row r="400" spans="1:15" x14ac:dyDescent="0.25">
      <c r="A400" t="s">
        <v>716</v>
      </c>
      <c r="B400" t="s">
        <v>975</v>
      </c>
      <c r="C400" t="s">
        <v>676</v>
      </c>
      <c r="D400" t="s">
        <v>703</v>
      </c>
      <c r="E400" t="s">
        <v>708</v>
      </c>
      <c r="F400">
        <v>60.666994000000003</v>
      </c>
      <c r="G400">
        <v>-132.40343300000001</v>
      </c>
      <c r="H400" t="s">
        <v>983</v>
      </c>
      <c r="I400" t="s">
        <v>2499</v>
      </c>
      <c r="J400">
        <v>2677</v>
      </c>
      <c r="K400">
        <v>4.45</v>
      </c>
      <c r="L400">
        <v>60.3999999999998</v>
      </c>
      <c r="N400">
        <v>3.6941292623890609</v>
      </c>
      <c r="O400">
        <v>5.8800029513066185</v>
      </c>
    </row>
    <row r="401" spans="1:15" x14ac:dyDescent="0.25">
      <c r="A401" t="s">
        <v>715</v>
      </c>
      <c r="B401" t="s">
        <v>975</v>
      </c>
      <c r="C401" t="s">
        <v>676</v>
      </c>
      <c r="D401" t="s">
        <v>703</v>
      </c>
      <c r="E401" t="s">
        <v>708</v>
      </c>
      <c r="F401">
        <v>60.676026999999799</v>
      </c>
      <c r="G401">
        <v>-132.406002</v>
      </c>
      <c r="H401" t="s">
        <v>983</v>
      </c>
      <c r="I401" t="s">
        <v>2499</v>
      </c>
      <c r="J401">
        <v>2677</v>
      </c>
      <c r="K401">
        <v>4.8099999999999996</v>
      </c>
      <c r="L401">
        <v>63.299999999999798</v>
      </c>
      <c r="N401">
        <v>3.9929801690092992</v>
      </c>
      <c r="O401">
        <v>6.1706464025583916</v>
      </c>
    </row>
    <row r="402" spans="1:15" x14ac:dyDescent="0.25">
      <c r="A402" t="s">
        <v>714</v>
      </c>
      <c r="B402" t="s">
        <v>975</v>
      </c>
      <c r="C402" t="s">
        <v>676</v>
      </c>
      <c r="D402" t="s">
        <v>703</v>
      </c>
      <c r="E402" t="s">
        <v>704</v>
      </c>
      <c r="F402">
        <v>60.68159</v>
      </c>
      <c r="G402">
        <v>-132.39181600000001</v>
      </c>
      <c r="H402" t="s">
        <v>983</v>
      </c>
      <c r="I402" t="s">
        <v>491</v>
      </c>
      <c r="J402">
        <v>2624</v>
      </c>
      <c r="K402">
        <v>5.0199999999999996</v>
      </c>
      <c r="L402">
        <v>44</v>
      </c>
      <c r="N402">
        <v>4.1673098645377715</v>
      </c>
      <c r="O402">
        <v>4.2978053397644063</v>
      </c>
    </row>
    <row r="403" spans="1:15" x14ac:dyDescent="0.25">
      <c r="A403" t="s">
        <v>713</v>
      </c>
      <c r="B403" t="s">
        <v>975</v>
      </c>
      <c r="C403" t="s">
        <v>676</v>
      </c>
      <c r="D403" t="s">
        <v>703</v>
      </c>
      <c r="E403" t="s">
        <v>708</v>
      </c>
      <c r="F403">
        <v>60.685628000000001</v>
      </c>
      <c r="G403">
        <v>-132.414753999998</v>
      </c>
      <c r="H403" t="s">
        <v>983</v>
      </c>
      <c r="I403" t="s">
        <v>2499</v>
      </c>
      <c r="J403">
        <v>2677</v>
      </c>
      <c r="K403">
        <v>5.26</v>
      </c>
      <c r="L403">
        <v>68.7</v>
      </c>
      <c r="N403">
        <v>4.3665438022845979</v>
      </c>
      <c r="O403">
        <v>6.6993090066231273</v>
      </c>
    </row>
    <row r="404" spans="1:15" x14ac:dyDescent="0.25">
      <c r="A404" t="s">
        <v>712</v>
      </c>
      <c r="B404" t="s">
        <v>975</v>
      </c>
      <c r="C404" t="s">
        <v>676</v>
      </c>
      <c r="D404" t="s">
        <v>703</v>
      </c>
      <c r="E404" t="s">
        <v>704</v>
      </c>
      <c r="F404">
        <v>60.689203999999798</v>
      </c>
      <c r="G404">
        <v>-132.418497</v>
      </c>
      <c r="H404" t="s">
        <v>983</v>
      </c>
      <c r="I404" t="s">
        <v>491</v>
      </c>
      <c r="J404">
        <v>2624</v>
      </c>
      <c r="K404">
        <v>5.55</v>
      </c>
      <c r="L404">
        <v>38.8999999999998</v>
      </c>
      <c r="N404">
        <v>4.6072848103953454</v>
      </c>
      <c r="O404">
        <v>3.8616528727674035</v>
      </c>
    </row>
    <row r="405" spans="1:15" x14ac:dyDescent="0.25">
      <c r="A405" t="s">
        <v>711</v>
      </c>
      <c r="B405" t="s">
        <v>975</v>
      </c>
      <c r="C405" t="s">
        <v>676</v>
      </c>
      <c r="D405" t="s">
        <v>703</v>
      </c>
      <c r="E405" t="s">
        <v>708</v>
      </c>
      <c r="F405">
        <v>60.6910859999998</v>
      </c>
      <c r="G405">
        <v>-132.422925999998</v>
      </c>
      <c r="H405" t="s">
        <v>983</v>
      </c>
      <c r="I405" t="s">
        <v>2499</v>
      </c>
      <c r="J405">
        <v>2677</v>
      </c>
      <c r="K405">
        <v>4.87</v>
      </c>
      <c r="L405">
        <v>64.7</v>
      </c>
      <c r="N405">
        <v>4.0427886534460065</v>
      </c>
      <c r="O405">
        <v>6.3044832777670399</v>
      </c>
    </row>
    <row r="406" spans="1:15" x14ac:dyDescent="0.25">
      <c r="A406" t="s">
        <v>710</v>
      </c>
      <c r="B406" t="s">
        <v>975</v>
      </c>
      <c r="C406" t="s">
        <v>676</v>
      </c>
      <c r="D406" t="s">
        <v>703</v>
      </c>
      <c r="E406" t="s">
        <v>706</v>
      </c>
      <c r="F406">
        <v>60.695031999999799</v>
      </c>
      <c r="G406">
        <v>-132.483992999999</v>
      </c>
      <c r="H406" t="s">
        <v>983</v>
      </c>
      <c r="I406" t="s">
        <v>2499</v>
      </c>
      <c r="J406">
        <v>2677</v>
      </c>
      <c r="K406">
        <v>4.4800000000000004</v>
      </c>
      <c r="L406">
        <v>55.5</v>
      </c>
      <c r="N406">
        <v>3.7190335046074146</v>
      </c>
      <c r="O406">
        <v>5.4252276289109522</v>
      </c>
    </row>
    <row r="407" spans="1:15" x14ac:dyDescent="0.25">
      <c r="A407" t="s">
        <v>709</v>
      </c>
      <c r="B407" t="s">
        <v>975</v>
      </c>
      <c r="C407" t="s">
        <v>676</v>
      </c>
      <c r="D407" t="s">
        <v>703</v>
      </c>
      <c r="E407" t="s">
        <v>704</v>
      </c>
      <c r="F407">
        <v>60.695055000000004</v>
      </c>
      <c r="G407">
        <v>-132.461454</v>
      </c>
      <c r="H407" t="s">
        <v>983</v>
      </c>
      <c r="I407" t="s">
        <v>491</v>
      </c>
      <c r="J407">
        <v>2624</v>
      </c>
      <c r="K407">
        <v>5.66</v>
      </c>
      <c r="L407">
        <v>49.799999999999798</v>
      </c>
      <c r="N407">
        <v>4.6986003651959747</v>
      </c>
      <c r="O407">
        <v>4.8631226203718025</v>
      </c>
    </row>
    <row r="408" spans="1:15" x14ac:dyDescent="0.25">
      <c r="A408" t="s">
        <v>2503</v>
      </c>
      <c r="B408" t="s">
        <v>975</v>
      </c>
      <c r="C408" t="s">
        <v>439</v>
      </c>
      <c r="D408" t="s">
        <v>433</v>
      </c>
      <c r="E408" t="s">
        <v>437</v>
      </c>
      <c r="F408">
        <v>64.060306999999796</v>
      </c>
      <c r="G408">
        <v>-138.141445</v>
      </c>
      <c r="H408" t="s">
        <v>974</v>
      </c>
      <c r="I408" t="s">
        <v>2499</v>
      </c>
      <c r="J408">
        <v>2677</v>
      </c>
      <c r="K408">
        <v>8.16</v>
      </c>
      <c r="L408">
        <v>63.32</v>
      </c>
      <c r="M408">
        <v>14.57</v>
      </c>
      <c r="N408">
        <v>6.7739538833920756</v>
      </c>
      <c r="O408">
        <v>10.076263388373521</v>
      </c>
    </row>
    <row r="409" spans="1:15" x14ac:dyDescent="0.25">
      <c r="A409" t="s">
        <v>2504</v>
      </c>
      <c r="B409" t="s">
        <v>975</v>
      </c>
      <c r="C409" t="s">
        <v>439</v>
      </c>
      <c r="D409" t="s">
        <v>433</v>
      </c>
      <c r="E409" t="s">
        <v>477</v>
      </c>
      <c r="F409">
        <v>64.048331000000005</v>
      </c>
      <c r="G409">
        <v>-138.129231</v>
      </c>
      <c r="H409" t="s">
        <v>974</v>
      </c>
      <c r="I409" t="s">
        <v>2498</v>
      </c>
      <c r="J409">
        <v>2764</v>
      </c>
      <c r="K409">
        <v>1.54</v>
      </c>
      <c r="L409">
        <v>3.78</v>
      </c>
      <c r="M409">
        <v>0.85</v>
      </c>
      <c r="N409">
        <v>1.2784177672087986</v>
      </c>
      <c r="O409">
        <v>0.67770929173926708</v>
      </c>
    </row>
    <row r="410" spans="1:15" x14ac:dyDescent="0.25">
      <c r="A410" t="s">
        <v>2505</v>
      </c>
      <c r="B410" t="s">
        <v>975</v>
      </c>
      <c r="C410" t="s">
        <v>439</v>
      </c>
      <c r="D410" t="s">
        <v>433</v>
      </c>
      <c r="E410" t="s">
        <v>434</v>
      </c>
      <c r="F410">
        <v>64.036758000000006</v>
      </c>
      <c r="G410">
        <v>-138.056984</v>
      </c>
      <c r="H410" t="s">
        <v>974</v>
      </c>
      <c r="I410" t="s">
        <v>2499</v>
      </c>
      <c r="J410">
        <v>2677</v>
      </c>
      <c r="K410">
        <v>6.67</v>
      </c>
      <c r="L410">
        <v>37.06</v>
      </c>
      <c r="M410">
        <v>6.56</v>
      </c>
      <c r="N410">
        <v>5.5370431865471987</v>
      </c>
      <c r="O410">
        <v>5.5037736140259037</v>
      </c>
    </row>
    <row r="411" spans="1:15" x14ac:dyDescent="0.25">
      <c r="A411" t="s">
        <v>2506</v>
      </c>
      <c r="B411" t="s">
        <v>975</v>
      </c>
      <c r="C411" t="s">
        <v>439</v>
      </c>
      <c r="D411" t="s">
        <v>433</v>
      </c>
      <c r="E411" t="s">
        <v>436</v>
      </c>
      <c r="F411">
        <v>64.0496669999999</v>
      </c>
      <c r="G411">
        <v>-138.07515100000001</v>
      </c>
      <c r="H411" t="s">
        <v>974</v>
      </c>
      <c r="I411" t="s">
        <v>2499</v>
      </c>
      <c r="J411">
        <v>2677</v>
      </c>
      <c r="K411">
        <v>4.99</v>
      </c>
      <c r="L411">
        <v>15.4499999999999</v>
      </c>
      <c r="M411">
        <v>4.875</v>
      </c>
      <c r="N411">
        <v>4.1424056223194192</v>
      </c>
      <c r="O411">
        <v>2.9655955481842877</v>
      </c>
    </row>
    <row r="412" spans="1:15" x14ac:dyDescent="0.25">
      <c r="A412" t="s">
        <v>2507</v>
      </c>
      <c r="B412" t="s">
        <v>975</v>
      </c>
      <c r="C412" t="s">
        <v>676</v>
      </c>
      <c r="D412" t="s">
        <v>703</v>
      </c>
      <c r="E412" t="s">
        <v>708</v>
      </c>
      <c r="F412">
        <v>60.662531000000001</v>
      </c>
      <c r="G412">
        <v>-132.437566</v>
      </c>
      <c r="H412" t="s">
        <v>983</v>
      </c>
      <c r="I412" t="s">
        <v>2499</v>
      </c>
      <c r="J412">
        <v>2677</v>
      </c>
      <c r="K412">
        <v>5.52</v>
      </c>
      <c r="L412">
        <v>74.900000000000006</v>
      </c>
      <c r="N412">
        <v>4.5823805681769922</v>
      </c>
      <c r="O412">
        <v>7.2916900791938524</v>
      </c>
    </row>
    <row r="413" spans="1:15" x14ac:dyDescent="0.25">
      <c r="A413" t="s">
        <v>707</v>
      </c>
      <c r="B413" t="s">
        <v>975</v>
      </c>
      <c r="C413" t="s">
        <v>676</v>
      </c>
      <c r="D413" t="s">
        <v>703</v>
      </c>
      <c r="E413" t="s">
        <v>708</v>
      </c>
      <c r="F413">
        <v>60.657995999999798</v>
      </c>
      <c r="G413">
        <v>-132.435271999999</v>
      </c>
      <c r="H413" t="s">
        <v>983</v>
      </c>
      <c r="I413" t="s">
        <v>2499</v>
      </c>
      <c r="J413">
        <v>2677</v>
      </c>
      <c r="K413">
        <v>5.48</v>
      </c>
      <c r="N413">
        <v>4.5491749118858555</v>
      </c>
      <c r="O413">
        <v>0.31176041572143193</v>
      </c>
    </row>
    <row r="414" spans="1:15" x14ac:dyDescent="0.25">
      <c r="A414" t="s">
        <v>707</v>
      </c>
      <c r="B414" t="s">
        <v>975</v>
      </c>
      <c r="C414" t="s">
        <v>676</v>
      </c>
      <c r="D414" t="s">
        <v>703</v>
      </c>
      <c r="E414" t="s">
        <v>704</v>
      </c>
      <c r="F414">
        <v>60.657995999999798</v>
      </c>
      <c r="G414">
        <v>-132.435271999999</v>
      </c>
      <c r="H414" t="s">
        <v>983</v>
      </c>
      <c r="I414" t="s">
        <v>491</v>
      </c>
      <c r="J414">
        <v>2624</v>
      </c>
      <c r="K414">
        <v>5.45</v>
      </c>
      <c r="L414">
        <v>49.7</v>
      </c>
      <c r="N414">
        <v>4.5242706696675015</v>
      </c>
      <c r="O414">
        <v>4.8422806076725129</v>
      </c>
    </row>
    <row r="415" spans="1:15" x14ac:dyDescent="0.25">
      <c r="A415" t="s">
        <v>705</v>
      </c>
      <c r="B415" t="s">
        <v>975</v>
      </c>
      <c r="C415" t="s">
        <v>676</v>
      </c>
      <c r="D415" t="s">
        <v>703</v>
      </c>
      <c r="E415" t="s">
        <v>706</v>
      </c>
      <c r="F415">
        <v>60.677805999999798</v>
      </c>
      <c r="G415">
        <v>-132.45658700000001</v>
      </c>
      <c r="H415" t="s">
        <v>983</v>
      </c>
      <c r="I415" t="s">
        <v>2499</v>
      </c>
      <c r="J415">
        <v>2677</v>
      </c>
      <c r="K415">
        <v>4.88</v>
      </c>
      <c r="L415">
        <v>60</v>
      </c>
      <c r="N415">
        <v>4.05109006751879</v>
      </c>
      <c r="O415">
        <v>5.867202063635145</v>
      </c>
    </row>
    <row r="416" spans="1:15" x14ac:dyDescent="0.25">
      <c r="A416" t="s">
        <v>2508</v>
      </c>
      <c r="B416" t="s">
        <v>975</v>
      </c>
      <c r="C416" t="s">
        <v>676</v>
      </c>
      <c r="D416" t="s">
        <v>703</v>
      </c>
      <c r="E416" t="s">
        <v>704</v>
      </c>
      <c r="F416">
        <v>60.694819000000003</v>
      </c>
      <c r="G416">
        <v>-132.42474200000001</v>
      </c>
      <c r="H416" t="s">
        <v>983</v>
      </c>
      <c r="I416" t="s">
        <v>491</v>
      </c>
      <c r="J416">
        <v>2624</v>
      </c>
      <c r="K416">
        <v>4.9400000000000004</v>
      </c>
      <c r="L416">
        <v>56.799999999999798</v>
      </c>
      <c r="N416">
        <v>4.1008985519554972</v>
      </c>
      <c r="O416">
        <v>5.4621787596884621</v>
      </c>
    </row>
    <row r="417" spans="1:15" x14ac:dyDescent="0.25">
      <c r="A417" t="s">
        <v>2509</v>
      </c>
      <c r="B417" t="s">
        <v>975</v>
      </c>
      <c r="C417" t="s">
        <v>676</v>
      </c>
      <c r="D417" t="s">
        <v>749</v>
      </c>
      <c r="E417" t="s">
        <v>750</v>
      </c>
      <c r="F417">
        <v>60.6738029999999</v>
      </c>
      <c r="G417">
        <v>-132.453972999998</v>
      </c>
      <c r="H417" t="s">
        <v>983</v>
      </c>
      <c r="I417" t="s">
        <v>2498</v>
      </c>
      <c r="J417">
        <v>2764</v>
      </c>
      <c r="K417">
        <v>2.81</v>
      </c>
      <c r="N417">
        <v>2.3326973544524181</v>
      </c>
      <c r="O417">
        <v>0.16505793248528597</v>
      </c>
    </row>
    <row r="418" spans="1:15" x14ac:dyDescent="0.25">
      <c r="A418" t="s">
        <v>143</v>
      </c>
      <c r="B418" t="s">
        <v>975</v>
      </c>
      <c r="C418" t="s">
        <v>996</v>
      </c>
      <c r="D418" t="s">
        <v>139</v>
      </c>
      <c r="E418" t="s">
        <v>140</v>
      </c>
      <c r="F418">
        <v>61.020052</v>
      </c>
      <c r="G418">
        <v>-127.023444999999</v>
      </c>
      <c r="H418" t="s">
        <v>974</v>
      </c>
      <c r="I418" t="s">
        <v>491</v>
      </c>
      <c r="J418">
        <v>2624</v>
      </c>
      <c r="K418">
        <v>3.65</v>
      </c>
      <c r="L418">
        <v>18.8999999999998</v>
      </c>
      <c r="M418">
        <v>7.24</v>
      </c>
      <c r="N418">
        <v>3.0300161365663083</v>
      </c>
      <c r="O418">
        <v>3.7379835479641419</v>
      </c>
    </row>
    <row r="419" spans="1:15" x14ac:dyDescent="0.25">
      <c r="A419" t="s">
        <v>141</v>
      </c>
      <c r="B419" t="s">
        <v>975</v>
      </c>
      <c r="C419" t="s">
        <v>996</v>
      </c>
      <c r="D419" t="s">
        <v>139</v>
      </c>
      <c r="E419" t="s">
        <v>142</v>
      </c>
      <c r="F419">
        <v>61.020052</v>
      </c>
      <c r="G419">
        <v>-127.023444999999</v>
      </c>
      <c r="H419" t="s">
        <v>974</v>
      </c>
      <c r="I419" t="s">
        <v>491</v>
      </c>
      <c r="J419">
        <v>2624</v>
      </c>
      <c r="K419">
        <v>3.9</v>
      </c>
      <c r="L419">
        <v>15.9</v>
      </c>
      <c r="M419">
        <v>8.24</v>
      </c>
      <c r="N419">
        <v>3.2375514883859187</v>
      </c>
      <c r="O419">
        <v>3.7277838107014314</v>
      </c>
    </row>
    <row r="420" spans="1:15" x14ac:dyDescent="0.25">
      <c r="A420" t="s">
        <v>700</v>
      </c>
      <c r="B420" t="s">
        <v>975</v>
      </c>
      <c r="C420" t="s">
        <v>676</v>
      </c>
      <c r="D420" t="s">
        <v>701</v>
      </c>
      <c r="E420" t="s">
        <v>702</v>
      </c>
      <c r="F420">
        <v>60.626843999999799</v>
      </c>
      <c r="G420">
        <v>-132.389841999998</v>
      </c>
      <c r="H420" t="s">
        <v>983</v>
      </c>
      <c r="I420" t="s">
        <v>491</v>
      </c>
      <c r="J420">
        <v>2624</v>
      </c>
      <c r="K420">
        <v>3.63</v>
      </c>
      <c r="L420">
        <v>21.5</v>
      </c>
      <c r="N420">
        <v>3.0134133084207395</v>
      </c>
      <c r="O420">
        <v>2.1657010309451779</v>
      </c>
    </row>
    <row r="421" spans="1:15" x14ac:dyDescent="0.25">
      <c r="A421" t="s">
        <v>90</v>
      </c>
      <c r="B421" t="s">
        <v>975</v>
      </c>
      <c r="C421" t="s">
        <v>996</v>
      </c>
      <c r="D421" t="s">
        <v>91</v>
      </c>
      <c r="E421" t="s">
        <v>92</v>
      </c>
      <c r="F421">
        <v>62.224722</v>
      </c>
      <c r="G421">
        <v>-131.855832999998</v>
      </c>
      <c r="H421" t="s">
        <v>983</v>
      </c>
      <c r="I421" t="s">
        <v>491</v>
      </c>
      <c r="J421">
        <v>2624</v>
      </c>
      <c r="K421">
        <v>4.46</v>
      </c>
      <c r="N421">
        <v>3.7024306764618453</v>
      </c>
      <c r="O421">
        <v>0.2487085592329186</v>
      </c>
    </row>
    <row r="422" spans="1:15" x14ac:dyDescent="0.25">
      <c r="A422" t="s">
        <v>90</v>
      </c>
      <c r="B422" t="s">
        <v>975</v>
      </c>
      <c r="C422" t="s">
        <v>996</v>
      </c>
      <c r="D422" t="s">
        <v>91</v>
      </c>
      <c r="E422" t="s">
        <v>92</v>
      </c>
      <c r="F422">
        <v>62.224722</v>
      </c>
      <c r="G422">
        <v>-131.855832999998</v>
      </c>
      <c r="H422" t="s">
        <v>983</v>
      </c>
      <c r="I422" t="s">
        <v>491</v>
      </c>
      <c r="J422">
        <v>2624</v>
      </c>
      <c r="K422">
        <v>4.62</v>
      </c>
      <c r="N422">
        <v>3.8352533016263961</v>
      </c>
      <c r="O422">
        <v>0.25763083938477221</v>
      </c>
    </row>
    <row r="423" spans="1:15" x14ac:dyDescent="0.25">
      <c r="A423" t="s">
        <v>475</v>
      </c>
      <c r="B423" t="s">
        <v>975</v>
      </c>
      <c r="C423" t="s">
        <v>439</v>
      </c>
      <c r="D423" t="s">
        <v>435</v>
      </c>
      <c r="E423" t="s">
        <v>476</v>
      </c>
      <c r="F423">
        <v>64.304585000000003</v>
      </c>
      <c r="G423">
        <v>-137.90773200000001</v>
      </c>
      <c r="H423" t="s">
        <v>974</v>
      </c>
      <c r="I423" t="s">
        <v>2498</v>
      </c>
      <c r="J423">
        <v>2764</v>
      </c>
      <c r="K423">
        <v>6.28</v>
      </c>
      <c r="L423">
        <v>29.3999999999998</v>
      </c>
      <c r="M423">
        <v>8.9</v>
      </c>
      <c r="N423">
        <v>5.2132880377086073</v>
      </c>
      <c r="O423">
        <v>5.5386695202873817</v>
      </c>
    </row>
    <row r="424" spans="1:15" x14ac:dyDescent="0.25">
      <c r="A424" t="s">
        <v>1132</v>
      </c>
      <c r="B424" t="s">
        <v>975</v>
      </c>
      <c r="C424" t="s">
        <v>889</v>
      </c>
      <c r="D424" t="s">
        <v>1133</v>
      </c>
      <c r="E424" t="s">
        <v>302</v>
      </c>
      <c r="F424">
        <v>62.283112000000003</v>
      </c>
      <c r="G424">
        <v>-138.517385999998</v>
      </c>
      <c r="H424" t="s">
        <v>983</v>
      </c>
      <c r="I424" t="s">
        <v>2499</v>
      </c>
      <c r="J424">
        <v>2677</v>
      </c>
      <c r="K424">
        <v>2.95</v>
      </c>
      <c r="L424">
        <v>11</v>
      </c>
      <c r="M424">
        <v>3.32</v>
      </c>
      <c r="N424">
        <v>2.4489171514714001</v>
      </c>
      <c r="O424">
        <v>2.0386861590909171</v>
      </c>
    </row>
    <row r="425" spans="1:15" x14ac:dyDescent="0.25">
      <c r="A425" t="s">
        <v>1134</v>
      </c>
      <c r="B425" t="s">
        <v>975</v>
      </c>
      <c r="C425" t="s">
        <v>889</v>
      </c>
      <c r="D425" t="s">
        <v>1135</v>
      </c>
      <c r="E425" t="s">
        <v>302</v>
      </c>
      <c r="F425">
        <v>62.312846999999799</v>
      </c>
      <c r="G425">
        <v>-138.20623000000001</v>
      </c>
      <c r="H425" t="s">
        <v>983</v>
      </c>
      <c r="I425" t="s">
        <v>2499</v>
      </c>
      <c r="J425">
        <v>2677</v>
      </c>
      <c r="K425">
        <v>2.56</v>
      </c>
      <c r="L425">
        <v>12.3</v>
      </c>
      <c r="M425">
        <v>2.38</v>
      </c>
      <c r="N425">
        <v>2.1251620026328082</v>
      </c>
      <c r="O425">
        <v>1.8980469342348298</v>
      </c>
    </row>
    <row r="426" spans="1:15" x14ac:dyDescent="0.25">
      <c r="A426" t="s">
        <v>1136</v>
      </c>
      <c r="B426" t="s">
        <v>975</v>
      </c>
      <c r="C426" t="s">
        <v>889</v>
      </c>
      <c r="D426" t="s">
        <v>1137</v>
      </c>
      <c r="E426" t="s">
        <v>186</v>
      </c>
      <c r="F426">
        <v>62.053908999999798</v>
      </c>
      <c r="G426">
        <v>-138.245001</v>
      </c>
      <c r="H426" t="s">
        <v>983</v>
      </c>
      <c r="I426" t="s">
        <v>491</v>
      </c>
      <c r="J426">
        <v>2624</v>
      </c>
      <c r="K426">
        <v>3.51</v>
      </c>
      <c r="L426">
        <v>30.6999999999999</v>
      </c>
      <c r="M426">
        <v>3.74</v>
      </c>
      <c r="N426">
        <v>2.9137963395473263</v>
      </c>
      <c r="O426">
        <v>3.9333791128312794</v>
      </c>
    </row>
    <row r="427" spans="1:15" x14ac:dyDescent="0.25">
      <c r="A427" t="s">
        <v>1164</v>
      </c>
      <c r="B427" t="s">
        <v>975</v>
      </c>
      <c r="C427" t="s">
        <v>889</v>
      </c>
      <c r="E427" t="s">
        <v>302</v>
      </c>
      <c r="F427">
        <v>62.257897</v>
      </c>
      <c r="G427">
        <v>-137.91020900000001</v>
      </c>
      <c r="H427" t="s">
        <v>983</v>
      </c>
      <c r="I427" t="s">
        <v>2499</v>
      </c>
      <c r="J427">
        <v>2677</v>
      </c>
      <c r="K427">
        <v>3.36</v>
      </c>
      <c r="L427">
        <v>15.4</v>
      </c>
      <c r="M427">
        <v>2</v>
      </c>
      <c r="N427">
        <v>2.7892751284555604</v>
      </c>
      <c r="O427">
        <v>2.1355110116832141</v>
      </c>
    </row>
    <row r="428" spans="1:15" x14ac:dyDescent="0.25">
      <c r="A428" t="s">
        <v>1165</v>
      </c>
      <c r="B428" t="s">
        <v>975</v>
      </c>
      <c r="C428" t="s">
        <v>889</v>
      </c>
      <c r="E428" t="s">
        <v>846</v>
      </c>
      <c r="F428">
        <v>62.246724</v>
      </c>
      <c r="G428">
        <v>-137.911315999999</v>
      </c>
      <c r="H428" t="s">
        <v>983</v>
      </c>
      <c r="I428" t="s">
        <v>2500</v>
      </c>
      <c r="J428">
        <v>2751</v>
      </c>
      <c r="K428">
        <v>2.57</v>
      </c>
      <c r="L428">
        <v>13.3</v>
      </c>
      <c r="M428">
        <v>3.85</v>
      </c>
      <c r="N428">
        <v>2.1334634167055921</v>
      </c>
      <c r="O428">
        <v>2.4318198011995418</v>
      </c>
    </row>
    <row r="429" spans="1:15" x14ac:dyDescent="0.25">
      <c r="A429" t="s">
        <v>1166</v>
      </c>
      <c r="B429" t="s">
        <v>975</v>
      </c>
      <c r="C429" t="s">
        <v>889</v>
      </c>
      <c r="E429" t="s">
        <v>302</v>
      </c>
      <c r="F429">
        <v>62.1862339999998</v>
      </c>
      <c r="G429">
        <v>-137.985198999999</v>
      </c>
      <c r="H429" t="s">
        <v>983</v>
      </c>
      <c r="I429" t="s">
        <v>2499</v>
      </c>
      <c r="J429">
        <v>2677</v>
      </c>
      <c r="K429">
        <v>3.42</v>
      </c>
      <c r="L429">
        <v>14</v>
      </c>
      <c r="M429">
        <v>2.82</v>
      </c>
      <c r="N429">
        <v>2.8390836128922672</v>
      </c>
      <c r="O429">
        <v>2.2174783348918425</v>
      </c>
    </row>
    <row r="430" spans="1:15" x14ac:dyDescent="0.25">
      <c r="A430" t="s">
        <v>1167</v>
      </c>
      <c r="B430" t="s">
        <v>975</v>
      </c>
      <c r="C430" t="s">
        <v>889</v>
      </c>
      <c r="E430" t="s">
        <v>906</v>
      </c>
      <c r="F430">
        <v>62.226441000000001</v>
      </c>
      <c r="G430">
        <v>-137.948306</v>
      </c>
      <c r="H430" t="s">
        <v>983</v>
      </c>
      <c r="I430" t="s">
        <v>491</v>
      </c>
      <c r="J430">
        <v>2624</v>
      </c>
      <c r="K430">
        <v>5.1100000000000003</v>
      </c>
      <c r="L430">
        <v>31.1999999999999</v>
      </c>
      <c r="M430">
        <v>2.5</v>
      </c>
      <c r="N430">
        <v>4.242022591192832</v>
      </c>
      <c r="O430">
        <v>3.758501562349815</v>
      </c>
    </row>
    <row r="431" spans="1:15" x14ac:dyDescent="0.25">
      <c r="A431" t="s">
        <v>1168</v>
      </c>
      <c r="B431" t="s">
        <v>975</v>
      </c>
      <c r="C431" t="s">
        <v>996</v>
      </c>
      <c r="D431" t="s">
        <v>153</v>
      </c>
      <c r="E431" t="s">
        <v>302</v>
      </c>
      <c r="F431">
        <v>60.631189999999798</v>
      </c>
      <c r="G431">
        <v>-127.70663</v>
      </c>
      <c r="H431" t="s">
        <v>983</v>
      </c>
      <c r="I431" t="s">
        <v>2499</v>
      </c>
      <c r="J431">
        <v>2677</v>
      </c>
      <c r="K431">
        <v>3.23</v>
      </c>
      <c r="L431">
        <v>24.5</v>
      </c>
      <c r="M431">
        <v>5.47</v>
      </c>
      <c r="N431">
        <v>2.6813567455093632</v>
      </c>
      <c r="O431">
        <v>3.8601984833978515</v>
      </c>
    </row>
    <row r="432" spans="1:15" x14ac:dyDescent="0.25">
      <c r="A432" t="s">
        <v>1169</v>
      </c>
      <c r="B432" t="s">
        <v>975</v>
      </c>
      <c r="C432" t="s">
        <v>995</v>
      </c>
      <c r="D432" t="s">
        <v>1170</v>
      </c>
      <c r="E432" t="s">
        <v>302</v>
      </c>
      <c r="F432">
        <v>60.516120000000001</v>
      </c>
      <c r="G432">
        <v>-128.411759999998</v>
      </c>
      <c r="H432" t="s">
        <v>983</v>
      </c>
      <c r="I432" t="s">
        <v>2499</v>
      </c>
      <c r="J432">
        <v>2677</v>
      </c>
      <c r="K432">
        <v>2.89</v>
      </c>
      <c r="L432">
        <v>8.14</v>
      </c>
      <c r="M432">
        <v>3.55</v>
      </c>
      <c r="N432">
        <v>2.3991086670346937</v>
      </c>
      <c r="O432">
        <v>1.827451859882288</v>
      </c>
    </row>
    <row r="433" spans="1:15" x14ac:dyDescent="0.25">
      <c r="A433" t="s">
        <v>1175</v>
      </c>
      <c r="B433" t="s">
        <v>975</v>
      </c>
      <c r="C433" t="s">
        <v>979</v>
      </c>
      <c r="D433" t="s">
        <v>1176</v>
      </c>
      <c r="E433" t="s">
        <v>302</v>
      </c>
      <c r="F433">
        <v>61.876399999999798</v>
      </c>
      <c r="G433">
        <v>-128.333599999998</v>
      </c>
      <c r="H433" t="s">
        <v>983</v>
      </c>
      <c r="I433" t="s">
        <v>2499</v>
      </c>
      <c r="J433">
        <v>2677</v>
      </c>
      <c r="K433">
        <v>3.93</v>
      </c>
      <c r="L433">
        <v>12.9</v>
      </c>
      <c r="M433">
        <v>12.5</v>
      </c>
      <c r="N433">
        <v>3.2624557306042719</v>
      </c>
      <c r="O433">
        <v>4.6109688461651883</v>
      </c>
    </row>
    <row r="434" spans="1:15" x14ac:dyDescent="0.25">
      <c r="A434" t="s">
        <v>1177</v>
      </c>
      <c r="B434" t="s">
        <v>975</v>
      </c>
      <c r="C434" t="s">
        <v>977</v>
      </c>
      <c r="D434" t="s">
        <v>1178</v>
      </c>
      <c r="E434" t="s">
        <v>302</v>
      </c>
      <c r="F434">
        <v>63.265360000000001</v>
      </c>
      <c r="G434">
        <v>-133.36724000000001</v>
      </c>
      <c r="H434" t="s">
        <v>983</v>
      </c>
      <c r="I434" t="s">
        <v>2499</v>
      </c>
      <c r="J434">
        <v>2677</v>
      </c>
      <c r="K434">
        <v>3.56</v>
      </c>
      <c r="L434">
        <v>15</v>
      </c>
      <c r="M434">
        <v>2.74</v>
      </c>
      <c r="N434">
        <v>2.9553034099112487</v>
      </c>
      <c r="O434">
        <v>2.2982145850453102</v>
      </c>
    </row>
    <row r="435" spans="1:15" x14ac:dyDescent="0.25">
      <c r="A435" t="s">
        <v>1179</v>
      </c>
      <c r="B435" t="s">
        <v>975</v>
      </c>
      <c r="C435" t="s">
        <v>977</v>
      </c>
      <c r="D435" t="s">
        <v>1178</v>
      </c>
      <c r="E435" t="s">
        <v>302</v>
      </c>
      <c r="F435">
        <v>63.251930000000002</v>
      </c>
      <c r="G435">
        <v>-133.36551</v>
      </c>
      <c r="H435" t="s">
        <v>983</v>
      </c>
      <c r="I435" t="s">
        <v>2499</v>
      </c>
      <c r="J435">
        <v>2677</v>
      </c>
      <c r="K435">
        <v>4.22</v>
      </c>
      <c r="L435">
        <v>12.6</v>
      </c>
      <c r="M435">
        <v>2.15</v>
      </c>
      <c r="N435">
        <v>3.5031967387150194</v>
      </c>
      <c r="O435">
        <v>1.9618175963402269</v>
      </c>
    </row>
    <row r="436" spans="1:15" x14ac:dyDescent="0.25">
      <c r="A436" t="s">
        <v>1180</v>
      </c>
      <c r="B436" t="s">
        <v>975</v>
      </c>
      <c r="C436" t="s">
        <v>977</v>
      </c>
      <c r="D436" t="s">
        <v>1181</v>
      </c>
      <c r="E436" t="s">
        <v>302</v>
      </c>
      <c r="F436">
        <v>63.310400000000001</v>
      </c>
      <c r="G436">
        <v>-133.59449000000001</v>
      </c>
      <c r="H436" t="s">
        <v>983</v>
      </c>
      <c r="I436" t="s">
        <v>2499</v>
      </c>
      <c r="J436">
        <v>2677</v>
      </c>
      <c r="K436">
        <v>3.35</v>
      </c>
      <c r="L436">
        <v>14.1999999999999</v>
      </c>
      <c r="M436">
        <v>3.62</v>
      </c>
      <c r="N436">
        <v>2.7809737143827764</v>
      </c>
      <c r="O436">
        <v>2.4360082338150999</v>
      </c>
    </row>
    <row r="437" spans="1:15" x14ac:dyDescent="0.25">
      <c r="A437" t="s">
        <v>1182</v>
      </c>
      <c r="B437" t="s">
        <v>975</v>
      </c>
      <c r="C437" t="s">
        <v>977</v>
      </c>
      <c r="D437" t="s">
        <v>1181</v>
      </c>
      <c r="E437" t="s">
        <v>302</v>
      </c>
      <c r="F437">
        <v>63.291519999999799</v>
      </c>
      <c r="G437">
        <v>-133.60632000000001</v>
      </c>
      <c r="H437" t="s">
        <v>983</v>
      </c>
      <c r="I437" t="s">
        <v>2499</v>
      </c>
      <c r="J437">
        <v>2677</v>
      </c>
      <c r="K437">
        <v>3.84</v>
      </c>
      <c r="L437">
        <v>12.6999999999999</v>
      </c>
      <c r="M437">
        <v>4.54</v>
      </c>
      <c r="N437">
        <v>3.1877430039492118</v>
      </c>
      <c r="O437">
        <v>2.5586075893522349</v>
      </c>
    </row>
    <row r="438" spans="1:15" x14ac:dyDescent="0.25">
      <c r="A438" t="s">
        <v>1185</v>
      </c>
      <c r="B438" t="s">
        <v>975</v>
      </c>
      <c r="C438" t="s">
        <v>1186</v>
      </c>
      <c r="E438" t="s">
        <v>474</v>
      </c>
      <c r="F438">
        <v>61.099829999999798</v>
      </c>
      <c r="G438">
        <v>-135.064395999998</v>
      </c>
      <c r="H438" t="s">
        <v>983</v>
      </c>
      <c r="I438" t="s">
        <v>2498</v>
      </c>
      <c r="J438">
        <v>2764</v>
      </c>
      <c r="K438">
        <v>1.56</v>
      </c>
      <c r="L438">
        <v>3.59</v>
      </c>
      <c r="M438">
        <v>1.51</v>
      </c>
      <c r="N438">
        <v>1.2950205953543674</v>
      </c>
      <c r="O438">
        <v>0.83427616129432258</v>
      </c>
    </row>
    <row r="439" spans="1:15" x14ac:dyDescent="0.25">
      <c r="A439" t="s">
        <v>1187</v>
      </c>
      <c r="B439" t="s">
        <v>975</v>
      </c>
      <c r="C439" t="s">
        <v>1186</v>
      </c>
      <c r="E439" t="s">
        <v>776</v>
      </c>
      <c r="F439">
        <v>61.135565999999798</v>
      </c>
      <c r="G439">
        <v>-135.070551999998</v>
      </c>
      <c r="H439" t="s">
        <v>983</v>
      </c>
      <c r="I439" t="s">
        <v>491</v>
      </c>
      <c r="J439">
        <v>2624</v>
      </c>
      <c r="K439">
        <v>1.49</v>
      </c>
      <c r="L439">
        <v>12</v>
      </c>
      <c r="M439">
        <v>2.64</v>
      </c>
      <c r="N439">
        <v>1.2369106968448766</v>
      </c>
      <c r="O439">
        <v>1.8383558059141367</v>
      </c>
    </row>
    <row r="440" spans="1:15" x14ac:dyDescent="0.25">
      <c r="A440" t="s">
        <v>1188</v>
      </c>
      <c r="B440" t="s">
        <v>975</v>
      </c>
      <c r="C440" t="s">
        <v>1186</v>
      </c>
      <c r="E440" t="s">
        <v>474</v>
      </c>
      <c r="F440">
        <v>61.155051</v>
      </c>
      <c r="G440">
        <v>-135.14230000000001</v>
      </c>
      <c r="H440" t="s">
        <v>983</v>
      </c>
      <c r="I440" t="s">
        <v>2498</v>
      </c>
      <c r="J440">
        <v>2764</v>
      </c>
      <c r="K440">
        <v>0.75</v>
      </c>
      <c r="L440">
        <v>2.73</v>
      </c>
      <c r="M440">
        <v>1.07</v>
      </c>
      <c r="N440">
        <v>0.62260605545883052</v>
      </c>
      <c r="O440">
        <v>0.58819776031457816</v>
      </c>
    </row>
    <row r="441" spans="1:15" x14ac:dyDescent="0.25">
      <c r="A441" t="s">
        <v>1189</v>
      </c>
      <c r="B441" t="s">
        <v>975</v>
      </c>
      <c r="C441" t="s">
        <v>1186</v>
      </c>
      <c r="E441" t="s">
        <v>846</v>
      </c>
      <c r="F441">
        <v>61.210642</v>
      </c>
      <c r="G441">
        <v>-135.07552200000001</v>
      </c>
      <c r="H441" t="s">
        <v>983</v>
      </c>
      <c r="I441" t="s">
        <v>2500</v>
      </c>
      <c r="J441">
        <v>2751</v>
      </c>
      <c r="K441">
        <v>0.71</v>
      </c>
      <c r="L441">
        <v>14.6</v>
      </c>
      <c r="M441">
        <v>4.7699999999999996</v>
      </c>
      <c r="N441">
        <v>0.58940039916769282</v>
      </c>
      <c r="O441">
        <v>2.6884770607516244</v>
      </c>
    </row>
    <row r="442" spans="1:15" x14ac:dyDescent="0.25">
      <c r="A442" t="s">
        <v>1190</v>
      </c>
      <c r="B442" t="s">
        <v>975</v>
      </c>
      <c r="C442" t="s">
        <v>1186</v>
      </c>
      <c r="E442" t="s">
        <v>474</v>
      </c>
      <c r="F442">
        <v>61.099806000000001</v>
      </c>
      <c r="G442">
        <v>-135.04623900000001</v>
      </c>
      <c r="H442" t="s">
        <v>983</v>
      </c>
      <c r="I442" t="s">
        <v>2498</v>
      </c>
      <c r="J442">
        <v>2764</v>
      </c>
      <c r="K442">
        <v>1.62</v>
      </c>
      <c r="L442">
        <v>3.6</v>
      </c>
      <c r="M442">
        <v>1.28</v>
      </c>
      <c r="N442">
        <v>1.344829079791074</v>
      </c>
      <c r="O442">
        <v>0.77824185795948875</v>
      </c>
    </row>
    <row r="443" spans="1:15" x14ac:dyDescent="0.25">
      <c r="A443" t="s">
        <v>1191</v>
      </c>
      <c r="B443" t="s">
        <v>975</v>
      </c>
      <c r="C443" t="s">
        <v>1186</v>
      </c>
      <c r="E443" t="s">
        <v>776</v>
      </c>
      <c r="F443">
        <v>61.183334000000002</v>
      </c>
      <c r="G443">
        <v>-135.057516999998</v>
      </c>
      <c r="H443" t="s">
        <v>983</v>
      </c>
      <c r="I443" t="s">
        <v>491</v>
      </c>
      <c r="J443">
        <v>2624</v>
      </c>
      <c r="K443">
        <v>1.73</v>
      </c>
      <c r="L443">
        <v>15.8</v>
      </c>
      <c r="M443">
        <v>4.18</v>
      </c>
      <c r="N443">
        <v>1.4361446345917024</v>
      </c>
      <c r="O443">
        <v>2.5834363781419167</v>
      </c>
    </row>
    <row r="444" spans="1:15" x14ac:dyDescent="0.25">
      <c r="A444" t="s">
        <v>1192</v>
      </c>
      <c r="B444" t="s">
        <v>975</v>
      </c>
      <c r="C444" t="s">
        <v>1186</v>
      </c>
      <c r="E444" t="s">
        <v>776</v>
      </c>
      <c r="F444">
        <v>61.033512000000002</v>
      </c>
      <c r="G444">
        <v>-134.852452999999</v>
      </c>
      <c r="H444" t="s">
        <v>983</v>
      </c>
      <c r="I444" t="s">
        <v>491</v>
      </c>
      <c r="J444">
        <v>2624</v>
      </c>
      <c r="K444">
        <v>2.14</v>
      </c>
      <c r="L444">
        <v>13</v>
      </c>
      <c r="M444">
        <v>4.2699999999999996</v>
      </c>
      <c r="N444">
        <v>1.7765026115758631</v>
      </c>
      <c r="O444">
        <v>2.3730995930310419</v>
      </c>
    </row>
    <row r="445" spans="1:15" x14ac:dyDescent="0.25">
      <c r="A445" t="s">
        <v>1193</v>
      </c>
      <c r="B445" t="s">
        <v>975</v>
      </c>
      <c r="C445" t="s">
        <v>1186</v>
      </c>
      <c r="E445" t="s">
        <v>776</v>
      </c>
      <c r="F445">
        <v>61.044517999999798</v>
      </c>
      <c r="G445">
        <v>-134.79573400000001</v>
      </c>
      <c r="H445" t="s">
        <v>983</v>
      </c>
      <c r="I445" t="s">
        <v>491</v>
      </c>
      <c r="J445">
        <v>2624</v>
      </c>
      <c r="K445">
        <v>0.15</v>
      </c>
      <c r="L445">
        <v>0.75</v>
      </c>
      <c r="M445">
        <v>0.99</v>
      </c>
      <c r="N445">
        <v>0.12452121109176609</v>
      </c>
      <c r="O445">
        <v>0.32415778964236275</v>
      </c>
    </row>
    <row r="446" spans="1:15" x14ac:dyDescent="0.25">
      <c r="A446" t="s">
        <v>1194</v>
      </c>
      <c r="B446" t="s">
        <v>975</v>
      </c>
      <c r="C446" t="s">
        <v>1186</v>
      </c>
      <c r="E446" t="s">
        <v>846</v>
      </c>
      <c r="F446">
        <v>61.000680000000003</v>
      </c>
      <c r="G446">
        <v>-134.830759</v>
      </c>
      <c r="H446" t="s">
        <v>983</v>
      </c>
      <c r="I446" t="s">
        <v>2500</v>
      </c>
      <c r="J446">
        <v>2751</v>
      </c>
      <c r="K446">
        <v>2.58</v>
      </c>
      <c r="L446">
        <v>15.6</v>
      </c>
      <c r="M446">
        <v>4.04</v>
      </c>
      <c r="N446">
        <v>2.141764830778377</v>
      </c>
      <c r="O446">
        <v>2.7023545612664659</v>
      </c>
    </row>
    <row r="447" spans="1:15" x14ac:dyDescent="0.25">
      <c r="A447" t="s">
        <v>1195</v>
      </c>
      <c r="B447" t="s">
        <v>975</v>
      </c>
      <c r="C447" t="s">
        <v>1186</v>
      </c>
      <c r="D447" t="s">
        <v>1196</v>
      </c>
      <c r="E447" t="s">
        <v>1065</v>
      </c>
      <c r="F447">
        <v>61.023274999999799</v>
      </c>
      <c r="G447">
        <v>-134.80398400000001</v>
      </c>
      <c r="H447" t="s">
        <v>983</v>
      </c>
      <c r="I447" t="s">
        <v>2500</v>
      </c>
      <c r="J447">
        <v>2751</v>
      </c>
      <c r="K447">
        <v>2.2200000000000002</v>
      </c>
      <c r="L447">
        <v>17.6999999999999</v>
      </c>
      <c r="M447">
        <v>4.5199999999999996</v>
      </c>
      <c r="N447">
        <v>1.8429139241581385</v>
      </c>
      <c r="O447">
        <v>3.008060582857182</v>
      </c>
    </row>
    <row r="448" spans="1:15" x14ac:dyDescent="0.25">
      <c r="A448" t="s">
        <v>1199</v>
      </c>
      <c r="B448" t="s">
        <v>975</v>
      </c>
      <c r="C448" t="s">
        <v>1186</v>
      </c>
      <c r="E448" t="s">
        <v>302</v>
      </c>
      <c r="F448">
        <v>60.347583999999799</v>
      </c>
      <c r="G448">
        <v>-133.27856700000001</v>
      </c>
      <c r="H448" t="s">
        <v>983</v>
      </c>
      <c r="I448" t="s">
        <v>2499</v>
      </c>
      <c r="J448">
        <v>2677</v>
      </c>
      <c r="K448">
        <v>0.06</v>
      </c>
      <c r="L448">
        <v>0.39</v>
      </c>
      <c r="M448">
        <v>0.17</v>
      </c>
      <c r="N448">
        <v>4.9808484436706435E-2</v>
      </c>
      <c r="O448">
        <v>8.3070247208628822E-2</v>
      </c>
    </row>
    <row r="449" spans="1:15" x14ac:dyDescent="0.25">
      <c r="A449" t="s">
        <v>1205</v>
      </c>
      <c r="B449" t="s">
        <v>975</v>
      </c>
      <c r="C449" t="s">
        <v>889</v>
      </c>
      <c r="E449" t="s">
        <v>302</v>
      </c>
      <c r="F449">
        <v>62.079880000000003</v>
      </c>
      <c r="G449">
        <v>-137.14769000000001</v>
      </c>
      <c r="H449" t="s">
        <v>983</v>
      </c>
      <c r="I449" t="s">
        <v>2499</v>
      </c>
      <c r="J449">
        <v>2677</v>
      </c>
      <c r="K449">
        <v>2.61</v>
      </c>
      <c r="L449">
        <v>12.8</v>
      </c>
      <c r="M449">
        <v>2.2999999999999998</v>
      </c>
      <c r="N449">
        <v>2.1666690729967302</v>
      </c>
      <c r="O449">
        <v>1.9270832315753537</v>
      </c>
    </row>
    <row r="450" spans="1:15" x14ac:dyDescent="0.25">
      <c r="A450" t="s">
        <v>968</v>
      </c>
      <c r="B450" t="s">
        <v>975</v>
      </c>
      <c r="C450" t="s">
        <v>889</v>
      </c>
      <c r="E450" t="s">
        <v>302</v>
      </c>
      <c r="F450">
        <v>62.093895000000003</v>
      </c>
      <c r="G450">
        <v>-137.132466999998</v>
      </c>
      <c r="H450" t="s">
        <v>983</v>
      </c>
      <c r="I450" t="s">
        <v>2499</v>
      </c>
      <c r="J450">
        <v>2677</v>
      </c>
      <c r="K450">
        <v>2.68</v>
      </c>
      <c r="L450">
        <v>12.1</v>
      </c>
      <c r="M450">
        <v>1.9</v>
      </c>
      <c r="N450">
        <v>2.2247789715062209</v>
      </c>
      <c r="O450">
        <v>1.7639136926520871</v>
      </c>
    </row>
    <row r="451" spans="1:15" x14ac:dyDescent="0.25">
      <c r="A451" t="s">
        <v>967</v>
      </c>
      <c r="B451" t="s">
        <v>975</v>
      </c>
      <c r="C451" t="s">
        <v>889</v>
      </c>
      <c r="D451" t="s">
        <v>1137</v>
      </c>
      <c r="E451" t="s">
        <v>186</v>
      </c>
      <c r="F451">
        <v>62.056289</v>
      </c>
      <c r="G451">
        <v>-138.157769</v>
      </c>
      <c r="H451" t="s">
        <v>983</v>
      </c>
      <c r="I451" t="s">
        <v>491</v>
      </c>
      <c r="J451">
        <v>2624</v>
      </c>
      <c r="K451">
        <v>3.76</v>
      </c>
      <c r="L451">
        <v>25.6999999999999</v>
      </c>
      <c r="M451">
        <v>5.2</v>
      </c>
      <c r="N451">
        <v>3.1213316913669367</v>
      </c>
      <c r="O451">
        <v>3.8554591835685503</v>
      </c>
    </row>
    <row r="452" spans="1:15" x14ac:dyDescent="0.25">
      <c r="A452" t="s">
        <v>962</v>
      </c>
      <c r="B452" t="s">
        <v>975</v>
      </c>
      <c r="C452" t="s">
        <v>889</v>
      </c>
      <c r="D452" t="s">
        <v>1137</v>
      </c>
      <c r="E452" t="s">
        <v>302</v>
      </c>
      <c r="F452">
        <v>62.054949999999799</v>
      </c>
      <c r="G452">
        <v>-138.082899999999</v>
      </c>
      <c r="H452" t="s">
        <v>983</v>
      </c>
      <c r="I452" t="s">
        <v>2499</v>
      </c>
      <c r="J452">
        <v>2677</v>
      </c>
      <c r="K452">
        <v>3.66</v>
      </c>
      <c r="L452">
        <v>17.600000000000001</v>
      </c>
      <c r="M452">
        <v>5</v>
      </c>
      <c r="N452">
        <v>3.0383175506390931</v>
      </c>
      <c r="O452">
        <v>3.1220805077263583</v>
      </c>
    </row>
    <row r="453" spans="1:15" x14ac:dyDescent="0.25">
      <c r="A453" t="s">
        <v>961</v>
      </c>
      <c r="B453" t="s">
        <v>975</v>
      </c>
      <c r="C453" t="s">
        <v>889</v>
      </c>
      <c r="D453" t="s">
        <v>1229</v>
      </c>
      <c r="E453" t="s">
        <v>302</v>
      </c>
      <c r="F453">
        <v>61.97607</v>
      </c>
      <c r="G453">
        <v>-137.75011000000001</v>
      </c>
      <c r="H453" t="s">
        <v>983</v>
      </c>
      <c r="I453" t="s">
        <v>2499</v>
      </c>
      <c r="J453">
        <v>2677</v>
      </c>
      <c r="K453">
        <v>3.67</v>
      </c>
      <c r="L453">
        <v>23.6999999999999</v>
      </c>
      <c r="M453">
        <v>6.4</v>
      </c>
      <c r="N453">
        <v>3.0466189647118771</v>
      </c>
      <c r="O453">
        <v>4.0477135335944538</v>
      </c>
    </row>
    <row r="454" spans="1:15" x14ac:dyDescent="0.25">
      <c r="A454" t="s">
        <v>1240</v>
      </c>
      <c r="B454" t="s">
        <v>975</v>
      </c>
      <c r="C454" t="s">
        <v>889</v>
      </c>
      <c r="E454" t="s">
        <v>474</v>
      </c>
      <c r="F454">
        <v>62.049619999999798</v>
      </c>
      <c r="G454">
        <v>-137.72592</v>
      </c>
      <c r="H454" t="s">
        <v>983</v>
      </c>
      <c r="I454" t="s">
        <v>2498</v>
      </c>
      <c r="J454">
        <v>2764</v>
      </c>
      <c r="K454">
        <v>0.78</v>
      </c>
      <c r="L454">
        <v>5.8</v>
      </c>
      <c r="M454">
        <v>2.1</v>
      </c>
      <c r="N454">
        <v>0.64751029767718371</v>
      </c>
      <c r="O454">
        <v>1.1562814326471613</v>
      </c>
    </row>
    <row r="455" spans="1:15" x14ac:dyDescent="0.25">
      <c r="A455" t="s">
        <v>1256</v>
      </c>
      <c r="B455" t="s">
        <v>975</v>
      </c>
      <c r="C455" t="s">
        <v>889</v>
      </c>
      <c r="E455" t="s">
        <v>1218</v>
      </c>
      <c r="F455">
        <v>60.08699</v>
      </c>
      <c r="G455">
        <v>-135.32291000000001</v>
      </c>
      <c r="H455" t="s">
        <v>983</v>
      </c>
      <c r="I455" t="s">
        <v>2500</v>
      </c>
      <c r="J455">
        <v>2751</v>
      </c>
      <c r="K455">
        <v>2.73</v>
      </c>
      <c r="L455">
        <v>11.9</v>
      </c>
      <c r="M455">
        <v>2.87</v>
      </c>
      <c r="N455">
        <v>2.2662860418701429</v>
      </c>
      <c r="O455">
        <v>2.0504878982703301</v>
      </c>
    </row>
    <row r="456" spans="1:15" x14ac:dyDescent="0.25">
      <c r="A456" t="s">
        <v>1257</v>
      </c>
      <c r="B456" t="s">
        <v>975</v>
      </c>
      <c r="C456" t="s">
        <v>889</v>
      </c>
      <c r="E456" t="s">
        <v>1218</v>
      </c>
      <c r="F456">
        <v>60.08699</v>
      </c>
      <c r="G456">
        <v>-135.32291000000001</v>
      </c>
      <c r="H456" t="s">
        <v>983</v>
      </c>
      <c r="I456" t="s">
        <v>2500</v>
      </c>
      <c r="J456">
        <v>2751</v>
      </c>
      <c r="K456">
        <v>1.64</v>
      </c>
      <c r="L456">
        <v>1.74</v>
      </c>
      <c r="M456">
        <v>0.83</v>
      </c>
      <c r="N456">
        <v>1.3614319079366426</v>
      </c>
      <c r="O456">
        <v>0.47983122697558284</v>
      </c>
    </row>
    <row r="457" spans="1:15" x14ac:dyDescent="0.25">
      <c r="A457" t="s">
        <v>1259</v>
      </c>
      <c r="B457" t="s">
        <v>975</v>
      </c>
      <c r="C457" t="s">
        <v>891</v>
      </c>
      <c r="E457" t="s">
        <v>302</v>
      </c>
      <c r="F457">
        <v>60.2209</v>
      </c>
      <c r="G457">
        <v>-134.891459999999</v>
      </c>
      <c r="H457" t="s">
        <v>983</v>
      </c>
      <c r="I457" t="s">
        <v>2499</v>
      </c>
      <c r="J457">
        <v>2677</v>
      </c>
      <c r="K457">
        <v>3.95</v>
      </c>
      <c r="L457">
        <v>13.6999999999999</v>
      </c>
      <c r="M457">
        <v>4.5</v>
      </c>
      <c r="N457">
        <v>3.2790585587498406</v>
      </c>
      <c r="O457">
        <v>2.6478311379013877</v>
      </c>
    </row>
    <row r="458" spans="1:15" x14ac:dyDescent="0.25">
      <c r="A458" t="s">
        <v>1269</v>
      </c>
      <c r="B458" t="s">
        <v>975</v>
      </c>
      <c r="C458" t="s">
        <v>889</v>
      </c>
      <c r="D458" t="s">
        <v>1184</v>
      </c>
      <c r="E458" t="s">
        <v>16</v>
      </c>
      <c r="F458">
        <v>62.338416000000002</v>
      </c>
      <c r="G458">
        <v>-137.39724200000001</v>
      </c>
      <c r="H458" t="s">
        <v>983</v>
      </c>
      <c r="I458" t="s">
        <v>491</v>
      </c>
      <c r="J458">
        <v>2624</v>
      </c>
      <c r="K458">
        <v>4.8</v>
      </c>
      <c r="L458">
        <v>7.31</v>
      </c>
      <c r="M458">
        <v>1.56</v>
      </c>
      <c r="N458">
        <v>3.9846787549365148</v>
      </c>
      <c r="O458">
        <v>1.3248780045556074</v>
      </c>
    </row>
    <row r="459" spans="1:15" x14ac:dyDescent="0.25">
      <c r="A459" t="s">
        <v>1301</v>
      </c>
      <c r="B459" t="s">
        <v>975</v>
      </c>
      <c r="C459" t="s">
        <v>889</v>
      </c>
      <c r="D459" t="s">
        <v>1302</v>
      </c>
      <c r="E459" t="s">
        <v>302</v>
      </c>
      <c r="F459">
        <v>60.169311</v>
      </c>
      <c r="G459">
        <v>-135.275576999999</v>
      </c>
      <c r="H459" t="s">
        <v>983</v>
      </c>
      <c r="I459" t="s">
        <v>2499</v>
      </c>
      <c r="J459">
        <v>2677</v>
      </c>
      <c r="K459">
        <v>2.69</v>
      </c>
      <c r="L459">
        <v>11.9</v>
      </c>
      <c r="M459">
        <v>1.83</v>
      </c>
      <c r="N459">
        <v>2.2330803855790053</v>
      </c>
      <c r="O459">
        <v>1.7280111505201923</v>
      </c>
    </row>
    <row r="460" spans="1:15" x14ac:dyDescent="0.25">
      <c r="A460" t="s">
        <v>1338</v>
      </c>
      <c r="B460" t="s">
        <v>975</v>
      </c>
      <c r="E460" t="s">
        <v>846</v>
      </c>
      <c r="F460">
        <v>61.034427000000001</v>
      </c>
      <c r="G460">
        <v>-134.576452999998</v>
      </c>
      <c r="H460" t="s">
        <v>983</v>
      </c>
      <c r="I460" t="s">
        <v>2500</v>
      </c>
      <c r="J460">
        <v>2751</v>
      </c>
      <c r="K460">
        <v>2.71</v>
      </c>
      <c r="L460">
        <v>6.36</v>
      </c>
      <c r="M460">
        <v>2.72</v>
      </c>
      <c r="N460">
        <v>2.2496832137245741</v>
      </c>
      <c r="O460">
        <v>1.4796635621364815</v>
      </c>
    </row>
    <row r="461" spans="1:15" x14ac:dyDescent="0.25">
      <c r="A461" t="s">
        <v>1339</v>
      </c>
      <c r="B461" t="s">
        <v>975</v>
      </c>
      <c r="E461" t="s">
        <v>846</v>
      </c>
      <c r="F461">
        <v>61.068503</v>
      </c>
      <c r="G461">
        <v>-134.953207999998</v>
      </c>
      <c r="H461" t="s">
        <v>983</v>
      </c>
      <c r="I461" t="s">
        <v>2500</v>
      </c>
      <c r="J461">
        <v>2751</v>
      </c>
      <c r="K461">
        <v>1.23</v>
      </c>
      <c r="L461">
        <v>4.45</v>
      </c>
      <c r="M461">
        <v>2.33</v>
      </c>
      <c r="N461">
        <v>1.0210739309524819</v>
      </c>
      <c r="O461">
        <v>1.1081454202316872</v>
      </c>
    </row>
    <row r="462" spans="1:15" x14ac:dyDescent="0.25">
      <c r="A462" t="s">
        <v>1340</v>
      </c>
      <c r="B462" t="s">
        <v>975</v>
      </c>
      <c r="E462" t="s">
        <v>776</v>
      </c>
      <c r="F462">
        <v>61.085754000000001</v>
      </c>
      <c r="G462">
        <v>-134.78111100000001</v>
      </c>
      <c r="H462" t="s">
        <v>983</v>
      </c>
      <c r="I462" t="s">
        <v>491</v>
      </c>
      <c r="J462">
        <v>2624</v>
      </c>
      <c r="K462">
        <v>1.96</v>
      </c>
      <c r="L462">
        <v>14.1999999999999</v>
      </c>
      <c r="M462">
        <v>3.79</v>
      </c>
      <c r="N462">
        <v>1.6270771582657437</v>
      </c>
      <c r="O462">
        <v>2.3527339638601972</v>
      </c>
    </row>
    <row r="463" spans="1:15" x14ac:dyDescent="0.25">
      <c r="A463" t="s">
        <v>1341</v>
      </c>
      <c r="B463" t="s">
        <v>975</v>
      </c>
      <c r="E463" t="s">
        <v>776</v>
      </c>
      <c r="F463">
        <v>61.113312000000001</v>
      </c>
      <c r="G463">
        <v>-134.737575999998</v>
      </c>
      <c r="H463" t="s">
        <v>983</v>
      </c>
      <c r="I463" t="s">
        <v>491</v>
      </c>
      <c r="J463">
        <v>2624</v>
      </c>
      <c r="K463">
        <v>1.99</v>
      </c>
      <c r="L463">
        <v>5.67</v>
      </c>
      <c r="M463">
        <v>1.53</v>
      </c>
      <c r="N463">
        <v>1.6519814004840969</v>
      </c>
      <c r="O463">
        <v>1.0109293873886791</v>
      </c>
    </row>
    <row r="464" spans="1:15" x14ac:dyDescent="0.25">
      <c r="A464" t="s">
        <v>1342</v>
      </c>
      <c r="B464" t="s">
        <v>975</v>
      </c>
      <c r="C464" t="s">
        <v>753</v>
      </c>
      <c r="D464" t="s">
        <v>1343</v>
      </c>
      <c r="E464" t="s">
        <v>846</v>
      </c>
      <c r="F464">
        <v>61.047237000000003</v>
      </c>
      <c r="G464">
        <v>-134.61642000000001</v>
      </c>
      <c r="H464" t="s">
        <v>983</v>
      </c>
      <c r="I464" t="s">
        <v>2500</v>
      </c>
      <c r="J464">
        <v>2751</v>
      </c>
      <c r="K464">
        <v>0.18</v>
      </c>
      <c r="L464">
        <v>1.62</v>
      </c>
      <c r="M464">
        <v>0.37</v>
      </c>
      <c r="N464">
        <v>0.1494254533101193</v>
      </c>
      <c r="O464">
        <v>0.26251497720463712</v>
      </c>
    </row>
    <row r="465" spans="1:15" x14ac:dyDescent="0.25">
      <c r="A465" t="s">
        <v>869</v>
      </c>
      <c r="B465" t="s">
        <v>975</v>
      </c>
      <c r="C465" t="s">
        <v>891</v>
      </c>
      <c r="D465" t="s">
        <v>1068</v>
      </c>
      <c r="E465" t="s">
        <v>2510</v>
      </c>
      <c r="F465">
        <v>61.2799249999998</v>
      </c>
      <c r="G465">
        <v>-136.999109</v>
      </c>
      <c r="H465" t="s">
        <v>983</v>
      </c>
      <c r="I465" t="s">
        <v>2500</v>
      </c>
      <c r="J465">
        <v>2751</v>
      </c>
      <c r="K465">
        <v>3.47</v>
      </c>
      <c r="L465">
        <v>11.1999999999999</v>
      </c>
      <c r="M465">
        <v>3.99</v>
      </c>
      <c r="N465">
        <v>2.8805906832561892</v>
      </c>
      <c r="O465">
        <v>2.3200589352227179</v>
      </c>
    </row>
    <row r="466" spans="1:15" x14ac:dyDescent="0.25">
      <c r="A466" t="s">
        <v>877</v>
      </c>
      <c r="B466" t="s">
        <v>975</v>
      </c>
      <c r="C466" t="s">
        <v>871</v>
      </c>
      <c r="E466" t="s">
        <v>878</v>
      </c>
      <c r="F466">
        <v>60.474108000000001</v>
      </c>
      <c r="G466">
        <v>-136.520036</v>
      </c>
      <c r="H466" t="s">
        <v>983</v>
      </c>
      <c r="I466" t="s">
        <v>2500</v>
      </c>
      <c r="J466">
        <v>2751</v>
      </c>
      <c r="K466">
        <v>1.95</v>
      </c>
      <c r="L466">
        <v>5.23</v>
      </c>
      <c r="M466">
        <v>1.31</v>
      </c>
      <c r="N466">
        <v>1.6187757441929593</v>
      </c>
      <c r="O466">
        <v>0.95777896905023574</v>
      </c>
    </row>
    <row r="467" spans="1:15" x14ac:dyDescent="0.25">
      <c r="A467" t="s">
        <v>957</v>
      </c>
      <c r="B467" t="s">
        <v>975</v>
      </c>
      <c r="C467" t="s">
        <v>889</v>
      </c>
      <c r="D467" t="s">
        <v>1229</v>
      </c>
      <c r="E467" t="s">
        <v>302</v>
      </c>
      <c r="F467">
        <v>61.984955999999798</v>
      </c>
      <c r="G467">
        <v>-137.720961999998</v>
      </c>
      <c r="H467" t="s">
        <v>983</v>
      </c>
      <c r="I467" t="s">
        <v>2499</v>
      </c>
      <c r="J467">
        <v>2677</v>
      </c>
      <c r="K467">
        <v>2.85</v>
      </c>
      <c r="L467">
        <v>16.5</v>
      </c>
      <c r="M467">
        <v>3.4</v>
      </c>
      <c r="N467">
        <v>2.3659030107435561</v>
      </c>
      <c r="O467">
        <v>2.5657629324098692</v>
      </c>
    </row>
    <row r="468" spans="1:15" x14ac:dyDescent="0.25">
      <c r="A468" t="s">
        <v>954</v>
      </c>
      <c r="B468" t="s">
        <v>975</v>
      </c>
      <c r="C468" t="s">
        <v>889</v>
      </c>
      <c r="D468" t="s">
        <v>1357</v>
      </c>
      <c r="E468" t="s">
        <v>186</v>
      </c>
      <c r="F468">
        <v>64.383996999999795</v>
      </c>
      <c r="G468">
        <v>-140.210115999999</v>
      </c>
      <c r="H468" t="s">
        <v>983</v>
      </c>
      <c r="I468" t="s">
        <v>491</v>
      </c>
      <c r="J468">
        <v>2624</v>
      </c>
      <c r="K468">
        <v>4.74</v>
      </c>
      <c r="L468">
        <v>11.6999999999999</v>
      </c>
      <c r="M468">
        <v>5</v>
      </c>
      <c r="N468">
        <v>3.9348702704998089</v>
      </c>
      <c r="O468">
        <v>2.5817343894986533</v>
      </c>
    </row>
    <row r="469" spans="1:15" x14ac:dyDescent="0.25">
      <c r="A469" t="s">
        <v>952</v>
      </c>
      <c r="B469" t="s">
        <v>975</v>
      </c>
      <c r="C469" t="s">
        <v>889</v>
      </c>
      <c r="E469" t="s">
        <v>186</v>
      </c>
      <c r="F469">
        <v>63.790024000000003</v>
      </c>
      <c r="G469">
        <v>-140.684281999999</v>
      </c>
      <c r="H469" t="s">
        <v>983</v>
      </c>
      <c r="I469" t="s">
        <v>491</v>
      </c>
      <c r="J469">
        <v>2624</v>
      </c>
      <c r="K469">
        <v>4.97</v>
      </c>
      <c r="L469">
        <v>5.3</v>
      </c>
      <c r="M469">
        <v>3.2</v>
      </c>
      <c r="N469">
        <v>4.1258027941738495</v>
      </c>
      <c r="O469">
        <v>1.5604942472169521</v>
      </c>
    </row>
    <row r="470" spans="1:15" x14ac:dyDescent="0.25">
      <c r="A470" t="s">
        <v>890</v>
      </c>
      <c r="B470" t="s">
        <v>975</v>
      </c>
      <c r="C470" t="s">
        <v>94</v>
      </c>
      <c r="D470" t="s">
        <v>29</v>
      </c>
      <c r="E470" t="s">
        <v>186</v>
      </c>
      <c r="F470">
        <v>61.156438000000001</v>
      </c>
      <c r="G470">
        <v>-130.51017300000001</v>
      </c>
      <c r="H470" t="s">
        <v>983</v>
      </c>
      <c r="I470" t="s">
        <v>491</v>
      </c>
      <c r="J470">
        <v>2624</v>
      </c>
      <c r="K470">
        <v>5.17</v>
      </c>
      <c r="L470">
        <v>17.3999999999998</v>
      </c>
      <c r="M470">
        <v>10.6</v>
      </c>
      <c r="N470">
        <v>4.2918310756295384</v>
      </c>
      <c r="O470">
        <v>4.5251165374067508</v>
      </c>
    </row>
    <row r="471" spans="1:15" x14ac:dyDescent="0.25">
      <c r="A471" t="s">
        <v>876</v>
      </c>
      <c r="B471" t="s">
        <v>975</v>
      </c>
      <c r="E471" t="s">
        <v>831</v>
      </c>
      <c r="F471">
        <v>60.522289000000001</v>
      </c>
      <c r="G471">
        <v>-136.58928700000001</v>
      </c>
      <c r="H471" t="s">
        <v>983</v>
      </c>
      <c r="I471" t="s">
        <v>2500</v>
      </c>
      <c r="J471">
        <v>2751</v>
      </c>
      <c r="K471">
        <v>2.25</v>
      </c>
      <c r="L471">
        <v>5.56</v>
      </c>
      <c r="M471">
        <v>2.06</v>
      </c>
      <c r="N471">
        <v>1.8678181663764915</v>
      </c>
      <c r="O471">
        <v>1.2033318150579644</v>
      </c>
    </row>
    <row r="472" spans="1:15" x14ac:dyDescent="0.25">
      <c r="A472" t="s">
        <v>875</v>
      </c>
      <c r="B472" t="s">
        <v>975</v>
      </c>
      <c r="C472" t="s">
        <v>871</v>
      </c>
      <c r="E472" t="s">
        <v>872</v>
      </c>
      <c r="F472">
        <v>60.521158</v>
      </c>
      <c r="G472">
        <v>-136.545579</v>
      </c>
      <c r="H472" t="s">
        <v>983</v>
      </c>
      <c r="I472" t="s">
        <v>2499</v>
      </c>
      <c r="J472">
        <v>2677</v>
      </c>
      <c r="K472">
        <v>3.08</v>
      </c>
      <c r="L472">
        <v>7.92</v>
      </c>
      <c r="M472">
        <v>1.45</v>
      </c>
      <c r="N472">
        <v>2.5568355344175973</v>
      </c>
      <c r="O472">
        <v>1.2825801193762791</v>
      </c>
    </row>
    <row r="473" spans="1:15" x14ac:dyDescent="0.25">
      <c r="A473" t="s">
        <v>873</v>
      </c>
      <c r="B473" t="s">
        <v>975</v>
      </c>
      <c r="C473" t="s">
        <v>871</v>
      </c>
      <c r="E473" t="s">
        <v>874</v>
      </c>
      <c r="F473">
        <v>60.499647000000003</v>
      </c>
      <c r="G473">
        <v>-136.855851</v>
      </c>
      <c r="H473" t="s">
        <v>983</v>
      </c>
      <c r="I473" t="s">
        <v>2499</v>
      </c>
      <c r="J473">
        <v>2677</v>
      </c>
      <c r="K473">
        <v>3.47</v>
      </c>
      <c r="L473">
        <v>9.58</v>
      </c>
      <c r="M473">
        <v>3.78</v>
      </c>
      <c r="N473">
        <v>2.8805906832561892</v>
      </c>
      <c r="O473">
        <v>2.0532138162323665</v>
      </c>
    </row>
    <row r="474" spans="1:15" x14ac:dyDescent="0.25">
      <c r="A474" t="s">
        <v>870</v>
      </c>
      <c r="B474" t="s">
        <v>975</v>
      </c>
      <c r="C474" t="s">
        <v>871</v>
      </c>
      <c r="E474" t="s">
        <v>872</v>
      </c>
      <c r="F474">
        <v>60.705164000000003</v>
      </c>
      <c r="G474">
        <v>-136.87536600000001</v>
      </c>
      <c r="H474" t="s">
        <v>983</v>
      </c>
      <c r="I474" t="s">
        <v>2499</v>
      </c>
      <c r="J474">
        <v>2677</v>
      </c>
      <c r="K474">
        <v>2.09</v>
      </c>
      <c r="L474">
        <v>7</v>
      </c>
      <c r="M474">
        <v>2.2599999999999998</v>
      </c>
      <c r="N474">
        <v>1.7349955412119409</v>
      </c>
      <c r="O474">
        <v>1.3469804304339037</v>
      </c>
    </row>
    <row r="475" spans="1:15" x14ac:dyDescent="0.25">
      <c r="A475" t="s">
        <v>880</v>
      </c>
      <c r="B475" t="s">
        <v>975</v>
      </c>
      <c r="C475" t="s">
        <v>996</v>
      </c>
      <c r="E475" t="s">
        <v>675</v>
      </c>
      <c r="F475">
        <v>62.681483</v>
      </c>
      <c r="G475">
        <v>-133.736762999999</v>
      </c>
      <c r="H475" t="s">
        <v>983</v>
      </c>
      <c r="I475" t="s">
        <v>2499</v>
      </c>
      <c r="J475">
        <v>2677</v>
      </c>
      <c r="K475">
        <v>3.67</v>
      </c>
      <c r="L475">
        <v>17.8999999999998</v>
      </c>
      <c r="M475">
        <v>2.23</v>
      </c>
      <c r="N475">
        <v>3.0466189647118771</v>
      </c>
      <c r="O475">
        <v>2.4446616855944439</v>
      </c>
    </row>
    <row r="476" spans="1:15" x14ac:dyDescent="0.25">
      <c r="A476" t="s">
        <v>931</v>
      </c>
      <c r="B476" t="s">
        <v>975</v>
      </c>
      <c r="C476" t="s">
        <v>919</v>
      </c>
      <c r="D476" t="s">
        <v>1449</v>
      </c>
      <c r="E476" t="s">
        <v>186</v>
      </c>
      <c r="F476">
        <v>62.877074999999799</v>
      </c>
      <c r="G476">
        <v>-140.000855999999</v>
      </c>
      <c r="H476" t="s">
        <v>983</v>
      </c>
      <c r="I476" t="s">
        <v>491</v>
      </c>
      <c r="J476">
        <v>2624</v>
      </c>
      <c r="K476">
        <v>4.78</v>
      </c>
      <c r="L476">
        <v>15</v>
      </c>
      <c r="M476">
        <v>2.9</v>
      </c>
      <c r="N476">
        <v>3.9680759267909465</v>
      </c>
      <c r="O476">
        <v>2.3607150395366259</v>
      </c>
    </row>
    <row r="477" spans="1:15" x14ac:dyDescent="0.25">
      <c r="A477" t="s">
        <v>943</v>
      </c>
      <c r="B477" t="s">
        <v>975</v>
      </c>
      <c r="C477" t="s">
        <v>889</v>
      </c>
      <c r="E477" t="s">
        <v>186</v>
      </c>
      <c r="F477">
        <v>62.8802319999999</v>
      </c>
      <c r="G477">
        <v>-139.428385999998</v>
      </c>
      <c r="H477" t="s">
        <v>983</v>
      </c>
      <c r="I477" t="s">
        <v>491</v>
      </c>
      <c r="J477">
        <v>2624</v>
      </c>
      <c r="K477">
        <v>4.57</v>
      </c>
      <c r="L477">
        <v>27.1999999999999</v>
      </c>
      <c r="M477">
        <v>3.8</v>
      </c>
      <c r="N477">
        <v>3.7937462312624741</v>
      </c>
      <c r="O477">
        <v>3.6878743068373092</v>
      </c>
    </row>
    <row r="478" spans="1:15" x14ac:dyDescent="0.25">
      <c r="A478" t="s">
        <v>917</v>
      </c>
      <c r="B478" t="s">
        <v>975</v>
      </c>
      <c r="C478" t="s">
        <v>889</v>
      </c>
      <c r="E478" t="s">
        <v>302</v>
      </c>
      <c r="F478">
        <v>62.66572</v>
      </c>
      <c r="G478">
        <v>-139.806129999999</v>
      </c>
      <c r="H478" t="s">
        <v>983</v>
      </c>
      <c r="I478" t="s">
        <v>2499</v>
      </c>
      <c r="J478">
        <v>2677</v>
      </c>
      <c r="K478">
        <v>2.21</v>
      </c>
      <c r="L478">
        <v>8.9</v>
      </c>
      <c r="M478">
        <v>3.4</v>
      </c>
      <c r="N478">
        <v>1.8346125100853539</v>
      </c>
      <c r="O478">
        <v>1.8213399968511617</v>
      </c>
    </row>
    <row r="479" spans="1:15" x14ac:dyDescent="0.25">
      <c r="A479" t="s">
        <v>942</v>
      </c>
      <c r="B479" t="s">
        <v>975</v>
      </c>
      <c r="C479" t="s">
        <v>889</v>
      </c>
      <c r="D479" t="s">
        <v>1133</v>
      </c>
      <c r="E479" t="s">
        <v>186</v>
      </c>
      <c r="F479">
        <v>62.978324999999799</v>
      </c>
      <c r="G479">
        <v>-140.642148999998</v>
      </c>
      <c r="H479" t="s">
        <v>983</v>
      </c>
      <c r="I479" t="s">
        <v>491</v>
      </c>
      <c r="J479">
        <v>2624</v>
      </c>
      <c r="K479">
        <v>3.34</v>
      </c>
      <c r="L479">
        <v>9.6</v>
      </c>
      <c r="M479">
        <v>1.9</v>
      </c>
      <c r="N479">
        <v>2.7726723003099916</v>
      </c>
      <c r="O479">
        <v>1.5375076381699435</v>
      </c>
    </row>
    <row r="480" spans="1:15" x14ac:dyDescent="0.25">
      <c r="A480" t="s">
        <v>930</v>
      </c>
      <c r="B480" t="s">
        <v>975</v>
      </c>
      <c r="C480" t="s">
        <v>919</v>
      </c>
      <c r="D480" t="s">
        <v>1455</v>
      </c>
      <c r="E480" t="s">
        <v>302</v>
      </c>
      <c r="F480">
        <v>62.711672</v>
      </c>
      <c r="G480">
        <v>-140.248798999998</v>
      </c>
      <c r="H480" t="s">
        <v>983</v>
      </c>
      <c r="I480" t="s">
        <v>2499</v>
      </c>
      <c r="J480">
        <v>2677</v>
      </c>
      <c r="K480">
        <v>5.63</v>
      </c>
      <c r="L480">
        <v>32.5</v>
      </c>
      <c r="M480">
        <v>2</v>
      </c>
      <c r="N480">
        <v>4.6736961229776206</v>
      </c>
      <c r="O480">
        <v>3.8576818037430041</v>
      </c>
    </row>
    <row r="481" spans="1:15" x14ac:dyDescent="0.25">
      <c r="A481" t="s">
        <v>951</v>
      </c>
      <c r="B481" t="s">
        <v>975</v>
      </c>
      <c r="C481" t="s">
        <v>889</v>
      </c>
      <c r="D481" t="s">
        <v>1459</v>
      </c>
      <c r="E481" t="s">
        <v>302</v>
      </c>
      <c r="F481">
        <v>62.791462000000003</v>
      </c>
      <c r="G481">
        <v>-138.983676</v>
      </c>
      <c r="H481" t="s">
        <v>983</v>
      </c>
      <c r="I481" t="s">
        <v>2499</v>
      </c>
      <c r="J481">
        <v>2677</v>
      </c>
      <c r="K481">
        <v>3.37</v>
      </c>
      <c r="L481">
        <v>14.8</v>
      </c>
      <c r="M481">
        <v>2.7</v>
      </c>
      <c r="N481">
        <v>2.7975765425283452</v>
      </c>
      <c r="O481">
        <v>2.2585794375513188</v>
      </c>
    </row>
    <row r="482" spans="1:15" x14ac:dyDescent="0.25">
      <c r="A482" t="s">
        <v>950</v>
      </c>
      <c r="B482" t="s">
        <v>975</v>
      </c>
      <c r="C482" t="s">
        <v>889</v>
      </c>
      <c r="D482" t="s">
        <v>1459</v>
      </c>
      <c r="E482" t="s">
        <v>186</v>
      </c>
      <c r="F482">
        <v>62.836284999999798</v>
      </c>
      <c r="G482">
        <v>-139.20201900000001</v>
      </c>
      <c r="H482" t="s">
        <v>983</v>
      </c>
      <c r="I482" t="s">
        <v>491</v>
      </c>
      <c r="J482">
        <v>2624</v>
      </c>
      <c r="K482">
        <v>4.8099999999999996</v>
      </c>
      <c r="L482">
        <v>39.8999999999998</v>
      </c>
      <c r="M482">
        <v>3.1</v>
      </c>
      <c r="N482">
        <v>3.9929801690092992</v>
      </c>
      <c r="O482">
        <v>4.6860974070650805</v>
      </c>
    </row>
    <row r="483" spans="1:15" x14ac:dyDescent="0.25">
      <c r="A483" t="s">
        <v>916</v>
      </c>
      <c r="B483" t="s">
        <v>975</v>
      </c>
      <c r="C483" t="s">
        <v>889</v>
      </c>
      <c r="D483" t="s">
        <v>1133</v>
      </c>
      <c r="E483" t="s">
        <v>302</v>
      </c>
      <c r="F483">
        <v>62.713113</v>
      </c>
      <c r="G483">
        <v>-139.02738600000001</v>
      </c>
      <c r="H483" t="s">
        <v>983</v>
      </c>
      <c r="I483" t="s">
        <v>2499</v>
      </c>
      <c r="J483">
        <v>2677</v>
      </c>
      <c r="K483">
        <v>2.44</v>
      </c>
      <c r="L483">
        <v>17.3</v>
      </c>
      <c r="M483">
        <v>2.7</v>
      </c>
      <c r="N483">
        <v>2.025545033759395</v>
      </c>
      <c r="O483">
        <v>2.438570191817572</v>
      </c>
    </row>
    <row r="484" spans="1:15" x14ac:dyDescent="0.25">
      <c r="A484" t="s">
        <v>929</v>
      </c>
      <c r="B484" t="s">
        <v>975</v>
      </c>
      <c r="C484" t="s">
        <v>919</v>
      </c>
      <c r="D484" t="s">
        <v>1455</v>
      </c>
      <c r="E484" t="s">
        <v>846</v>
      </c>
      <c r="F484">
        <v>62.736190000000001</v>
      </c>
      <c r="G484">
        <v>-140.300830999998</v>
      </c>
      <c r="H484" t="s">
        <v>983</v>
      </c>
      <c r="I484" t="s">
        <v>2500</v>
      </c>
      <c r="J484">
        <v>2751</v>
      </c>
      <c r="K484">
        <v>1.46</v>
      </c>
      <c r="L484">
        <v>4.3</v>
      </c>
      <c r="M484">
        <v>1.2</v>
      </c>
      <c r="N484">
        <v>1.2120064546265232</v>
      </c>
      <c r="O484">
        <v>0.81129016177094582</v>
      </c>
    </row>
    <row r="485" spans="1:15" x14ac:dyDescent="0.25">
      <c r="A485" t="s">
        <v>915</v>
      </c>
      <c r="B485" t="s">
        <v>975</v>
      </c>
      <c r="C485" t="s">
        <v>919</v>
      </c>
      <c r="D485" t="s">
        <v>1455</v>
      </c>
      <c r="E485" t="s">
        <v>302</v>
      </c>
      <c r="F485">
        <v>62.715372000000002</v>
      </c>
      <c r="G485">
        <v>-140.261550999999</v>
      </c>
      <c r="H485" t="s">
        <v>983</v>
      </c>
      <c r="I485" t="s">
        <v>2499</v>
      </c>
      <c r="J485">
        <v>2677</v>
      </c>
      <c r="K485">
        <v>1.98</v>
      </c>
      <c r="L485">
        <v>8</v>
      </c>
      <c r="M485">
        <v>3.4</v>
      </c>
      <c r="N485">
        <v>1.6436799864113125</v>
      </c>
      <c r="O485">
        <v>1.7244115218847509</v>
      </c>
    </row>
    <row r="486" spans="1:15" x14ac:dyDescent="0.25">
      <c r="A486" t="s">
        <v>914</v>
      </c>
      <c r="B486" t="s">
        <v>975</v>
      </c>
      <c r="C486" t="s">
        <v>889</v>
      </c>
      <c r="D486" t="s">
        <v>1459</v>
      </c>
      <c r="E486" t="s">
        <v>186</v>
      </c>
      <c r="F486">
        <v>62.836303000000001</v>
      </c>
      <c r="G486">
        <v>-139.460073999998</v>
      </c>
      <c r="H486" t="s">
        <v>983</v>
      </c>
      <c r="I486" t="s">
        <v>491</v>
      </c>
      <c r="J486">
        <v>2624</v>
      </c>
      <c r="K486">
        <v>4.5599999999999996</v>
      </c>
      <c r="L486">
        <v>21.3999999999998</v>
      </c>
      <c r="M486">
        <v>4.7</v>
      </c>
      <c r="N486">
        <v>3.7854448171896893</v>
      </c>
      <c r="O486">
        <v>3.3825128243278089</v>
      </c>
    </row>
    <row r="487" spans="1:15" x14ac:dyDescent="0.25">
      <c r="A487" t="s">
        <v>928</v>
      </c>
      <c r="B487" t="s">
        <v>975</v>
      </c>
      <c r="C487" t="s">
        <v>889</v>
      </c>
      <c r="D487" t="s">
        <v>1133</v>
      </c>
      <c r="E487" t="s">
        <v>302</v>
      </c>
      <c r="F487">
        <v>62.739756</v>
      </c>
      <c r="G487">
        <v>-138.742012999998</v>
      </c>
      <c r="H487" t="s">
        <v>983</v>
      </c>
      <c r="I487" t="s">
        <v>2499</v>
      </c>
      <c r="J487">
        <v>2677</v>
      </c>
      <c r="K487">
        <v>2.5499999999999998</v>
      </c>
      <c r="L487">
        <v>9.3000000000000007</v>
      </c>
      <c r="M487">
        <v>2.9</v>
      </c>
      <c r="N487">
        <v>2.1168605885600233</v>
      </c>
      <c r="O487">
        <v>1.750521436366725</v>
      </c>
    </row>
    <row r="488" spans="1:15" x14ac:dyDescent="0.25">
      <c r="A488" t="s">
        <v>913</v>
      </c>
      <c r="B488" t="s">
        <v>975</v>
      </c>
      <c r="C488" t="s">
        <v>889</v>
      </c>
      <c r="D488" t="s">
        <v>1133</v>
      </c>
      <c r="E488" t="s">
        <v>186</v>
      </c>
      <c r="F488">
        <v>62.605103</v>
      </c>
      <c r="G488">
        <v>-138.61817600000001</v>
      </c>
      <c r="H488" t="s">
        <v>983</v>
      </c>
      <c r="I488" t="s">
        <v>491</v>
      </c>
      <c r="J488">
        <v>2624</v>
      </c>
      <c r="K488">
        <v>3.17</v>
      </c>
      <c r="L488">
        <v>16.8999999999998</v>
      </c>
      <c r="M488">
        <v>6.4</v>
      </c>
      <c r="N488">
        <v>2.6315482610726568</v>
      </c>
      <c r="O488">
        <v>3.3187502755085809</v>
      </c>
    </row>
    <row r="489" spans="1:15" x14ac:dyDescent="0.25">
      <c r="A489" t="s">
        <v>912</v>
      </c>
      <c r="B489" t="s">
        <v>975</v>
      </c>
      <c r="C489" t="s">
        <v>889</v>
      </c>
      <c r="D489" t="s">
        <v>1133</v>
      </c>
      <c r="E489" t="s">
        <v>186</v>
      </c>
      <c r="F489">
        <v>62.503439999999799</v>
      </c>
      <c r="G489">
        <v>-138.588722999998</v>
      </c>
      <c r="H489" t="s">
        <v>983</v>
      </c>
      <c r="I489" t="s">
        <v>491</v>
      </c>
      <c r="J489">
        <v>2624</v>
      </c>
      <c r="K489">
        <v>3.97</v>
      </c>
      <c r="L489">
        <v>11.6</v>
      </c>
      <c r="M489">
        <v>8.1999999999999904</v>
      </c>
      <c r="N489">
        <v>3.2956613868954094</v>
      </c>
      <c r="O489">
        <v>3.3290397562678646</v>
      </c>
    </row>
    <row r="490" spans="1:15" x14ac:dyDescent="0.25">
      <c r="A490" t="s">
        <v>911</v>
      </c>
      <c r="B490" t="s">
        <v>975</v>
      </c>
      <c r="C490" t="s">
        <v>889</v>
      </c>
      <c r="D490" t="s">
        <v>1133</v>
      </c>
      <c r="E490" t="s">
        <v>302</v>
      </c>
      <c r="F490">
        <v>62.694045000000003</v>
      </c>
      <c r="G490">
        <v>-140.49539100000001</v>
      </c>
      <c r="H490" t="s">
        <v>983</v>
      </c>
      <c r="I490" t="s">
        <v>2499</v>
      </c>
      <c r="J490">
        <v>2677</v>
      </c>
      <c r="K490">
        <v>1.35</v>
      </c>
      <c r="L490">
        <v>1.5</v>
      </c>
      <c r="M490">
        <v>0.9</v>
      </c>
      <c r="N490">
        <v>1.1206908998258949</v>
      </c>
      <c r="O490">
        <v>0.44590705219414839</v>
      </c>
    </row>
    <row r="491" spans="1:15" x14ac:dyDescent="0.25">
      <c r="A491" t="s">
        <v>925</v>
      </c>
      <c r="B491" t="s">
        <v>975</v>
      </c>
      <c r="C491" t="s">
        <v>891</v>
      </c>
      <c r="E491" t="s">
        <v>186</v>
      </c>
      <c r="F491">
        <v>62.559655999999798</v>
      </c>
      <c r="G491">
        <v>-137.956367999999</v>
      </c>
      <c r="H491" t="s">
        <v>983</v>
      </c>
      <c r="I491" t="s">
        <v>491</v>
      </c>
      <c r="J491">
        <v>2624</v>
      </c>
      <c r="K491">
        <v>3.36</v>
      </c>
      <c r="L491">
        <v>9.1999999999999904</v>
      </c>
      <c r="M491">
        <v>3.2</v>
      </c>
      <c r="N491">
        <v>2.7892751284555604</v>
      </c>
      <c r="O491">
        <v>1.8268430831889244</v>
      </c>
    </row>
    <row r="492" spans="1:15" x14ac:dyDescent="0.25">
      <c r="A492" t="s">
        <v>910</v>
      </c>
      <c r="B492" t="s">
        <v>975</v>
      </c>
      <c r="C492" t="s">
        <v>889</v>
      </c>
      <c r="D492" t="s">
        <v>1133</v>
      </c>
      <c r="E492" t="s">
        <v>302</v>
      </c>
      <c r="F492">
        <v>62.7101809999998</v>
      </c>
      <c r="G492">
        <v>-138.55689000000001</v>
      </c>
      <c r="H492" t="s">
        <v>983</v>
      </c>
      <c r="I492" t="s">
        <v>2499</v>
      </c>
      <c r="J492">
        <v>2677</v>
      </c>
      <c r="K492">
        <v>2.41</v>
      </c>
      <c r="L492">
        <v>10.1</v>
      </c>
      <c r="M492">
        <v>3.3</v>
      </c>
      <c r="N492">
        <v>2.0006407915410422</v>
      </c>
      <c r="O492">
        <v>1.9190245942132573</v>
      </c>
    </row>
    <row r="493" spans="1:15" x14ac:dyDescent="0.25">
      <c r="A493" t="s">
        <v>909</v>
      </c>
      <c r="B493" t="s">
        <v>975</v>
      </c>
      <c r="C493" t="s">
        <v>889</v>
      </c>
      <c r="E493" t="s">
        <v>302</v>
      </c>
      <c r="F493">
        <v>62.732888000000003</v>
      </c>
      <c r="G493">
        <v>-139.883218999999</v>
      </c>
      <c r="H493" t="s">
        <v>983</v>
      </c>
      <c r="I493" t="s">
        <v>2499</v>
      </c>
      <c r="J493">
        <v>2677</v>
      </c>
      <c r="K493">
        <v>0.26</v>
      </c>
      <c r="L493">
        <v>11.6</v>
      </c>
      <c r="M493">
        <v>6</v>
      </c>
      <c r="N493">
        <v>0.21583676589239459</v>
      </c>
      <c r="O493">
        <v>2.6245453125707252</v>
      </c>
    </row>
    <row r="494" spans="1:15" x14ac:dyDescent="0.25">
      <c r="A494" t="s">
        <v>894</v>
      </c>
      <c r="B494" t="s">
        <v>975</v>
      </c>
      <c r="C494" t="s">
        <v>889</v>
      </c>
      <c r="E494" t="s">
        <v>186</v>
      </c>
      <c r="F494">
        <v>62.7343329999999</v>
      </c>
      <c r="G494">
        <v>-139.853656</v>
      </c>
      <c r="H494" t="s">
        <v>983</v>
      </c>
      <c r="I494" t="s">
        <v>491</v>
      </c>
      <c r="J494">
        <v>2624</v>
      </c>
      <c r="K494">
        <v>4.4400000000000004</v>
      </c>
      <c r="L494">
        <v>33.6</v>
      </c>
      <c r="M494">
        <v>11</v>
      </c>
      <c r="N494">
        <v>3.685827848316277</v>
      </c>
      <c r="O494">
        <v>6.0636367942139371</v>
      </c>
    </row>
    <row r="495" spans="1:15" x14ac:dyDescent="0.25">
      <c r="A495" t="s">
        <v>1503</v>
      </c>
      <c r="B495" t="s">
        <v>975</v>
      </c>
      <c r="C495" t="s">
        <v>889</v>
      </c>
      <c r="D495" t="s">
        <v>1184</v>
      </c>
      <c r="E495" t="s">
        <v>302</v>
      </c>
      <c r="F495">
        <v>62.34</v>
      </c>
      <c r="G495">
        <v>-137.4</v>
      </c>
      <c r="H495" t="s">
        <v>983</v>
      </c>
      <c r="I495" t="s">
        <v>2499</v>
      </c>
      <c r="J495">
        <v>2677</v>
      </c>
      <c r="K495">
        <v>3.78</v>
      </c>
      <c r="L495">
        <v>6.8</v>
      </c>
      <c r="M495">
        <v>1.6</v>
      </c>
      <c r="N495">
        <v>3.1379345195125055</v>
      </c>
      <c r="O495">
        <v>1.2562923381436153</v>
      </c>
    </row>
    <row r="496" spans="1:15" x14ac:dyDescent="0.25">
      <c r="A496" t="s">
        <v>927</v>
      </c>
      <c r="B496" t="s">
        <v>975</v>
      </c>
      <c r="C496" t="s">
        <v>919</v>
      </c>
      <c r="D496" t="s">
        <v>1519</v>
      </c>
      <c r="E496" t="s">
        <v>436</v>
      </c>
      <c r="F496">
        <v>62.443250999999798</v>
      </c>
      <c r="G496">
        <v>-137.76946000000001</v>
      </c>
      <c r="H496" t="s">
        <v>983</v>
      </c>
      <c r="I496" t="s">
        <v>2499</v>
      </c>
      <c r="J496">
        <v>2677</v>
      </c>
      <c r="K496">
        <v>5.46</v>
      </c>
      <c r="L496">
        <v>31.1</v>
      </c>
      <c r="M496">
        <v>6.8</v>
      </c>
      <c r="N496">
        <v>4.5325720837402859</v>
      </c>
      <c r="O496">
        <v>4.9408688839852228</v>
      </c>
    </row>
    <row r="497" spans="1:15" x14ac:dyDescent="0.25">
      <c r="A497" t="s">
        <v>908</v>
      </c>
      <c r="B497" t="s">
        <v>975</v>
      </c>
      <c r="C497" t="s">
        <v>889</v>
      </c>
      <c r="D497" t="s">
        <v>1561</v>
      </c>
      <c r="E497" t="s">
        <v>186</v>
      </c>
      <c r="F497">
        <v>62.885866</v>
      </c>
      <c r="G497">
        <v>-138.441969</v>
      </c>
      <c r="H497" t="s">
        <v>983</v>
      </c>
      <c r="I497" t="s">
        <v>491</v>
      </c>
      <c r="J497">
        <v>2624</v>
      </c>
      <c r="K497">
        <v>4.34</v>
      </c>
      <c r="L497">
        <v>30.1</v>
      </c>
      <c r="M497">
        <v>9.5</v>
      </c>
      <c r="N497">
        <v>3.6028137075884321</v>
      </c>
      <c r="O497">
        <v>5.3637499691190289</v>
      </c>
    </row>
    <row r="498" spans="1:15" x14ac:dyDescent="0.25">
      <c r="A498" t="s">
        <v>907</v>
      </c>
      <c r="B498" t="s">
        <v>975</v>
      </c>
      <c r="C498" t="s">
        <v>889</v>
      </c>
      <c r="D498" t="s">
        <v>1561</v>
      </c>
      <c r="E498" t="s">
        <v>906</v>
      </c>
      <c r="F498">
        <v>62.875456</v>
      </c>
      <c r="G498">
        <v>-138.515908999998</v>
      </c>
      <c r="H498" t="s">
        <v>983</v>
      </c>
      <c r="I498" t="s">
        <v>491</v>
      </c>
      <c r="J498">
        <v>2624</v>
      </c>
      <c r="K498">
        <v>4.83</v>
      </c>
      <c r="L498">
        <v>25.1999999999999</v>
      </c>
      <c r="M498">
        <v>12.9</v>
      </c>
      <c r="N498">
        <v>4.0095829971548689</v>
      </c>
      <c r="O498">
        <v>5.7929662920840714</v>
      </c>
    </row>
    <row r="499" spans="1:15" x14ac:dyDescent="0.25">
      <c r="A499" t="s">
        <v>905</v>
      </c>
      <c r="B499" t="s">
        <v>975</v>
      </c>
      <c r="C499" t="s">
        <v>919</v>
      </c>
      <c r="E499" t="s">
        <v>906</v>
      </c>
      <c r="F499">
        <v>62.557184999999798</v>
      </c>
      <c r="G499">
        <v>-137.580302999998</v>
      </c>
      <c r="H499" t="s">
        <v>983</v>
      </c>
      <c r="I499" t="s">
        <v>491</v>
      </c>
      <c r="J499">
        <v>2624</v>
      </c>
      <c r="K499">
        <v>5.58</v>
      </c>
      <c r="L499">
        <v>27.5</v>
      </c>
      <c r="M499">
        <v>4.5</v>
      </c>
      <c r="N499">
        <v>4.6321890526136986</v>
      </c>
      <c r="O499">
        <v>3.9464541202958938</v>
      </c>
    </row>
    <row r="500" spans="1:15" x14ac:dyDescent="0.25">
      <c r="A500" t="s">
        <v>904</v>
      </c>
      <c r="B500" t="s">
        <v>975</v>
      </c>
      <c r="C500" t="s">
        <v>889</v>
      </c>
      <c r="E500" t="s">
        <v>186</v>
      </c>
      <c r="F500">
        <v>62.63053</v>
      </c>
      <c r="G500">
        <v>-138.37859800000001</v>
      </c>
      <c r="H500" t="s">
        <v>983</v>
      </c>
      <c r="I500" t="s">
        <v>491</v>
      </c>
      <c r="J500">
        <v>2624</v>
      </c>
      <c r="K500">
        <v>2.62</v>
      </c>
      <c r="L500">
        <v>19.8</v>
      </c>
      <c r="M500">
        <v>2.1</v>
      </c>
      <c r="N500">
        <v>2.1749704870695146</v>
      </c>
      <c r="O500">
        <v>2.4787333774866025</v>
      </c>
    </row>
    <row r="501" spans="1:15" x14ac:dyDescent="0.25">
      <c r="A501" t="s">
        <v>949</v>
      </c>
      <c r="B501" t="s">
        <v>975</v>
      </c>
      <c r="C501" t="s">
        <v>889</v>
      </c>
      <c r="D501" t="s">
        <v>1133</v>
      </c>
      <c r="E501" t="s">
        <v>186</v>
      </c>
      <c r="F501">
        <v>62.679724999999799</v>
      </c>
      <c r="G501">
        <v>-138.329220999998</v>
      </c>
      <c r="H501" t="s">
        <v>983</v>
      </c>
      <c r="I501" t="s">
        <v>491</v>
      </c>
      <c r="J501">
        <v>2624</v>
      </c>
      <c r="K501">
        <v>4.1900000000000004</v>
      </c>
      <c r="L501">
        <v>16.3</v>
      </c>
      <c r="M501">
        <v>5</v>
      </c>
      <c r="N501">
        <v>3.4782924964966666</v>
      </c>
      <c r="O501">
        <v>2.9711139714766657</v>
      </c>
    </row>
    <row r="502" spans="1:15" x14ac:dyDescent="0.25">
      <c r="A502" t="s">
        <v>903</v>
      </c>
      <c r="B502" t="s">
        <v>975</v>
      </c>
      <c r="C502" t="s">
        <v>889</v>
      </c>
      <c r="D502" t="s">
        <v>1133</v>
      </c>
      <c r="E502" t="s">
        <v>186</v>
      </c>
      <c r="F502">
        <v>62.679724999999799</v>
      </c>
      <c r="G502">
        <v>-138.329220999998</v>
      </c>
      <c r="H502" t="s">
        <v>983</v>
      </c>
      <c r="I502" t="s">
        <v>491</v>
      </c>
      <c r="J502">
        <v>2624</v>
      </c>
      <c r="K502">
        <v>3.55</v>
      </c>
      <c r="L502">
        <v>18.1999999999999</v>
      </c>
      <c r="M502">
        <v>6</v>
      </c>
      <c r="N502">
        <v>2.9470019958384643</v>
      </c>
      <c r="O502">
        <v>3.3587285308692421</v>
      </c>
    </row>
    <row r="503" spans="1:15" x14ac:dyDescent="0.25">
      <c r="A503" t="s">
        <v>941</v>
      </c>
      <c r="B503" t="s">
        <v>975</v>
      </c>
      <c r="C503" t="s">
        <v>889</v>
      </c>
      <c r="D503" t="s">
        <v>1133</v>
      </c>
      <c r="E503" t="s">
        <v>186</v>
      </c>
      <c r="F503">
        <v>62.704231</v>
      </c>
      <c r="G503">
        <v>-138.223580999999</v>
      </c>
      <c r="H503" t="s">
        <v>983</v>
      </c>
      <c r="I503" t="s">
        <v>491</v>
      </c>
      <c r="J503">
        <v>2624</v>
      </c>
      <c r="K503">
        <v>3.6</v>
      </c>
      <c r="L503">
        <v>12</v>
      </c>
      <c r="M503">
        <v>2.6</v>
      </c>
      <c r="N503">
        <v>2.9885090662023863</v>
      </c>
      <c r="O503">
        <v>1.9460261834167056</v>
      </c>
    </row>
    <row r="504" spans="1:15" x14ac:dyDescent="0.25">
      <c r="A504" t="s">
        <v>902</v>
      </c>
      <c r="B504" t="s">
        <v>975</v>
      </c>
      <c r="C504" t="s">
        <v>889</v>
      </c>
      <c r="D504" t="s">
        <v>1133</v>
      </c>
      <c r="E504" t="s">
        <v>302</v>
      </c>
      <c r="F504">
        <v>62.763893000000003</v>
      </c>
      <c r="G504">
        <v>-138.369855999999</v>
      </c>
      <c r="H504" t="s">
        <v>983</v>
      </c>
      <c r="I504" t="s">
        <v>2499</v>
      </c>
      <c r="J504">
        <v>2677</v>
      </c>
      <c r="K504">
        <v>2.2400000000000002</v>
      </c>
      <c r="L504">
        <v>6.2</v>
      </c>
      <c r="M504">
        <v>1.9</v>
      </c>
      <c r="N504">
        <v>1.8595167523037073</v>
      </c>
      <c r="O504">
        <v>1.1892401944554758</v>
      </c>
    </row>
    <row r="505" spans="1:15" x14ac:dyDescent="0.25">
      <c r="A505" t="s">
        <v>901</v>
      </c>
      <c r="B505" t="s">
        <v>975</v>
      </c>
      <c r="C505" t="s">
        <v>889</v>
      </c>
      <c r="D505" t="s">
        <v>1133</v>
      </c>
      <c r="E505" t="s">
        <v>302</v>
      </c>
      <c r="F505">
        <v>62.783287000000001</v>
      </c>
      <c r="G505">
        <v>-138.882599999999</v>
      </c>
      <c r="H505" t="s">
        <v>983</v>
      </c>
      <c r="I505" t="s">
        <v>2499</v>
      </c>
      <c r="J505">
        <v>2677</v>
      </c>
      <c r="K505">
        <v>1.57</v>
      </c>
      <c r="L505">
        <v>6.7</v>
      </c>
      <c r="M505">
        <v>2.8</v>
      </c>
      <c r="N505">
        <v>1.3033220094271518</v>
      </c>
      <c r="O505">
        <v>1.4270686612924541</v>
      </c>
    </row>
    <row r="506" spans="1:15" x14ac:dyDescent="0.25">
      <c r="A506" t="s">
        <v>948</v>
      </c>
      <c r="B506" t="s">
        <v>975</v>
      </c>
      <c r="C506" t="s">
        <v>889</v>
      </c>
      <c r="E506" t="s">
        <v>906</v>
      </c>
      <c r="F506">
        <v>62.987402000000003</v>
      </c>
      <c r="G506">
        <v>-138.818482999998</v>
      </c>
      <c r="H506" t="s">
        <v>983</v>
      </c>
      <c r="I506" t="s">
        <v>491</v>
      </c>
      <c r="J506">
        <v>2624</v>
      </c>
      <c r="K506">
        <v>4.67</v>
      </c>
      <c r="L506">
        <v>26.8999999999998</v>
      </c>
      <c r="M506">
        <v>10.8</v>
      </c>
      <c r="N506">
        <v>3.8767603719903176</v>
      </c>
      <c r="O506">
        <v>5.4146897719322089</v>
      </c>
    </row>
    <row r="507" spans="1:15" x14ac:dyDescent="0.25">
      <c r="A507" t="s">
        <v>947</v>
      </c>
      <c r="B507" t="s">
        <v>975</v>
      </c>
      <c r="C507" t="s">
        <v>889</v>
      </c>
      <c r="E507" t="s">
        <v>906</v>
      </c>
      <c r="F507">
        <v>62.860819999999798</v>
      </c>
      <c r="G507">
        <v>-139.374733999998</v>
      </c>
      <c r="H507" t="s">
        <v>983</v>
      </c>
      <c r="I507" t="s">
        <v>491</v>
      </c>
      <c r="J507">
        <v>2624</v>
      </c>
      <c r="K507">
        <v>5.22</v>
      </c>
      <c r="L507">
        <v>39.8999999999998</v>
      </c>
      <c r="M507">
        <v>3.3</v>
      </c>
      <c r="N507">
        <v>4.3333381459934603</v>
      </c>
      <c r="O507">
        <v>4.7589217099542047</v>
      </c>
    </row>
    <row r="508" spans="1:15" x14ac:dyDescent="0.25">
      <c r="A508" t="s">
        <v>946</v>
      </c>
      <c r="B508" t="s">
        <v>975</v>
      </c>
      <c r="C508" t="s">
        <v>889</v>
      </c>
      <c r="D508" t="s">
        <v>1459</v>
      </c>
      <c r="E508" t="s">
        <v>906</v>
      </c>
      <c r="F508">
        <v>62.820453000000001</v>
      </c>
      <c r="G508">
        <v>-139.408367999999</v>
      </c>
      <c r="H508" t="s">
        <v>983</v>
      </c>
      <c r="I508" t="s">
        <v>491</v>
      </c>
      <c r="J508">
        <v>2624</v>
      </c>
      <c r="K508">
        <v>5.12</v>
      </c>
      <c r="L508">
        <v>27.8</v>
      </c>
      <c r="M508">
        <v>2.9</v>
      </c>
      <c r="N508">
        <v>4.2503240052656164</v>
      </c>
      <c r="O508">
        <v>3.5485094448593149</v>
      </c>
    </row>
    <row r="509" spans="1:15" x14ac:dyDescent="0.25">
      <c r="A509" t="s">
        <v>945</v>
      </c>
      <c r="B509" t="s">
        <v>975</v>
      </c>
      <c r="C509" t="s">
        <v>889</v>
      </c>
      <c r="D509" t="s">
        <v>1459</v>
      </c>
      <c r="E509" t="s">
        <v>906</v>
      </c>
      <c r="F509">
        <v>62.820453000000001</v>
      </c>
      <c r="G509">
        <v>-139.408367999999</v>
      </c>
      <c r="H509" t="s">
        <v>983</v>
      </c>
      <c r="I509" t="s">
        <v>491</v>
      </c>
      <c r="J509">
        <v>2624</v>
      </c>
      <c r="K509">
        <v>4.99</v>
      </c>
      <c r="L509">
        <v>26.5</v>
      </c>
      <c r="M509">
        <v>3.2</v>
      </c>
      <c r="N509">
        <v>4.1424056223194192</v>
      </c>
      <c r="O509">
        <v>3.497491772235934</v>
      </c>
    </row>
    <row r="510" spans="1:15" x14ac:dyDescent="0.25">
      <c r="A510" t="s">
        <v>924</v>
      </c>
      <c r="B510" t="s">
        <v>975</v>
      </c>
      <c r="C510" t="s">
        <v>889</v>
      </c>
      <c r="D510" t="s">
        <v>1459</v>
      </c>
      <c r="E510" t="s">
        <v>906</v>
      </c>
      <c r="F510">
        <v>62.820453000000001</v>
      </c>
      <c r="G510">
        <v>-139.408367999999</v>
      </c>
      <c r="H510" t="s">
        <v>983</v>
      </c>
      <c r="I510" t="s">
        <v>491</v>
      </c>
      <c r="J510">
        <v>2624</v>
      </c>
      <c r="K510">
        <v>4.8600000000000003</v>
      </c>
      <c r="L510">
        <v>22.1999999999999</v>
      </c>
      <c r="M510">
        <v>2.8</v>
      </c>
      <c r="N510">
        <v>4.0344872393732221</v>
      </c>
      <c r="O510">
        <v>2.9976651396125433</v>
      </c>
    </row>
    <row r="511" spans="1:15" x14ac:dyDescent="0.25">
      <c r="A511" t="s">
        <v>944</v>
      </c>
      <c r="B511" t="s">
        <v>975</v>
      </c>
      <c r="C511" t="s">
        <v>889</v>
      </c>
      <c r="E511" t="s">
        <v>302</v>
      </c>
      <c r="F511">
        <v>62.899658000000002</v>
      </c>
      <c r="G511">
        <v>-139.555813</v>
      </c>
      <c r="H511" t="s">
        <v>983</v>
      </c>
      <c r="I511" t="s">
        <v>2499</v>
      </c>
      <c r="J511">
        <v>2677</v>
      </c>
      <c r="K511">
        <v>4.7</v>
      </c>
      <c r="L511">
        <v>26.8999999999998</v>
      </c>
      <c r="M511">
        <v>18.3</v>
      </c>
      <c r="N511">
        <v>3.9016646142086713</v>
      </c>
      <c r="O511">
        <v>7.4371413180092389</v>
      </c>
    </row>
    <row r="512" spans="1:15" x14ac:dyDescent="0.25">
      <c r="A512" t="s">
        <v>1595</v>
      </c>
      <c r="B512" t="s">
        <v>975</v>
      </c>
      <c r="C512" t="s">
        <v>889</v>
      </c>
      <c r="D512" t="s">
        <v>1133</v>
      </c>
      <c r="E512" t="s">
        <v>302</v>
      </c>
      <c r="F512">
        <v>62.787685000000003</v>
      </c>
      <c r="G512">
        <v>-140.580207999999</v>
      </c>
      <c r="H512" t="s">
        <v>983</v>
      </c>
      <c r="I512" t="s">
        <v>2499</v>
      </c>
      <c r="J512">
        <v>2677</v>
      </c>
      <c r="K512">
        <v>1.66</v>
      </c>
      <c r="L512">
        <v>5.2</v>
      </c>
      <c r="M512">
        <v>1.4</v>
      </c>
      <c r="N512">
        <v>1.3780347360822114</v>
      </c>
      <c r="O512">
        <v>0.93565885410539718</v>
      </c>
    </row>
    <row r="513" spans="1:15" x14ac:dyDescent="0.25">
      <c r="A513" t="s">
        <v>900</v>
      </c>
      <c r="B513" t="s">
        <v>975</v>
      </c>
      <c r="C513" t="s">
        <v>889</v>
      </c>
      <c r="D513" t="s">
        <v>1133</v>
      </c>
      <c r="E513" t="s">
        <v>186</v>
      </c>
      <c r="F513">
        <v>62.7846839999998</v>
      </c>
      <c r="G513">
        <v>-140.75260800000001</v>
      </c>
      <c r="H513" t="s">
        <v>983</v>
      </c>
      <c r="I513" t="s">
        <v>491</v>
      </c>
      <c r="J513">
        <v>2624</v>
      </c>
      <c r="K513">
        <v>2.42</v>
      </c>
      <c r="L513">
        <v>17.6999999999999</v>
      </c>
      <c r="M513">
        <v>1.5</v>
      </c>
      <c r="N513">
        <v>2.0089422056138262</v>
      </c>
      <c r="O513">
        <v>2.1259357272967763</v>
      </c>
    </row>
    <row r="514" spans="1:15" x14ac:dyDescent="0.25">
      <c r="A514" t="s">
        <v>1596</v>
      </c>
      <c r="B514" t="s">
        <v>975</v>
      </c>
      <c r="C514" t="s">
        <v>889</v>
      </c>
      <c r="E514" t="s">
        <v>1218</v>
      </c>
      <c r="F514">
        <v>62.998131999999799</v>
      </c>
      <c r="G514">
        <v>-140.702148999998</v>
      </c>
      <c r="H514" t="s">
        <v>983</v>
      </c>
      <c r="I514" t="s">
        <v>2500</v>
      </c>
      <c r="J514">
        <v>2751</v>
      </c>
      <c r="K514">
        <v>1.69</v>
      </c>
      <c r="L514">
        <v>1.1000000000000001</v>
      </c>
      <c r="M514">
        <v>0.6</v>
      </c>
      <c r="N514">
        <v>1.4029389783005646</v>
      </c>
      <c r="O514">
        <v>0.36124821931020429</v>
      </c>
    </row>
    <row r="515" spans="1:15" x14ac:dyDescent="0.25">
      <c r="A515" t="s">
        <v>1597</v>
      </c>
      <c r="B515" t="s">
        <v>975</v>
      </c>
      <c r="C515" t="s">
        <v>889</v>
      </c>
      <c r="D515" t="s">
        <v>1133</v>
      </c>
      <c r="E515" t="s">
        <v>302</v>
      </c>
      <c r="F515">
        <v>62.988995000000003</v>
      </c>
      <c r="G515">
        <v>-140.638169</v>
      </c>
      <c r="H515" t="s">
        <v>983</v>
      </c>
      <c r="I515" t="s">
        <v>2499</v>
      </c>
      <c r="J515">
        <v>2677</v>
      </c>
      <c r="K515">
        <v>1.72</v>
      </c>
      <c r="L515">
        <v>0.4</v>
      </c>
      <c r="M515">
        <v>0.5</v>
      </c>
      <c r="N515">
        <v>1.427843220518918</v>
      </c>
      <c r="O515">
        <v>0.26254084931402605</v>
      </c>
    </row>
    <row r="516" spans="1:15" x14ac:dyDescent="0.25">
      <c r="A516" t="s">
        <v>899</v>
      </c>
      <c r="B516" t="s">
        <v>975</v>
      </c>
      <c r="C516" t="s">
        <v>889</v>
      </c>
      <c r="E516" t="s">
        <v>474</v>
      </c>
      <c r="F516">
        <v>62.884427000000002</v>
      </c>
      <c r="G516">
        <v>-139.88716600000001</v>
      </c>
      <c r="H516" t="s">
        <v>983</v>
      </c>
      <c r="I516" t="s">
        <v>2498</v>
      </c>
      <c r="J516">
        <v>2764</v>
      </c>
      <c r="K516">
        <v>2.4500000000000002</v>
      </c>
      <c r="L516">
        <v>6.9</v>
      </c>
      <c r="M516">
        <v>2.7</v>
      </c>
      <c r="N516">
        <v>2.0338464478321798</v>
      </c>
      <c r="O516">
        <v>1.5180619604942887</v>
      </c>
    </row>
    <row r="517" spans="1:15" x14ac:dyDescent="0.25">
      <c r="A517" t="s">
        <v>898</v>
      </c>
      <c r="B517" t="s">
        <v>975</v>
      </c>
      <c r="C517" t="s">
        <v>889</v>
      </c>
      <c r="E517" t="s">
        <v>474</v>
      </c>
      <c r="F517">
        <v>62.881557000000001</v>
      </c>
      <c r="G517">
        <v>-139.837167999998</v>
      </c>
      <c r="H517" t="s">
        <v>983</v>
      </c>
      <c r="I517" t="s">
        <v>2498</v>
      </c>
      <c r="J517">
        <v>2764</v>
      </c>
      <c r="K517">
        <v>1.34</v>
      </c>
      <c r="L517">
        <v>2.1</v>
      </c>
      <c r="M517">
        <v>0.6</v>
      </c>
      <c r="N517">
        <v>1.1123894857531105</v>
      </c>
      <c r="O517">
        <v>0.4385837001887129</v>
      </c>
    </row>
    <row r="518" spans="1:15" x14ac:dyDescent="0.25">
      <c r="A518" t="s">
        <v>897</v>
      </c>
      <c r="B518" t="s">
        <v>975</v>
      </c>
      <c r="C518" t="s">
        <v>889</v>
      </c>
      <c r="D518" t="s">
        <v>1561</v>
      </c>
      <c r="E518" t="s">
        <v>186</v>
      </c>
      <c r="F518">
        <v>62.914326000000003</v>
      </c>
      <c r="G518">
        <v>-138.651048</v>
      </c>
      <c r="H518" t="s">
        <v>983</v>
      </c>
      <c r="I518" t="s">
        <v>491</v>
      </c>
      <c r="J518">
        <v>2624</v>
      </c>
      <c r="K518">
        <v>4.46</v>
      </c>
      <c r="L518">
        <v>25.5</v>
      </c>
      <c r="M518">
        <v>12.1</v>
      </c>
      <c r="N518">
        <v>3.7024306764618453</v>
      </c>
      <c r="O518">
        <v>5.5998842392329191</v>
      </c>
    </row>
    <row r="519" spans="1:15" x14ac:dyDescent="0.25">
      <c r="A519" t="s">
        <v>926</v>
      </c>
      <c r="B519" t="s">
        <v>975</v>
      </c>
      <c r="C519" t="s">
        <v>889</v>
      </c>
      <c r="E519" t="s">
        <v>302</v>
      </c>
      <c r="F519">
        <v>62.613290999999798</v>
      </c>
      <c r="G519">
        <v>-137.967009999998</v>
      </c>
      <c r="H519" t="s">
        <v>983</v>
      </c>
      <c r="I519" t="s">
        <v>2499</v>
      </c>
      <c r="J519">
        <v>2677</v>
      </c>
      <c r="K519">
        <v>4.63</v>
      </c>
      <c r="L519">
        <v>24.8</v>
      </c>
      <c r="M519">
        <v>4.7</v>
      </c>
      <c r="N519">
        <v>3.8435547156991801</v>
      </c>
      <c r="O519">
        <v>3.771558376932524</v>
      </c>
    </row>
    <row r="520" spans="1:15" x14ac:dyDescent="0.25">
      <c r="A520" t="s">
        <v>896</v>
      </c>
      <c r="B520" t="s">
        <v>975</v>
      </c>
      <c r="C520" t="s">
        <v>889</v>
      </c>
      <c r="E520" t="s">
        <v>302</v>
      </c>
      <c r="F520">
        <v>62.613639999999798</v>
      </c>
      <c r="G520">
        <v>-137.963732999998</v>
      </c>
      <c r="H520" t="s">
        <v>983</v>
      </c>
      <c r="I520" t="s">
        <v>2499</v>
      </c>
      <c r="J520">
        <v>2677</v>
      </c>
      <c r="K520">
        <v>3.41</v>
      </c>
      <c r="L520">
        <v>19.8</v>
      </c>
      <c r="M520">
        <v>3.6</v>
      </c>
      <c r="N520">
        <v>2.8307821988194828</v>
      </c>
      <c r="O520">
        <v>2.9560184210237379</v>
      </c>
    </row>
    <row r="521" spans="1:15" x14ac:dyDescent="0.25">
      <c r="A521" t="s">
        <v>1611</v>
      </c>
      <c r="B521" t="s">
        <v>975</v>
      </c>
      <c r="C521" t="s">
        <v>889</v>
      </c>
      <c r="E521" t="s">
        <v>1612</v>
      </c>
      <c r="F521">
        <v>62.110838000000001</v>
      </c>
      <c r="G521">
        <v>-137.350615</v>
      </c>
      <c r="H521" t="s">
        <v>983</v>
      </c>
      <c r="I521" t="s">
        <v>491</v>
      </c>
      <c r="J521">
        <v>2624</v>
      </c>
      <c r="K521">
        <v>4.3</v>
      </c>
      <c r="L521">
        <v>26.1</v>
      </c>
      <c r="M521">
        <v>5.12</v>
      </c>
      <c r="N521">
        <v>3.5696080512972945</v>
      </c>
      <c r="O521">
        <v>3.9021135750810654</v>
      </c>
    </row>
    <row r="522" spans="1:15" x14ac:dyDescent="0.25">
      <c r="A522" t="s">
        <v>1613</v>
      </c>
      <c r="B522" t="s">
        <v>975</v>
      </c>
      <c r="C522" t="s">
        <v>889</v>
      </c>
      <c r="E522" t="s">
        <v>1614</v>
      </c>
      <c r="F522">
        <v>62.068254000000003</v>
      </c>
      <c r="G522">
        <v>-137.362064</v>
      </c>
      <c r="H522" t="s">
        <v>983</v>
      </c>
      <c r="I522" t="s">
        <v>2500</v>
      </c>
      <c r="J522">
        <v>2751</v>
      </c>
      <c r="K522">
        <v>0.82</v>
      </c>
      <c r="L522">
        <v>0.93</v>
      </c>
      <c r="M522">
        <v>0.42</v>
      </c>
      <c r="N522">
        <v>0.6807159539683213</v>
      </c>
      <c r="O522">
        <v>0.24696917748779146</v>
      </c>
    </row>
    <row r="523" spans="1:15" x14ac:dyDescent="0.25">
      <c r="A523" t="s">
        <v>1615</v>
      </c>
      <c r="B523" t="s">
        <v>975</v>
      </c>
      <c r="C523" t="s">
        <v>889</v>
      </c>
      <c r="E523" t="s">
        <v>1616</v>
      </c>
      <c r="F523">
        <v>62.123693000000003</v>
      </c>
      <c r="G523">
        <v>-137.387667999998</v>
      </c>
      <c r="H523" t="s">
        <v>983</v>
      </c>
      <c r="I523" t="s">
        <v>2499</v>
      </c>
      <c r="J523">
        <v>2677</v>
      </c>
      <c r="K523">
        <v>2.3199999999999998</v>
      </c>
      <c r="L523">
        <v>11.5</v>
      </c>
      <c r="M523">
        <v>2.65</v>
      </c>
      <c r="N523">
        <v>1.9259280648859822</v>
      </c>
      <c r="O523">
        <v>1.8786751214003143</v>
      </c>
    </row>
    <row r="524" spans="1:15" x14ac:dyDescent="0.25">
      <c r="A524" t="s">
        <v>1617</v>
      </c>
      <c r="B524" t="s">
        <v>975</v>
      </c>
      <c r="C524" t="s">
        <v>889</v>
      </c>
      <c r="E524" t="s">
        <v>1618</v>
      </c>
      <c r="F524">
        <v>62.114193999999799</v>
      </c>
      <c r="G524">
        <v>-137.381743999999</v>
      </c>
      <c r="H524" t="s">
        <v>983</v>
      </c>
      <c r="I524" t="s">
        <v>491</v>
      </c>
      <c r="J524">
        <v>2624</v>
      </c>
      <c r="K524">
        <v>2.14</v>
      </c>
      <c r="L524">
        <v>10.8</v>
      </c>
      <c r="M524">
        <v>2.67</v>
      </c>
      <c r="N524">
        <v>1.7765026115758631</v>
      </c>
      <c r="O524">
        <v>1.7725184730310417</v>
      </c>
    </row>
    <row r="525" spans="1:15" x14ac:dyDescent="0.25">
      <c r="A525" t="s">
        <v>1619</v>
      </c>
      <c r="B525" t="s">
        <v>975</v>
      </c>
      <c r="C525" t="s">
        <v>889</v>
      </c>
      <c r="E525" t="s">
        <v>1620</v>
      </c>
      <c r="F525">
        <v>62.123893000000002</v>
      </c>
      <c r="G525">
        <v>-137.38749200000001</v>
      </c>
      <c r="H525" t="s">
        <v>983</v>
      </c>
      <c r="I525" t="s">
        <v>2500</v>
      </c>
      <c r="J525">
        <v>2751</v>
      </c>
      <c r="K525">
        <v>2.4900000000000002</v>
      </c>
      <c r="L525">
        <v>10.4</v>
      </c>
      <c r="M525">
        <v>3.12</v>
      </c>
      <c r="N525">
        <v>2.0670521041233174</v>
      </c>
      <c r="O525">
        <v>1.9583283286641475</v>
      </c>
    </row>
    <row r="526" spans="1:15" x14ac:dyDescent="0.25">
      <c r="A526" t="s">
        <v>1621</v>
      </c>
      <c r="B526" t="s">
        <v>975</v>
      </c>
      <c r="C526" t="s">
        <v>889</v>
      </c>
      <c r="E526" t="s">
        <v>1620</v>
      </c>
      <c r="F526">
        <v>62.082132000000001</v>
      </c>
      <c r="G526">
        <v>-137.391698999998</v>
      </c>
      <c r="H526" t="s">
        <v>983</v>
      </c>
      <c r="I526" t="s">
        <v>2500</v>
      </c>
      <c r="J526">
        <v>2751</v>
      </c>
      <c r="K526">
        <v>2.09</v>
      </c>
      <c r="L526">
        <v>12.1999999999999</v>
      </c>
      <c r="M526">
        <v>3.23</v>
      </c>
      <c r="N526">
        <v>1.7349955412119409</v>
      </c>
      <c r="O526">
        <v>2.1360741579871663</v>
      </c>
    </row>
    <row r="527" spans="1:15" x14ac:dyDescent="0.25">
      <c r="A527" t="s">
        <v>1622</v>
      </c>
      <c r="B527" t="s">
        <v>975</v>
      </c>
      <c r="C527" t="s">
        <v>889</v>
      </c>
      <c r="E527" t="s">
        <v>1620</v>
      </c>
      <c r="F527">
        <v>62.082132000000001</v>
      </c>
      <c r="G527">
        <v>-137.391698999998</v>
      </c>
      <c r="H527" t="s">
        <v>983</v>
      </c>
      <c r="I527" t="s">
        <v>2500</v>
      </c>
      <c r="J527">
        <v>2751</v>
      </c>
      <c r="K527">
        <v>2.09</v>
      </c>
      <c r="L527">
        <v>12.35</v>
      </c>
      <c r="M527">
        <v>3.29</v>
      </c>
      <c r="N527">
        <v>1.7349955412119409</v>
      </c>
      <c r="O527">
        <v>2.1661480899871757</v>
      </c>
    </row>
    <row r="528" spans="1:15" x14ac:dyDescent="0.25">
      <c r="A528" t="s">
        <v>1623</v>
      </c>
      <c r="B528" t="s">
        <v>975</v>
      </c>
      <c r="C528" t="s">
        <v>889</v>
      </c>
      <c r="E528" t="s">
        <v>1624</v>
      </c>
      <c r="F528">
        <v>62.093775999999799</v>
      </c>
      <c r="G528">
        <v>-137.36742000000001</v>
      </c>
      <c r="H528" t="s">
        <v>983</v>
      </c>
      <c r="I528" t="s">
        <v>2499</v>
      </c>
      <c r="J528">
        <v>2677</v>
      </c>
      <c r="K528">
        <v>2.56</v>
      </c>
      <c r="L528">
        <v>12.1999999999999</v>
      </c>
      <c r="M528">
        <v>3.62</v>
      </c>
      <c r="N528">
        <v>2.1251620026328082</v>
      </c>
      <c r="O528">
        <v>2.2047454702348204</v>
      </c>
    </row>
    <row r="529" spans="1:15" x14ac:dyDescent="0.25">
      <c r="A529" t="s">
        <v>1625</v>
      </c>
      <c r="B529" t="s">
        <v>975</v>
      </c>
      <c r="C529" t="s">
        <v>889</v>
      </c>
      <c r="E529" t="s">
        <v>1626</v>
      </c>
      <c r="F529">
        <v>62.112029999999798</v>
      </c>
      <c r="G529">
        <v>-137.41848100000001</v>
      </c>
      <c r="H529" t="s">
        <v>983</v>
      </c>
      <c r="I529" t="s">
        <v>2499</v>
      </c>
      <c r="J529">
        <v>2677</v>
      </c>
      <c r="K529">
        <v>2.09</v>
      </c>
      <c r="L529">
        <v>11.6999999999999</v>
      </c>
      <c r="M529">
        <v>1.61</v>
      </c>
      <c r="N529">
        <v>1.7349955412119409</v>
      </c>
      <c r="O529">
        <v>1.6191777904338946</v>
      </c>
    </row>
    <row r="530" spans="1:15" x14ac:dyDescent="0.25">
      <c r="A530" t="s">
        <v>1628</v>
      </c>
      <c r="B530" t="s">
        <v>975</v>
      </c>
      <c r="C530" t="s">
        <v>979</v>
      </c>
      <c r="D530" t="s">
        <v>1629</v>
      </c>
      <c r="E530" t="s">
        <v>1630</v>
      </c>
      <c r="F530">
        <v>60.912961000000003</v>
      </c>
      <c r="G530">
        <v>-127.399576999998</v>
      </c>
      <c r="H530" t="s">
        <v>983</v>
      </c>
      <c r="I530" t="s">
        <v>491</v>
      </c>
      <c r="J530">
        <v>2624</v>
      </c>
      <c r="K530">
        <v>3.79</v>
      </c>
      <c r="L530">
        <v>3.67</v>
      </c>
      <c r="M530">
        <v>1.36</v>
      </c>
      <c r="N530">
        <v>3.1462359335852903</v>
      </c>
      <c r="O530">
        <v>0.88620782309703183</v>
      </c>
    </row>
    <row r="531" spans="1:15" x14ac:dyDescent="0.25">
      <c r="A531" t="s">
        <v>1631</v>
      </c>
      <c r="B531" t="s">
        <v>975</v>
      </c>
      <c r="C531" t="s">
        <v>996</v>
      </c>
      <c r="D531" t="s">
        <v>1632</v>
      </c>
      <c r="E531" t="s">
        <v>1633</v>
      </c>
      <c r="F531">
        <v>60.989041</v>
      </c>
      <c r="G531">
        <v>-127.248152</v>
      </c>
      <c r="H531" t="s">
        <v>983</v>
      </c>
      <c r="I531" t="s">
        <v>2499</v>
      </c>
      <c r="J531">
        <v>2677</v>
      </c>
      <c r="K531">
        <v>1.6</v>
      </c>
      <c r="L531">
        <v>6.63</v>
      </c>
      <c r="M531">
        <v>1.8</v>
      </c>
      <c r="N531">
        <v>1.3282262516455052</v>
      </c>
      <c r="O531">
        <v>1.1674038068967683</v>
      </c>
    </row>
    <row r="532" spans="1:15" x14ac:dyDescent="0.25">
      <c r="A532" t="s">
        <v>1634</v>
      </c>
      <c r="B532" t="s">
        <v>975</v>
      </c>
      <c r="C532" t="s">
        <v>996</v>
      </c>
      <c r="D532" t="s">
        <v>1635</v>
      </c>
      <c r="E532" t="s">
        <v>1636</v>
      </c>
      <c r="F532">
        <v>61.001328999999799</v>
      </c>
      <c r="G532">
        <v>-127.193895999999</v>
      </c>
      <c r="H532" t="s">
        <v>983</v>
      </c>
      <c r="I532" t="s">
        <v>2499</v>
      </c>
      <c r="J532">
        <v>2677</v>
      </c>
      <c r="K532">
        <v>3.77</v>
      </c>
      <c r="L532">
        <v>19.600000000000001</v>
      </c>
      <c r="M532">
        <v>4.18</v>
      </c>
      <c r="N532">
        <v>3.1296331054397215</v>
      </c>
      <c r="O532">
        <v>3.1056803442755108</v>
      </c>
    </row>
    <row r="533" spans="1:15" x14ac:dyDescent="0.25">
      <c r="A533" t="s">
        <v>918</v>
      </c>
      <c r="B533" t="s">
        <v>975</v>
      </c>
      <c r="C533" t="s">
        <v>891</v>
      </c>
      <c r="D533" t="s">
        <v>1637</v>
      </c>
      <c r="E533" t="s">
        <v>436</v>
      </c>
      <c r="F533">
        <v>62.644025999999798</v>
      </c>
      <c r="G533">
        <v>-138.472240999999</v>
      </c>
      <c r="H533" t="s">
        <v>983</v>
      </c>
      <c r="I533" t="s">
        <v>2499</v>
      </c>
      <c r="J533">
        <v>2677</v>
      </c>
      <c r="K533">
        <v>4.38</v>
      </c>
      <c r="L533">
        <v>25.1</v>
      </c>
      <c r="M533">
        <v>8.8000000000000007</v>
      </c>
      <c r="N533">
        <v>3.6360193638795701</v>
      </c>
      <c r="O533">
        <v>4.8301702502299042</v>
      </c>
    </row>
    <row r="534" spans="1:15" x14ac:dyDescent="0.25">
      <c r="A534" t="s">
        <v>940</v>
      </c>
      <c r="B534" t="s">
        <v>975</v>
      </c>
      <c r="C534" t="s">
        <v>889</v>
      </c>
      <c r="D534" t="s">
        <v>1133</v>
      </c>
      <c r="E534" t="s">
        <v>302</v>
      </c>
      <c r="F534">
        <v>62.705860000000001</v>
      </c>
      <c r="G534">
        <v>-138.960344999998</v>
      </c>
      <c r="H534" t="s">
        <v>983</v>
      </c>
      <c r="I534" t="s">
        <v>2499</v>
      </c>
      <c r="J534">
        <v>2677</v>
      </c>
      <c r="K534">
        <v>2.88</v>
      </c>
      <c r="L534">
        <v>10</v>
      </c>
      <c r="M534">
        <v>3.94</v>
      </c>
      <c r="N534">
        <v>2.3908072529619089</v>
      </c>
      <c r="O534">
        <v>2.0995514660141832</v>
      </c>
    </row>
    <row r="535" spans="1:15" x14ac:dyDescent="0.25">
      <c r="A535" t="s">
        <v>939</v>
      </c>
      <c r="B535" t="s">
        <v>975</v>
      </c>
      <c r="C535" t="s">
        <v>889</v>
      </c>
      <c r="D535" t="s">
        <v>1133</v>
      </c>
      <c r="E535" t="s">
        <v>186</v>
      </c>
      <c r="F535">
        <v>62.608187999999799</v>
      </c>
      <c r="G535">
        <v>-138.209432999998</v>
      </c>
      <c r="H535" t="s">
        <v>983</v>
      </c>
      <c r="I535" t="s">
        <v>491</v>
      </c>
      <c r="J535">
        <v>2624</v>
      </c>
      <c r="K535">
        <v>3.29</v>
      </c>
      <c r="L535">
        <v>21.1</v>
      </c>
      <c r="M535">
        <v>4.33</v>
      </c>
      <c r="N535">
        <v>2.7311652299460696</v>
      </c>
      <c r="O535">
        <v>3.19186988962249</v>
      </c>
    </row>
    <row r="536" spans="1:15" x14ac:dyDescent="0.25">
      <c r="A536" t="s">
        <v>893</v>
      </c>
      <c r="B536" t="s">
        <v>975</v>
      </c>
      <c r="C536" t="s">
        <v>891</v>
      </c>
      <c r="E536" t="s">
        <v>302</v>
      </c>
      <c r="F536">
        <v>62.568018000000002</v>
      </c>
      <c r="G536">
        <v>-138.154779999998</v>
      </c>
      <c r="H536" t="s">
        <v>983</v>
      </c>
      <c r="I536" t="s">
        <v>2499</v>
      </c>
      <c r="J536">
        <v>2677</v>
      </c>
      <c r="K536">
        <v>1.52</v>
      </c>
      <c r="L536">
        <v>6.11</v>
      </c>
      <c r="M536">
        <v>1.76</v>
      </c>
      <c r="N536">
        <v>1.2618149390632298</v>
      </c>
      <c r="O536">
        <v>1.1042155519519301</v>
      </c>
    </row>
    <row r="537" spans="1:15" x14ac:dyDescent="0.25">
      <c r="A537" t="s">
        <v>1654</v>
      </c>
      <c r="B537" t="s">
        <v>975</v>
      </c>
      <c r="C537" t="s">
        <v>996</v>
      </c>
      <c r="D537" t="s">
        <v>192</v>
      </c>
      <c r="E537" t="s">
        <v>1655</v>
      </c>
      <c r="F537">
        <v>60.994756000000002</v>
      </c>
      <c r="G537">
        <v>-126.756225</v>
      </c>
      <c r="H537" t="s">
        <v>983</v>
      </c>
      <c r="I537" t="s">
        <v>2499</v>
      </c>
      <c r="J537">
        <v>2677</v>
      </c>
      <c r="K537">
        <v>2.5</v>
      </c>
      <c r="L537">
        <v>11.1999999999999</v>
      </c>
      <c r="M537">
        <v>2.71</v>
      </c>
      <c r="N537">
        <v>2.0753535181961018</v>
      </c>
      <c r="O537">
        <v>1.8762585710261914</v>
      </c>
    </row>
    <row r="538" spans="1:15" x14ac:dyDescent="0.25">
      <c r="A538" t="s">
        <v>191</v>
      </c>
      <c r="B538" t="s">
        <v>975</v>
      </c>
      <c r="C538" t="s">
        <v>996</v>
      </c>
      <c r="D538" t="s">
        <v>192</v>
      </c>
      <c r="E538" t="s">
        <v>1656</v>
      </c>
      <c r="F538">
        <v>60.994756000000002</v>
      </c>
      <c r="G538">
        <v>-126.756225</v>
      </c>
      <c r="H538" t="s">
        <v>983</v>
      </c>
      <c r="I538" t="s">
        <v>491</v>
      </c>
      <c r="J538">
        <v>2624</v>
      </c>
      <c r="K538">
        <v>2.5</v>
      </c>
      <c r="L538">
        <v>11.1999999999999</v>
      </c>
      <c r="M538">
        <v>2.71</v>
      </c>
      <c r="N538">
        <v>2.0753535181961018</v>
      </c>
      <c r="O538">
        <v>1.8391118753727032</v>
      </c>
    </row>
    <row r="539" spans="1:15" x14ac:dyDescent="0.25">
      <c r="A539" t="s">
        <v>189</v>
      </c>
      <c r="B539" t="s">
        <v>975</v>
      </c>
      <c r="C539" t="s">
        <v>996</v>
      </c>
      <c r="D539" t="s">
        <v>190</v>
      </c>
      <c r="E539" t="s">
        <v>1655</v>
      </c>
      <c r="F539">
        <v>60.877788000000002</v>
      </c>
      <c r="G539">
        <v>-126.19408300000001</v>
      </c>
      <c r="H539" t="s">
        <v>983</v>
      </c>
      <c r="I539" t="s">
        <v>2499</v>
      </c>
      <c r="J539">
        <v>2677</v>
      </c>
      <c r="K539">
        <v>2.52</v>
      </c>
      <c r="L539">
        <v>12.3</v>
      </c>
      <c r="M539">
        <v>2.72</v>
      </c>
      <c r="N539">
        <v>2.0919563463416706</v>
      </c>
      <c r="O539">
        <v>1.9824204467624105</v>
      </c>
    </row>
    <row r="540" spans="1:15" x14ac:dyDescent="0.25">
      <c r="A540" t="s">
        <v>189</v>
      </c>
      <c r="B540" t="s">
        <v>975</v>
      </c>
      <c r="C540" t="s">
        <v>996</v>
      </c>
      <c r="D540" t="s">
        <v>190</v>
      </c>
      <c r="E540" t="s">
        <v>1657</v>
      </c>
      <c r="F540">
        <v>60.877788000000002</v>
      </c>
      <c r="G540">
        <v>-126.19408300000001</v>
      </c>
      <c r="H540" t="s">
        <v>983</v>
      </c>
      <c r="I540" t="s">
        <v>2499</v>
      </c>
      <c r="J540">
        <v>2677</v>
      </c>
      <c r="K540">
        <v>2.52</v>
      </c>
      <c r="L540">
        <v>12.3</v>
      </c>
      <c r="M540">
        <v>2.72</v>
      </c>
      <c r="N540">
        <v>2.0919563463416706</v>
      </c>
      <c r="O540">
        <v>1.9824204467624105</v>
      </c>
    </row>
    <row r="541" spans="1:15" x14ac:dyDescent="0.25">
      <c r="A541" t="s">
        <v>187</v>
      </c>
      <c r="B541" t="s">
        <v>975</v>
      </c>
      <c r="C541" t="s">
        <v>996</v>
      </c>
      <c r="D541" t="s">
        <v>188</v>
      </c>
      <c r="E541" t="s">
        <v>1658</v>
      </c>
      <c r="F541">
        <v>60.874349000000002</v>
      </c>
      <c r="G541">
        <v>-126.132429999999</v>
      </c>
      <c r="H541" t="s">
        <v>983</v>
      </c>
      <c r="I541" t="s">
        <v>2499</v>
      </c>
      <c r="J541">
        <v>2677</v>
      </c>
      <c r="K541">
        <v>2.25</v>
      </c>
      <c r="L541">
        <v>11.6</v>
      </c>
      <c r="M541">
        <v>2.59</v>
      </c>
      <c r="N541">
        <v>1.8678181663764915</v>
      </c>
      <c r="O541">
        <v>1.8687177163235806</v>
      </c>
    </row>
    <row r="542" spans="1:15" x14ac:dyDescent="0.25">
      <c r="A542" t="s">
        <v>187</v>
      </c>
      <c r="B542" t="s">
        <v>975</v>
      </c>
      <c r="C542" t="s">
        <v>996</v>
      </c>
      <c r="D542" t="s">
        <v>188</v>
      </c>
      <c r="E542" t="s">
        <v>186</v>
      </c>
      <c r="F542">
        <v>60.874349000000002</v>
      </c>
      <c r="G542">
        <v>-126.132429999999</v>
      </c>
      <c r="H542" t="s">
        <v>983</v>
      </c>
      <c r="I542" t="s">
        <v>491</v>
      </c>
      <c r="J542">
        <v>2624</v>
      </c>
      <c r="K542">
        <v>2.25</v>
      </c>
      <c r="L542">
        <v>11.6</v>
      </c>
      <c r="M542">
        <v>2.59</v>
      </c>
      <c r="N542">
        <v>1.8678181663764915</v>
      </c>
      <c r="O542">
        <v>1.831720316635441</v>
      </c>
    </row>
    <row r="543" spans="1:15" x14ac:dyDescent="0.25">
      <c r="A543" t="s">
        <v>184</v>
      </c>
      <c r="B543" t="s">
        <v>975</v>
      </c>
      <c r="C543" t="s">
        <v>996</v>
      </c>
      <c r="D543" t="s">
        <v>1661</v>
      </c>
      <c r="E543" t="s">
        <v>1662</v>
      </c>
      <c r="F543">
        <v>60.623736000000001</v>
      </c>
      <c r="G543">
        <v>-126.703227999999</v>
      </c>
      <c r="H543" t="s">
        <v>983</v>
      </c>
      <c r="I543" t="s">
        <v>2499</v>
      </c>
      <c r="J543">
        <v>2677</v>
      </c>
      <c r="K543">
        <v>3.91</v>
      </c>
      <c r="L543">
        <v>25.3999999999998</v>
      </c>
      <c r="M543">
        <v>4.6399999999999997</v>
      </c>
      <c r="N543">
        <v>3.2458529024587031</v>
      </c>
      <c r="O543">
        <v>3.7712018904289595</v>
      </c>
    </row>
    <row r="544" spans="1:15" x14ac:dyDescent="0.25">
      <c r="A544" t="s">
        <v>184</v>
      </c>
      <c r="B544" t="s">
        <v>975</v>
      </c>
      <c r="C544" t="s">
        <v>996</v>
      </c>
      <c r="D544" t="s">
        <v>185</v>
      </c>
      <c r="E544" t="s">
        <v>186</v>
      </c>
      <c r="F544">
        <v>60.623736000000001</v>
      </c>
      <c r="G544">
        <v>-126.703227999999</v>
      </c>
      <c r="H544" t="s">
        <v>983</v>
      </c>
      <c r="I544" t="s">
        <v>491</v>
      </c>
      <c r="J544">
        <v>2624</v>
      </c>
      <c r="K544">
        <v>3.91</v>
      </c>
      <c r="L544">
        <v>25.3999999999998</v>
      </c>
      <c r="M544">
        <v>4.6399999999999997</v>
      </c>
      <c r="N544">
        <v>3.2458529024587031</v>
      </c>
      <c r="O544">
        <v>3.696538573210904</v>
      </c>
    </row>
    <row r="545" spans="1:15" x14ac:dyDescent="0.25">
      <c r="A545" t="s">
        <v>1712</v>
      </c>
      <c r="B545" t="s">
        <v>975</v>
      </c>
      <c r="C545" t="s">
        <v>996</v>
      </c>
      <c r="D545" t="s">
        <v>183</v>
      </c>
      <c r="E545" t="s">
        <v>1713</v>
      </c>
      <c r="F545">
        <v>60.7959689999999</v>
      </c>
      <c r="G545">
        <v>-126.080635</v>
      </c>
      <c r="H545" t="s">
        <v>983</v>
      </c>
      <c r="I545" t="s">
        <v>2500</v>
      </c>
      <c r="J545">
        <v>2751</v>
      </c>
      <c r="K545">
        <v>2.34</v>
      </c>
      <c r="L545">
        <v>8.9600000000000009</v>
      </c>
      <c r="M545">
        <v>2.76</v>
      </c>
      <c r="N545">
        <v>1.942530893031551</v>
      </c>
      <c r="O545">
        <v>1.7174184636602829</v>
      </c>
    </row>
    <row r="546" spans="1:15" x14ac:dyDescent="0.25">
      <c r="A546" t="s">
        <v>182</v>
      </c>
      <c r="B546" t="s">
        <v>975</v>
      </c>
      <c r="C546" t="s">
        <v>996</v>
      </c>
      <c r="D546" t="s">
        <v>183</v>
      </c>
      <c r="E546" t="s">
        <v>91</v>
      </c>
      <c r="F546">
        <v>60.7959689999999</v>
      </c>
      <c r="G546">
        <v>-126.080635</v>
      </c>
      <c r="H546" t="s">
        <v>983</v>
      </c>
      <c r="I546" t="s">
        <v>2499</v>
      </c>
      <c r="J546">
        <v>2677</v>
      </c>
      <c r="K546">
        <v>2.34</v>
      </c>
      <c r="L546">
        <v>8.9600000000000009</v>
      </c>
      <c r="M546">
        <v>2.76</v>
      </c>
      <c r="N546">
        <v>1.942530893031551</v>
      </c>
      <c r="O546">
        <v>1.6712210931365239</v>
      </c>
    </row>
    <row r="547" spans="1:15" x14ac:dyDescent="0.25">
      <c r="A547" t="s">
        <v>1714</v>
      </c>
      <c r="B547" t="s">
        <v>975</v>
      </c>
      <c r="C547" t="s">
        <v>996</v>
      </c>
      <c r="D547" t="s">
        <v>181</v>
      </c>
      <c r="E547" t="s">
        <v>1713</v>
      </c>
      <c r="F547">
        <v>60.872508000000003</v>
      </c>
      <c r="G547">
        <v>-126.324656</v>
      </c>
      <c r="H547" t="s">
        <v>983</v>
      </c>
      <c r="I547" t="s">
        <v>2500</v>
      </c>
      <c r="J547">
        <v>2751</v>
      </c>
      <c r="K547">
        <v>2.33</v>
      </c>
      <c r="L547">
        <v>9.18</v>
      </c>
      <c r="M547">
        <v>2.5099999999999998</v>
      </c>
      <c r="N547">
        <v>1.9342294789587668</v>
      </c>
      <c r="O547">
        <v>1.6724216875933586</v>
      </c>
    </row>
    <row r="548" spans="1:15" x14ac:dyDescent="0.25">
      <c r="A548" t="s">
        <v>180</v>
      </c>
      <c r="B548" t="s">
        <v>975</v>
      </c>
      <c r="C548" t="s">
        <v>996</v>
      </c>
      <c r="D548" t="s">
        <v>181</v>
      </c>
      <c r="E548" t="s">
        <v>91</v>
      </c>
      <c r="F548">
        <v>60.872508000000003</v>
      </c>
      <c r="G548">
        <v>-126.324656</v>
      </c>
      <c r="H548" t="s">
        <v>983</v>
      </c>
      <c r="I548" t="s">
        <v>2499</v>
      </c>
      <c r="J548">
        <v>2677</v>
      </c>
      <c r="K548">
        <v>2.33</v>
      </c>
      <c r="L548">
        <v>9.18</v>
      </c>
      <c r="M548">
        <v>2.5099999999999998</v>
      </c>
      <c r="N548">
        <v>1.9342294789587668</v>
      </c>
      <c r="O548">
        <v>1.627434699268419</v>
      </c>
    </row>
    <row r="549" spans="1:15" x14ac:dyDescent="0.25">
      <c r="A549" t="s">
        <v>1715</v>
      </c>
      <c r="B549" t="s">
        <v>975</v>
      </c>
      <c r="C549" t="s">
        <v>995</v>
      </c>
      <c r="D549" t="s">
        <v>179</v>
      </c>
      <c r="E549" t="s">
        <v>1716</v>
      </c>
      <c r="F549">
        <v>60.996335000000002</v>
      </c>
      <c r="G549">
        <v>-127.966639999999</v>
      </c>
      <c r="H549" t="s">
        <v>983</v>
      </c>
      <c r="I549" t="s">
        <v>2499</v>
      </c>
      <c r="J549">
        <v>2677</v>
      </c>
      <c r="K549">
        <v>3.23</v>
      </c>
      <c r="L549">
        <v>16.8</v>
      </c>
      <c r="M549">
        <v>2.82</v>
      </c>
      <c r="N549">
        <v>2.6813567455093632</v>
      </c>
      <c r="O549">
        <v>2.4675160033978512</v>
      </c>
    </row>
    <row r="550" spans="1:15" x14ac:dyDescent="0.25">
      <c r="A550" t="s">
        <v>178</v>
      </c>
      <c r="B550" t="s">
        <v>975</v>
      </c>
      <c r="C550" t="s">
        <v>995</v>
      </c>
      <c r="D550" t="s">
        <v>179</v>
      </c>
      <c r="E550" t="s">
        <v>91</v>
      </c>
      <c r="F550">
        <v>60.996335000000002</v>
      </c>
      <c r="G550">
        <v>-127.966639999999</v>
      </c>
      <c r="H550" t="s">
        <v>983</v>
      </c>
      <c r="I550" t="s">
        <v>2499</v>
      </c>
      <c r="J550">
        <v>2677</v>
      </c>
      <c r="K550">
        <v>3.23</v>
      </c>
      <c r="L550">
        <v>16.8</v>
      </c>
      <c r="M550">
        <v>2.82</v>
      </c>
      <c r="N550">
        <v>2.6813567455093632</v>
      </c>
      <c r="O550">
        <v>2.4675160033978512</v>
      </c>
    </row>
    <row r="551" spans="1:15" x14ac:dyDescent="0.25">
      <c r="A551" t="s">
        <v>176</v>
      </c>
      <c r="B551" t="s">
        <v>975</v>
      </c>
      <c r="C551" t="s">
        <v>996</v>
      </c>
      <c r="D551" t="s">
        <v>177</v>
      </c>
      <c r="E551" t="s">
        <v>1724</v>
      </c>
      <c r="F551">
        <v>60.631272000000003</v>
      </c>
      <c r="G551">
        <v>-127.706598</v>
      </c>
      <c r="H551" t="s">
        <v>983</v>
      </c>
      <c r="I551" t="s">
        <v>2499</v>
      </c>
      <c r="J551">
        <v>2677</v>
      </c>
      <c r="K551">
        <v>3.84</v>
      </c>
      <c r="L551">
        <v>23.8999999999998</v>
      </c>
      <c r="M551">
        <v>5.25</v>
      </c>
      <c r="N551">
        <v>3.1877430039492118</v>
      </c>
      <c r="O551">
        <v>3.7829388933522257</v>
      </c>
    </row>
    <row r="552" spans="1:15" x14ac:dyDescent="0.25">
      <c r="A552" t="s">
        <v>176</v>
      </c>
      <c r="B552" t="s">
        <v>975</v>
      </c>
      <c r="C552" t="s">
        <v>996</v>
      </c>
      <c r="D552" t="s">
        <v>177</v>
      </c>
      <c r="E552" t="s">
        <v>1725</v>
      </c>
      <c r="F552">
        <v>60.631272000000003</v>
      </c>
      <c r="G552">
        <v>-127.706598</v>
      </c>
      <c r="H552" t="s">
        <v>983</v>
      </c>
      <c r="I552" t="s">
        <v>491</v>
      </c>
      <c r="J552">
        <v>2624</v>
      </c>
      <c r="K552">
        <v>3.84</v>
      </c>
      <c r="L552">
        <v>23.8999999999998</v>
      </c>
      <c r="M552">
        <v>5.25</v>
      </c>
      <c r="N552">
        <v>3.1877430039492118</v>
      </c>
      <c r="O552">
        <v>3.7080432036444679</v>
      </c>
    </row>
    <row r="553" spans="1:15" x14ac:dyDescent="0.25">
      <c r="A553" t="s">
        <v>174</v>
      </c>
      <c r="B553" t="s">
        <v>975</v>
      </c>
      <c r="C553" t="s">
        <v>996</v>
      </c>
      <c r="D553" t="s">
        <v>175</v>
      </c>
      <c r="E553" t="s">
        <v>1726</v>
      </c>
      <c r="F553">
        <v>60.829306000000003</v>
      </c>
      <c r="G553">
        <v>-126.789317999999</v>
      </c>
      <c r="H553" t="s">
        <v>983</v>
      </c>
      <c r="I553" t="s">
        <v>2499</v>
      </c>
      <c r="J553">
        <v>2677</v>
      </c>
      <c r="K553">
        <v>2.29</v>
      </c>
      <c r="L553">
        <v>10.1</v>
      </c>
      <c r="M553">
        <v>2.7</v>
      </c>
      <c r="N553">
        <v>1.901023822667629</v>
      </c>
      <c r="O553">
        <v>1.7592874837959998</v>
      </c>
    </row>
    <row r="554" spans="1:15" x14ac:dyDescent="0.25">
      <c r="A554" t="s">
        <v>174</v>
      </c>
      <c r="B554" t="s">
        <v>975</v>
      </c>
      <c r="C554" t="s">
        <v>996</v>
      </c>
      <c r="D554" t="s">
        <v>175</v>
      </c>
      <c r="E554" t="s">
        <v>16</v>
      </c>
      <c r="F554">
        <v>60.829306000000003</v>
      </c>
      <c r="G554">
        <v>-126.789317999999</v>
      </c>
      <c r="H554" t="s">
        <v>983</v>
      </c>
      <c r="I554" t="s">
        <v>491</v>
      </c>
      <c r="J554">
        <v>2624</v>
      </c>
      <c r="K554">
        <v>2.29</v>
      </c>
      <c r="L554">
        <v>10.1</v>
      </c>
      <c r="M554">
        <v>2.7</v>
      </c>
      <c r="N554">
        <v>1.901023822667629</v>
      </c>
      <c r="O554">
        <v>1.7244566146734044</v>
      </c>
    </row>
    <row r="555" spans="1:15" x14ac:dyDescent="0.25">
      <c r="A555" t="s">
        <v>1727</v>
      </c>
      <c r="B555" t="s">
        <v>975</v>
      </c>
      <c r="C555" t="s">
        <v>996</v>
      </c>
      <c r="D555" t="s">
        <v>996</v>
      </c>
      <c r="E555" t="s">
        <v>16</v>
      </c>
      <c r="F555">
        <v>60.9703179999998</v>
      </c>
      <c r="G555">
        <v>-126.540584999998</v>
      </c>
      <c r="H555" t="s">
        <v>983</v>
      </c>
      <c r="I555" t="s">
        <v>491</v>
      </c>
      <c r="J555">
        <v>2624</v>
      </c>
      <c r="K555">
        <v>3.79</v>
      </c>
      <c r="L555">
        <v>2.2799999999999998</v>
      </c>
      <c r="M555">
        <v>0.48</v>
      </c>
      <c r="N555">
        <v>3.1462359335852903</v>
      </c>
      <c r="O555">
        <v>0.53945147109703173</v>
      </c>
    </row>
    <row r="556" spans="1:15" x14ac:dyDescent="0.25">
      <c r="A556" t="s">
        <v>231</v>
      </c>
      <c r="B556" t="s">
        <v>975</v>
      </c>
      <c r="C556" t="s">
        <v>996</v>
      </c>
      <c r="D556" t="s">
        <v>232</v>
      </c>
      <c r="E556" t="s">
        <v>233</v>
      </c>
      <c r="F556">
        <v>61.359133</v>
      </c>
      <c r="G556">
        <v>-127.226147999999</v>
      </c>
      <c r="H556" t="s">
        <v>983</v>
      </c>
      <c r="I556" t="s">
        <v>491</v>
      </c>
      <c r="J556">
        <v>2624</v>
      </c>
      <c r="K556">
        <v>5.57</v>
      </c>
      <c r="L556">
        <v>2.52</v>
      </c>
      <c r="M556">
        <v>7.61</v>
      </c>
      <c r="N556">
        <v>4.6238876385409151</v>
      </c>
      <c r="O556">
        <v>2.441735709786403</v>
      </c>
    </row>
    <row r="557" spans="1:15" x14ac:dyDescent="0.25">
      <c r="A557" t="s">
        <v>229</v>
      </c>
      <c r="B557" t="s">
        <v>975</v>
      </c>
      <c r="C557" t="s">
        <v>996</v>
      </c>
      <c r="D557" t="s">
        <v>223</v>
      </c>
      <c r="E557" t="s">
        <v>230</v>
      </c>
      <c r="F557">
        <v>61.03145</v>
      </c>
      <c r="G557">
        <v>-127.08207</v>
      </c>
      <c r="H557" t="s">
        <v>983</v>
      </c>
      <c r="I557" t="s">
        <v>491</v>
      </c>
      <c r="J557">
        <v>2624</v>
      </c>
      <c r="K557">
        <v>4.5999999999999996</v>
      </c>
      <c r="L557">
        <v>19.25</v>
      </c>
      <c r="M557">
        <v>4.0999999999999996</v>
      </c>
      <c r="N557">
        <v>3.8186504734808269</v>
      </c>
      <c r="O557">
        <v>3.0385328343657907</v>
      </c>
    </row>
    <row r="558" spans="1:15" x14ac:dyDescent="0.25">
      <c r="A558" t="s">
        <v>138</v>
      </c>
      <c r="B558" t="s">
        <v>975</v>
      </c>
      <c r="C558" t="s">
        <v>996</v>
      </c>
      <c r="D558" t="s">
        <v>139</v>
      </c>
      <c r="E558" t="s">
        <v>140</v>
      </c>
      <c r="F558">
        <v>61.020052</v>
      </c>
      <c r="G558">
        <v>-127.023444999999</v>
      </c>
      <c r="H558" t="s">
        <v>983</v>
      </c>
      <c r="I558" t="s">
        <v>491</v>
      </c>
      <c r="J558">
        <v>2624</v>
      </c>
      <c r="K558">
        <v>4.1900000000000004</v>
      </c>
      <c r="L558">
        <v>17.100000000000001</v>
      </c>
      <c r="M558">
        <v>1.82</v>
      </c>
      <c r="N558">
        <v>3.4782924964966666</v>
      </c>
      <c r="O558">
        <v>2.2497868674766659</v>
      </c>
    </row>
    <row r="559" spans="1:15" x14ac:dyDescent="0.25">
      <c r="A559" t="s">
        <v>228</v>
      </c>
      <c r="B559" t="s">
        <v>975</v>
      </c>
      <c r="C559" t="s">
        <v>996</v>
      </c>
      <c r="D559" t="s">
        <v>139</v>
      </c>
      <c r="E559" t="s">
        <v>137</v>
      </c>
      <c r="F559">
        <v>61.0183269999999</v>
      </c>
      <c r="G559">
        <v>-127.01912900000001</v>
      </c>
      <c r="H559" t="s">
        <v>983</v>
      </c>
      <c r="I559" t="s">
        <v>491</v>
      </c>
      <c r="J559">
        <v>2624</v>
      </c>
      <c r="K559">
        <v>4.6399999999999997</v>
      </c>
      <c r="L559">
        <v>20.6999999999999</v>
      </c>
      <c r="M559">
        <v>4.84</v>
      </c>
      <c r="N559">
        <v>3.8518561297719645</v>
      </c>
      <c r="O559">
        <v>3.3580259964037449</v>
      </c>
    </row>
    <row r="560" spans="1:15" x14ac:dyDescent="0.25">
      <c r="A560" t="s">
        <v>227</v>
      </c>
      <c r="B560" t="s">
        <v>975</v>
      </c>
      <c r="C560" t="s">
        <v>996</v>
      </c>
      <c r="D560" t="s">
        <v>139</v>
      </c>
      <c r="E560" t="s">
        <v>137</v>
      </c>
      <c r="F560">
        <v>61.0183269999999</v>
      </c>
      <c r="G560">
        <v>-127.01912900000001</v>
      </c>
      <c r="H560" t="s">
        <v>983</v>
      </c>
      <c r="I560" t="s">
        <v>491</v>
      </c>
      <c r="J560">
        <v>2624</v>
      </c>
      <c r="K560">
        <v>3.88</v>
      </c>
      <c r="L560">
        <v>17.25</v>
      </c>
      <c r="M560">
        <v>1.86</v>
      </c>
      <c r="N560">
        <v>3.2209486602403499</v>
      </c>
      <c r="O560">
        <v>2.2561894216824498</v>
      </c>
    </row>
    <row r="561" spans="1:15" x14ac:dyDescent="0.25">
      <c r="A561" t="s">
        <v>225</v>
      </c>
      <c r="B561" t="s">
        <v>975</v>
      </c>
      <c r="C561" t="s">
        <v>996</v>
      </c>
      <c r="D561" t="s">
        <v>223</v>
      </c>
      <c r="E561" t="s">
        <v>226</v>
      </c>
      <c r="F561">
        <v>61.019984000000001</v>
      </c>
      <c r="G561">
        <v>-127.064571</v>
      </c>
      <c r="H561" t="s">
        <v>983</v>
      </c>
      <c r="I561" t="s">
        <v>491</v>
      </c>
      <c r="J561">
        <v>2624</v>
      </c>
      <c r="K561">
        <v>4.47</v>
      </c>
      <c r="L561">
        <v>21</v>
      </c>
      <c r="M561">
        <v>4.28</v>
      </c>
      <c r="N561">
        <v>3.7107320905346297</v>
      </c>
      <c r="O561">
        <v>3.2360499457424101</v>
      </c>
    </row>
    <row r="562" spans="1:15" x14ac:dyDescent="0.25">
      <c r="A562" t="s">
        <v>222</v>
      </c>
      <c r="B562" t="s">
        <v>975</v>
      </c>
      <c r="C562" t="s">
        <v>996</v>
      </c>
      <c r="D562" t="s">
        <v>223</v>
      </c>
      <c r="E562" t="s">
        <v>224</v>
      </c>
      <c r="F562">
        <v>61.028716000000003</v>
      </c>
      <c r="G562">
        <v>-127.069813999998</v>
      </c>
      <c r="H562" t="s">
        <v>983</v>
      </c>
      <c r="I562" t="s">
        <v>491</v>
      </c>
      <c r="J562">
        <v>2624</v>
      </c>
      <c r="K562">
        <v>4.1399999999999997</v>
      </c>
      <c r="L562">
        <v>20.3999999999998</v>
      </c>
      <c r="M562">
        <v>4.3499999999999996</v>
      </c>
      <c r="N562">
        <v>3.4367854261327442</v>
      </c>
      <c r="O562">
        <v>3.1803449589291932</v>
      </c>
    </row>
    <row r="563" spans="1:15" x14ac:dyDescent="0.25">
      <c r="A563" t="s">
        <v>219</v>
      </c>
      <c r="B563" t="s">
        <v>975</v>
      </c>
      <c r="C563" t="s">
        <v>996</v>
      </c>
      <c r="D563" t="s">
        <v>220</v>
      </c>
      <c r="E563" t="s">
        <v>221</v>
      </c>
      <c r="F563">
        <v>61.356292000000003</v>
      </c>
      <c r="G563">
        <v>-127.2677</v>
      </c>
      <c r="H563" t="s">
        <v>983</v>
      </c>
      <c r="I563" t="s">
        <v>491</v>
      </c>
      <c r="J563">
        <v>2624</v>
      </c>
      <c r="K563">
        <v>5.53</v>
      </c>
      <c r="L563">
        <v>17.1999999999999</v>
      </c>
      <c r="M563">
        <v>6.01</v>
      </c>
      <c r="N563">
        <v>4.5906819822497766</v>
      </c>
      <c r="O563">
        <v>3.3803245957484309</v>
      </c>
    </row>
    <row r="564" spans="1:15" x14ac:dyDescent="0.25">
      <c r="A564" t="s">
        <v>217</v>
      </c>
      <c r="B564" t="s">
        <v>975</v>
      </c>
      <c r="C564" t="s">
        <v>996</v>
      </c>
      <c r="D564" t="s">
        <v>153</v>
      </c>
      <c r="E564" t="s">
        <v>218</v>
      </c>
      <c r="F564">
        <v>61.372799999999799</v>
      </c>
      <c r="G564">
        <v>-127.237911999999</v>
      </c>
      <c r="H564" t="s">
        <v>983</v>
      </c>
      <c r="I564" t="s">
        <v>491</v>
      </c>
      <c r="J564">
        <v>2624</v>
      </c>
      <c r="K564">
        <v>4.68</v>
      </c>
      <c r="L564">
        <v>34.1</v>
      </c>
      <c r="M564">
        <v>3.74</v>
      </c>
      <c r="N564">
        <v>3.885061786063102</v>
      </c>
      <c r="O564">
        <v>4.3090949664417177</v>
      </c>
    </row>
    <row r="565" spans="1:15" x14ac:dyDescent="0.25">
      <c r="A565" t="s">
        <v>135</v>
      </c>
      <c r="B565" t="s">
        <v>975</v>
      </c>
      <c r="C565" t="s">
        <v>996</v>
      </c>
      <c r="D565" t="s">
        <v>136</v>
      </c>
      <c r="E565" t="s">
        <v>137</v>
      </c>
      <c r="F565">
        <v>61.026242000000003</v>
      </c>
      <c r="G565">
        <v>-126.953146</v>
      </c>
      <c r="H565" t="s">
        <v>983</v>
      </c>
      <c r="I565" t="s">
        <v>491</v>
      </c>
      <c r="J565">
        <v>2624</v>
      </c>
      <c r="K565">
        <v>4.37</v>
      </c>
      <c r="L565">
        <v>22.1999999999999</v>
      </c>
      <c r="M565">
        <v>2.74</v>
      </c>
      <c r="N565">
        <v>3.6277179498067857</v>
      </c>
      <c r="O565">
        <v>2.9553523686474921</v>
      </c>
    </row>
    <row r="566" spans="1:15" x14ac:dyDescent="0.25">
      <c r="A566" t="s">
        <v>699</v>
      </c>
      <c r="B566" t="s">
        <v>975</v>
      </c>
      <c r="C566" t="s">
        <v>676</v>
      </c>
      <c r="D566" t="s">
        <v>676</v>
      </c>
      <c r="E566" t="s">
        <v>681</v>
      </c>
      <c r="F566">
        <v>60.17004</v>
      </c>
      <c r="G566">
        <v>-131.600683</v>
      </c>
      <c r="H566" t="s">
        <v>983</v>
      </c>
      <c r="I566" t="s">
        <v>491</v>
      </c>
      <c r="J566">
        <v>2624</v>
      </c>
      <c r="L566">
        <v>49.7</v>
      </c>
      <c r="M566">
        <v>12.9</v>
      </c>
      <c r="N566">
        <v>0</v>
      </c>
      <c r="O566">
        <v>7.7608473600000014</v>
      </c>
    </row>
    <row r="567" spans="1:15" x14ac:dyDescent="0.25">
      <c r="A567" t="s">
        <v>698</v>
      </c>
      <c r="B567" t="s">
        <v>975</v>
      </c>
      <c r="C567" t="s">
        <v>676</v>
      </c>
      <c r="D567" t="s">
        <v>676</v>
      </c>
      <c r="E567" t="s">
        <v>1728</v>
      </c>
      <c r="F567">
        <v>60.17004</v>
      </c>
      <c r="G567">
        <v>-131.600683</v>
      </c>
      <c r="H567" t="s">
        <v>983</v>
      </c>
      <c r="I567" t="s">
        <v>491</v>
      </c>
      <c r="J567">
        <v>2624</v>
      </c>
      <c r="K567">
        <v>5.44</v>
      </c>
      <c r="L567">
        <v>51</v>
      </c>
      <c r="N567">
        <v>4.5159692555947171</v>
      </c>
      <c r="O567">
        <v>4.960432725163022</v>
      </c>
    </row>
    <row r="568" spans="1:15" x14ac:dyDescent="0.25">
      <c r="A568" t="s">
        <v>697</v>
      </c>
      <c r="B568" t="s">
        <v>975</v>
      </c>
      <c r="C568" t="s">
        <v>676</v>
      </c>
      <c r="D568" t="s">
        <v>676</v>
      </c>
      <c r="E568" t="s">
        <v>1728</v>
      </c>
      <c r="F568">
        <v>60.174430000000001</v>
      </c>
      <c r="G568">
        <v>-131.633128999999</v>
      </c>
      <c r="H568" t="s">
        <v>983</v>
      </c>
      <c r="I568" t="s">
        <v>491</v>
      </c>
      <c r="J568">
        <v>2624</v>
      </c>
      <c r="K568">
        <v>5.4</v>
      </c>
      <c r="L568">
        <v>44.6</v>
      </c>
      <c r="N568">
        <v>4.4827635993035795</v>
      </c>
      <c r="O568">
        <v>4.3737848751250592</v>
      </c>
    </row>
    <row r="569" spans="1:15" x14ac:dyDescent="0.25">
      <c r="A569" t="s">
        <v>695</v>
      </c>
      <c r="B569" t="s">
        <v>975</v>
      </c>
      <c r="C569" t="s">
        <v>676</v>
      </c>
      <c r="D569" t="s">
        <v>684</v>
      </c>
      <c r="E569" t="s">
        <v>696</v>
      </c>
      <c r="F569">
        <v>62.199365999999799</v>
      </c>
      <c r="G569">
        <v>-134.858958999999</v>
      </c>
      <c r="H569" t="s">
        <v>983</v>
      </c>
      <c r="I569" t="s">
        <v>491</v>
      </c>
      <c r="J569">
        <v>2624</v>
      </c>
      <c r="K569">
        <v>4.9400000000000004</v>
      </c>
      <c r="L569">
        <v>24.6999999999999</v>
      </c>
      <c r="M569">
        <v>5.18</v>
      </c>
      <c r="N569">
        <v>4.1008985519554972</v>
      </c>
      <c r="O569">
        <v>3.8249497036884703</v>
      </c>
    </row>
    <row r="570" spans="1:15" x14ac:dyDescent="0.25">
      <c r="A570" t="s">
        <v>635</v>
      </c>
      <c r="B570" t="s">
        <v>975</v>
      </c>
      <c r="C570" t="s">
        <v>1035</v>
      </c>
      <c r="D570" t="s">
        <v>636</v>
      </c>
      <c r="E570" t="s">
        <v>637</v>
      </c>
      <c r="F570">
        <v>62.1730489999998</v>
      </c>
      <c r="G570">
        <v>-134.007824999999</v>
      </c>
      <c r="H570" t="s">
        <v>983</v>
      </c>
      <c r="I570" t="s">
        <v>2499</v>
      </c>
      <c r="J570">
        <v>2677</v>
      </c>
      <c r="K570">
        <v>3.37</v>
      </c>
      <c r="L570">
        <v>13.05</v>
      </c>
      <c r="M570">
        <v>2.02</v>
      </c>
      <c r="N570">
        <v>2.7975765425283452</v>
      </c>
      <c r="O570">
        <v>1.9222518655513186</v>
      </c>
    </row>
    <row r="571" spans="1:15" x14ac:dyDescent="0.25">
      <c r="A571" t="s">
        <v>632</v>
      </c>
      <c r="B571" t="s">
        <v>975</v>
      </c>
      <c r="C571" t="s">
        <v>1035</v>
      </c>
      <c r="D571" t="s">
        <v>633</v>
      </c>
      <c r="E571" t="s">
        <v>634</v>
      </c>
      <c r="F571">
        <v>62.182164</v>
      </c>
      <c r="G571">
        <v>-133.415537</v>
      </c>
      <c r="H571" t="s">
        <v>983</v>
      </c>
      <c r="I571" t="s">
        <v>2499</v>
      </c>
      <c r="J571">
        <v>2677</v>
      </c>
      <c r="K571">
        <v>1.78</v>
      </c>
      <c r="L571">
        <v>11.15</v>
      </c>
      <c r="M571">
        <v>3.47</v>
      </c>
      <c r="N571">
        <v>1.4776517049556244</v>
      </c>
      <c r="O571">
        <v>2.0243256725226551</v>
      </c>
    </row>
    <row r="572" spans="1:15" x14ac:dyDescent="0.25">
      <c r="A572" t="s">
        <v>87</v>
      </c>
      <c r="B572" t="s">
        <v>975</v>
      </c>
      <c r="C572" t="s">
        <v>996</v>
      </c>
      <c r="D572" t="s">
        <v>88</v>
      </c>
      <c r="E572" t="s">
        <v>2511</v>
      </c>
      <c r="F572">
        <v>62.152700000000003</v>
      </c>
      <c r="G572">
        <v>-131.84549000000001</v>
      </c>
      <c r="H572" t="s">
        <v>983</v>
      </c>
      <c r="I572" t="s">
        <v>2499</v>
      </c>
      <c r="J572">
        <v>2677</v>
      </c>
      <c r="K572">
        <v>2.77</v>
      </c>
      <c r="L572">
        <v>13.3</v>
      </c>
      <c r="M572">
        <v>2.7</v>
      </c>
      <c r="N572">
        <v>2.2994916981612805</v>
      </c>
      <c r="O572">
        <v>2.0847056854650305</v>
      </c>
    </row>
    <row r="573" spans="1:15" x14ac:dyDescent="0.25">
      <c r="A573" t="s">
        <v>628</v>
      </c>
      <c r="B573" t="s">
        <v>975</v>
      </c>
      <c r="C573" t="s">
        <v>889</v>
      </c>
      <c r="D573" t="s">
        <v>629</v>
      </c>
      <c r="E573" t="s">
        <v>16</v>
      </c>
      <c r="F573">
        <v>61.855407999999798</v>
      </c>
      <c r="G573">
        <v>-135.99795</v>
      </c>
      <c r="H573" t="s">
        <v>983</v>
      </c>
      <c r="I573" t="s">
        <v>491</v>
      </c>
      <c r="J573">
        <v>2624</v>
      </c>
      <c r="K573">
        <v>2.5299999999999998</v>
      </c>
      <c r="M573">
        <v>9.58</v>
      </c>
      <c r="N573">
        <v>2.1002577604144546</v>
      </c>
      <c r="O573">
        <v>2.5342135389011848</v>
      </c>
    </row>
    <row r="574" spans="1:15" x14ac:dyDescent="0.25">
      <c r="A574" t="s">
        <v>692</v>
      </c>
      <c r="B574" t="s">
        <v>975</v>
      </c>
      <c r="C574" t="s">
        <v>676</v>
      </c>
      <c r="D574" t="s">
        <v>693</v>
      </c>
      <c r="E574" t="s">
        <v>694</v>
      </c>
      <c r="F574">
        <v>61.519095</v>
      </c>
      <c r="G574">
        <v>-134.145242999998</v>
      </c>
      <c r="H574" t="s">
        <v>983</v>
      </c>
      <c r="I574" t="s">
        <v>491</v>
      </c>
      <c r="J574">
        <v>2624</v>
      </c>
      <c r="K574">
        <v>4.59</v>
      </c>
      <c r="L574">
        <v>35.8999999999998</v>
      </c>
      <c r="M574">
        <v>15.3</v>
      </c>
      <c r="N574">
        <v>3.8103490594080425</v>
      </c>
      <c r="O574">
        <v>7.3561870318562823</v>
      </c>
    </row>
    <row r="575" spans="1:15" x14ac:dyDescent="0.25">
      <c r="A575" t="s">
        <v>627</v>
      </c>
      <c r="B575" t="s">
        <v>975</v>
      </c>
      <c r="C575" t="s">
        <v>1035</v>
      </c>
      <c r="D575" t="s">
        <v>608</v>
      </c>
      <c r="E575" t="s">
        <v>91</v>
      </c>
      <c r="F575">
        <v>61.425950999999799</v>
      </c>
      <c r="G575">
        <v>-134.01384300000001</v>
      </c>
      <c r="H575" t="s">
        <v>983</v>
      </c>
      <c r="I575" t="s">
        <v>2499</v>
      </c>
      <c r="J575">
        <v>2677</v>
      </c>
      <c r="K575">
        <v>4.16</v>
      </c>
      <c r="L575">
        <v>2.94</v>
      </c>
      <c r="M575">
        <v>4.2300000000000004</v>
      </c>
      <c r="N575">
        <v>3.4533882542783134</v>
      </c>
      <c r="O575">
        <v>1.5885712571315982</v>
      </c>
    </row>
    <row r="576" spans="1:15" x14ac:dyDescent="0.25">
      <c r="A576" t="s">
        <v>626</v>
      </c>
      <c r="B576" t="s">
        <v>975</v>
      </c>
      <c r="C576" t="s">
        <v>1035</v>
      </c>
      <c r="D576" t="s">
        <v>608</v>
      </c>
      <c r="E576" t="s">
        <v>91</v>
      </c>
      <c r="F576">
        <v>61.452162000000001</v>
      </c>
      <c r="G576">
        <v>-134.031885999998</v>
      </c>
      <c r="H576" t="s">
        <v>983</v>
      </c>
      <c r="I576" t="s">
        <v>2499</v>
      </c>
      <c r="J576">
        <v>2677</v>
      </c>
      <c r="K576">
        <v>4.8899999999999997</v>
      </c>
      <c r="L576">
        <v>12</v>
      </c>
      <c r="M576">
        <v>2.27</v>
      </c>
      <c r="N576">
        <v>4.0593914815915744</v>
      </c>
      <c r="O576">
        <v>1.9746205775032486</v>
      </c>
    </row>
    <row r="577" spans="1:15" x14ac:dyDescent="0.25">
      <c r="A577" t="s">
        <v>625</v>
      </c>
      <c r="B577" t="s">
        <v>975</v>
      </c>
      <c r="C577" t="s">
        <v>1035</v>
      </c>
      <c r="D577" t="s">
        <v>608</v>
      </c>
      <c r="E577" t="s">
        <v>91</v>
      </c>
      <c r="F577">
        <v>61.438555000000001</v>
      </c>
      <c r="G577">
        <v>-134.021075999998</v>
      </c>
      <c r="H577" t="s">
        <v>983</v>
      </c>
      <c r="I577" t="s">
        <v>2499</v>
      </c>
      <c r="J577">
        <v>2677</v>
      </c>
      <c r="K577">
        <v>3.72</v>
      </c>
      <c r="L577">
        <v>9.15</v>
      </c>
      <c r="M577">
        <v>3.31</v>
      </c>
      <c r="N577">
        <v>3.0881260350757995</v>
      </c>
      <c r="O577">
        <v>1.9075981469349867</v>
      </c>
    </row>
    <row r="578" spans="1:15" x14ac:dyDescent="0.25">
      <c r="A578" t="s">
        <v>1756</v>
      </c>
      <c r="B578" t="s">
        <v>975</v>
      </c>
      <c r="E578" t="s">
        <v>1757</v>
      </c>
      <c r="F578">
        <v>63.670661000000003</v>
      </c>
      <c r="G578">
        <v>-138.16079500000001</v>
      </c>
      <c r="H578" t="s">
        <v>983</v>
      </c>
      <c r="I578" t="s">
        <v>491</v>
      </c>
      <c r="J578">
        <v>2624</v>
      </c>
      <c r="K578">
        <v>0.82</v>
      </c>
      <c r="L578">
        <v>1.69</v>
      </c>
      <c r="M578">
        <v>2.2869999999999999</v>
      </c>
      <c r="N578">
        <v>0.6807159539683213</v>
      </c>
      <c r="O578">
        <v>0.77135295137824966</v>
      </c>
    </row>
    <row r="579" spans="1:15" x14ac:dyDescent="0.25">
      <c r="A579" t="s">
        <v>938</v>
      </c>
      <c r="B579" t="s">
        <v>975</v>
      </c>
      <c r="C579" t="s">
        <v>889</v>
      </c>
      <c r="E579" t="s">
        <v>186</v>
      </c>
      <c r="F579">
        <v>62.999845000000001</v>
      </c>
      <c r="G579">
        <v>-138.82044400000001</v>
      </c>
      <c r="H579" t="s">
        <v>983</v>
      </c>
      <c r="I579" t="s">
        <v>491</v>
      </c>
      <c r="J579">
        <v>2624</v>
      </c>
      <c r="K579">
        <v>4.24</v>
      </c>
      <c r="L579">
        <v>26.96</v>
      </c>
      <c r="M579">
        <v>10.5139999999999</v>
      </c>
      <c r="N579">
        <v>3.5197995668605886</v>
      </c>
      <c r="O579">
        <v>5.3247458832240957</v>
      </c>
    </row>
    <row r="580" spans="1:15" x14ac:dyDescent="0.25">
      <c r="A580" t="s">
        <v>937</v>
      </c>
      <c r="B580" t="s">
        <v>975</v>
      </c>
      <c r="C580" t="s">
        <v>889</v>
      </c>
      <c r="E580" t="s">
        <v>776</v>
      </c>
      <c r="F580">
        <v>63.0156029999998</v>
      </c>
      <c r="G580">
        <v>-138.813399</v>
      </c>
      <c r="H580" t="s">
        <v>983</v>
      </c>
      <c r="I580" t="s">
        <v>491</v>
      </c>
      <c r="J580">
        <v>2624</v>
      </c>
      <c r="K580">
        <v>4.1100000000000003</v>
      </c>
      <c r="L580">
        <v>15.09</v>
      </c>
      <c r="M580">
        <v>6.7220000000000004</v>
      </c>
      <c r="N580">
        <v>3.4118811839143914</v>
      </c>
      <c r="O580">
        <v>3.286325305000739</v>
      </c>
    </row>
    <row r="581" spans="1:15" x14ac:dyDescent="0.25">
      <c r="A581" t="s">
        <v>248</v>
      </c>
      <c r="B581" t="s">
        <v>975</v>
      </c>
      <c r="C581" t="s">
        <v>979</v>
      </c>
      <c r="D581" t="s">
        <v>1793</v>
      </c>
      <c r="E581" t="s">
        <v>249</v>
      </c>
      <c r="F581">
        <v>61.983800000000002</v>
      </c>
      <c r="G581">
        <v>-128.0806</v>
      </c>
      <c r="H581" t="s">
        <v>983</v>
      </c>
      <c r="I581" t="s">
        <v>491</v>
      </c>
      <c r="J581">
        <v>2624</v>
      </c>
      <c r="K581">
        <v>3.56</v>
      </c>
      <c r="L581">
        <v>19</v>
      </c>
      <c r="M581">
        <v>4</v>
      </c>
      <c r="N581">
        <v>2.9553034099112487</v>
      </c>
      <c r="O581">
        <v>2.9327287333787426</v>
      </c>
    </row>
    <row r="582" spans="1:15" x14ac:dyDescent="0.25">
      <c r="A582" t="s">
        <v>214</v>
      </c>
      <c r="B582" t="s">
        <v>975</v>
      </c>
      <c r="C582" t="s">
        <v>979</v>
      </c>
      <c r="D582" t="s">
        <v>215</v>
      </c>
      <c r="E582" t="s">
        <v>216</v>
      </c>
      <c r="F582">
        <v>61.842599999999798</v>
      </c>
      <c r="G582">
        <v>-127.869799999999</v>
      </c>
      <c r="H582" t="s">
        <v>983</v>
      </c>
      <c r="I582" t="s">
        <v>491</v>
      </c>
      <c r="J582">
        <v>2624</v>
      </c>
      <c r="K582">
        <v>5</v>
      </c>
      <c r="L582">
        <v>21</v>
      </c>
      <c r="M582">
        <v>6.8</v>
      </c>
      <c r="N582">
        <v>4.1507070363922036</v>
      </c>
      <c r="O582">
        <v>3.8951130947454247</v>
      </c>
    </row>
    <row r="583" spans="1:15" x14ac:dyDescent="0.25">
      <c r="A583" t="s">
        <v>132</v>
      </c>
      <c r="B583" t="s">
        <v>975</v>
      </c>
      <c r="C583" t="s">
        <v>996</v>
      </c>
      <c r="D583" t="s">
        <v>133</v>
      </c>
      <c r="E583" t="s">
        <v>134</v>
      </c>
      <c r="F583">
        <v>61.890517000000003</v>
      </c>
      <c r="G583">
        <v>-127.679973</v>
      </c>
      <c r="H583" t="s">
        <v>983</v>
      </c>
      <c r="I583" t="s">
        <v>491</v>
      </c>
      <c r="J583">
        <v>2624</v>
      </c>
      <c r="K583">
        <v>4.82</v>
      </c>
      <c r="L583">
        <v>33</v>
      </c>
      <c r="M583">
        <v>9.1</v>
      </c>
      <c r="N583">
        <v>4.0012815830820845</v>
      </c>
      <c r="O583">
        <v>5.5554089695745894</v>
      </c>
    </row>
    <row r="584" spans="1:15" x14ac:dyDescent="0.25">
      <c r="A584" t="s">
        <v>129</v>
      </c>
      <c r="B584" t="s">
        <v>975</v>
      </c>
      <c r="C584" t="s">
        <v>996</v>
      </c>
      <c r="D584" t="s">
        <v>130</v>
      </c>
      <c r="E584" t="s">
        <v>131</v>
      </c>
      <c r="F584">
        <v>62.098078000000001</v>
      </c>
      <c r="G584">
        <v>-127.691344999999</v>
      </c>
      <c r="H584" t="s">
        <v>983</v>
      </c>
      <c r="I584" t="s">
        <v>491</v>
      </c>
      <c r="J584">
        <v>2624</v>
      </c>
      <c r="K584">
        <v>4.54</v>
      </c>
      <c r="L584">
        <v>31</v>
      </c>
      <c r="M584">
        <v>5.8</v>
      </c>
      <c r="N584">
        <v>3.7688419890441205</v>
      </c>
      <c r="O584">
        <v>4.5328087393088454</v>
      </c>
    </row>
    <row r="585" spans="1:15" x14ac:dyDescent="0.25">
      <c r="A585" t="s">
        <v>126</v>
      </c>
      <c r="B585" t="s">
        <v>975</v>
      </c>
      <c r="C585" t="s">
        <v>996</v>
      </c>
      <c r="D585" t="s">
        <v>127</v>
      </c>
      <c r="E585" t="s">
        <v>128</v>
      </c>
      <c r="F585">
        <v>62.191273000000002</v>
      </c>
      <c r="G585">
        <v>-127.659108</v>
      </c>
      <c r="H585" t="s">
        <v>983</v>
      </c>
      <c r="I585" t="s">
        <v>491</v>
      </c>
      <c r="J585">
        <v>2624</v>
      </c>
      <c r="K585">
        <v>4.8600000000000003</v>
      </c>
      <c r="L585">
        <v>33</v>
      </c>
      <c r="M585">
        <v>4.2</v>
      </c>
      <c r="N585">
        <v>4.0344872393732221</v>
      </c>
      <c r="O585">
        <v>4.3335960196125534</v>
      </c>
    </row>
    <row r="586" spans="1:15" x14ac:dyDescent="0.25">
      <c r="A586" t="s">
        <v>212</v>
      </c>
      <c r="B586" t="s">
        <v>975</v>
      </c>
      <c r="C586" t="s">
        <v>996</v>
      </c>
      <c r="D586" t="s">
        <v>213</v>
      </c>
      <c r="E586" t="s">
        <v>211</v>
      </c>
      <c r="F586">
        <v>62.221200000000003</v>
      </c>
      <c r="G586">
        <v>-128.0925</v>
      </c>
      <c r="H586" t="s">
        <v>983</v>
      </c>
      <c r="I586" t="s">
        <v>491</v>
      </c>
      <c r="J586">
        <v>2624</v>
      </c>
      <c r="K586">
        <v>5.17</v>
      </c>
      <c r="L586">
        <v>25</v>
      </c>
      <c r="M586">
        <v>11.6</v>
      </c>
      <c r="N586">
        <v>4.2918310756295384</v>
      </c>
      <c r="O586">
        <v>5.4689168574067688</v>
      </c>
    </row>
    <row r="587" spans="1:15" x14ac:dyDescent="0.25">
      <c r="A587" t="s">
        <v>209</v>
      </c>
      <c r="B587" t="s">
        <v>975</v>
      </c>
      <c r="C587" t="s">
        <v>996</v>
      </c>
      <c r="D587" t="s">
        <v>210</v>
      </c>
      <c r="E587" t="s">
        <v>211</v>
      </c>
      <c r="F587">
        <v>62.116799999999799</v>
      </c>
      <c r="G587">
        <v>-128.159099999999</v>
      </c>
      <c r="H587" t="s">
        <v>983</v>
      </c>
      <c r="I587" t="s">
        <v>491</v>
      </c>
      <c r="J587">
        <v>2624</v>
      </c>
      <c r="K587">
        <v>4.67</v>
      </c>
      <c r="L587">
        <v>16</v>
      </c>
      <c r="M587">
        <v>5.3</v>
      </c>
      <c r="N587">
        <v>3.8767603719903176</v>
      </c>
      <c r="O587">
        <v>3.0454276919322267</v>
      </c>
    </row>
    <row r="588" spans="1:15" x14ac:dyDescent="0.25">
      <c r="A588" t="s">
        <v>245</v>
      </c>
      <c r="B588" t="s">
        <v>975</v>
      </c>
      <c r="C588" t="s">
        <v>979</v>
      </c>
      <c r="D588" t="s">
        <v>246</v>
      </c>
      <c r="E588" t="s">
        <v>247</v>
      </c>
      <c r="F588">
        <v>61.9641799999998</v>
      </c>
      <c r="G588">
        <v>-128.24768900000001</v>
      </c>
      <c r="H588" t="s">
        <v>983</v>
      </c>
      <c r="I588" t="s">
        <v>491</v>
      </c>
      <c r="J588">
        <v>2624</v>
      </c>
      <c r="K588">
        <v>3.93</v>
      </c>
      <c r="L588">
        <v>19</v>
      </c>
      <c r="M588">
        <v>9.1999999999999904</v>
      </c>
      <c r="N588">
        <v>3.2624557306042719</v>
      </c>
      <c r="O588">
        <v>4.2523464662299011</v>
      </c>
    </row>
    <row r="589" spans="1:15" x14ac:dyDescent="0.25">
      <c r="A589" t="s">
        <v>936</v>
      </c>
      <c r="B589" t="s">
        <v>975</v>
      </c>
      <c r="C589" t="s">
        <v>889</v>
      </c>
      <c r="E589" t="s">
        <v>186</v>
      </c>
      <c r="F589">
        <v>63.349511999999798</v>
      </c>
      <c r="G589">
        <v>-140.81610900000001</v>
      </c>
      <c r="H589" t="s">
        <v>983</v>
      </c>
      <c r="I589" t="s">
        <v>491</v>
      </c>
      <c r="J589">
        <v>2624</v>
      </c>
      <c r="K589">
        <v>3.04</v>
      </c>
      <c r="L589">
        <v>18.96</v>
      </c>
      <c r="M589">
        <v>3.08</v>
      </c>
      <c r="N589">
        <v>2.5236298781264597</v>
      </c>
      <c r="O589">
        <v>2.6702582988852184</v>
      </c>
    </row>
    <row r="590" spans="1:15" x14ac:dyDescent="0.25">
      <c r="A590" t="s">
        <v>935</v>
      </c>
      <c r="B590" t="s">
        <v>975</v>
      </c>
      <c r="C590" t="s">
        <v>889</v>
      </c>
      <c r="E590" t="s">
        <v>186</v>
      </c>
      <c r="F590">
        <v>63.343097999999799</v>
      </c>
      <c r="G590">
        <v>-140.76309000000001</v>
      </c>
      <c r="H590" t="s">
        <v>983</v>
      </c>
      <c r="I590" t="s">
        <v>491</v>
      </c>
      <c r="J590">
        <v>2624</v>
      </c>
      <c r="K590">
        <v>2.89</v>
      </c>
      <c r="L590">
        <v>15.7799999999999</v>
      </c>
      <c r="M590">
        <v>2.0099999999999998</v>
      </c>
      <c r="N590">
        <v>2.3991086670346937</v>
      </c>
      <c r="O590">
        <v>2.104220189242846</v>
      </c>
    </row>
    <row r="591" spans="1:15" x14ac:dyDescent="0.25">
      <c r="A591" t="s">
        <v>690</v>
      </c>
      <c r="B591" t="s">
        <v>975</v>
      </c>
      <c r="C591" t="s">
        <v>676</v>
      </c>
      <c r="D591" t="s">
        <v>691</v>
      </c>
      <c r="E591" t="s">
        <v>91</v>
      </c>
      <c r="F591">
        <v>62.4002869999998</v>
      </c>
      <c r="G591">
        <v>-135.18799100000001</v>
      </c>
      <c r="H591" t="s">
        <v>983</v>
      </c>
      <c r="I591" t="s">
        <v>2499</v>
      </c>
      <c r="J591">
        <v>2677</v>
      </c>
      <c r="K591">
        <v>5.58</v>
      </c>
      <c r="L591">
        <v>27.749817</v>
      </c>
      <c r="M591">
        <v>4.6671120000000004</v>
      </c>
      <c r="N591">
        <v>4.6321890526136986</v>
      </c>
      <c r="O591">
        <v>4.0920266862404802</v>
      </c>
    </row>
    <row r="592" spans="1:15" x14ac:dyDescent="0.25">
      <c r="A592" t="s">
        <v>932</v>
      </c>
      <c r="B592" t="s">
        <v>975</v>
      </c>
      <c r="C592" t="s">
        <v>889</v>
      </c>
      <c r="E592" t="s">
        <v>186</v>
      </c>
      <c r="F592">
        <v>62.9989729999999</v>
      </c>
      <c r="G592">
        <v>-138.80875800000001</v>
      </c>
      <c r="H592" t="s">
        <v>983</v>
      </c>
      <c r="I592" t="s">
        <v>491</v>
      </c>
      <c r="J592">
        <v>2624</v>
      </c>
      <c r="K592">
        <v>4.12</v>
      </c>
      <c r="L592">
        <v>38.369999999999798</v>
      </c>
      <c r="M592">
        <v>6.36</v>
      </c>
      <c r="N592">
        <v>3.4201825979871754</v>
      </c>
      <c r="O592">
        <v>5.3222714659102124</v>
      </c>
    </row>
    <row r="593" spans="1:15" x14ac:dyDescent="0.25">
      <c r="A593" t="s">
        <v>934</v>
      </c>
      <c r="B593" t="s">
        <v>975</v>
      </c>
      <c r="C593" t="s">
        <v>889</v>
      </c>
      <c r="E593" t="s">
        <v>302</v>
      </c>
      <c r="F593">
        <v>63.202171999999798</v>
      </c>
      <c r="G593">
        <v>-139.705094</v>
      </c>
      <c r="H593" t="s">
        <v>983</v>
      </c>
      <c r="I593" t="s">
        <v>2499</v>
      </c>
      <c r="J593">
        <v>2677</v>
      </c>
      <c r="K593">
        <v>1.46</v>
      </c>
      <c r="L593">
        <v>1.28</v>
      </c>
      <c r="M593">
        <v>0.7</v>
      </c>
      <c r="N593">
        <v>1.2120064546265232</v>
      </c>
      <c r="O593">
        <v>0.38069982474330122</v>
      </c>
    </row>
    <row r="594" spans="1:15" x14ac:dyDescent="0.25">
      <c r="A594" t="s">
        <v>688</v>
      </c>
      <c r="B594" t="s">
        <v>975</v>
      </c>
      <c r="C594" t="s">
        <v>676</v>
      </c>
      <c r="D594" t="s">
        <v>689</v>
      </c>
      <c r="E594" t="s">
        <v>91</v>
      </c>
      <c r="F594">
        <v>62.008135000000003</v>
      </c>
      <c r="G594">
        <v>-134.47352900000001</v>
      </c>
      <c r="H594" t="s">
        <v>983</v>
      </c>
      <c r="I594" t="s">
        <v>2499</v>
      </c>
      <c r="J594">
        <v>2677</v>
      </c>
      <c r="K594">
        <v>3.6166999999999998E-2</v>
      </c>
      <c r="L594">
        <v>32.200000000000003</v>
      </c>
      <c r="M594">
        <v>22.3</v>
      </c>
      <c r="N594">
        <v>3.0023724277039362E-2</v>
      </c>
      <c r="O594">
        <v>8.6849606018531755</v>
      </c>
    </row>
    <row r="595" spans="1:15" x14ac:dyDescent="0.25">
      <c r="A595" t="s">
        <v>687</v>
      </c>
      <c r="B595" t="s">
        <v>975</v>
      </c>
      <c r="C595" t="s">
        <v>676</v>
      </c>
      <c r="D595" t="s">
        <v>686</v>
      </c>
      <c r="E595" t="s">
        <v>91</v>
      </c>
      <c r="F595">
        <v>62.0823129999999</v>
      </c>
      <c r="G595">
        <v>-134.656108999998</v>
      </c>
      <c r="H595" t="s">
        <v>983</v>
      </c>
      <c r="I595" t="s">
        <v>2499</v>
      </c>
      <c r="J595">
        <v>2677</v>
      </c>
      <c r="K595">
        <v>5.32</v>
      </c>
      <c r="L595">
        <v>35.700000000000003</v>
      </c>
      <c r="M595">
        <v>5.93</v>
      </c>
      <c r="N595">
        <v>4.4163522867213043</v>
      </c>
      <c r="O595">
        <v>5.1397185138317552</v>
      </c>
    </row>
    <row r="596" spans="1:15" x14ac:dyDescent="0.25">
      <c r="A596" t="s">
        <v>685</v>
      </c>
      <c r="B596" t="s">
        <v>975</v>
      </c>
      <c r="C596" t="s">
        <v>676</v>
      </c>
      <c r="D596" t="s">
        <v>686</v>
      </c>
      <c r="E596" t="s">
        <v>91</v>
      </c>
      <c r="F596">
        <v>62.090584999999798</v>
      </c>
      <c r="G596">
        <v>-134.657738999998</v>
      </c>
      <c r="H596" t="s">
        <v>983</v>
      </c>
      <c r="I596" t="s">
        <v>2499</v>
      </c>
      <c r="J596">
        <v>2677</v>
      </c>
      <c r="K596">
        <v>5.12</v>
      </c>
      <c r="L596">
        <v>31.1999999999999</v>
      </c>
      <c r="M596">
        <v>6.21</v>
      </c>
      <c r="N596">
        <v>4.2503240052656164</v>
      </c>
      <c r="O596">
        <v>4.7804803084696506</v>
      </c>
    </row>
    <row r="597" spans="1:15" x14ac:dyDescent="0.25">
      <c r="A597" t="s">
        <v>683</v>
      </c>
      <c r="B597" t="s">
        <v>975</v>
      </c>
      <c r="C597" t="s">
        <v>676</v>
      </c>
      <c r="D597" t="s">
        <v>684</v>
      </c>
      <c r="E597" t="s">
        <v>91</v>
      </c>
      <c r="F597">
        <v>62.167924999999798</v>
      </c>
      <c r="G597">
        <v>-134.80570800000001</v>
      </c>
      <c r="H597" t="s">
        <v>983</v>
      </c>
      <c r="I597" t="s">
        <v>2499</v>
      </c>
      <c r="J597">
        <v>2677</v>
      </c>
      <c r="K597">
        <v>5.12</v>
      </c>
      <c r="L597">
        <v>22.3</v>
      </c>
      <c r="M597">
        <v>9.16</v>
      </c>
      <c r="N597">
        <v>4.2503240052656164</v>
      </c>
      <c r="O597">
        <v>4.7031685484696588</v>
      </c>
    </row>
    <row r="598" spans="1:15" x14ac:dyDescent="0.25">
      <c r="A598" t="s">
        <v>1975</v>
      </c>
      <c r="B598" t="s">
        <v>975</v>
      </c>
      <c r="C598" t="s">
        <v>676</v>
      </c>
      <c r="D598" t="s">
        <v>679</v>
      </c>
      <c r="E598" t="s">
        <v>680</v>
      </c>
      <c r="F598">
        <v>60.348450999999798</v>
      </c>
      <c r="G598">
        <v>-132.07491300000001</v>
      </c>
      <c r="H598" t="s">
        <v>983</v>
      </c>
      <c r="I598" t="s">
        <v>2499</v>
      </c>
      <c r="J598">
        <v>2677</v>
      </c>
      <c r="K598">
        <v>5.76</v>
      </c>
      <c r="L598">
        <v>77.5</v>
      </c>
      <c r="N598">
        <v>4.7816145059238178</v>
      </c>
      <c r="O598">
        <v>7.5475587800283668</v>
      </c>
    </row>
    <row r="599" spans="1:15" x14ac:dyDescent="0.25">
      <c r="A599" t="s">
        <v>1976</v>
      </c>
      <c r="B599" t="s">
        <v>975</v>
      </c>
      <c r="C599" t="s">
        <v>676</v>
      </c>
      <c r="D599" t="s">
        <v>679</v>
      </c>
      <c r="E599" t="s">
        <v>91</v>
      </c>
      <c r="F599">
        <v>60.336002000000001</v>
      </c>
      <c r="G599">
        <v>-132.048297999998</v>
      </c>
      <c r="H599" t="s">
        <v>983</v>
      </c>
      <c r="I599" t="s">
        <v>2499</v>
      </c>
      <c r="J599">
        <v>2677</v>
      </c>
      <c r="K599">
        <v>4.87</v>
      </c>
      <c r="L599">
        <v>89.9</v>
      </c>
      <c r="N599">
        <v>4.0427886534460065</v>
      </c>
      <c r="O599">
        <v>8.6521051977670407</v>
      </c>
    </row>
    <row r="600" spans="1:15" x14ac:dyDescent="0.25">
      <c r="A600" t="s">
        <v>1977</v>
      </c>
      <c r="B600" t="s">
        <v>975</v>
      </c>
      <c r="C600" t="s">
        <v>676</v>
      </c>
      <c r="D600" t="s">
        <v>679</v>
      </c>
      <c r="E600" t="s">
        <v>91</v>
      </c>
      <c r="F600">
        <v>60.355767999999799</v>
      </c>
      <c r="G600">
        <v>-131.995927999998</v>
      </c>
      <c r="H600" t="s">
        <v>983</v>
      </c>
      <c r="I600" t="s">
        <v>2499</v>
      </c>
      <c r="J600">
        <v>2677</v>
      </c>
      <c r="K600">
        <v>5.92</v>
      </c>
      <c r="L600">
        <v>77.099999999999795</v>
      </c>
      <c r="N600">
        <v>4.914437131088369</v>
      </c>
      <c r="O600">
        <v>7.5193974339180256</v>
      </c>
    </row>
    <row r="601" spans="1:15" x14ac:dyDescent="0.25">
      <c r="A601" t="s">
        <v>1978</v>
      </c>
      <c r="B601" t="s">
        <v>975</v>
      </c>
      <c r="C601" t="s">
        <v>676</v>
      </c>
      <c r="D601" t="s">
        <v>679</v>
      </c>
      <c r="E601" t="s">
        <v>91</v>
      </c>
      <c r="F601">
        <v>60.356228000000002</v>
      </c>
      <c r="G601">
        <v>-131.95933500000001</v>
      </c>
      <c r="H601" t="s">
        <v>983</v>
      </c>
      <c r="I601" t="s">
        <v>2499</v>
      </c>
      <c r="J601">
        <v>2677</v>
      </c>
      <c r="K601">
        <v>4.99</v>
      </c>
      <c r="L601">
        <v>76.5</v>
      </c>
      <c r="N601">
        <v>4.1424056223194192</v>
      </c>
      <c r="O601">
        <v>7.4105934281842964</v>
      </c>
    </row>
    <row r="602" spans="1:15" x14ac:dyDescent="0.25">
      <c r="A602" t="s">
        <v>1979</v>
      </c>
      <c r="B602" t="s">
        <v>975</v>
      </c>
      <c r="C602" t="s">
        <v>676</v>
      </c>
      <c r="D602" t="s">
        <v>679</v>
      </c>
      <c r="E602" t="s">
        <v>91</v>
      </c>
      <c r="F602">
        <v>60.505322999999798</v>
      </c>
      <c r="G602">
        <v>-132.078994999998</v>
      </c>
      <c r="H602" t="s">
        <v>983</v>
      </c>
      <c r="I602" t="s">
        <v>2499</v>
      </c>
      <c r="J602">
        <v>2677</v>
      </c>
      <c r="K602">
        <v>5.57</v>
      </c>
      <c r="L602">
        <v>63.2</v>
      </c>
      <c r="N602">
        <v>4.6238876385409151</v>
      </c>
      <c r="O602">
        <v>6.2045672885343759</v>
      </c>
    </row>
    <row r="603" spans="1:15" x14ac:dyDescent="0.25">
      <c r="A603" t="s">
        <v>1980</v>
      </c>
      <c r="B603" t="s">
        <v>975</v>
      </c>
      <c r="C603" t="s">
        <v>676</v>
      </c>
      <c r="D603" t="s">
        <v>679</v>
      </c>
      <c r="E603" t="s">
        <v>91</v>
      </c>
      <c r="F603">
        <v>60.478236000000003</v>
      </c>
      <c r="G603">
        <v>-132.028277</v>
      </c>
      <c r="H603" t="s">
        <v>983</v>
      </c>
      <c r="I603" t="s">
        <v>2499</v>
      </c>
      <c r="J603">
        <v>2677</v>
      </c>
      <c r="K603">
        <v>4.72</v>
      </c>
      <c r="L603">
        <v>47.3999999999998</v>
      </c>
      <c r="N603">
        <v>3.9182674423542396</v>
      </c>
      <c r="O603">
        <v>4.6842886097454492</v>
      </c>
    </row>
    <row r="604" spans="1:15" x14ac:dyDescent="0.25">
      <c r="A604" t="s">
        <v>1981</v>
      </c>
      <c r="B604" t="s">
        <v>975</v>
      </c>
      <c r="C604" t="s">
        <v>676</v>
      </c>
      <c r="D604" t="s">
        <v>679</v>
      </c>
      <c r="E604" t="s">
        <v>91</v>
      </c>
      <c r="F604">
        <v>60.478236000000003</v>
      </c>
      <c r="G604">
        <v>-132.028277</v>
      </c>
      <c r="H604" t="s">
        <v>983</v>
      </c>
      <c r="I604" t="s">
        <v>2499</v>
      </c>
      <c r="J604">
        <v>2677</v>
      </c>
      <c r="K604">
        <v>4.8600000000000003</v>
      </c>
      <c r="L604">
        <v>72.599999999999795</v>
      </c>
      <c r="N604">
        <v>4.0344872393732221</v>
      </c>
      <c r="O604">
        <v>7.0398752118989165</v>
      </c>
    </row>
    <row r="605" spans="1:15" x14ac:dyDescent="0.25">
      <c r="A605" t="s">
        <v>1982</v>
      </c>
      <c r="B605" t="s">
        <v>975</v>
      </c>
      <c r="C605" t="s">
        <v>676</v>
      </c>
      <c r="D605" t="s">
        <v>679</v>
      </c>
      <c r="E605" t="s">
        <v>91</v>
      </c>
      <c r="F605">
        <v>60.479340000000001</v>
      </c>
      <c r="G605">
        <v>-132.033456</v>
      </c>
      <c r="H605" t="s">
        <v>983</v>
      </c>
      <c r="I605" t="s">
        <v>2499</v>
      </c>
      <c r="J605">
        <v>2677</v>
      </c>
      <c r="K605">
        <v>5.23</v>
      </c>
      <c r="L605">
        <v>65.7</v>
      </c>
      <c r="N605">
        <v>4.3416395600662447</v>
      </c>
      <c r="O605">
        <v>6.4181234890188126</v>
      </c>
    </row>
    <row r="606" spans="1:15" x14ac:dyDescent="0.25">
      <c r="A606" t="s">
        <v>1983</v>
      </c>
      <c r="B606" t="s">
        <v>975</v>
      </c>
      <c r="C606" t="s">
        <v>676</v>
      </c>
      <c r="D606" t="s">
        <v>676</v>
      </c>
      <c r="E606" t="s">
        <v>1098</v>
      </c>
      <c r="F606">
        <v>60.193578000000002</v>
      </c>
      <c r="G606">
        <v>-131.63700900000001</v>
      </c>
      <c r="H606" t="s">
        <v>983</v>
      </c>
      <c r="I606" t="s">
        <v>491</v>
      </c>
      <c r="J606">
        <v>2624</v>
      </c>
      <c r="K606">
        <v>5.0199999999999996</v>
      </c>
      <c r="L606">
        <v>59</v>
      </c>
      <c r="M606">
        <v>13.1999999999999</v>
      </c>
      <c r="N606">
        <v>4.1673098645377715</v>
      </c>
      <c r="O606">
        <v>8.9649566997643806</v>
      </c>
    </row>
    <row r="607" spans="1:15" x14ac:dyDescent="0.25">
      <c r="A607" t="s">
        <v>1984</v>
      </c>
      <c r="B607" t="s">
        <v>975</v>
      </c>
      <c r="C607" t="s">
        <v>676</v>
      </c>
      <c r="D607" t="s">
        <v>679</v>
      </c>
      <c r="E607" t="s">
        <v>682</v>
      </c>
      <c r="F607">
        <v>60.451900000000002</v>
      </c>
      <c r="G607">
        <v>-132.02377300000001</v>
      </c>
      <c r="H607" t="s">
        <v>983</v>
      </c>
      <c r="I607" t="s">
        <v>491</v>
      </c>
      <c r="J607">
        <v>2624</v>
      </c>
      <c r="K607">
        <v>5.28</v>
      </c>
      <c r="L607">
        <v>71.799999999999798</v>
      </c>
      <c r="M607">
        <v>20.3999999999998</v>
      </c>
      <c r="N607">
        <v>4.3831466304301667</v>
      </c>
      <c r="O607">
        <v>11.946884525011102</v>
      </c>
    </row>
    <row r="608" spans="1:15" x14ac:dyDescent="0.25">
      <c r="A608" t="s">
        <v>1985</v>
      </c>
      <c r="B608" t="s">
        <v>975</v>
      </c>
      <c r="C608" t="s">
        <v>676</v>
      </c>
      <c r="D608" t="s">
        <v>676</v>
      </c>
      <c r="E608" t="s">
        <v>1728</v>
      </c>
      <c r="F608">
        <v>60.202350000000003</v>
      </c>
      <c r="G608">
        <v>-131.63410300000001</v>
      </c>
      <c r="H608" t="s">
        <v>983</v>
      </c>
      <c r="I608" t="s">
        <v>491</v>
      </c>
      <c r="J608">
        <v>2624</v>
      </c>
      <c r="K608">
        <v>5.26</v>
      </c>
      <c r="L608">
        <v>52.799999999999798</v>
      </c>
      <c r="M608">
        <v>22.1</v>
      </c>
      <c r="N608">
        <v>4.3665438022845979</v>
      </c>
      <c r="O608">
        <v>10.635448599992168</v>
      </c>
    </row>
    <row r="609" spans="1:15" x14ac:dyDescent="0.25">
      <c r="A609" t="s">
        <v>1986</v>
      </c>
      <c r="B609" t="s">
        <v>975</v>
      </c>
      <c r="C609" t="s">
        <v>676</v>
      </c>
      <c r="D609" t="s">
        <v>676</v>
      </c>
      <c r="E609" t="s">
        <v>1987</v>
      </c>
      <c r="F609">
        <v>60.086022999999798</v>
      </c>
      <c r="G609">
        <v>-131.157255999998</v>
      </c>
      <c r="H609" t="s">
        <v>983</v>
      </c>
      <c r="I609" t="s">
        <v>2499</v>
      </c>
      <c r="J609">
        <v>2677</v>
      </c>
      <c r="K609">
        <v>5.19</v>
      </c>
      <c r="L609">
        <v>86.4</v>
      </c>
      <c r="N609">
        <v>4.3084339037751072</v>
      </c>
      <c r="O609">
        <v>8.3442515855463935</v>
      </c>
    </row>
    <row r="610" spans="1:15" x14ac:dyDescent="0.25">
      <c r="A610" t="s">
        <v>1988</v>
      </c>
      <c r="B610" t="s">
        <v>975</v>
      </c>
      <c r="C610" t="s">
        <v>676</v>
      </c>
      <c r="D610" t="s">
        <v>679</v>
      </c>
      <c r="E610" t="s">
        <v>680</v>
      </c>
      <c r="F610">
        <v>60.434722000000001</v>
      </c>
      <c r="G610">
        <v>-132.022777999998</v>
      </c>
      <c r="H610" t="s">
        <v>983</v>
      </c>
      <c r="I610" t="s">
        <v>2499</v>
      </c>
      <c r="J610">
        <v>2677</v>
      </c>
      <c r="K610">
        <v>5.21</v>
      </c>
      <c r="L610">
        <v>69.7</v>
      </c>
      <c r="M610">
        <v>18.3</v>
      </c>
      <c r="N610">
        <v>4.3250367319206759</v>
      </c>
      <c r="O610">
        <v>11.453386397282603</v>
      </c>
    </row>
    <row r="611" spans="1:15" x14ac:dyDescent="0.25">
      <c r="A611" t="s">
        <v>1989</v>
      </c>
      <c r="B611" t="s">
        <v>975</v>
      </c>
      <c r="C611" t="s">
        <v>676</v>
      </c>
      <c r="D611" t="s">
        <v>678</v>
      </c>
      <c r="E611" t="s">
        <v>91</v>
      </c>
      <c r="F611">
        <v>60.0724909999999</v>
      </c>
      <c r="G611">
        <v>-131.433598999998</v>
      </c>
      <c r="H611" t="s">
        <v>974</v>
      </c>
      <c r="I611" t="s">
        <v>2499</v>
      </c>
      <c r="J611">
        <v>2677</v>
      </c>
      <c r="L611">
        <v>50.5</v>
      </c>
      <c r="M611">
        <v>12.8</v>
      </c>
      <c r="N611">
        <v>0</v>
      </c>
      <c r="O611">
        <v>7.9666449200000011</v>
      </c>
    </row>
    <row r="612" spans="1:15" x14ac:dyDescent="0.25">
      <c r="A612" t="s">
        <v>1990</v>
      </c>
      <c r="B612" t="s">
        <v>975</v>
      </c>
      <c r="C612" t="s">
        <v>676</v>
      </c>
      <c r="D612" t="s">
        <v>676</v>
      </c>
      <c r="E612" t="s">
        <v>1987</v>
      </c>
      <c r="F612">
        <v>60.095982999999798</v>
      </c>
      <c r="G612">
        <v>-131.157907999998</v>
      </c>
      <c r="H612" t="s">
        <v>983</v>
      </c>
      <c r="I612" t="s">
        <v>2499</v>
      </c>
      <c r="J612">
        <v>2677</v>
      </c>
      <c r="K612">
        <v>5.21</v>
      </c>
      <c r="L612">
        <v>100.4</v>
      </c>
      <c r="M612">
        <v>25.3</v>
      </c>
      <c r="N612">
        <v>4.3250367319206759</v>
      </c>
      <c r="O612">
        <v>16.097338917282602</v>
      </c>
    </row>
    <row r="613" spans="1:15" x14ac:dyDescent="0.25">
      <c r="A613" t="s">
        <v>1991</v>
      </c>
      <c r="B613" t="s">
        <v>975</v>
      </c>
      <c r="C613" t="s">
        <v>676</v>
      </c>
      <c r="D613" t="s">
        <v>676</v>
      </c>
      <c r="E613" t="s">
        <v>1987</v>
      </c>
      <c r="F613">
        <v>60.097197000000001</v>
      </c>
      <c r="G613">
        <v>-131.166080999998</v>
      </c>
      <c r="H613" t="s">
        <v>983</v>
      </c>
      <c r="I613" t="s">
        <v>2499</v>
      </c>
      <c r="J613">
        <v>2677</v>
      </c>
      <c r="K613">
        <v>5.13</v>
      </c>
      <c r="L613">
        <v>79.400000000000006</v>
      </c>
      <c r="N613">
        <v>4.2586254193384008</v>
      </c>
      <c r="O613">
        <v>7.688720950337764</v>
      </c>
    </row>
    <row r="614" spans="1:15" x14ac:dyDescent="0.25">
      <c r="A614" t="s">
        <v>1992</v>
      </c>
      <c r="B614" t="s">
        <v>975</v>
      </c>
      <c r="C614" t="s">
        <v>676</v>
      </c>
      <c r="D614" t="s">
        <v>679</v>
      </c>
      <c r="E614" t="s">
        <v>680</v>
      </c>
      <c r="F614">
        <v>60.514892000000003</v>
      </c>
      <c r="G614">
        <v>-132.105833999998</v>
      </c>
      <c r="H614" t="s">
        <v>983</v>
      </c>
      <c r="I614" t="s">
        <v>2499</v>
      </c>
      <c r="J614">
        <v>2677</v>
      </c>
      <c r="K614">
        <v>4.97</v>
      </c>
      <c r="L614">
        <v>66</v>
      </c>
      <c r="N614">
        <v>4.1258027941738495</v>
      </c>
      <c r="O614">
        <v>6.4312798164480878</v>
      </c>
    </row>
    <row r="615" spans="1:15" x14ac:dyDescent="0.25">
      <c r="A615" t="s">
        <v>1993</v>
      </c>
      <c r="B615" t="s">
        <v>975</v>
      </c>
      <c r="C615" t="s">
        <v>676</v>
      </c>
      <c r="D615" t="s">
        <v>678</v>
      </c>
      <c r="E615" t="s">
        <v>91</v>
      </c>
      <c r="F615">
        <v>60.032997000000002</v>
      </c>
      <c r="G615">
        <v>-131.289145999998</v>
      </c>
      <c r="H615" t="s">
        <v>974</v>
      </c>
      <c r="I615" t="s">
        <v>2499</v>
      </c>
      <c r="J615">
        <v>2677</v>
      </c>
      <c r="L615">
        <v>42.5</v>
      </c>
      <c r="M615">
        <v>6.01</v>
      </c>
      <c r="N615">
        <v>0</v>
      </c>
      <c r="O615">
        <v>5.4909339040000011</v>
      </c>
    </row>
    <row r="616" spans="1:15" x14ac:dyDescent="0.25">
      <c r="A616" t="s">
        <v>1994</v>
      </c>
      <c r="B616" t="s">
        <v>975</v>
      </c>
      <c r="C616" t="s">
        <v>676</v>
      </c>
      <c r="D616" t="s">
        <v>676</v>
      </c>
      <c r="E616" t="s">
        <v>1098</v>
      </c>
      <c r="F616">
        <v>60.199455</v>
      </c>
      <c r="G616">
        <v>-131.644158</v>
      </c>
      <c r="H616" t="s">
        <v>983</v>
      </c>
      <c r="I616" t="s">
        <v>491</v>
      </c>
      <c r="J616">
        <v>2624</v>
      </c>
      <c r="K616">
        <v>4.92</v>
      </c>
      <c r="L616">
        <v>97.099999999999795</v>
      </c>
      <c r="M616">
        <v>19.3999999999998</v>
      </c>
      <c r="N616">
        <v>4.0842957238099276</v>
      </c>
      <c r="O616">
        <v>13.987279154669428</v>
      </c>
    </row>
    <row r="617" spans="1:15" x14ac:dyDescent="0.25">
      <c r="A617" t="s">
        <v>1995</v>
      </c>
      <c r="B617" t="s">
        <v>975</v>
      </c>
      <c r="C617" t="s">
        <v>676</v>
      </c>
      <c r="D617" t="s">
        <v>676</v>
      </c>
      <c r="E617" t="s">
        <v>1098</v>
      </c>
      <c r="F617">
        <v>60.142131999999798</v>
      </c>
      <c r="G617">
        <v>-131.186508</v>
      </c>
      <c r="H617" t="s">
        <v>983</v>
      </c>
      <c r="I617" t="s">
        <v>491</v>
      </c>
      <c r="J617">
        <v>2624</v>
      </c>
      <c r="K617">
        <v>4.91</v>
      </c>
      <c r="L617">
        <v>67.799999999999798</v>
      </c>
      <c r="M617">
        <v>24.8999999999998</v>
      </c>
      <c r="N617">
        <v>4.0759943097371441</v>
      </c>
      <c r="O617">
        <v>12.685112552159939</v>
      </c>
    </row>
    <row r="618" spans="1:15" x14ac:dyDescent="0.25">
      <c r="A618">
        <v>8009</v>
      </c>
      <c r="B618" t="s">
        <v>975</v>
      </c>
      <c r="C618" t="s">
        <v>977</v>
      </c>
      <c r="D618" t="s">
        <v>301</v>
      </c>
      <c r="E618" t="s">
        <v>91</v>
      </c>
      <c r="F618">
        <v>64.029881000000003</v>
      </c>
      <c r="G618">
        <v>-135.81678400000001</v>
      </c>
      <c r="H618" t="s">
        <v>974</v>
      </c>
      <c r="I618" t="s">
        <v>2499</v>
      </c>
      <c r="J618">
        <v>2677</v>
      </c>
      <c r="K618">
        <v>3.41</v>
      </c>
      <c r="L618">
        <v>21.6</v>
      </c>
      <c r="M618">
        <v>4.4000000000000004</v>
      </c>
      <c r="N618">
        <v>2.8307821988194828</v>
      </c>
      <c r="O618">
        <v>3.327586021023738</v>
      </c>
    </row>
    <row r="619" spans="1:15" x14ac:dyDescent="0.25">
      <c r="A619">
        <v>8008</v>
      </c>
      <c r="B619" t="s">
        <v>975</v>
      </c>
      <c r="C619" t="s">
        <v>977</v>
      </c>
      <c r="D619" t="s">
        <v>301</v>
      </c>
      <c r="E619" t="s">
        <v>91</v>
      </c>
      <c r="F619">
        <v>64.021952999999797</v>
      </c>
      <c r="G619">
        <v>-135.827137999998</v>
      </c>
      <c r="H619" t="s">
        <v>974</v>
      </c>
      <c r="I619" t="s">
        <v>2499</v>
      </c>
      <c r="J619">
        <v>2677</v>
      </c>
      <c r="K619">
        <v>3.41</v>
      </c>
      <c r="L619">
        <v>21.8</v>
      </c>
      <c r="M619">
        <v>4.7</v>
      </c>
      <c r="N619">
        <v>2.8307821988194828</v>
      </c>
      <c r="O619">
        <v>3.4226730610237381</v>
      </c>
    </row>
    <row r="620" spans="1:15" x14ac:dyDescent="0.25">
      <c r="A620">
        <v>8007</v>
      </c>
      <c r="B620" t="s">
        <v>975</v>
      </c>
      <c r="C620" t="s">
        <v>977</v>
      </c>
      <c r="D620" t="s">
        <v>301</v>
      </c>
      <c r="E620" t="s">
        <v>91</v>
      </c>
      <c r="F620">
        <v>64.025886999999798</v>
      </c>
      <c r="G620">
        <v>-135.81128200000001</v>
      </c>
      <c r="H620" t="s">
        <v>974</v>
      </c>
      <c r="I620" t="s">
        <v>2499</v>
      </c>
      <c r="J620">
        <v>2677</v>
      </c>
      <c r="K620">
        <v>4.3600000000000003</v>
      </c>
      <c r="L620">
        <v>22.3</v>
      </c>
      <c r="M620">
        <v>5.0999999999999996</v>
      </c>
      <c r="N620">
        <v>3.6194165357340014</v>
      </c>
      <c r="O620">
        <v>3.6252390784936943</v>
      </c>
    </row>
    <row r="621" spans="1:15" x14ac:dyDescent="0.25">
      <c r="A621">
        <v>8006</v>
      </c>
      <c r="B621" t="s">
        <v>975</v>
      </c>
      <c r="C621" t="s">
        <v>977</v>
      </c>
      <c r="D621" t="s">
        <v>301</v>
      </c>
      <c r="E621" t="s">
        <v>91</v>
      </c>
      <c r="F621">
        <v>64.027930999999796</v>
      </c>
      <c r="G621">
        <v>-135.793948</v>
      </c>
      <c r="H621" t="s">
        <v>974</v>
      </c>
      <c r="I621" t="s">
        <v>2499</v>
      </c>
      <c r="J621">
        <v>2677</v>
      </c>
      <c r="K621">
        <v>3.43</v>
      </c>
      <c r="L621">
        <v>21.8</v>
      </c>
      <c r="M621">
        <v>4.9000000000000004</v>
      </c>
      <c r="N621">
        <v>2.8473850269650516</v>
      </c>
      <c r="O621">
        <v>3.4747809527599478</v>
      </c>
    </row>
    <row r="622" spans="1:15" x14ac:dyDescent="0.25">
      <c r="A622">
        <v>8005</v>
      </c>
      <c r="B622" t="s">
        <v>975</v>
      </c>
      <c r="C622" t="s">
        <v>977</v>
      </c>
      <c r="D622" t="s">
        <v>301</v>
      </c>
      <c r="E622" t="s">
        <v>91</v>
      </c>
      <c r="F622">
        <v>64.042156000000006</v>
      </c>
      <c r="G622">
        <v>-135.78432100000001</v>
      </c>
      <c r="H622" t="s">
        <v>974</v>
      </c>
      <c r="I622" t="s">
        <v>2499</v>
      </c>
      <c r="J622">
        <v>2677</v>
      </c>
      <c r="K622">
        <v>4.3499999999999996</v>
      </c>
      <c r="L622">
        <v>20.8999999999998</v>
      </c>
      <c r="M622">
        <v>6.1</v>
      </c>
      <c r="N622">
        <v>3.6111151216612165</v>
      </c>
      <c r="O622">
        <v>3.7490971326255704</v>
      </c>
    </row>
    <row r="623" spans="1:15" x14ac:dyDescent="0.25">
      <c r="A623">
        <v>8004</v>
      </c>
      <c r="B623" t="s">
        <v>975</v>
      </c>
      <c r="C623" t="s">
        <v>977</v>
      </c>
      <c r="D623" t="s">
        <v>301</v>
      </c>
      <c r="E623" t="s">
        <v>91</v>
      </c>
      <c r="F623">
        <v>64.039548999999795</v>
      </c>
      <c r="G623">
        <v>-135.79029600000001</v>
      </c>
      <c r="H623" t="s">
        <v>974</v>
      </c>
      <c r="I623" t="s">
        <v>2499</v>
      </c>
      <c r="J623">
        <v>2677</v>
      </c>
      <c r="K623">
        <v>4.05</v>
      </c>
      <c r="L623">
        <v>21.1999999999999</v>
      </c>
      <c r="M623">
        <v>7.2</v>
      </c>
      <c r="N623">
        <v>3.3620726994776846</v>
      </c>
      <c r="O623">
        <v>4.0403132765824354</v>
      </c>
    </row>
    <row r="624" spans="1:15" x14ac:dyDescent="0.25">
      <c r="A624">
        <v>8003</v>
      </c>
      <c r="B624" t="s">
        <v>975</v>
      </c>
      <c r="C624" t="s">
        <v>977</v>
      </c>
      <c r="D624" t="s">
        <v>301</v>
      </c>
      <c r="E624" t="s">
        <v>91</v>
      </c>
      <c r="F624">
        <v>64.044111000000001</v>
      </c>
      <c r="G624">
        <v>-135.770727999998</v>
      </c>
      <c r="H624" t="s">
        <v>974</v>
      </c>
      <c r="I624" t="s">
        <v>2499</v>
      </c>
      <c r="J624">
        <v>2677</v>
      </c>
      <c r="K624">
        <v>4.49</v>
      </c>
      <c r="L624">
        <v>16.100000000000001</v>
      </c>
      <c r="M624">
        <v>13.8</v>
      </c>
      <c r="N624">
        <v>3.7273349186801989</v>
      </c>
      <c r="O624">
        <v>5.2722438147790571</v>
      </c>
    </row>
    <row r="625" spans="1:15" x14ac:dyDescent="0.25">
      <c r="A625">
        <v>8002</v>
      </c>
      <c r="B625" t="s">
        <v>975</v>
      </c>
      <c r="C625" t="s">
        <v>977</v>
      </c>
      <c r="D625" t="s">
        <v>301</v>
      </c>
      <c r="E625" t="s">
        <v>91</v>
      </c>
      <c r="F625">
        <v>64.044864000000004</v>
      </c>
      <c r="G625">
        <v>-135.749451999998</v>
      </c>
      <c r="H625" t="s">
        <v>974</v>
      </c>
      <c r="I625" t="s">
        <v>2499</v>
      </c>
      <c r="J625">
        <v>2677</v>
      </c>
      <c r="K625">
        <v>4.29</v>
      </c>
      <c r="L625">
        <v>18.100000000000001</v>
      </c>
      <c r="M625">
        <v>6.6</v>
      </c>
      <c r="N625">
        <v>3.5613066372245106</v>
      </c>
      <c r="O625">
        <v>3.6122620174169606</v>
      </c>
    </row>
    <row r="626" spans="1:15" x14ac:dyDescent="0.25">
      <c r="A626">
        <v>8001</v>
      </c>
      <c r="B626" t="s">
        <v>975</v>
      </c>
      <c r="C626" t="s">
        <v>977</v>
      </c>
      <c r="D626" t="s">
        <v>301</v>
      </c>
      <c r="E626" t="s">
        <v>91</v>
      </c>
      <c r="F626">
        <v>64.0508829999998</v>
      </c>
      <c r="G626">
        <v>-135.76272800000001</v>
      </c>
      <c r="H626" t="s">
        <v>974</v>
      </c>
      <c r="I626" t="s">
        <v>2499</v>
      </c>
      <c r="J626">
        <v>2677</v>
      </c>
      <c r="K626">
        <v>4.3899999999999997</v>
      </c>
      <c r="L626">
        <v>11.5</v>
      </c>
      <c r="M626">
        <v>4.2</v>
      </c>
      <c r="N626">
        <v>3.6443207779523541</v>
      </c>
      <c r="O626">
        <v>2.3914567560980085</v>
      </c>
    </row>
    <row r="627" spans="1:15" x14ac:dyDescent="0.25">
      <c r="A627">
        <v>408</v>
      </c>
      <c r="B627" t="s">
        <v>975</v>
      </c>
      <c r="C627" t="s">
        <v>676</v>
      </c>
      <c r="D627" t="s">
        <v>676</v>
      </c>
      <c r="E627" t="s">
        <v>677</v>
      </c>
      <c r="F627">
        <v>60.099151999999798</v>
      </c>
      <c r="G627">
        <v>-131.258672999998</v>
      </c>
      <c r="H627" t="s">
        <v>983</v>
      </c>
      <c r="I627" t="s">
        <v>491</v>
      </c>
      <c r="J627">
        <v>2624</v>
      </c>
      <c r="K627">
        <v>4.7699999999999996</v>
      </c>
      <c r="L627">
        <v>44.8999999999998</v>
      </c>
      <c r="M627">
        <v>6.7</v>
      </c>
      <c r="N627">
        <v>3.9597745127181616</v>
      </c>
      <c r="O627">
        <v>6.039740117027117</v>
      </c>
    </row>
    <row r="628" spans="1:15" x14ac:dyDescent="0.25">
      <c r="A628">
        <v>172</v>
      </c>
      <c r="B628" t="s">
        <v>975</v>
      </c>
      <c r="C628" t="s">
        <v>439</v>
      </c>
      <c r="D628" t="s">
        <v>435</v>
      </c>
      <c r="E628" t="s">
        <v>430</v>
      </c>
      <c r="F628">
        <v>64.290875</v>
      </c>
      <c r="G628">
        <v>-137.885010999998</v>
      </c>
      <c r="H628" t="s">
        <v>974</v>
      </c>
      <c r="I628" t="s">
        <v>491</v>
      </c>
      <c r="J628">
        <v>2624</v>
      </c>
      <c r="K628">
        <v>4.9800000000000004</v>
      </c>
      <c r="L628">
        <v>33.8999999999998</v>
      </c>
      <c r="M628">
        <v>10.9</v>
      </c>
      <c r="N628">
        <v>4.1341042082466348</v>
      </c>
      <c r="O628">
        <v>6.0961635697264249</v>
      </c>
    </row>
    <row r="629" spans="1:15" x14ac:dyDescent="0.25">
      <c r="A629">
        <v>160</v>
      </c>
      <c r="B629" t="s">
        <v>975</v>
      </c>
      <c r="C629" t="s">
        <v>439</v>
      </c>
      <c r="D629" t="s">
        <v>433</v>
      </c>
      <c r="E629" t="s">
        <v>434</v>
      </c>
      <c r="F629">
        <v>64.054923000000002</v>
      </c>
      <c r="G629">
        <v>-138.112280999999</v>
      </c>
      <c r="H629" t="s">
        <v>974</v>
      </c>
      <c r="I629" t="s">
        <v>2499</v>
      </c>
      <c r="J629">
        <v>2677</v>
      </c>
      <c r="K629">
        <v>8.16</v>
      </c>
      <c r="L629">
        <v>67.5</v>
      </c>
      <c r="M629">
        <v>17.5</v>
      </c>
      <c r="N629">
        <v>6.7739538833920756</v>
      </c>
      <c r="O629">
        <v>11.212382188373519</v>
      </c>
    </row>
    <row r="630" spans="1:15" x14ac:dyDescent="0.25">
      <c r="A630">
        <v>103</v>
      </c>
      <c r="B630" t="s">
        <v>975</v>
      </c>
      <c r="C630" t="s">
        <v>439</v>
      </c>
      <c r="D630" t="s">
        <v>431</v>
      </c>
      <c r="E630" t="s">
        <v>474</v>
      </c>
      <c r="F630">
        <v>64.151483999999797</v>
      </c>
      <c r="G630">
        <v>-137.589125999998</v>
      </c>
      <c r="H630" t="s">
        <v>974</v>
      </c>
      <c r="I630" t="s">
        <v>2498</v>
      </c>
      <c r="J630">
        <v>2764</v>
      </c>
      <c r="K630">
        <v>1.84</v>
      </c>
      <c r="L630">
        <v>4.3</v>
      </c>
      <c r="M630">
        <v>0.9</v>
      </c>
      <c r="N630">
        <v>1.527460189392331</v>
      </c>
      <c r="O630">
        <v>0.75850511906509832</v>
      </c>
    </row>
    <row r="631" spans="1:15" x14ac:dyDescent="0.25">
      <c r="A631">
        <v>101</v>
      </c>
      <c r="B631" t="s">
        <v>975</v>
      </c>
      <c r="C631" t="s">
        <v>439</v>
      </c>
      <c r="D631" t="s">
        <v>431</v>
      </c>
      <c r="E631" t="s">
        <v>432</v>
      </c>
      <c r="F631">
        <v>64.151944</v>
      </c>
      <c r="G631">
        <v>-137.613202</v>
      </c>
      <c r="H631" t="s">
        <v>974</v>
      </c>
      <c r="I631" t="s">
        <v>2499</v>
      </c>
      <c r="J631">
        <v>2677</v>
      </c>
      <c r="K631">
        <v>0.77</v>
      </c>
      <c r="L631">
        <v>19.5</v>
      </c>
      <c r="M631">
        <v>6</v>
      </c>
      <c r="N631">
        <v>0.63920888360439931</v>
      </c>
      <c r="O631">
        <v>3.38952035184407</v>
      </c>
    </row>
    <row r="632" spans="1:15" x14ac:dyDescent="0.25">
      <c r="A632">
        <v>1</v>
      </c>
      <c r="B632" t="s">
        <v>975</v>
      </c>
      <c r="C632" t="s">
        <v>439</v>
      </c>
      <c r="D632" t="s">
        <v>429</v>
      </c>
      <c r="E632" t="s">
        <v>430</v>
      </c>
      <c r="F632">
        <v>64.280745999999795</v>
      </c>
      <c r="G632">
        <v>-138.198126</v>
      </c>
      <c r="H632" t="s">
        <v>974</v>
      </c>
      <c r="I632" t="s">
        <v>491</v>
      </c>
      <c r="J632">
        <v>2624</v>
      </c>
      <c r="K632">
        <v>4.99</v>
      </c>
      <c r="L632">
        <v>59.799999999999798</v>
      </c>
      <c r="M632">
        <v>16.5</v>
      </c>
      <c r="N632">
        <v>4.1424056223194192</v>
      </c>
      <c r="O632">
        <v>9.8606917722359171</v>
      </c>
    </row>
    <row r="633" spans="1:15" x14ac:dyDescent="0.25">
      <c r="A633" t="s">
        <v>2003</v>
      </c>
      <c r="B633" t="s">
        <v>975</v>
      </c>
      <c r="C633" t="s">
        <v>977</v>
      </c>
      <c r="D633" t="s">
        <v>978</v>
      </c>
      <c r="E633" t="s">
        <v>2004</v>
      </c>
      <c r="F633">
        <v>63.888872999999798</v>
      </c>
      <c r="G633">
        <v>-134.86104</v>
      </c>
      <c r="H633" t="s">
        <v>983</v>
      </c>
      <c r="I633" t="s">
        <v>2499</v>
      </c>
      <c r="J633">
        <v>2677</v>
      </c>
      <c r="K633">
        <v>3.85</v>
      </c>
      <c r="L633">
        <v>23</v>
      </c>
      <c r="M633">
        <v>5.08</v>
      </c>
      <c r="N633">
        <v>3.1960444180219967</v>
      </c>
      <c r="O633">
        <v>3.65633959122035</v>
      </c>
    </row>
    <row r="634" spans="1:15" x14ac:dyDescent="0.25">
      <c r="A634" t="s">
        <v>2010</v>
      </c>
      <c r="B634" t="s">
        <v>975</v>
      </c>
      <c r="C634" t="s">
        <v>889</v>
      </c>
      <c r="D634" t="s">
        <v>2011</v>
      </c>
      <c r="E634" t="s">
        <v>302</v>
      </c>
      <c r="F634">
        <v>60.694443</v>
      </c>
      <c r="G634">
        <v>-135.087118</v>
      </c>
      <c r="H634" t="s">
        <v>983</v>
      </c>
      <c r="I634" t="s">
        <v>2499</v>
      </c>
      <c r="J634">
        <v>2677</v>
      </c>
      <c r="K634">
        <v>1.99</v>
      </c>
      <c r="L634">
        <v>16.1999999999999</v>
      </c>
      <c r="M634">
        <v>5.19</v>
      </c>
      <c r="N634">
        <v>1.6519814004840969</v>
      </c>
      <c r="O634">
        <v>2.9450713637528465</v>
      </c>
    </row>
    <row r="635" spans="1:15" x14ac:dyDescent="0.25">
      <c r="A635" t="s">
        <v>2012</v>
      </c>
      <c r="B635" t="s">
        <v>975</v>
      </c>
      <c r="C635" t="s">
        <v>889</v>
      </c>
      <c r="D635" t="s">
        <v>2011</v>
      </c>
      <c r="E635" t="s">
        <v>302</v>
      </c>
      <c r="F635">
        <v>60.694409999999799</v>
      </c>
      <c r="G635">
        <v>-135.085165999998</v>
      </c>
      <c r="H635" t="s">
        <v>983</v>
      </c>
      <c r="I635" t="s">
        <v>2499</v>
      </c>
      <c r="J635">
        <v>2677</v>
      </c>
      <c r="K635">
        <v>2.1800000000000002</v>
      </c>
      <c r="L635">
        <v>10.1999999999999</v>
      </c>
      <c r="M635">
        <v>3.29</v>
      </c>
      <c r="N635">
        <v>1.8097082678670007</v>
      </c>
      <c r="O635">
        <v>1.9127072152468376</v>
      </c>
    </row>
    <row r="636" spans="1:15" x14ac:dyDescent="0.25">
      <c r="A636" t="s">
        <v>2013</v>
      </c>
      <c r="B636" t="s">
        <v>975</v>
      </c>
      <c r="C636" t="s">
        <v>889</v>
      </c>
      <c r="D636" t="s">
        <v>2011</v>
      </c>
      <c r="E636" t="s">
        <v>302</v>
      </c>
      <c r="F636">
        <v>60.691280999999798</v>
      </c>
      <c r="G636">
        <v>-135.078094999998</v>
      </c>
      <c r="H636" t="s">
        <v>983</v>
      </c>
      <c r="I636" t="s">
        <v>2499</v>
      </c>
      <c r="J636">
        <v>2677</v>
      </c>
      <c r="K636">
        <v>2.13</v>
      </c>
      <c r="L636">
        <v>13.3</v>
      </c>
      <c r="M636">
        <v>4.21</v>
      </c>
      <c r="N636">
        <v>1.7682011975030785</v>
      </c>
      <c r="O636">
        <v>2.4331198139063228</v>
      </c>
    </row>
    <row r="637" spans="1:15" x14ac:dyDescent="0.25">
      <c r="A637" t="s">
        <v>2014</v>
      </c>
      <c r="B637" t="s">
        <v>975</v>
      </c>
      <c r="C637" t="s">
        <v>889</v>
      </c>
      <c r="D637" t="s">
        <v>2011</v>
      </c>
      <c r="E637" t="s">
        <v>2015</v>
      </c>
      <c r="F637">
        <v>60.684559</v>
      </c>
      <c r="G637">
        <v>-135.073615999998</v>
      </c>
      <c r="H637" t="s">
        <v>983</v>
      </c>
      <c r="I637" t="s">
        <v>2499</v>
      </c>
      <c r="J637">
        <v>2677</v>
      </c>
      <c r="K637">
        <v>1.96</v>
      </c>
      <c r="L637">
        <v>15</v>
      </c>
      <c r="M637">
        <v>3.42</v>
      </c>
      <c r="N637">
        <v>1.6270771582657437</v>
      </c>
      <c r="O637">
        <v>2.3804879181485412</v>
      </c>
    </row>
    <row r="638" spans="1:15" x14ac:dyDescent="0.25">
      <c r="A638" t="s">
        <v>2016</v>
      </c>
      <c r="B638" t="s">
        <v>975</v>
      </c>
      <c r="C638" t="s">
        <v>889</v>
      </c>
      <c r="D638" t="s">
        <v>2011</v>
      </c>
      <c r="E638" t="s">
        <v>2015</v>
      </c>
      <c r="F638">
        <v>60.682913999999798</v>
      </c>
      <c r="G638">
        <v>-135.068312999998</v>
      </c>
      <c r="H638" t="s">
        <v>983</v>
      </c>
      <c r="I638" t="s">
        <v>2499</v>
      </c>
      <c r="J638">
        <v>2677</v>
      </c>
      <c r="K638">
        <v>1.86</v>
      </c>
      <c r="L638">
        <v>10.1</v>
      </c>
      <c r="M638">
        <v>2.4</v>
      </c>
      <c r="N638">
        <v>1.5440630175378998</v>
      </c>
      <c r="O638">
        <v>1.6583694114674934</v>
      </c>
    </row>
    <row r="639" spans="1:15" x14ac:dyDescent="0.25">
      <c r="A639" t="s">
        <v>2017</v>
      </c>
      <c r="B639" t="s">
        <v>975</v>
      </c>
      <c r="C639" t="s">
        <v>889</v>
      </c>
      <c r="D639" t="s">
        <v>2011</v>
      </c>
      <c r="E639" t="s">
        <v>2018</v>
      </c>
      <c r="F639">
        <v>60.599741000000002</v>
      </c>
      <c r="G639">
        <v>-134.88800000000001</v>
      </c>
      <c r="H639" t="s">
        <v>983</v>
      </c>
      <c r="I639" t="s">
        <v>2499</v>
      </c>
      <c r="J639">
        <v>2677</v>
      </c>
      <c r="K639">
        <v>2.11</v>
      </c>
      <c r="L639">
        <v>13.1999999999999</v>
      </c>
      <c r="M639">
        <v>3.69</v>
      </c>
      <c r="N639">
        <v>1.7515983693575097</v>
      </c>
      <c r="O639">
        <v>2.2901438341701041</v>
      </c>
    </row>
    <row r="640" spans="1:15" x14ac:dyDescent="0.25">
      <c r="A640" t="s">
        <v>2019</v>
      </c>
      <c r="B640" t="s">
        <v>975</v>
      </c>
      <c r="C640" t="s">
        <v>889</v>
      </c>
      <c r="D640" t="s">
        <v>2011</v>
      </c>
      <c r="E640" t="s">
        <v>302</v>
      </c>
      <c r="F640">
        <v>60.7391849999999</v>
      </c>
      <c r="G640">
        <v>-135.102991</v>
      </c>
      <c r="H640" t="s">
        <v>983</v>
      </c>
      <c r="I640" t="s">
        <v>2499</v>
      </c>
      <c r="J640">
        <v>2677</v>
      </c>
      <c r="K640">
        <v>1.78</v>
      </c>
      <c r="L640">
        <v>12.9</v>
      </c>
      <c r="M640">
        <v>2.86</v>
      </c>
      <c r="N640">
        <v>1.4776517049556244</v>
      </c>
      <c r="O640">
        <v>2.0318962285226547</v>
      </c>
    </row>
    <row r="641" spans="1:15" x14ac:dyDescent="0.25">
      <c r="A641" t="s">
        <v>2020</v>
      </c>
      <c r="B641" t="s">
        <v>975</v>
      </c>
      <c r="C641" t="s">
        <v>889</v>
      </c>
      <c r="D641" t="s">
        <v>2011</v>
      </c>
      <c r="E641" t="s">
        <v>302</v>
      </c>
      <c r="F641">
        <v>60.738483000000002</v>
      </c>
      <c r="G641">
        <v>-135.138102</v>
      </c>
      <c r="H641" t="s">
        <v>983</v>
      </c>
      <c r="I641" t="s">
        <v>2499</v>
      </c>
      <c r="J641">
        <v>2677</v>
      </c>
      <c r="K641">
        <v>1.37</v>
      </c>
      <c r="L641">
        <v>11.6</v>
      </c>
      <c r="M641">
        <v>3.06</v>
      </c>
      <c r="N641">
        <v>1.1372937279714639</v>
      </c>
      <c r="O641">
        <v>1.9384336879303583</v>
      </c>
    </row>
    <row r="642" spans="1:15" x14ac:dyDescent="0.25">
      <c r="A642" t="s">
        <v>2024</v>
      </c>
      <c r="B642" t="s">
        <v>975</v>
      </c>
      <c r="E642" t="s">
        <v>2025</v>
      </c>
      <c r="F642">
        <v>60.912312</v>
      </c>
      <c r="G642">
        <v>-134.686210999998</v>
      </c>
      <c r="H642" t="s">
        <v>983</v>
      </c>
      <c r="I642" t="s">
        <v>491</v>
      </c>
      <c r="J642">
        <v>2624</v>
      </c>
      <c r="K642">
        <v>1.994273</v>
      </c>
      <c r="L642">
        <v>8.91</v>
      </c>
      <c r="M642">
        <v>2.34</v>
      </c>
      <c r="N642">
        <v>1.6555285947173977</v>
      </c>
      <c r="O642">
        <v>1.5093708040329845</v>
      </c>
    </row>
    <row r="643" spans="1:15" x14ac:dyDescent="0.25">
      <c r="A643" t="s">
        <v>2034</v>
      </c>
      <c r="B643" t="s">
        <v>975</v>
      </c>
      <c r="C643" t="s">
        <v>996</v>
      </c>
      <c r="E643" t="s">
        <v>2035</v>
      </c>
      <c r="F643">
        <v>62.900509</v>
      </c>
      <c r="G643">
        <v>-134.700628999998</v>
      </c>
      <c r="H643" t="s">
        <v>983</v>
      </c>
      <c r="I643" t="s">
        <v>491</v>
      </c>
      <c r="J643">
        <v>2624</v>
      </c>
      <c r="K643">
        <v>2.66</v>
      </c>
      <c r="L643">
        <v>6.51</v>
      </c>
      <c r="M643">
        <v>6.36</v>
      </c>
      <c r="N643">
        <v>2.2081761433606522</v>
      </c>
      <c r="O643">
        <v>2.3315533875245658</v>
      </c>
    </row>
    <row r="644" spans="1:15" x14ac:dyDescent="0.25">
      <c r="A644" t="s">
        <v>2044</v>
      </c>
      <c r="B644" t="s">
        <v>975</v>
      </c>
      <c r="C644" t="s">
        <v>977</v>
      </c>
      <c r="E644" t="s">
        <v>2045</v>
      </c>
      <c r="F644">
        <v>62.939939000000003</v>
      </c>
      <c r="G644">
        <v>-135.303539999999</v>
      </c>
      <c r="H644" t="s">
        <v>983</v>
      </c>
      <c r="I644" t="s">
        <v>2500</v>
      </c>
      <c r="J644">
        <v>2751</v>
      </c>
      <c r="K644">
        <v>4.6399999999999997</v>
      </c>
      <c r="L644">
        <v>15.9</v>
      </c>
      <c r="M644">
        <v>3.32</v>
      </c>
      <c r="N644">
        <v>3.8518561297719645</v>
      </c>
      <c r="O644">
        <v>2.6629446630528686</v>
      </c>
    </row>
    <row r="645" spans="1:15" x14ac:dyDescent="0.25">
      <c r="A645" t="s">
        <v>2046</v>
      </c>
      <c r="B645" t="s">
        <v>975</v>
      </c>
      <c r="C645" t="s">
        <v>977</v>
      </c>
      <c r="E645" t="s">
        <v>1065</v>
      </c>
      <c r="F645">
        <v>62.939211</v>
      </c>
      <c r="G645">
        <v>-135.317983999999</v>
      </c>
      <c r="H645" t="s">
        <v>983</v>
      </c>
      <c r="I645" t="s">
        <v>2500</v>
      </c>
      <c r="J645">
        <v>2751</v>
      </c>
      <c r="K645">
        <v>4.42</v>
      </c>
      <c r="L645">
        <v>18.8</v>
      </c>
      <c r="M645">
        <v>4.3600000000000003</v>
      </c>
      <c r="N645">
        <v>3.6692250201707077</v>
      </c>
      <c r="O645">
        <v>3.2000846855805349</v>
      </c>
    </row>
    <row r="646" spans="1:15" x14ac:dyDescent="0.25">
      <c r="A646" t="s">
        <v>2047</v>
      </c>
      <c r="B646" t="s">
        <v>975</v>
      </c>
      <c r="C646" t="s">
        <v>977</v>
      </c>
      <c r="E646" t="s">
        <v>302</v>
      </c>
      <c r="F646">
        <v>62.957388000000002</v>
      </c>
      <c r="G646">
        <v>-135.304216999998</v>
      </c>
      <c r="H646" t="s">
        <v>983</v>
      </c>
      <c r="I646" t="s">
        <v>2499</v>
      </c>
      <c r="J646">
        <v>2677</v>
      </c>
      <c r="K646">
        <v>3.75</v>
      </c>
      <c r="L646">
        <v>20.8</v>
      </c>
      <c r="M646">
        <v>7.79</v>
      </c>
      <c r="N646">
        <v>3.1130302772941523</v>
      </c>
      <c r="O646">
        <v>4.136343996539301</v>
      </c>
    </row>
    <row r="647" spans="1:15" x14ac:dyDescent="0.25">
      <c r="A647" t="s">
        <v>2058</v>
      </c>
      <c r="B647" t="s">
        <v>975</v>
      </c>
      <c r="D647" t="s">
        <v>2059</v>
      </c>
      <c r="E647" t="s">
        <v>474</v>
      </c>
      <c r="F647">
        <v>64.115830000000003</v>
      </c>
      <c r="G647">
        <v>-132.35701</v>
      </c>
      <c r="H647" t="s">
        <v>983</v>
      </c>
      <c r="I647" t="s">
        <v>2498</v>
      </c>
      <c r="J647">
        <v>2764</v>
      </c>
      <c r="K647">
        <v>2.64</v>
      </c>
      <c r="L647">
        <v>5.14</v>
      </c>
      <c r="M647">
        <v>1.35</v>
      </c>
      <c r="N647">
        <v>2.1915733152150834</v>
      </c>
      <c r="O647">
        <v>1.004703709267315</v>
      </c>
    </row>
    <row r="648" spans="1:15" x14ac:dyDescent="0.25">
      <c r="A648" t="s">
        <v>2088</v>
      </c>
      <c r="B648" t="s">
        <v>975</v>
      </c>
      <c r="C648" t="s">
        <v>996</v>
      </c>
      <c r="D648" t="s">
        <v>2089</v>
      </c>
      <c r="E648" t="s">
        <v>2004</v>
      </c>
      <c r="F648">
        <v>61.862084000000003</v>
      </c>
      <c r="G648">
        <v>-128.774545999998</v>
      </c>
      <c r="H648" t="s">
        <v>983</v>
      </c>
      <c r="I648" t="s">
        <v>2499</v>
      </c>
      <c r="J648">
        <v>2677</v>
      </c>
      <c r="K648">
        <v>4.8</v>
      </c>
      <c r="L648">
        <v>24.3</v>
      </c>
      <c r="M648">
        <v>4.2</v>
      </c>
      <c r="N648">
        <v>3.9846787549365148</v>
      </c>
      <c r="O648">
        <v>3.6072247766903063</v>
      </c>
    </row>
    <row r="649" spans="1:15" x14ac:dyDescent="0.25">
      <c r="A649" t="s">
        <v>2090</v>
      </c>
      <c r="B649" t="s">
        <v>975</v>
      </c>
      <c r="C649" t="s">
        <v>995</v>
      </c>
      <c r="E649" t="s">
        <v>2091</v>
      </c>
      <c r="F649">
        <v>61.755561999999799</v>
      </c>
      <c r="G649">
        <v>-128.652873</v>
      </c>
      <c r="H649" t="s">
        <v>983</v>
      </c>
      <c r="I649" t="s">
        <v>2499</v>
      </c>
      <c r="J649">
        <v>2677</v>
      </c>
      <c r="K649">
        <v>2.92</v>
      </c>
      <c r="L649">
        <v>11.6999999999999</v>
      </c>
      <c r="M649">
        <v>2.7</v>
      </c>
      <c r="N649">
        <v>2.4240129092530465</v>
      </c>
      <c r="O649">
        <v>1.9441839134865933</v>
      </c>
    </row>
    <row r="650" spans="1:15" x14ac:dyDescent="0.25">
      <c r="A650" t="s">
        <v>2092</v>
      </c>
      <c r="B650" t="s">
        <v>975</v>
      </c>
      <c r="C650" t="s">
        <v>996</v>
      </c>
      <c r="D650" t="s">
        <v>2089</v>
      </c>
      <c r="E650" t="s">
        <v>2004</v>
      </c>
      <c r="F650">
        <v>61.892628000000002</v>
      </c>
      <c r="G650">
        <v>-129.00867600000001</v>
      </c>
      <c r="H650" t="s">
        <v>983</v>
      </c>
      <c r="I650" t="s">
        <v>2499</v>
      </c>
      <c r="J650">
        <v>2677</v>
      </c>
      <c r="K650">
        <v>3.77</v>
      </c>
      <c r="L650">
        <v>17.100000000000001</v>
      </c>
      <c r="M650">
        <v>3.65</v>
      </c>
      <c r="N650">
        <v>3.1296331054397215</v>
      </c>
      <c r="O650">
        <v>2.7377106322755109</v>
      </c>
    </row>
    <row r="651" spans="1:15" x14ac:dyDescent="0.25">
      <c r="A651" t="s">
        <v>2093</v>
      </c>
      <c r="B651" t="s">
        <v>975</v>
      </c>
      <c r="E651" t="s">
        <v>2004</v>
      </c>
      <c r="F651">
        <v>61.784866000000001</v>
      </c>
      <c r="G651">
        <v>-128.668581999998</v>
      </c>
      <c r="H651" t="s">
        <v>983</v>
      </c>
      <c r="I651" t="s">
        <v>2499</v>
      </c>
      <c r="J651">
        <v>2677</v>
      </c>
      <c r="K651">
        <v>3.06</v>
      </c>
      <c r="L651">
        <v>13.3</v>
      </c>
      <c r="M651">
        <v>3.28</v>
      </c>
      <c r="N651">
        <v>2.5402327062720285</v>
      </c>
      <c r="O651">
        <v>2.24901718764007</v>
      </c>
    </row>
    <row r="652" spans="1:15" x14ac:dyDescent="0.25">
      <c r="A652" t="s">
        <v>2094</v>
      </c>
      <c r="B652" t="s">
        <v>975</v>
      </c>
      <c r="E652" t="s">
        <v>2004</v>
      </c>
      <c r="F652">
        <v>61.804434000000001</v>
      </c>
      <c r="G652">
        <v>-128.66765000000001</v>
      </c>
      <c r="H652" t="s">
        <v>983</v>
      </c>
      <c r="I652" t="s">
        <v>2499</v>
      </c>
      <c r="J652">
        <v>2677</v>
      </c>
      <c r="K652">
        <v>3.94</v>
      </c>
      <c r="L652">
        <v>14.9</v>
      </c>
      <c r="M652">
        <v>4.74</v>
      </c>
      <c r="N652">
        <v>3.2707571446770562</v>
      </c>
      <c r="O652">
        <v>2.8202178480332929</v>
      </c>
    </row>
    <row r="653" spans="1:15" x14ac:dyDescent="0.25">
      <c r="A653" t="s">
        <v>2095</v>
      </c>
      <c r="B653" t="s">
        <v>975</v>
      </c>
      <c r="E653" t="s">
        <v>892</v>
      </c>
      <c r="F653">
        <v>61.7611589999999</v>
      </c>
      <c r="G653">
        <v>-128.607742</v>
      </c>
      <c r="H653" t="s">
        <v>983</v>
      </c>
      <c r="I653" t="s">
        <v>2499</v>
      </c>
      <c r="J653">
        <v>2677</v>
      </c>
      <c r="K653">
        <v>2.67</v>
      </c>
      <c r="L653">
        <v>11.1</v>
      </c>
      <c r="M653">
        <v>2.77</v>
      </c>
      <c r="N653">
        <v>2.2164775574334366</v>
      </c>
      <c r="O653">
        <v>1.8919050347839828</v>
      </c>
    </row>
    <row r="654" spans="1:15" x14ac:dyDescent="0.25">
      <c r="A654" t="s">
        <v>2096</v>
      </c>
      <c r="B654" t="s">
        <v>975</v>
      </c>
      <c r="E654" t="s">
        <v>1657</v>
      </c>
      <c r="F654">
        <v>61.83925</v>
      </c>
      <c r="G654">
        <v>-128.430588</v>
      </c>
      <c r="H654" t="s">
        <v>983</v>
      </c>
      <c r="I654" t="s">
        <v>2499</v>
      </c>
      <c r="J654">
        <v>2677</v>
      </c>
      <c r="K654">
        <v>1.21</v>
      </c>
      <c r="L654">
        <v>5.41</v>
      </c>
      <c r="M654">
        <v>1.44</v>
      </c>
      <c r="N654">
        <v>1.0044711028069131</v>
      </c>
      <c r="O654">
        <v>0.93981562204068114</v>
      </c>
    </row>
    <row r="655" spans="1:15" x14ac:dyDescent="0.25">
      <c r="A655" t="s">
        <v>2097</v>
      </c>
      <c r="B655" t="s">
        <v>975</v>
      </c>
      <c r="E655" t="s">
        <v>892</v>
      </c>
      <c r="F655">
        <v>61.910986000000001</v>
      </c>
      <c r="G655">
        <v>-128.560857999999</v>
      </c>
      <c r="H655" t="s">
        <v>983</v>
      </c>
      <c r="I655" t="s">
        <v>2499</v>
      </c>
      <c r="J655">
        <v>2677</v>
      </c>
      <c r="K655">
        <v>0.82</v>
      </c>
      <c r="L655">
        <v>7.63</v>
      </c>
      <c r="M655">
        <v>2.2200000000000002</v>
      </c>
      <c r="N655">
        <v>0.6807159539683213</v>
      </c>
      <c r="O655">
        <v>1.3232259171845939</v>
      </c>
    </row>
    <row r="656" spans="1:15" x14ac:dyDescent="0.25">
      <c r="A656" t="s">
        <v>2098</v>
      </c>
      <c r="B656" t="s">
        <v>975</v>
      </c>
      <c r="C656" t="s">
        <v>996</v>
      </c>
      <c r="E656" t="s">
        <v>2099</v>
      </c>
      <c r="F656">
        <v>61.358691999999799</v>
      </c>
      <c r="G656">
        <v>-127.919962999999</v>
      </c>
      <c r="H656" t="s">
        <v>983</v>
      </c>
      <c r="I656" t="s">
        <v>2499</v>
      </c>
      <c r="J656">
        <v>2677</v>
      </c>
      <c r="K656">
        <v>2.84</v>
      </c>
      <c r="L656">
        <v>14.3</v>
      </c>
      <c r="M656">
        <v>2.69</v>
      </c>
      <c r="N656">
        <v>2.3576015966707713</v>
      </c>
      <c r="O656">
        <v>2.1792991225417642</v>
      </c>
    </row>
    <row r="657" spans="1:15" x14ac:dyDescent="0.25">
      <c r="A657" t="s">
        <v>2100</v>
      </c>
      <c r="B657" t="s">
        <v>975</v>
      </c>
      <c r="C657" t="s">
        <v>996</v>
      </c>
      <c r="D657" t="s">
        <v>2089</v>
      </c>
      <c r="E657" t="s">
        <v>2004</v>
      </c>
      <c r="F657">
        <v>61.879209000000003</v>
      </c>
      <c r="G657">
        <v>-128.914708999998</v>
      </c>
      <c r="H657" t="s">
        <v>983</v>
      </c>
      <c r="I657" t="s">
        <v>2499</v>
      </c>
      <c r="J657">
        <v>2677</v>
      </c>
      <c r="K657">
        <v>2.3199999999999998</v>
      </c>
      <c r="L657">
        <v>12.9</v>
      </c>
      <c r="M657">
        <v>3</v>
      </c>
      <c r="N657">
        <v>1.9259280648859822</v>
      </c>
      <c r="O657">
        <v>2.0982962014003146</v>
      </c>
    </row>
    <row r="658" spans="1:15" x14ac:dyDescent="0.25">
      <c r="A658" t="s">
        <v>2101</v>
      </c>
      <c r="B658" t="s">
        <v>975</v>
      </c>
      <c r="C658" t="s">
        <v>996</v>
      </c>
      <c r="D658" t="s">
        <v>2089</v>
      </c>
      <c r="E658" t="s">
        <v>2004</v>
      </c>
      <c r="F658">
        <v>61.892628000000002</v>
      </c>
      <c r="G658">
        <v>-129.00867600000001</v>
      </c>
      <c r="H658" t="s">
        <v>983</v>
      </c>
      <c r="I658" t="s">
        <v>2499</v>
      </c>
      <c r="J658">
        <v>2677</v>
      </c>
      <c r="K658">
        <v>1.45</v>
      </c>
      <c r="L658">
        <v>5.38</v>
      </c>
      <c r="M658">
        <v>2.06</v>
      </c>
      <c r="N658">
        <v>1.2037050405537388</v>
      </c>
      <c r="O658">
        <v>1.1086818228751965</v>
      </c>
    </row>
    <row r="659" spans="1:15" x14ac:dyDescent="0.25">
      <c r="A659" t="s">
        <v>2102</v>
      </c>
      <c r="B659" t="s">
        <v>975</v>
      </c>
      <c r="C659" t="s">
        <v>996</v>
      </c>
      <c r="D659" t="s">
        <v>2089</v>
      </c>
      <c r="E659" t="s">
        <v>2004</v>
      </c>
      <c r="F659">
        <v>61.861719000000001</v>
      </c>
      <c r="G659">
        <v>-128.68075300000001</v>
      </c>
      <c r="H659" t="s">
        <v>983</v>
      </c>
      <c r="I659" t="s">
        <v>2499</v>
      </c>
      <c r="J659">
        <v>2677</v>
      </c>
      <c r="K659">
        <v>4.6900000000000004</v>
      </c>
      <c r="L659">
        <v>24.3999999999998</v>
      </c>
      <c r="M659">
        <v>4.0599999999999996</v>
      </c>
      <c r="N659">
        <v>3.8933632001358869</v>
      </c>
      <c r="O659">
        <v>3.5746037161411337</v>
      </c>
    </row>
    <row r="660" spans="1:15" x14ac:dyDescent="0.25">
      <c r="A660" t="s">
        <v>2103</v>
      </c>
      <c r="B660" t="s">
        <v>975</v>
      </c>
      <c r="C660" t="s">
        <v>995</v>
      </c>
      <c r="D660" t="s">
        <v>2104</v>
      </c>
      <c r="E660" t="s">
        <v>2105</v>
      </c>
      <c r="F660">
        <v>61.79468</v>
      </c>
      <c r="G660">
        <v>-129.075877999998</v>
      </c>
      <c r="H660" t="s">
        <v>983</v>
      </c>
      <c r="I660" t="s">
        <v>2499</v>
      </c>
      <c r="J660">
        <v>2677</v>
      </c>
      <c r="K660">
        <v>4.66</v>
      </c>
      <c r="L660">
        <v>22.8999999999998</v>
      </c>
      <c r="M660">
        <v>8.1</v>
      </c>
      <c r="N660">
        <v>3.8684589579175337</v>
      </c>
      <c r="O660">
        <v>4.4627532145368196</v>
      </c>
    </row>
    <row r="661" spans="1:15" x14ac:dyDescent="0.25">
      <c r="A661" t="s">
        <v>2106</v>
      </c>
      <c r="B661" t="s">
        <v>975</v>
      </c>
      <c r="C661" t="s">
        <v>995</v>
      </c>
      <c r="D661" t="s">
        <v>2104</v>
      </c>
      <c r="E661" t="s">
        <v>2107</v>
      </c>
      <c r="F661">
        <v>61.617728999999798</v>
      </c>
      <c r="G661">
        <v>-128.772741999998</v>
      </c>
      <c r="H661" t="s">
        <v>983</v>
      </c>
      <c r="I661" t="s">
        <v>2499</v>
      </c>
      <c r="J661">
        <v>2677</v>
      </c>
      <c r="K661">
        <v>2.0099999999999998</v>
      </c>
      <c r="L661">
        <v>10.3</v>
      </c>
      <c r="M661">
        <v>2.95</v>
      </c>
      <c r="N661">
        <v>1.6685842286296655</v>
      </c>
      <c r="O661">
        <v>1.8257026394890654</v>
      </c>
    </row>
    <row r="662" spans="1:15" x14ac:dyDescent="0.25">
      <c r="A662" t="s">
        <v>2108</v>
      </c>
      <c r="B662" t="s">
        <v>975</v>
      </c>
      <c r="C662" t="s">
        <v>995</v>
      </c>
      <c r="D662" t="s">
        <v>2104</v>
      </c>
      <c r="E662" t="s">
        <v>2004</v>
      </c>
      <c r="F662">
        <v>61.740689000000003</v>
      </c>
      <c r="G662">
        <v>-128.653607999998</v>
      </c>
      <c r="H662" t="s">
        <v>983</v>
      </c>
      <c r="I662" t="s">
        <v>2499</v>
      </c>
      <c r="J662">
        <v>2677</v>
      </c>
      <c r="K662">
        <v>1.95</v>
      </c>
      <c r="L662">
        <v>9.08</v>
      </c>
      <c r="M662">
        <v>2.0299999999999998</v>
      </c>
      <c r="N662">
        <v>1.6187757441929593</v>
      </c>
      <c r="O662">
        <v>1.4741721242804366</v>
      </c>
    </row>
    <row r="663" spans="1:15" x14ac:dyDescent="0.25">
      <c r="A663" t="s">
        <v>2115</v>
      </c>
      <c r="B663" t="s">
        <v>975</v>
      </c>
      <c r="C663" t="s">
        <v>995</v>
      </c>
      <c r="E663" t="s">
        <v>2116</v>
      </c>
      <c r="F663">
        <v>61.360838000000001</v>
      </c>
      <c r="G663">
        <v>-128.367652999998</v>
      </c>
      <c r="H663" t="s">
        <v>983</v>
      </c>
      <c r="I663" t="s">
        <v>491</v>
      </c>
      <c r="J663">
        <v>2624</v>
      </c>
      <c r="K663">
        <v>4.21</v>
      </c>
      <c r="L663">
        <v>21</v>
      </c>
      <c r="M663">
        <v>7.42</v>
      </c>
      <c r="N663">
        <v>3.494895324642235</v>
      </c>
      <c r="O663">
        <v>4.0059383124956476</v>
      </c>
    </row>
    <row r="664" spans="1:15" x14ac:dyDescent="0.25">
      <c r="A664" t="s">
        <v>2117</v>
      </c>
      <c r="B664" t="s">
        <v>975</v>
      </c>
      <c r="C664" t="s">
        <v>995</v>
      </c>
      <c r="E664" t="s">
        <v>2116</v>
      </c>
      <c r="F664">
        <v>61.360838000000001</v>
      </c>
      <c r="G664">
        <v>-128.367652999998</v>
      </c>
      <c r="H664" t="s">
        <v>983</v>
      </c>
      <c r="I664" t="s">
        <v>491</v>
      </c>
      <c r="J664">
        <v>2624</v>
      </c>
      <c r="K664">
        <v>4.67</v>
      </c>
      <c r="L664">
        <v>5.0999999999999996</v>
      </c>
      <c r="M664">
        <v>4.12</v>
      </c>
      <c r="N664">
        <v>3.8767603719903176</v>
      </c>
      <c r="O664">
        <v>1.7553223479322266</v>
      </c>
    </row>
    <row r="665" spans="1:15" x14ac:dyDescent="0.25">
      <c r="A665" t="s">
        <v>2118</v>
      </c>
      <c r="B665" t="s">
        <v>975</v>
      </c>
      <c r="C665" t="s">
        <v>995</v>
      </c>
      <c r="E665" t="s">
        <v>2116</v>
      </c>
      <c r="F665">
        <v>61.483722</v>
      </c>
      <c r="G665">
        <v>-128.390828999999</v>
      </c>
      <c r="H665" t="s">
        <v>983</v>
      </c>
      <c r="I665" t="s">
        <v>491</v>
      </c>
      <c r="J665">
        <v>2624</v>
      </c>
      <c r="K665">
        <v>4.93</v>
      </c>
      <c r="L665">
        <v>6.09</v>
      </c>
      <c r="M665">
        <v>3.52</v>
      </c>
      <c r="N665">
        <v>4.092597137882712</v>
      </c>
      <c r="O665">
        <v>1.7103402211789887</v>
      </c>
    </row>
    <row r="666" spans="1:15" x14ac:dyDescent="0.25">
      <c r="A666" t="s">
        <v>2119</v>
      </c>
      <c r="B666" t="s">
        <v>975</v>
      </c>
      <c r="C666" t="s">
        <v>995</v>
      </c>
      <c r="E666" t="s">
        <v>2116</v>
      </c>
      <c r="F666">
        <v>61.357827999999799</v>
      </c>
      <c r="G666">
        <v>-128.15409600000001</v>
      </c>
      <c r="H666" t="s">
        <v>983</v>
      </c>
      <c r="I666" t="s">
        <v>491</v>
      </c>
      <c r="J666">
        <v>2624</v>
      </c>
      <c r="K666">
        <v>1.68</v>
      </c>
      <c r="L666">
        <v>12.6</v>
      </c>
      <c r="M666">
        <v>2.57</v>
      </c>
      <c r="N666">
        <v>1.3946375642277802</v>
      </c>
      <c r="O666">
        <v>1.8862537975944627</v>
      </c>
    </row>
    <row r="667" spans="1:15" x14ac:dyDescent="0.25">
      <c r="A667" t="s">
        <v>2120</v>
      </c>
      <c r="B667" t="s">
        <v>975</v>
      </c>
      <c r="C667" t="s">
        <v>995</v>
      </c>
      <c r="E667" t="s">
        <v>2116</v>
      </c>
      <c r="F667">
        <v>61.347732999999799</v>
      </c>
      <c r="G667">
        <v>-128.104545999999</v>
      </c>
      <c r="H667" t="s">
        <v>983</v>
      </c>
      <c r="I667" t="s">
        <v>491</v>
      </c>
      <c r="J667">
        <v>2624</v>
      </c>
      <c r="K667">
        <v>2.34</v>
      </c>
      <c r="L667">
        <v>11.6</v>
      </c>
      <c r="M667">
        <v>2.84</v>
      </c>
      <c r="N667">
        <v>1.942530893031551</v>
      </c>
      <c r="O667">
        <v>1.8991902992208587</v>
      </c>
    </row>
    <row r="668" spans="1:15" x14ac:dyDescent="0.25">
      <c r="A668" t="s">
        <v>2121</v>
      </c>
      <c r="B668" t="s">
        <v>975</v>
      </c>
      <c r="C668" t="s">
        <v>996</v>
      </c>
      <c r="E668" t="s">
        <v>2116</v>
      </c>
      <c r="F668">
        <v>61.3387409999998</v>
      </c>
      <c r="G668">
        <v>-128.165842999999</v>
      </c>
      <c r="H668" t="s">
        <v>983</v>
      </c>
      <c r="I668" t="s">
        <v>491</v>
      </c>
      <c r="J668">
        <v>2624</v>
      </c>
      <c r="K668">
        <v>3.15</v>
      </c>
      <c r="L668">
        <v>14.6999999999999</v>
      </c>
      <c r="M668">
        <v>3.45</v>
      </c>
      <c r="N668">
        <v>2.614945432927088</v>
      </c>
      <c r="O668">
        <v>2.3798173904896083</v>
      </c>
    </row>
    <row r="669" spans="1:15" x14ac:dyDescent="0.25">
      <c r="A669" t="s">
        <v>2122</v>
      </c>
      <c r="B669" t="s">
        <v>975</v>
      </c>
      <c r="C669" t="s">
        <v>995</v>
      </c>
      <c r="E669" t="s">
        <v>2116</v>
      </c>
      <c r="F669">
        <v>61.357827999999799</v>
      </c>
      <c r="G669">
        <v>-128.15409600000001</v>
      </c>
      <c r="H669" t="s">
        <v>983</v>
      </c>
      <c r="I669" t="s">
        <v>491</v>
      </c>
      <c r="J669">
        <v>2624</v>
      </c>
      <c r="K669">
        <v>1.1399999999999999</v>
      </c>
      <c r="L669">
        <v>5.6</v>
      </c>
      <c r="M669">
        <v>1.39</v>
      </c>
      <c r="N669">
        <v>0.94636120429742232</v>
      </c>
      <c r="O669">
        <v>0.92216503808195693</v>
      </c>
    </row>
    <row r="670" spans="1:15" x14ac:dyDescent="0.25">
      <c r="A670" t="s">
        <v>2123</v>
      </c>
      <c r="B670" t="s">
        <v>975</v>
      </c>
      <c r="C670" t="s">
        <v>995</v>
      </c>
      <c r="D670" t="s">
        <v>2104</v>
      </c>
      <c r="E670" t="s">
        <v>2116</v>
      </c>
      <c r="F670">
        <v>61.477044999999798</v>
      </c>
      <c r="G670">
        <v>-128.420242999999</v>
      </c>
      <c r="H670" t="s">
        <v>983</v>
      </c>
      <c r="I670" t="s">
        <v>491</v>
      </c>
      <c r="J670">
        <v>2624</v>
      </c>
      <c r="K670">
        <v>1.95</v>
      </c>
      <c r="L670">
        <v>4.9400000000000004</v>
      </c>
      <c r="M670">
        <v>1.21</v>
      </c>
      <c r="N670">
        <v>1.6187757441929593</v>
      </c>
      <c r="O670">
        <v>0.86210118535071567</v>
      </c>
    </row>
    <row r="671" spans="1:15" x14ac:dyDescent="0.25">
      <c r="A671" t="s">
        <v>2124</v>
      </c>
      <c r="B671" t="s">
        <v>975</v>
      </c>
      <c r="C671" t="s">
        <v>995</v>
      </c>
      <c r="E671" t="s">
        <v>2116</v>
      </c>
      <c r="F671">
        <v>61.388922999999799</v>
      </c>
      <c r="G671">
        <v>-128.332605</v>
      </c>
      <c r="H671" t="s">
        <v>983</v>
      </c>
      <c r="I671" t="s">
        <v>491</v>
      </c>
      <c r="J671">
        <v>2624</v>
      </c>
      <c r="K671">
        <v>2.5</v>
      </c>
      <c r="L671">
        <v>22.8999999999998</v>
      </c>
      <c r="M671">
        <v>3.53</v>
      </c>
      <c r="N671">
        <v>2.0753535181961018</v>
      </c>
      <c r="O671">
        <v>3.112339651372694</v>
      </c>
    </row>
    <row r="672" spans="1:15" x14ac:dyDescent="0.25">
      <c r="A672" t="s">
        <v>2125</v>
      </c>
      <c r="B672" t="s">
        <v>975</v>
      </c>
      <c r="C672" t="s">
        <v>995</v>
      </c>
      <c r="D672" t="s">
        <v>2126</v>
      </c>
      <c r="E672" t="s">
        <v>2116</v>
      </c>
      <c r="F672">
        <v>61.5372249999999</v>
      </c>
      <c r="G672">
        <v>-128.456098999999</v>
      </c>
      <c r="H672" t="s">
        <v>983</v>
      </c>
      <c r="I672" t="s">
        <v>491</v>
      </c>
      <c r="J672">
        <v>2624</v>
      </c>
      <c r="K672">
        <v>2.29</v>
      </c>
      <c r="L672">
        <v>5.53</v>
      </c>
      <c r="M672">
        <v>2.17</v>
      </c>
      <c r="N672">
        <v>1.901023822667629</v>
      </c>
      <c r="O672">
        <v>1.1747496066734047</v>
      </c>
    </row>
    <row r="673" spans="1:15" x14ac:dyDescent="0.25">
      <c r="A673" t="s">
        <v>2127</v>
      </c>
      <c r="B673" t="s">
        <v>975</v>
      </c>
      <c r="C673" t="s">
        <v>995</v>
      </c>
      <c r="E673" t="s">
        <v>2116</v>
      </c>
      <c r="F673">
        <v>61.673192999999799</v>
      </c>
      <c r="G673">
        <v>-128.107983999998</v>
      </c>
      <c r="H673" t="s">
        <v>983</v>
      </c>
      <c r="I673" t="s">
        <v>491</v>
      </c>
      <c r="J673">
        <v>2624</v>
      </c>
      <c r="K673">
        <v>2.57</v>
      </c>
      <c r="L673">
        <v>3.39</v>
      </c>
      <c r="M673">
        <v>1.01</v>
      </c>
      <c r="N673">
        <v>2.1334634167055921</v>
      </c>
      <c r="O673">
        <v>0.70517550093914816</v>
      </c>
    </row>
    <row r="674" spans="1:15" x14ac:dyDescent="0.25">
      <c r="A674" t="s">
        <v>2129</v>
      </c>
      <c r="B674" t="s">
        <v>975</v>
      </c>
      <c r="C674" t="s">
        <v>996</v>
      </c>
      <c r="E674" t="s">
        <v>2130</v>
      </c>
      <c r="F674">
        <v>62.7470959999999</v>
      </c>
      <c r="G674">
        <v>-134.270355999998</v>
      </c>
      <c r="H674" t="s">
        <v>983</v>
      </c>
      <c r="I674" t="s">
        <v>2499</v>
      </c>
      <c r="J674">
        <v>2677</v>
      </c>
      <c r="K674">
        <v>4.17</v>
      </c>
      <c r="L674">
        <v>14</v>
      </c>
      <c r="M674">
        <v>3.74</v>
      </c>
      <c r="N674">
        <v>3.4616896683510974</v>
      </c>
      <c r="O674">
        <v>2.4946086429997028</v>
      </c>
    </row>
    <row r="675" spans="1:15" x14ac:dyDescent="0.25">
      <c r="A675" t="s">
        <v>2138</v>
      </c>
      <c r="B675" t="s">
        <v>975</v>
      </c>
      <c r="E675" t="s">
        <v>2139</v>
      </c>
      <c r="F675">
        <v>60.365810000000003</v>
      </c>
      <c r="G675">
        <v>-136.854657</v>
      </c>
      <c r="H675" t="s">
        <v>983</v>
      </c>
      <c r="I675" t="s">
        <v>2499</v>
      </c>
      <c r="J675">
        <v>2677</v>
      </c>
      <c r="K675">
        <v>2.13</v>
      </c>
      <c r="L675">
        <v>4.29</v>
      </c>
      <c r="M675">
        <v>1.83</v>
      </c>
      <c r="N675">
        <v>1.7682011975030785</v>
      </c>
      <c r="O675">
        <v>0.98720786590632315</v>
      </c>
    </row>
    <row r="676" spans="1:15" x14ac:dyDescent="0.25">
      <c r="A676" t="s">
        <v>2147</v>
      </c>
      <c r="B676" t="s">
        <v>975</v>
      </c>
      <c r="C676" t="s">
        <v>753</v>
      </c>
      <c r="D676" t="s">
        <v>1343</v>
      </c>
      <c r="E676" t="s">
        <v>302</v>
      </c>
      <c r="F676">
        <v>61.045912000000001</v>
      </c>
      <c r="G676">
        <v>-134.59383700000001</v>
      </c>
      <c r="H676" t="s">
        <v>983</v>
      </c>
      <c r="I676" t="s">
        <v>2499</v>
      </c>
      <c r="J676">
        <v>2677</v>
      </c>
      <c r="K676">
        <v>3.48</v>
      </c>
      <c r="L676">
        <v>26.6</v>
      </c>
      <c r="M676">
        <v>6.76</v>
      </c>
      <c r="N676">
        <v>2.8888920973289736</v>
      </c>
      <c r="O676">
        <v>4.3988133061004717</v>
      </c>
    </row>
    <row r="677" spans="1:15" x14ac:dyDescent="0.25">
      <c r="A677" t="s">
        <v>2148</v>
      </c>
      <c r="B677" t="s">
        <v>975</v>
      </c>
      <c r="E677" t="s">
        <v>2149</v>
      </c>
      <c r="F677">
        <v>61.202105000000003</v>
      </c>
      <c r="G677">
        <v>-135.164955999998</v>
      </c>
      <c r="H677" t="s">
        <v>983</v>
      </c>
      <c r="I677" t="s">
        <v>2498</v>
      </c>
      <c r="J677">
        <v>2764</v>
      </c>
      <c r="K677">
        <v>2.4300000000000002</v>
      </c>
      <c r="L677">
        <v>6.33</v>
      </c>
      <c r="M677">
        <v>2.9</v>
      </c>
      <c r="N677">
        <v>2.017243619686611</v>
      </c>
      <c r="O677">
        <v>1.5146870269392334</v>
      </c>
    </row>
    <row r="678" spans="1:15" x14ac:dyDescent="0.25">
      <c r="A678" t="s">
        <v>2150</v>
      </c>
      <c r="B678" t="s">
        <v>975</v>
      </c>
      <c r="D678" t="s">
        <v>2151</v>
      </c>
      <c r="E678" t="s">
        <v>2152</v>
      </c>
      <c r="F678">
        <v>61.113050000000001</v>
      </c>
      <c r="G678">
        <v>-134.559530999998</v>
      </c>
      <c r="H678" t="s">
        <v>983</v>
      </c>
      <c r="I678" t="s">
        <v>2499</v>
      </c>
      <c r="J678">
        <v>2677</v>
      </c>
      <c r="K678">
        <v>1.83</v>
      </c>
      <c r="L678">
        <v>4.9800000000000004</v>
      </c>
      <c r="M678">
        <v>1.72</v>
      </c>
      <c r="N678">
        <v>1.5191587753195466</v>
      </c>
      <c r="O678">
        <v>1.0063872698631791</v>
      </c>
    </row>
    <row r="679" spans="1:15" x14ac:dyDescent="0.25">
      <c r="A679" t="s">
        <v>2153</v>
      </c>
      <c r="B679" t="s">
        <v>975</v>
      </c>
      <c r="D679" t="s">
        <v>2151</v>
      </c>
      <c r="E679" t="s">
        <v>2154</v>
      </c>
      <c r="F679">
        <v>61.137225999999799</v>
      </c>
      <c r="G679">
        <v>-134.54912300000001</v>
      </c>
      <c r="H679" t="s">
        <v>983</v>
      </c>
      <c r="I679" t="s">
        <v>2499</v>
      </c>
      <c r="J679">
        <v>2677</v>
      </c>
      <c r="K679">
        <v>2.63</v>
      </c>
      <c r="L679">
        <v>11.5</v>
      </c>
      <c r="M679">
        <v>4.3499999999999996</v>
      </c>
      <c r="N679">
        <v>2.183271901142299</v>
      </c>
      <c r="O679">
        <v>2.3295568833115632</v>
      </c>
    </row>
    <row r="680" spans="1:15" x14ac:dyDescent="0.25">
      <c r="A680" t="s">
        <v>2155</v>
      </c>
      <c r="B680" t="s">
        <v>975</v>
      </c>
      <c r="C680" t="s">
        <v>753</v>
      </c>
      <c r="D680" t="s">
        <v>1343</v>
      </c>
      <c r="E680" t="s">
        <v>2156</v>
      </c>
      <c r="F680">
        <v>61.041006000000003</v>
      </c>
      <c r="G680">
        <v>-134.563536999999</v>
      </c>
      <c r="H680" t="s">
        <v>983</v>
      </c>
      <c r="I680" t="s">
        <v>2500</v>
      </c>
      <c r="J680">
        <v>2751</v>
      </c>
      <c r="K680">
        <v>4.74</v>
      </c>
      <c r="L680">
        <v>28.3999999999998</v>
      </c>
      <c r="M680">
        <v>4.54</v>
      </c>
      <c r="N680">
        <v>3.9348702704998089</v>
      </c>
      <c r="O680">
        <v>4.1849881277220922</v>
      </c>
    </row>
    <row r="681" spans="1:15" x14ac:dyDescent="0.25">
      <c r="A681" t="s">
        <v>2157</v>
      </c>
      <c r="B681" t="s">
        <v>975</v>
      </c>
      <c r="E681" t="s">
        <v>2158</v>
      </c>
      <c r="F681">
        <v>60.926288999999798</v>
      </c>
      <c r="G681">
        <v>-134.713821999998</v>
      </c>
      <c r="H681" t="s">
        <v>983</v>
      </c>
      <c r="I681" t="s">
        <v>2500</v>
      </c>
      <c r="J681">
        <v>2751</v>
      </c>
      <c r="K681">
        <v>2.85</v>
      </c>
      <c r="L681">
        <v>16.6999999999999</v>
      </c>
      <c r="M681">
        <v>5.04</v>
      </c>
      <c r="N681">
        <v>2.3659030107435561</v>
      </c>
      <c r="O681">
        <v>3.0853431070734123</v>
      </c>
    </row>
    <row r="682" spans="1:15" x14ac:dyDescent="0.25">
      <c r="A682" t="s">
        <v>2159</v>
      </c>
      <c r="B682" t="s">
        <v>975</v>
      </c>
      <c r="E682" t="s">
        <v>2160</v>
      </c>
      <c r="F682">
        <v>61.367086999999799</v>
      </c>
      <c r="G682">
        <v>-135.185327</v>
      </c>
      <c r="H682" t="s">
        <v>983</v>
      </c>
      <c r="I682" t="s">
        <v>2500</v>
      </c>
      <c r="J682">
        <v>2751</v>
      </c>
      <c r="K682">
        <v>1.79</v>
      </c>
      <c r="L682">
        <v>11.8</v>
      </c>
      <c r="M682">
        <v>3.3</v>
      </c>
      <c r="N682">
        <v>1.4859531190284088</v>
      </c>
      <c r="O682">
        <v>2.0985739399794472</v>
      </c>
    </row>
    <row r="683" spans="1:15" x14ac:dyDescent="0.25">
      <c r="A683" t="s">
        <v>2161</v>
      </c>
      <c r="B683" t="s">
        <v>975</v>
      </c>
      <c r="E683" t="s">
        <v>2162</v>
      </c>
      <c r="F683">
        <v>61.422392000000002</v>
      </c>
      <c r="G683">
        <v>-135.098886999998</v>
      </c>
      <c r="H683" t="s">
        <v>983</v>
      </c>
      <c r="I683" t="s">
        <v>2500</v>
      </c>
      <c r="J683">
        <v>2751</v>
      </c>
      <c r="K683">
        <v>2.4300000000000002</v>
      </c>
      <c r="L683">
        <v>10.6</v>
      </c>
      <c r="M683">
        <v>2.92</v>
      </c>
      <c r="N683">
        <v>2.017243619686611</v>
      </c>
      <c r="O683">
        <v>1.9215884562626018</v>
      </c>
    </row>
    <row r="684" spans="1:15" x14ac:dyDescent="0.25">
      <c r="A684" t="s">
        <v>2181</v>
      </c>
      <c r="B684" t="s">
        <v>975</v>
      </c>
      <c r="C684" t="s">
        <v>2182</v>
      </c>
      <c r="E684" t="s">
        <v>474</v>
      </c>
      <c r="F684">
        <v>60.916767</v>
      </c>
      <c r="G684">
        <v>-138.34339900000001</v>
      </c>
      <c r="H684" t="s">
        <v>983</v>
      </c>
      <c r="I684" t="s">
        <v>2498</v>
      </c>
      <c r="J684">
        <v>2764</v>
      </c>
      <c r="K684">
        <v>0.12</v>
      </c>
      <c r="L684">
        <v>0.81</v>
      </c>
      <c r="M684">
        <v>0.22</v>
      </c>
      <c r="N684">
        <v>9.961696887341287E-2</v>
      </c>
      <c r="O684">
        <v>0.14284958533033251</v>
      </c>
    </row>
    <row r="685" spans="1:15" x14ac:dyDescent="0.25">
      <c r="A685" t="s">
        <v>2183</v>
      </c>
      <c r="B685" t="s">
        <v>975</v>
      </c>
      <c r="C685" t="s">
        <v>2184</v>
      </c>
      <c r="E685" t="s">
        <v>474</v>
      </c>
      <c r="F685">
        <v>60.9503589999998</v>
      </c>
      <c r="G685">
        <v>-138.431289999998</v>
      </c>
      <c r="H685" t="s">
        <v>983</v>
      </c>
      <c r="I685" t="s">
        <v>2498</v>
      </c>
      <c r="J685">
        <v>2764</v>
      </c>
      <c r="K685">
        <v>0.43</v>
      </c>
      <c r="L685">
        <v>0.59</v>
      </c>
      <c r="M685">
        <v>0.44</v>
      </c>
      <c r="N685">
        <v>0.3569608051297295</v>
      </c>
      <c r="O685">
        <v>0.19778685543369143</v>
      </c>
    </row>
    <row r="686" spans="1:15" x14ac:dyDescent="0.25">
      <c r="A686" t="s">
        <v>2185</v>
      </c>
      <c r="B686" t="s">
        <v>975</v>
      </c>
      <c r="C686" t="s">
        <v>889</v>
      </c>
      <c r="E686" t="s">
        <v>777</v>
      </c>
      <c r="F686">
        <v>60.493996000000003</v>
      </c>
      <c r="G686">
        <v>-135.26616200000001</v>
      </c>
      <c r="H686" t="s">
        <v>983</v>
      </c>
      <c r="I686" t="s">
        <v>491</v>
      </c>
      <c r="J686">
        <v>2624</v>
      </c>
      <c r="K686">
        <v>1.1100000000000001</v>
      </c>
      <c r="L686">
        <v>20.100000000000001</v>
      </c>
      <c r="M686">
        <v>5.62</v>
      </c>
      <c r="N686">
        <v>0.92145696207906924</v>
      </c>
      <c r="O686">
        <v>3.3012368145534845</v>
      </c>
    </row>
    <row r="687" spans="1:15" x14ac:dyDescent="0.25">
      <c r="A687" t="s">
        <v>628</v>
      </c>
      <c r="B687" t="s">
        <v>975</v>
      </c>
      <c r="C687" t="s">
        <v>889</v>
      </c>
      <c r="E687" t="s">
        <v>846</v>
      </c>
      <c r="F687">
        <v>61.855409000000002</v>
      </c>
      <c r="G687">
        <v>-135.99795</v>
      </c>
      <c r="H687" t="s">
        <v>983</v>
      </c>
      <c r="I687" t="s">
        <v>2500</v>
      </c>
      <c r="J687">
        <v>2751</v>
      </c>
      <c r="K687">
        <v>2.5299999999999998</v>
      </c>
      <c r="L687">
        <v>9.58</v>
      </c>
      <c r="M687">
        <v>3.06</v>
      </c>
      <c r="N687">
        <v>2.1002577604144546</v>
      </c>
      <c r="O687">
        <v>1.8664506089318444</v>
      </c>
    </row>
    <row r="688" spans="1:15" x14ac:dyDescent="0.25">
      <c r="A688" t="s">
        <v>2206</v>
      </c>
      <c r="B688" t="s">
        <v>975</v>
      </c>
      <c r="C688" t="s">
        <v>2184</v>
      </c>
      <c r="E688" t="s">
        <v>302</v>
      </c>
      <c r="F688">
        <v>61.350718999999799</v>
      </c>
      <c r="G688">
        <v>-139.52896100000001</v>
      </c>
      <c r="H688" t="s">
        <v>983</v>
      </c>
      <c r="I688" t="s">
        <v>2499</v>
      </c>
      <c r="J688">
        <v>2677</v>
      </c>
      <c r="K688">
        <v>0.87</v>
      </c>
      <c r="L688">
        <v>3.23</v>
      </c>
      <c r="M688">
        <v>1.1499999999999999</v>
      </c>
      <c r="N688">
        <v>0.72222302433224339</v>
      </c>
      <c r="O688">
        <v>0.64347827852511774</v>
      </c>
    </row>
    <row r="689" spans="1:15" x14ac:dyDescent="0.25">
      <c r="A689" t="s">
        <v>690</v>
      </c>
      <c r="B689" t="s">
        <v>975</v>
      </c>
      <c r="C689" t="s">
        <v>676</v>
      </c>
      <c r="E689" t="s">
        <v>16</v>
      </c>
      <c r="F689">
        <v>62.4002869999998</v>
      </c>
      <c r="G689">
        <v>-135.18799100000001</v>
      </c>
      <c r="H689" t="s">
        <v>983</v>
      </c>
      <c r="I689" t="s">
        <v>491</v>
      </c>
      <c r="J689">
        <v>2624</v>
      </c>
      <c r="K689">
        <v>5.58</v>
      </c>
      <c r="L689">
        <v>27.749817</v>
      </c>
      <c r="M689">
        <v>4.6671120000000004</v>
      </c>
      <c r="N689">
        <v>4.6321890526136986</v>
      </c>
      <c r="O689">
        <v>4.0110115893518943</v>
      </c>
    </row>
    <row r="690" spans="1:15" x14ac:dyDescent="0.25">
      <c r="A690" t="s">
        <v>2238</v>
      </c>
      <c r="B690" t="s">
        <v>975</v>
      </c>
      <c r="C690" t="s">
        <v>1035</v>
      </c>
      <c r="D690" t="s">
        <v>636</v>
      </c>
      <c r="E690" t="s">
        <v>2239</v>
      </c>
      <c r="F690">
        <v>62.084465000000002</v>
      </c>
      <c r="G690">
        <v>-134.093066999998</v>
      </c>
      <c r="H690" t="s">
        <v>983</v>
      </c>
      <c r="I690" t="s">
        <v>491</v>
      </c>
      <c r="J690">
        <v>2624</v>
      </c>
      <c r="K690">
        <v>1.1000000000000001</v>
      </c>
      <c r="L690">
        <v>3.6782840000000001</v>
      </c>
      <c r="M690">
        <v>1.2634669999999999</v>
      </c>
      <c r="N690">
        <v>0.91315554800628485</v>
      </c>
      <c r="O690">
        <v>0.71284403640239336</v>
      </c>
    </row>
    <row r="691" spans="1:15" x14ac:dyDescent="0.25">
      <c r="A691" t="s">
        <v>2240</v>
      </c>
      <c r="B691" t="s">
        <v>975</v>
      </c>
      <c r="C691" t="s">
        <v>1035</v>
      </c>
      <c r="D691" t="s">
        <v>636</v>
      </c>
      <c r="E691" t="s">
        <v>2239</v>
      </c>
      <c r="F691">
        <v>62.083911000000001</v>
      </c>
      <c r="G691">
        <v>-134.09065200000001</v>
      </c>
      <c r="H691" t="s">
        <v>983</v>
      </c>
      <c r="I691" t="s">
        <v>491</v>
      </c>
      <c r="J691">
        <v>2624</v>
      </c>
      <c r="K691">
        <v>0.95</v>
      </c>
      <c r="L691">
        <v>0.30743300000000001</v>
      </c>
      <c r="M691">
        <v>0.13306100000000001</v>
      </c>
      <c r="N691">
        <v>0.78863433691451856</v>
      </c>
      <c r="O691">
        <v>0.11428862077603066</v>
      </c>
    </row>
    <row r="692" spans="1:15" x14ac:dyDescent="0.25">
      <c r="A692" t="s">
        <v>2241</v>
      </c>
      <c r="B692" t="s">
        <v>975</v>
      </c>
      <c r="C692" t="s">
        <v>1035</v>
      </c>
      <c r="D692" t="s">
        <v>636</v>
      </c>
      <c r="E692" t="s">
        <v>436</v>
      </c>
      <c r="F692">
        <v>62.097512000000002</v>
      </c>
      <c r="G692">
        <v>-134.096240999998</v>
      </c>
      <c r="H692" t="s">
        <v>983</v>
      </c>
      <c r="I692" t="s">
        <v>2499</v>
      </c>
      <c r="J692">
        <v>2677</v>
      </c>
      <c r="K692">
        <v>1.06</v>
      </c>
      <c r="L692">
        <v>0.15542900000000001</v>
      </c>
      <c r="M692">
        <v>7.4215000000000003E-2</v>
      </c>
      <c r="N692">
        <v>0.87994989171514715</v>
      </c>
      <c r="O692">
        <v>9.3697447923509106E-2</v>
      </c>
    </row>
    <row r="693" spans="1:15" x14ac:dyDescent="0.25">
      <c r="A693" t="s">
        <v>2242</v>
      </c>
      <c r="B693" t="s">
        <v>975</v>
      </c>
      <c r="C693" t="s">
        <v>1035</v>
      </c>
      <c r="D693" t="s">
        <v>636</v>
      </c>
      <c r="E693" t="s">
        <v>302</v>
      </c>
      <c r="F693">
        <v>62.09413</v>
      </c>
      <c r="G693">
        <v>-134.116049</v>
      </c>
      <c r="H693" t="s">
        <v>983</v>
      </c>
      <c r="I693" t="s">
        <v>2499</v>
      </c>
      <c r="J693">
        <v>2677</v>
      </c>
      <c r="K693">
        <v>1.5</v>
      </c>
      <c r="L693">
        <v>1.9188339999999999</v>
      </c>
      <c r="M693">
        <v>0.77268199999999998</v>
      </c>
      <c r="N693">
        <v>1.245212110917661</v>
      </c>
      <c r="O693">
        <v>0.46101200489492045</v>
      </c>
    </row>
    <row r="694" spans="1:15" x14ac:dyDescent="0.25">
      <c r="A694" t="s">
        <v>2254</v>
      </c>
      <c r="B694" t="s">
        <v>975</v>
      </c>
      <c r="E694" t="s">
        <v>2239</v>
      </c>
      <c r="F694">
        <v>62.006563</v>
      </c>
      <c r="G694">
        <v>-134.47156200000001</v>
      </c>
      <c r="H694" t="s">
        <v>983</v>
      </c>
      <c r="I694" t="s">
        <v>491</v>
      </c>
      <c r="J694">
        <v>2624</v>
      </c>
      <c r="K694">
        <v>3.6258110000000001</v>
      </c>
      <c r="L694">
        <v>32.200000000000003</v>
      </c>
      <c r="M694">
        <v>22.3</v>
      </c>
      <c r="N694">
        <v>3.0099358460656505</v>
      </c>
      <c r="O694">
        <v>8.7131871144979538</v>
      </c>
    </row>
    <row r="695" spans="1:15" x14ac:dyDescent="0.25">
      <c r="A695" t="s">
        <v>2261</v>
      </c>
      <c r="B695" t="s">
        <v>975</v>
      </c>
      <c r="C695" t="s">
        <v>676</v>
      </c>
      <c r="D695" t="s">
        <v>684</v>
      </c>
      <c r="E695" t="s">
        <v>16</v>
      </c>
      <c r="F695">
        <v>62.167924999999798</v>
      </c>
      <c r="G695">
        <v>-134.80570800000001</v>
      </c>
      <c r="H695" t="s">
        <v>983</v>
      </c>
      <c r="I695" t="s">
        <v>491</v>
      </c>
      <c r="J695">
        <v>2624</v>
      </c>
      <c r="K695">
        <v>5.12</v>
      </c>
      <c r="L695">
        <v>22.3394049999999</v>
      </c>
      <c r="M695">
        <v>9.1558189999999904</v>
      </c>
      <c r="N695">
        <v>4.2503240052656164</v>
      </c>
      <c r="O695">
        <v>4.6126077344465042</v>
      </c>
    </row>
    <row r="696" spans="1:15" x14ac:dyDescent="0.25">
      <c r="A696" t="s">
        <v>2262</v>
      </c>
      <c r="B696" t="s">
        <v>975</v>
      </c>
      <c r="C696" t="s">
        <v>676</v>
      </c>
      <c r="E696" t="s">
        <v>2263</v>
      </c>
      <c r="F696">
        <v>62.090584999999798</v>
      </c>
      <c r="G696">
        <v>-134.657738999998</v>
      </c>
      <c r="H696" t="s">
        <v>983</v>
      </c>
      <c r="I696" t="s">
        <v>491</v>
      </c>
      <c r="J696">
        <v>2624</v>
      </c>
      <c r="K696">
        <v>5.12</v>
      </c>
      <c r="L696">
        <v>31.231667000000002</v>
      </c>
      <c r="M696">
        <v>6.2120709999999999</v>
      </c>
      <c r="N696">
        <v>4.2503240052656164</v>
      </c>
      <c r="O696">
        <v>4.6892440370385158</v>
      </c>
    </row>
    <row r="697" spans="1:15" x14ac:dyDescent="0.25">
      <c r="A697" t="s">
        <v>2264</v>
      </c>
      <c r="B697" t="s">
        <v>975</v>
      </c>
      <c r="C697" t="s">
        <v>676</v>
      </c>
      <c r="E697" t="s">
        <v>2263</v>
      </c>
      <c r="F697">
        <v>62.082313999999798</v>
      </c>
      <c r="G697">
        <v>-134.656108999998</v>
      </c>
      <c r="H697" t="s">
        <v>983</v>
      </c>
      <c r="I697" t="s">
        <v>491</v>
      </c>
      <c r="J697">
        <v>2624</v>
      </c>
      <c r="K697">
        <v>5.32</v>
      </c>
      <c r="L697">
        <v>35.683163999999799</v>
      </c>
      <c r="M697">
        <v>5.9296300000000004</v>
      </c>
      <c r="N697">
        <v>4.4163522867213043</v>
      </c>
      <c r="O697">
        <v>5.0363311085659141</v>
      </c>
    </row>
    <row r="698" spans="1:15" x14ac:dyDescent="0.25">
      <c r="A698" t="s">
        <v>732</v>
      </c>
      <c r="B698" t="s">
        <v>975</v>
      </c>
      <c r="C698" t="s">
        <v>676</v>
      </c>
      <c r="D698" t="s">
        <v>684</v>
      </c>
      <c r="E698" t="s">
        <v>16</v>
      </c>
      <c r="F698">
        <v>62.194138000000002</v>
      </c>
      <c r="G698">
        <v>-134.887317999998</v>
      </c>
      <c r="H698" t="s">
        <v>983</v>
      </c>
      <c r="I698" t="s">
        <v>491</v>
      </c>
      <c r="J698">
        <v>2624</v>
      </c>
      <c r="K698">
        <v>4.42</v>
      </c>
      <c r="L698">
        <v>28.973457</v>
      </c>
      <c r="M698">
        <v>7.3443240000000003</v>
      </c>
      <c r="N698">
        <v>3.6692250201707077</v>
      </c>
      <c r="O698">
        <v>4.7268423977965552</v>
      </c>
    </row>
    <row r="699" spans="1:15" x14ac:dyDescent="0.25">
      <c r="A699" t="s">
        <v>2314</v>
      </c>
      <c r="B699" t="s">
        <v>975</v>
      </c>
      <c r="C699" t="s">
        <v>2184</v>
      </c>
      <c r="D699" t="s">
        <v>2315</v>
      </c>
      <c r="E699" t="s">
        <v>846</v>
      </c>
      <c r="F699">
        <v>61.403798000000002</v>
      </c>
      <c r="G699">
        <v>-139.559093999998</v>
      </c>
      <c r="H699" t="s">
        <v>983</v>
      </c>
      <c r="I699" t="s">
        <v>2500</v>
      </c>
      <c r="J699">
        <v>2751</v>
      </c>
      <c r="K699">
        <v>0.56000000000000005</v>
      </c>
      <c r="L699">
        <v>0.71</v>
      </c>
      <c r="M699">
        <v>0.26</v>
      </c>
      <c r="N699">
        <v>0.46487918807592682</v>
      </c>
      <c r="O699">
        <v>0.16880385574776002</v>
      </c>
    </row>
    <row r="700" spans="1:15" x14ac:dyDescent="0.25">
      <c r="A700" t="s">
        <v>2316</v>
      </c>
      <c r="B700" t="s">
        <v>975</v>
      </c>
      <c r="C700" t="s">
        <v>2184</v>
      </c>
      <c r="D700" t="s">
        <v>2315</v>
      </c>
      <c r="E700" t="s">
        <v>474</v>
      </c>
      <c r="F700">
        <v>61.437531999999798</v>
      </c>
      <c r="G700">
        <v>-139.636776999999</v>
      </c>
      <c r="H700" t="s">
        <v>983</v>
      </c>
      <c r="I700" t="s">
        <v>2498</v>
      </c>
      <c r="J700">
        <v>2764</v>
      </c>
      <c r="K700">
        <v>1.05</v>
      </c>
      <c r="L700">
        <v>1.4</v>
      </c>
      <c r="M700">
        <v>0.47</v>
      </c>
      <c r="N700">
        <v>0.87164847764236275</v>
      </c>
      <c r="O700">
        <v>0.32001094764040938</v>
      </c>
    </row>
    <row r="701" spans="1:15" x14ac:dyDescent="0.25">
      <c r="A701" t="s">
        <v>2321</v>
      </c>
      <c r="B701" t="s">
        <v>975</v>
      </c>
      <c r="C701" t="s">
        <v>2184</v>
      </c>
      <c r="D701" t="s">
        <v>2315</v>
      </c>
      <c r="E701" t="s">
        <v>474</v>
      </c>
      <c r="F701">
        <v>61.437531999999798</v>
      </c>
      <c r="G701">
        <v>-139.636776999999</v>
      </c>
      <c r="H701" t="s">
        <v>983</v>
      </c>
      <c r="I701" t="s">
        <v>2498</v>
      </c>
      <c r="J701">
        <v>2764</v>
      </c>
      <c r="K701">
        <v>0.4</v>
      </c>
      <c r="N701">
        <v>0.33205656291137631</v>
      </c>
      <c r="O701">
        <v>2.3495791101108329E-2</v>
      </c>
    </row>
    <row r="702" spans="1:15" x14ac:dyDescent="0.25">
      <c r="A702" t="s">
        <v>2336</v>
      </c>
      <c r="B702" t="s">
        <v>975</v>
      </c>
      <c r="C702" t="s">
        <v>891</v>
      </c>
      <c r="D702" t="s">
        <v>2337</v>
      </c>
      <c r="E702" t="s">
        <v>2338</v>
      </c>
      <c r="F702">
        <v>62.294350000000001</v>
      </c>
      <c r="G702">
        <v>-137.202359999999</v>
      </c>
      <c r="H702" t="s">
        <v>983</v>
      </c>
      <c r="I702" t="s">
        <v>2499</v>
      </c>
      <c r="J702">
        <v>2677</v>
      </c>
      <c r="K702">
        <v>4.3899999999999997</v>
      </c>
      <c r="L702">
        <v>18.100000000000001</v>
      </c>
      <c r="M702">
        <v>5.03</v>
      </c>
      <c r="N702">
        <v>3.6443207779523541</v>
      </c>
      <c r="O702">
        <v>3.217835948098009</v>
      </c>
    </row>
    <row r="703" spans="1:15" x14ac:dyDescent="0.25">
      <c r="A703" t="s">
        <v>2339</v>
      </c>
      <c r="B703" t="s">
        <v>975</v>
      </c>
      <c r="C703" t="s">
        <v>919</v>
      </c>
      <c r="D703" t="s">
        <v>2340</v>
      </c>
      <c r="E703" t="s">
        <v>2338</v>
      </c>
      <c r="F703">
        <v>62.30068</v>
      </c>
      <c r="G703">
        <v>-137.21331000000001</v>
      </c>
      <c r="H703" t="s">
        <v>983</v>
      </c>
      <c r="I703" t="s">
        <v>2499</v>
      </c>
      <c r="J703">
        <v>2677</v>
      </c>
      <c r="K703">
        <v>5.24</v>
      </c>
      <c r="L703">
        <v>34.6</v>
      </c>
      <c r="M703">
        <v>7.11</v>
      </c>
      <c r="N703">
        <v>4.3499409741390291</v>
      </c>
      <c r="O703">
        <v>5.3334151788869164</v>
      </c>
    </row>
    <row r="704" spans="1:15" x14ac:dyDescent="0.25">
      <c r="A704" t="s">
        <v>2341</v>
      </c>
      <c r="B704" t="s">
        <v>975</v>
      </c>
      <c r="C704" t="s">
        <v>891</v>
      </c>
      <c r="E704" t="s">
        <v>2342</v>
      </c>
      <c r="F704">
        <v>62.316160000000004</v>
      </c>
      <c r="G704">
        <v>-137.21007</v>
      </c>
      <c r="H704" t="s">
        <v>983</v>
      </c>
      <c r="I704" t="s">
        <v>491</v>
      </c>
      <c r="J704">
        <v>2624</v>
      </c>
      <c r="K704">
        <v>4.9400000000000004</v>
      </c>
      <c r="L704">
        <v>15.1999999999999</v>
      </c>
      <c r="M704">
        <v>5.24</v>
      </c>
      <c r="N704">
        <v>4.1008985519554972</v>
      </c>
      <c r="O704">
        <v>2.9724435916884704</v>
      </c>
    </row>
    <row r="705" spans="1:15" x14ac:dyDescent="0.25">
      <c r="A705" t="s">
        <v>866</v>
      </c>
      <c r="B705" t="s">
        <v>975</v>
      </c>
      <c r="C705" t="s">
        <v>891</v>
      </c>
      <c r="D705" t="s">
        <v>867</v>
      </c>
      <c r="E705" t="s">
        <v>302</v>
      </c>
      <c r="F705">
        <v>61.292710160292302</v>
      </c>
      <c r="G705">
        <v>-136.923481311351</v>
      </c>
      <c r="H705" t="s">
        <v>983</v>
      </c>
      <c r="I705" t="s">
        <v>2499</v>
      </c>
      <c r="J705">
        <v>2677</v>
      </c>
      <c r="K705">
        <v>2.68</v>
      </c>
      <c r="L705">
        <v>6.56</v>
      </c>
      <c r="M705">
        <v>2.95</v>
      </c>
      <c r="N705">
        <v>2.2247789715062209</v>
      </c>
      <c r="O705">
        <v>1.5154024286520873</v>
      </c>
    </row>
    <row r="706" spans="1:15" x14ac:dyDescent="0.25">
      <c r="A706" t="s">
        <v>2352</v>
      </c>
      <c r="B706" t="s">
        <v>975</v>
      </c>
      <c r="C706" t="s">
        <v>2182</v>
      </c>
      <c r="E706" t="s">
        <v>474</v>
      </c>
      <c r="F706">
        <v>60.934481301687903</v>
      </c>
      <c r="G706">
        <v>-138.45518335496701</v>
      </c>
      <c r="H706" t="s">
        <v>983</v>
      </c>
      <c r="I706" t="s">
        <v>2498</v>
      </c>
      <c r="J706">
        <v>2764</v>
      </c>
      <c r="K706">
        <v>0.03</v>
      </c>
      <c r="L706">
        <v>0.81</v>
      </c>
      <c r="M706">
        <v>0.36</v>
      </c>
      <c r="N706">
        <v>2.4904242218353217E-2</v>
      </c>
      <c r="O706">
        <v>0.17440162433258313</v>
      </c>
    </row>
    <row r="707" spans="1:15" x14ac:dyDescent="0.25">
      <c r="A707" t="s">
        <v>2353</v>
      </c>
      <c r="B707" t="s">
        <v>975</v>
      </c>
      <c r="C707" t="s">
        <v>2182</v>
      </c>
      <c r="E707" t="s">
        <v>474</v>
      </c>
      <c r="F707">
        <v>60.934481301687903</v>
      </c>
      <c r="G707">
        <v>-138.45518335496701</v>
      </c>
      <c r="H707" t="s">
        <v>983</v>
      </c>
      <c r="I707" t="s">
        <v>2498</v>
      </c>
      <c r="J707">
        <v>2764</v>
      </c>
      <c r="K707">
        <v>0.57999999999999996</v>
      </c>
      <c r="L707">
        <v>1.33</v>
      </c>
      <c r="M707">
        <v>0.66</v>
      </c>
      <c r="N707">
        <v>0.48148201622149556</v>
      </c>
      <c r="O707">
        <v>0.33566552109660713</v>
      </c>
    </row>
    <row r="708" spans="1:15" x14ac:dyDescent="0.25">
      <c r="A708" t="s">
        <v>2354</v>
      </c>
      <c r="B708" t="s">
        <v>975</v>
      </c>
      <c r="C708" t="s">
        <v>2182</v>
      </c>
      <c r="E708" t="s">
        <v>474</v>
      </c>
      <c r="F708">
        <v>60.944186849622099</v>
      </c>
      <c r="G708">
        <v>-138.453983487616</v>
      </c>
      <c r="H708" t="s">
        <v>983</v>
      </c>
      <c r="I708" t="s">
        <v>2498</v>
      </c>
      <c r="J708">
        <v>2764</v>
      </c>
      <c r="K708">
        <v>0.45</v>
      </c>
      <c r="L708">
        <v>1.56</v>
      </c>
      <c r="M708">
        <v>0.83</v>
      </c>
      <c r="N708">
        <v>0.37356363327529829</v>
      </c>
      <c r="O708">
        <v>0.39488502098874689</v>
      </c>
    </row>
    <row r="709" spans="1:15" x14ac:dyDescent="0.25">
      <c r="A709" t="s">
        <v>2355</v>
      </c>
      <c r="B709" t="s">
        <v>975</v>
      </c>
      <c r="C709" t="s">
        <v>2182</v>
      </c>
      <c r="E709" t="s">
        <v>477</v>
      </c>
      <c r="F709">
        <v>60.9487756511068</v>
      </c>
      <c r="G709">
        <v>-138.499456499925</v>
      </c>
      <c r="H709" t="s">
        <v>983</v>
      </c>
      <c r="I709" t="s">
        <v>2498</v>
      </c>
      <c r="J709">
        <v>2764</v>
      </c>
      <c r="K709">
        <v>0.91</v>
      </c>
      <c r="L709">
        <v>2.5</v>
      </c>
      <c r="M709">
        <v>1.17</v>
      </c>
      <c r="N709">
        <v>0.75542868062338098</v>
      </c>
      <c r="O709">
        <v>0.60178630075502137</v>
      </c>
    </row>
    <row r="710" spans="1:15" x14ac:dyDescent="0.25">
      <c r="A710" t="s">
        <v>2356</v>
      </c>
      <c r="B710" t="s">
        <v>975</v>
      </c>
      <c r="C710" t="s">
        <v>2182</v>
      </c>
      <c r="E710" t="s">
        <v>474</v>
      </c>
      <c r="F710">
        <v>60.931440674728002</v>
      </c>
      <c r="G710">
        <v>-138.443095448609</v>
      </c>
      <c r="H710" t="s">
        <v>983</v>
      </c>
      <c r="I710" t="s">
        <v>2498</v>
      </c>
      <c r="J710">
        <v>2764</v>
      </c>
      <c r="K710">
        <v>0.23</v>
      </c>
      <c r="L710">
        <v>1.34</v>
      </c>
      <c r="M710">
        <v>0.48</v>
      </c>
      <c r="N710">
        <v>0.19093252367404137</v>
      </c>
      <c r="O710">
        <v>0.26870467188313729</v>
      </c>
    </row>
    <row r="711" spans="1:15" x14ac:dyDescent="0.25">
      <c r="A711" t="s">
        <v>2357</v>
      </c>
      <c r="B711" t="s">
        <v>975</v>
      </c>
      <c r="C711" t="s">
        <v>2182</v>
      </c>
      <c r="E711" t="s">
        <v>474</v>
      </c>
      <c r="F711">
        <v>61.2864663999325</v>
      </c>
      <c r="G711">
        <v>-139.52868484759</v>
      </c>
      <c r="H711" t="s">
        <v>983</v>
      </c>
      <c r="I711" t="s">
        <v>2498</v>
      </c>
      <c r="J711">
        <v>2764</v>
      </c>
      <c r="K711">
        <v>0.37</v>
      </c>
      <c r="L711">
        <v>0.7</v>
      </c>
      <c r="M711">
        <v>0.9</v>
      </c>
      <c r="N711">
        <v>0.30715232069302306</v>
      </c>
      <c r="O711">
        <v>0.32588416676852522</v>
      </c>
    </row>
    <row r="712" spans="1:15" x14ac:dyDescent="0.25">
      <c r="A712" t="s">
        <v>2358</v>
      </c>
      <c r="B712" t="s">
        <v>975</v>
      </c>
      <c r="C712" t="s">
        <v>919</v>
      </c>
      <c r="D712" t="s">
        <v>1124</v>
      </c>
      <c r="E712" t="s">
        <v>2359</v>
      </c>
      <c r="F712">
        <v>61.551862967486201</v>
      </c>
      <c r="G712">
        <v>-138.78146344587</v>
      </c>
      <c r="H712" t="s">
        <v>983</v>
      </c>
      <c r="I712" t="s">
        <v>2498</v>
      </c>
      <c r="J712">
        <v>2764</v>
      </c>
      <c r="K712">
        <v>0.41</v>
      </c>
      <c r="L712">
        <v>0.64</v>
      </c>
      <c r="M712">
        <v>0.21</v>
      </c>
      <c r="N712">
        <v>0.34035797698416065</v>
      </c>
      <c r="O712">
        <v>0.14090088187863603</v>
      </c>
    </row>
    <row r="713" spans="1:15" x14ac:dyDescent="0.25">
      <c r="A713" t="s">
        <v>2372</v>
      </c>
      <c r="B713" t="s">
        <v>975</v>
      </c>
      <c r="C713" t="s">
        <v>1035</v>
      </c>
      <c r="E713" t="s">
        <v>824</v>
      </c>
      <c r="F713">
        <v>61.690442548957598</v>
      </c>
      <c r="G713">
        <v>-134.08667525068</v>
      </c>
      <c r="H713" t="s">
        <v>983</v>
      </c>
      <c r="I713" t="s">
        <v>2500</v>
      </c>
      <c r="J713">
        <v>2751</v>
      </c>
      <c r="K713">
        <v>5.54</v>
      </c>
      <c r="L713">
        <v>25.571089000000001</v>
      </c>
      <c r="M713">
        <v>3.0291419999999998</v>
      </c>
      <c r="N713">
        <v>4.598983396322561</v>
      </c>
      <c r="O713">
        <v>3.5652470061916541</v>
      </c>
    </row>
    <row r="714" spans="1:15" x14ac:dyDescent="0.25">
      <c r="A714" t="s">
        <v>2387</v>
      </c>
      <c r="B714" t="s">
        <v>975</v>
      </c>
      <c r="C714" t="s">
        <v>676</v>
      </c>
      <c r="E714" t="s">
        <v>16</v>
      </c>
      <c r="F714">
        <v>62.199456451412601</v>
      </c>
      <c r="G714">
        <v>-134.85991992285901</v>
      </c>
      <c r="H714" t="s">
        <v>2379</v>
      </c>
      <c r="I714" t="s">
        <v>491</v>
      </c>
      <c r="J714">
        <v>2624</v>
      </c>
      <c r="K714">
        <v>4.99</v>
      </c>
      <c r="L714">
        <v>19.821926000000001</v>
      </c>
      <c r="M714">
        <v>4.4042719999999997</v>
      </c>
      <c r="N714">
        <v>4.1424056223194192</v>
      </c>
      <c r="O714">
        <v>3.1885150354167342</v>
      </c>
    </row>
    <row r="715" spans="1:15" x14ac:dyDescent="0.25">
      <c r="A715" t="s">
        <v>2394</v>
      </c>
      <c r="B715" t="s">
        <v>975</v>
      </c>
      <c r="C715" t="s">
        <v>676</v>
      </c>
      <c r="E715" t="s">
        <v>16</v>
      </c>
      <c r="F715">
        <v>62.194137983633198</v>
      </c>
      <c r="G715">
        <v>-134.887317692907</v>
      </c>
      <c r="H715" t="s">
        <v>2379</v>
      </c>
      <c r="I715" t="s">
        <v>491</v>
      </c>
      <c r="J715">
        <v>2624</v>
      </c>
      <c r="K715">
        <v>4.58</v>
      </c>
      <c r="L715">
        <v>28.64921</v>
      </c>
      <c r="M715">
        <v>7.129543</v>
      </c>
      <c r="N715">
        <v>3.8020476453352581</v>
      </c>
      <c r="O715">
        <v>4.65250267354521</v>
      </c>
    </row>
    <row r="716" spans="1:15" x14ac:dyDescent="0.25">
      <c r="A716" t="s">
        <v>2447</v>
      </c>
      <c r="B716" t="s">
        <v>975</v>
      </c>
      <c r="C716" t="s">
        <v>1186</v>
      </c>
      <c r="D716" t="s">
        <v>2448</v>
      </c>
      <c r="E716" t="s">
        <v>2449</v>
      </c>
      <c r="F716">
        <v>60.264840999999798</v>
      </c>
      <c r="G716">
        <v>-132.733466999998</v>
      </c>
      <c r="H716" t="s">
        <v>983</v>
      </c>
      <c r="I716" t="s">
        <v>2500</v>
      </c>
      <c r="J716">
        <v>2751</v>
      </c>
      <c r="K716">
        <v>2.56</v>
      </c>
      <c r="L716">
        <v>4.37</v>
      </c>
      <c r="M716">
        <v>2.5099999999999998</v>
      </c>
      <c r="N716">
        <v>2.1251620026328082</v>
      </c>
      <c r="O716">
        <v>1.2253838371326171</v>
      </c>
    </row>
    <row r="717" spans="1:15" x14ac:dyDescent="0.25">
      <c r="A717" t="s">
        <v>2450</v>
      </c>
      <c r="B717" t="s">
        <v>975</v>
      </c>
      <c r="C717" t="s">
        <v>1186</v>
      </c>
      <c r="D717" t="s">
        <v>2448</v>
      </c>
      <c r="E717" t="s">
        <v>2449</v>
      </c>
      <c r="F717">
        <v>60.265566</v>
      </c>
      <c r="G717">
        <v>-132.734962999998</v>
      </c>
      <c r="H717" t="s">
        <v>983</v>
      </c>
      <c r="I717" t="s">
        <v>2500</v>
      </c>
      <c r="J717">
        <v>2751</v>
      </c>
      <c r="K717">
        <v>2.46</v>
      </c>
      <c r="L717">
        <v>3.81</v>
      </c>
      <c r="M717">
        <v>1.48</v>
      </c>
      <c r="N717">
        <v>2.0421478619049638</v>
      </c>
      <c r="O717">
        <v>0.89617397246337427</v>
      </c>
    </row>
    <row r="718" spans="1:15" x14ac:dyDescent="0.25">
      <c r="A718" t="s">
        <v>2451</v>
      </c>
      <c r="B718" t="s">
        <v>975</v>
      </c>
      <c r="C718" t="s">
        <v>1186</v>
      </c>
      <c r="D718" t="s">
        <v>2448</v>
      </c>
      <c r="E718" t="s">
        <v>2442</v>
      </c>
      <c r="F718">
        <v>60.340521000000003</v>
      </c>
      <c r="G718">
        <v>-132.792034</v>
      </c>
      <c r="H718" t="s">
        <v>983</v>
      </c>
      <c r="I718" t="s">
        <v>2500</v>
      </c>
      <c r="J718">
        <v>2751</v>
      </c>
      <c r="K718">
        <v>3.03</v>
      </c>
      <c r="L718">
        <v>14.8</v>
      </c>
      <c r="M718">
        <v>3.7</v>
      </c>
      <c r="N718">
        <v>2.5153284640536748</v>
      </c>
      <c r="O718">
        <v>2.563030796278059</v>
      </c>
    </row>
    <row r="719" spans="1:15" x14ac:dyDescent="0.25">
      <c r="A719" t="s">
        <v>2452</v>
      </c>
      <c r="B719" t="s">
        <v>975</v>
      </c>
      <c r="C719" t="s">
        <v>1186</v>
      </c>
      <c r="D719" t="s">
        <v>2448</v>
      </c>
      <c r="E719" t="s">
        <v>2444</v>
      </c>
      <c r="F719">
        <v>60.508177000000003</v>
      </c>
      <c r="G719">
        <v>-133.030699999999</v>
      </c>
      <c r="H719" t="s">
        <v>983</v>
      </c>
      <c r="I719" t="s">
        <v>2498</v>
      </c>
      <c r="J719">
        <v>2764</v>
      </c>
      <c r="K719">
        <v>1.63</v>
      </c>
      <c r="L719">
        <v>3.85</v>
      </c>
      <c r="M719">
        <v>1.5</v>
      </c>
      <c r="N719">
        <v>1.3531304938638582</v>
      </c>
      <c r="O719">
        <v>0.86076526873701642</v>
      </c>
    </row>
    <row r="720" spans="1:15" x14ac:dyDescent="0.25">
      <c r="A720" t="s">
        <v>2470</v>
      </c>
      <c r="B720" t="s">
        <v>975</v>
      </c>
      <c r="C720" t="s">
        <v>1186</v>
      </c>
      <c r="D720" t="s">
        <v>2471</v>
      </c>
      <c r="E720" t="s">
        <v>2462</v>
      </c>
      <c r="F720">
        <v>60.161284000000002</v>
      </c>
      <c r="G720">
        <v>-132.248439999998</v>
      </c>
      <c r="H720" t="s">
        <v>983</v>
      </c>
      <c r="I720" t="s">
        <v>491</v>
      </c>
      <c r="J720">
        <v>2624</v>
      </c>
      <c r="K720">
        <v>2.82</v>
      </c>
      <c r="L720">
        <v>16.8999999999998</v>
      </c>
      <c r="M720">
        <v>5.58</v>
      </c>
      <c r="N720">
        <v>2.3409987685252025</v>
      </c>
      <c r="O720">
        <v>3.0943928516764014</v>
      </c>
    </row>
    <row r="721" spans="1:15" x14ac:dyDescent="0.25">
      <c r="A721" t="s">
        <v>2472</v>
      </c>
      <c r="B721" t="s">
        <v>975</v>
      </c>
      <c r="C721" t="s">
        <v>1186</v>
      </c>
      <c r="D721" t="s">
        <v>2471</v>
      </c>
      <c r="E721" t="s">
        <v>2462</v>
      </c>
      <c r="F721">
        <v>60.160259000000003</v>
      </c>
      <c r="G721">
        <v>-132.24920900000001</v>
      </c>
      <c r="H721" t="s">
        <v>983</v>
      </c>
      <c r="I721" t="s">
        <v>491</v>
      </c>
      <c r="J721">
        <v>2624</v>
      </c>
      <c r="K721">
        <v>3.12</v>
      </c>
      <c r="L721">
        <v>13.6</v>
      </c>
      <c r="M721">
        <v>3.69</v>
      </c>
      <c r="N721">
        <v>2.5900411907087348</v>
      </c>
      <c r="O721">
        <v>2.3376508949611448</v>
      </c>
    </row>
    <row r="722" spans="1:15" x14ac:dyDescent="0.25">
      <c r="A722" t="s">
        <v>2473</v>
      </c>
      <c r="B722" t="s">
        <v>975</v>
      </c>
      <c r="C722" t="s">
        <v>753</v>
      </c>
      <c r="D722" t="s">
        <v>2474</v>
      </c>
      <c r="E722" t="s">
        <v>2018</v>
      </c>
      <c r="F722">
        <v>60.457064000000003</v>
      </c>
      <c r="G722">
        <v>-132.792956</v>
      </c>
      <c r="H722" t="s">
        <v>983</v>
      </c>
      <c r="I722" t="s">
        <v>2499</v>
      </c>
      <c r="J722">
        <v>2677</v>
      </c>
      <c r="K722">
        <v>4.1900000000000004</v>
      </c>
      <c r="L722">
        <v>10.9</v>
      </c>
      <c r="M722">
        <v>4</v>
      </c>
      <c r="N722">
        <v>3.4782924964966666</v>
      </c>
      <c r="O722">
        <v>2.2732127987359125</v>
      </c>
    </row>
    <row r="723" spans="1:15" x14ac:dyDescent="0.25">
      <c r="A723" t="s">
        <v>2475</v>
      </c>
      <c r="B723" t="s">
        <v>975</v>
      </c>
      <c r="C723" t="s">
        <v>1186</v>
      </c>
      <c r="D723" t="s">
        <v>2448</v>
      </c>
      <c r="E723" t="s">
        <v>2476</v>
      </c>
      <c r="F723">
        <v>60.440648000000003</v>
      </c>
      <c r="G723">
        <v>-132.855189999998</v>
      </c>
      <c r="H723" t="s">
        <v>983</v>
      </c>
      <c r="I723" t="s">
        <v>2499</v>
      </c>
      <c r="J723">
        <v>2677</v>
      </c>
      <c r="K723">
        <v>3.91</v>
      </c>
      <c r="L723">
        <v>36.8999999999998</v>
      </c>
      <c r="M723">
        <v>3.14</v>
      </c>
      <c r="N723">
        <v>3.2458529024587031</v>
      </c>
      <c r="O723">
        <v>4.4602616904289594</v>
      </c>
    </row>
    <row r="724" spans="1:15" x14ac:dyDescent="0.25">
      <c r="A724" t="s">
        <v>2477</v>
      </c>
      <c r="B724" t="s">
        <v>975</v>
      </c>
      <c r="C724" t="s">
        <v>1186</v>
      </c>
      <c r="D724" t="s">
        <v>2448</v>
      </c>
      <c r="E724" t="s">
        <v>2018</v>
      </c>
      <c r="F724">
        <v>60.509483000000003</v>
      </c>
      <c r="G724">
        <v>-133.03617600000001</v>
      </c>
      <c r="H724" t="s">
        <v>983</v>
      </c>
      <c r="I724" t="s">
        <v>2499</v>
      </c>
      <c r="J724">
        <v>2677</v>
      </c>
      <c r="K724">
        <v>3.57</v>
      </c>
      <c r="L724">
        <v>13.5</v>
      </c>
      <c r="M724">
        <v>5.67</v>
      </c>
      <c r="N724">
        <v>2.9636048239840331</v>
      </c>
      <c r="O724">
        <v>2.9057557629134143</v>
      </c>
    </row>
    <row r="725" spans="1:15" x14ac:dyDescent="0.25">
      <c r="A725" t="s">
        <v>2478</v>
      </c>
      <c r="B725" t="s">
        <v>975</v>
      </c>
      <c r="C725" t="s">
        <v>753</v>
      </c>
      <c r="D725" t="s">
        <v>2479</v>
      </c>
      <c r="E725" t="s">
        <v>2462</v>
      </c>
      <c r="F725">
        <v>60.508563000000002</v>
      </c>
      <c r="G725">
        <v>-133.022157999998</v>
      </c>
      <c r="H725" t="s">
        <v>983</v>
      </c>
      <c r="I725" t="s">
        <v>491</v>
      </c>
      <c r="J725">
        <v>2624</v>
      </c>
      <c r="K725">
        <v>3.09</v>
      </c>
      <c r="L725">
        <v>13.6</v>
      </c>
      <c r="M725">
        <v>5.97</v>
      </c>
      <c r="N725">
        <v>2.5651369484903817</v>
      </c>
      <c r="O725">
        <v>2.9055329114326724</v>
      </c>
    </row>
    <row r="726" spans="1:15" x14ac:dyDescent="0.25">
      <c r="A726" t="s">
        <v>2480</v>
      </c>
      <c r="B726" t="s">
        <v>975</v>
      </c>
      <c r="C726" t="s">
        <v>1186</v>
      </c>
      <c r="D726" t="s">
        <v>2448</v>
      </c>
      <c r="E726" t="s">
        <v>2018</v>
      </c>
      <c r="F726">
        <v>60.587556999999798</v>
      </c>
      <c r="G726">
        <v>-133.211117</v>
      </c>
      <c r="H726" t="s">
        <v>983</v>
      </c>
      <c r="I726" t="s">
        <v>2499</v>
      </c>
      <c r="J726">
        <v>2677</v>
      </c>
      <c r="K726">
        <v>4.3600000000000003</v>
      </c>
      <c r="L726">
        <v>37.1</v>
      </c>
      <c r="M726">
        <v>5.0999999999999996</v>
      </c>
      <c r="N726">
        <v>3.6194165357340014</v>
      </c>
      <c r="O726">
        <v>5.0040011584936943</v>
      </c>
    </row>
    <row r="727" spans="1:15" x14ac:dyDescent="0.25">
      <c r="A727" t="s">
        <v>2481</v>
      </c>
      <c r="B727" t="s">
        <v>975</v>
      </c>
      <c r="C727" t="s">
        <v>676</v>
      </c>
      <c r="D727" t="s">
        <v>2482</v>
      </c>
      <c r="E727" t="s">
        <v>2483</v>
      </c>
      <c r="F727">
        <v>60.064397999999798</v>
      </c>
      <c r="G727">
        <v>-131.139296</v>
      </c>
      <c r="H727" t="s">
        <v>983</v>
      </c>
      <c r="I727" t="s">
        <v>491</v>
      </c>
      <c r="J727">
        <v>2624</v>
      </c>
      <c r="K727">
        <v>5.08</v>
      </c>
      <c r="L727">
        <v>53.2</v>
      </c>
      <c r="M727">
        <v>12.8</v>
      </c>
      <c r="N727">
        <v>4.2171183489744788</v>
      </c>
      <c r="O727">
        <v>8.3387524748213515</v>
      </c>
    </row>
    <row r="728" spans="1:15" x14ac:dyDescent="0.25">
      <c r="A728" t="s">
        <v>2484</v>
      </c>
      <c r="B728" t="s">
        <v>975</v>
      </c>
      <c r="C728" t="s">
        <v>676</v>
      </c>
      <c r="D728" t="s">
        <v>2482</v>
      </c>
      <c r="E728" t="s">
        <v>16</v>
      </c>
      <c r="F728">
        <v>60.061996999999799</v>
      </c>
      <c r="G728">
        <v>-131.251973999998</v>
      </c>
      <c r="H728" t="s">
        <v>983</v>
      </c>
      <c r="I728" t="s">
        <v>491</v>
      </c>
      <c r="J728">
        <v>2624</v>
      </c>
      <c r="K728">
        <v>5.08</v>
      </c>
      <c r="L728">
        <v>60.3999999999998</v>
      </c>
      <c r="M728">
        <v>9.91</v>
      </c>
      <c r="N728">
        <v>4.2171183489744788</v>
      </c>
      <c r="O728">
        <v>8.2742860428213323</v>
      </c>
    </row>
    <row r="729" spans="1:15" x14ac:dyDescent="0.25">
      <c r="A729" t="s">
        <v>2485</v>
      </c>
      <c r="B729" t="s">
        <v>975</v>
      </c>
      <c r="C729" t="s">
        <v>676</v>
      </c>
      <c r="D729" t="s">
        <v>2482</v>
      </c>
      <c r="E729" t="s">
        <v>16</v>
      </c>
      <c r="F729">
        <v>60.080582999999798</v>
      </c>
      <c r="G729">
        <v>-131.353882999999</v>
      </c>
      <c r="H729" t="s">
        <v>983</v>
      </c>
      <c r="I729" t="s">
        <v>491</v>
      </c>
      <c r="J729">
        <v>2624</v>
      </c>
      <c r="K729">
        <v>4.8600000000000003</v>
      </c>
      <c r="L729">
        <v>89.2</v>
      </c>
      <c r="M729">
        <v>57.8999999999998</v>
      </c>
      <c r="N729">
        <v>4.0344872393732221</v>
      </c>
      <c r="O729">
        <v>22.880028019612503</v>
      </c>
    </row>
    <row r="730" spans="1:15" x14ac:dyDescent="0.25">
      <c r="A730" t="s">
        <v>2486</v>
      </c>
      <c r="B730" t="s">
        <v>975</v>
      </c>
      <c r="C730" t="s">
        <v>676</v>
      </c>
      <c r="D730" t="s">
        <v>2482</v>
      </c>
      <c r="E730" t="s">
        <v>16</v>
      </c>
      <c r="F730">
        <v>60.100433000000002</v>
      </c>
      <c r="G730">
        <v>-131.487643999998</v>
      </c>
      <c r="H730" t="s">
        <v>983</v>
      </c>
      <c r="I730" t="s">
        <v>491</v>
      </c>
      <c r="J730">
        <v>2624</v>
      </c>
      <c r="K730">
        <v>5.37</v>
      </c>
      <c r="L730">
        <v>68.799999999999798</v>
      </c>
      <c r="M730">
        <v>20.6999999999999</v>
      </c>
      <c r="N730">
        <v>4.4578593570852263</v>
      </c>
      <c r="O730">
        <v>11.752899147596542</v>
      </c>
    </row>
    <row r="731" spans="1:15" x14ac:dyDescent="0.25">
      <c r="A731" t="s">
        <v>2487</v>
      </c>
      <c r="B731" t="s">
        <v>975</v>
      </c>
      <c r="C731" t="s">
        <v>676</v>
      </c>
      <c r="D731" t="s">
        <v>2488</v>
      </c>
      <c r="E731" t="s">
        <v>16</v>
      </c>
      <c r="F731">
        <v>60.394226000000003</v>
      </c>
      <c r="G731">
        <v>-132.03489300000001</v>
      </c>
      <c r="H731" t="s">
        <v>983</v>
      </c>
      <c r="I731" t="s">
        <v>491</v>
      </c>
      <c r="J731">
        <v>2624</v>
      </c>
      <c r="K731">
        <v>5.53</v>
      </c>
      <c r="L731">
        <v>65.2</v>
      </c>
      <c r="M731">
        <v>9.35</v>
      </c>
      <c r="N731">
        <v>4.5906819822497766</v>
      </c>
      <c r="O731">
        <v>8.5978022277484403</v>
      </c>
    </row>
    <row r="732" spans="1:15" x14ac:dyDescent="0.25">
      <c r="A732" t="s">
        <v>2489</v>
      </c>
      <c r="B732" t="s">
        <v>975</v>
      </c>
      <c r="C732" t="s">
        <v>676</v>
      </c>
      <c r="D732" t="s">
        <v>2488</v>
      </c>
      <c r="E732" t="s">
        <v>16</v>
      </c>
      <c r="F732">
        <v>60.477356</v>
      </c>
      <c r="G732">
        <v>-131.930007999998</v>
      </c>
      <c r="H732" t="s">
        <v>983</v>
      </c>
      <c r="I732" t="s">
        <v>491</v>
      </c>
      <c r="J732">
        <v>2624</v>
      </c>
      <c r="K732">
        <v>5.58</v>
      </c>
      <c r="L732">
        <v>51</v>
      </c>
      <c r="M732">
        <v>16.5</v>
      </c>
      <c r="N732">
        <v>4.6321890526136986</v>
      </c>
      <c r="O732">
        <v>9.0900189202958934</v>
      </c>
    </row>
    <row r="733" spans="1:15" x14ac:dyDescent="0.25">
      <c r="A733" t="s">
        <v>2490</v>
      </c>
      <c r="B733" t="s">
        <v>975</v>
      </c>
      <c r="C733" t="s">
        <v>1186</v>
      </c>
      <c r="D733" t="s">
        <v>2491</v>
      </c>
      <c r="E733" t="s">
        <v>2476</v>
      </c>
      <c r="F733">
        <v>60.377684000000002</v>
      </c>
      <c r="G733">
        <v>-132.412633999999</v>
      </c>
      <c r="H733" t="s">
        <v>983</v>
      </c>
      <c r="I733" t="s">
        <v>2499</v>
      </c>
      <c r="J733">
        <v>2677</v>
      </c>
      <c r="K733">
        <v>4.46</v>
      </c>
      <c r="L733">
        <v>29</v>
      </c>
      <c r="M733">
        <v>33.200000000000003</v>
      </c>
      <c r="N733">
        <v>3.7024306764618453</v>
      </c>
      <c r="O733">
        <v>11.416393697174744</v>
      </c>
    </row>
    <row r="734" spans="1:15" x14ac:dyDescent="0.25">
      <c r="A734" t="s">
        <v>2492</v>
      </c>
      <c r="B734" t="s">
        <v>975</v>
      </c>
      <c r="C734" t="s">
        <v>1186</v>
      </c>
      <c r="D734" t="s">
        <v>2493</v>
      </c>
      <c r="E734" t="s">
        <v>2004</v>
      </c>
      <c r="F734">
        <v>60.387355999999798</v>
      </c>
      <c r="G734">
        <v>-133.31977800000001</v>
      </c>
      <c r="H734" t="s">
        <v>983</v>
      </c>
      <c r="I734" t="s">
        <v>2499</v>
      </c>
      <c r="J734">
        <v>2677</v>
      </c>
      <c r="K734">
        <v>4.16</v>
      </c>
      <c r="L734">
        <v>20.6999999999999</v>
      </c>
      <c r="M734">
        <v>4.9000000000000004</v>
      </c>
      <c r="N734">
        <v>3.4533882542783134</v>
      </c>
      <c r="O734">
        <v>3.4138355211315887</v>
      </c>
    </row>
    <row r="735" spans="1:15" x14ac:dyDescent="0.25">
      <c r="A735" t="s">
        <v>2494</v>
      </c>
      <c r="B735" t="s">
        <v>975</v>
      </c>
      <c r="D735" t="s">
        <v>2434</v>
      </c>
      <c r="E735" t="s">
        <v>2483</v>
      </c>
      <c r="F735">
        <v>64.245652000000007</v>
      </c>
      <c r="G735">
        <v>-135.117086</v>
      </c>
      <c r="H735" t="s">
        <v>983</v>
      </c>
      <c r="I735" t="s">
        <v>491</v>
      </c>
      <c r="J735">
        <v>2624</v>
      </c>
      <c r="K735">
        <v>0.22</v>
      </c>
      <c r="L735">
        <v>1.22</v>
      </c>
      <c r="M735">
        <v>0.27</v>
      </c>
      <c r="N735">
        <v>0.18263110960125695</v>
      </c>
      <c r="O735">
        <v>0.1911199752087987</v>
      </c>
    </row>
    <row r="736" spans="1:15" x14ac:dyDescent="0.25">
      <c r="A736" t="s">
        <v>2464</v>
      </c>
      <c r="B736" t="s">
        <v>2466</v>
      </c>
      <c r="D736" t="s">
        <v>2465</v>
      </c>
      <c r="E736" t="s">
        <v>16</v>
      </c>
      <c r="F736">
        <v>63.825468999999799</v>
      </c>
      <c r="G736">
        <v>-139.55398600000001</v>
      </c>
      <c r="H736" t="s">
        <v>983</v>
      </c>
      <c r="I736" t="s">
        <v>491</v>
      </c>
      <c r="J736">
        <v>2624</v>
      </c>
      <c r="K736">
        <v>4.4400000000000004</v>
      </c>
      <c r="L736">
        <v>27.3999999999998</v>
      </c>
      <c r="M736">
        <v>1.79</v>
      </c>
      <c r="N736">
        <v>3.685827848316277</v>
      </c>
      <c r="O736">
        <v>3.1967803462139193</v>
      </c>
    </row>
    <row r="737" spans="1:15" x14ac:dyDescent="0.25">
      <c r="A737" t="s">
        <v>1352</v>
      </c>
      <c r="B737" t="s">
        <v>1355</v>
      </c>
      <c r="C737" t="s">
        <v>1353</v>
      </c>
      <c r="D737" t="s">
        <v>1354</v>
      </c>
      <c r="E737" t="s">
        <v>186</v>
      </c>
      <c r="F737">
        <v>63.883414000000002</v>
      </c>
      <c r="G737">
        <v>-140.85101700000001</v>
      </c>
      <c r="H737" t="s">
        <v>983</v>
      </c>
      <c r="I737" t="s">
        <v>491</v>
      </c>
      <c r="J737">
        <v>2624</v>
      </c>
      <c r="K737">
        <v>5.35</v>
      </c>
      <c r="L737">
        <v>21.3999999999998</v>
      </c>
      <c r="M737">
        <v>3.1</v>
      </c>
      <c r="N737">
        <v>4.4412565289396575</v>
      </c>
      <c r="O737">
        <v>3.026878902577586</v>
      </c>
    </row>
    <row r="738" spans="1:15" x14ac:dyDescent="0.25">
      <c r="A738" t="s">
        <v>1359</v>
      </c>
      <c r="B738" t="s">
        <v>1355</v>
      </c>
      <c r="C738" t="s">
        <v>1353</v>
      </c>
      <c r="D738" t="s">
        <v>1360</v>
      </c>
      <c r="E738" t="s">
        <v>302</v>
      </c>
      <c r="F738">
        <v>63.699133000000003</v>
      </c>
      <c r="G738">
        <v>-138.26620700000001</v>
      </c>
      <c r="H738" t="s">
        <v>983</v>
      </c>
      <c r="I738" t="s">
        <v>2499</v>
      </c>
      <c r="J738">
        <v>2677</v>
      </c>
      <c r="K738">
        <v>5.62</v>
      </c>
      <c r="L738">
        <v>14.6999999999999</v>
      </c>
      <c r="M738">
        <v>1.8</v>
      </c>
      <c r="N738">
        <v>4.6653947089048362</v>
      </c>
      <c r="O738">
        <v>2.1479019378748903</v>
      </c>
    </row>
    <row r="739" spans="1:15" x14ac:dyDescent="0.25">
      <c r="A739" t="s">
        <v>1367</v>
      </c>
      <c r="B739" t="s">
        <v>1355</v>
      </c>
      <c r="C739" t="s">
        <v>1353</v>
      </c>
      <c r="D739" t="s">
        <v>1354</v>
      </c>
      <c r="E739" t="s">
        <v>302</v>
      </c>
      <c r="F739">
        <v>63.7182889999998</v>
      </c>
      <c r="G739">
        <v>-140.70962</v>
      </c>
      <c r="H739" t="s">
        <v>983</v>
      </c>
      <c r="I739" t="s">
        <v>2499</v>
      </c>
      <c r="J739">
        <v>2677</v>
      </c>
      <c r="K739">
        <v>4.76</v>
      </c>
      <c r="L739">
        <v>19.600000000000001</v>
      </c>
      <c r="M739">
        <v>3.6</v>
      </c>
      <c r="N739">
        <v>3.9514730986453772</v>
      </c>
      <c r="O739">
        <v>3.0141887932178864</v>
      </c>
    </row>
    <row r="740" spans="1:15" x14ac:dyDescent="0.25">
      <c r="A740" t="s">
        <v>1370</v>
      </c>
      <c r="B740" t="s">
        <v>1355</v>
      </c>
      <c r="C740" t="s">
        <v>1353</v>
      </c>
      <c r="E740" t="s">
        <v>1371</v>
      </c>
      <c r="F740">
        <v>61.332092000000003</v>
      </c>
      <c r="G740">
        <v>-131.09558000000001</v>
      </c>
      <c r="H740" t="s">
        <v>983</v>
      </c>
      <c r="I740" t="s">
        <v>2498</v>
      </c>
      <c r="J740">
        <v>2764</v>
      </c>
      <c r="K740">
        <v>0.43</v>
      </c>
      <c r="L740">
        <v>2.6</v>
      </c>
      <c r="M740">
        <v>0.7</v>
      </c>
      <c r="N740">
        <v>0.3569608051297295</v>
      </c>
      <c r="O740">
        <v>0.45953765543369141</v>
      </c>
    </row>
    <row r="741" spans="1:15" x14ac:dyDescent="0.25">
      <c r="A741" t="s">
        <v>1372</v>
      </c>
      <c r="B741" t="s">
        <v>1355</v>
      </c>
      <c r="C741" t="s">
        <v>1353</v>
      </c>
      <c r="E741" t="s">
        <v>186</v>
      </c>
      <c r="F741">
        <v>61.332092000000003</v>
      </c>
      <c r="G741">
        <v>-131.09558000000001</v>
      </c>
      <c r="H741" t="s">
        <v>983</v>
      </c>
      <c r="I741" t="s">
        <v>491</v>
      </c>
      <c r="J741">
        <v>2624</v>
      </c>
      <c r="K741">
        <v>6.83</v>
      </c>
      <c r="L741">
        <v>17.5</v>
      </c>
      <c r="M741">
        <v>3.4</v>
      </c>
      <c r="N741">
        <v>5.66986581171175</v>
      </c>
      <c r="O741">
        <v>2.8282221539822503</v>
      </c>
    </row>
    <row r="742" spans="1:15" x14ac:dyDescent="0.25">
      <c r="A742" t="s">
        <v>1374</v>
      </c>
      <c r="B742" t="s">
        <v>1355</v>
      </c>
      <c r="D742" t="s">
        <v>1375</v>
      </c>
      <c r="E742" t="s">
        <v>474</v>
      </c>
      <c r="F742">
        <v>60.962923000000004</v>
      </c>
      <c r="G742">
        <v>-130.017541999998</v>
      </c>
      <c r="H742" t="s">
        <v>983</v>
      </c>
      <c r="I742" t="s">
        <v>2498</v>
      </c>
      <c r="J742">
        <v>2764</v>
      </c>
      <c r="K742">
        <v>0.09</v>
      </c>
      <c r="L742">
        <v>-0.2</v>
      </c>
      <c r="M742">
        <v>-0.1</v>
      </c>
      <c r="N742">
        <v>7.4712726655059652E-2</v>
      </c>
      <c r="O742">
        <v>-4.0264167002250627E-2</v>
      </c>
    </row>
    <row r="743" spans="1:15" x14ac:dyDescent="0.25">
      <c r="A743" t="s">
        <v>1376</v>
      </c>
      <c r="B743" t="s">
        <v>1355</v>
      </c>
      <c r="D743" t="s">
        <v>1375</v>
      </c>
      <c r="E743" t="s">
        <v>1125</v>
      </c>
      <c r="F743">
        <v>60.950420000000001</v>
      </c>
      <c r="G743">
        <v>-129.95378400000001</v>
      </c>
      <c r="H743" t="s">
        <v>983</v>
      </c>
      <c r="I743" t="s">
        <v>2498</v>
      </c>
      <c r="J743">
        <v>2764</v>
      </c>
      <c r="K743">
        <v>0.15</v>
      </c>
      <c r="L743">
        <v>-0.2</v>
      </c>
      <c r="M743">
        <v>-0.1</v>
      </c>
      <c r="N743">
        <v>0.12452121109176609</v>
      </c>
      <c r="O743">
        <v>-3.6739798337084378E-2</v>
      </c>
    </row>
    <row r="744" spans="1:15" x14ac:dyDescent="0.25">
      <c r="A744" t="s">
        <v>1587</v>
      </c>
      <c r="B744" t="s">
        <v>1355</v>
      </c>
      <c r="C744" t="s">
        <v>1588</v>
      </c>
      <c r="E744" t="s">
        <v>846</v>
      </c>
      <c r="F744">
        <v>62.775132999999798</v>
      </c>
      <c r="G744">
        <v>-139.432411</v>
      </c>
      <c r="H744" t="s">
        <v>983</v>
      </c>
      <c r="I744" t="s">
        <v>2500</v>
      </c>
      <c r="J744">
        <v>2751</v>
      </c>
      <c r="K744">
        <v>3.19</v>
      </c>
      <c r="L744">
        <v>13</v>
      </c>
      <c r="M744">
        <v>3.7</v>
      </c>
      <c r="N744">
        <v>2.6481510892182256</v>
      </c>
      <c r="O744">
        <v>2.4000622693488474</v>
      </c>
    </row>
    <row r="745" spans="1:15" x14ac:dyDescent="0.25">
      <c r="A745" t="s">
        <v>1593</v>
      </c>
      <c r="B745" t="s">
        <v>1355</v>
      </c>
      <c r="C745" t="s">
        <v>1588</v>
      </c>
      <c r="E745" t="s">
        <v>302</v>
      </c>
      <c r="F745">
        <v>62.6883079999999</v>
      </c>
      <c r="G745">
        <v>-140.42442600000001</v>
      </c>
      <c r="H745" t="s">
        <v>983</v>
      </c>
      <c r="I745" t="s">
        <v>2499</v>
      </c>
      <c r="J745">
        <v>2677</v>
      </c>
      <c r="K745">
        <v>1.02</v>
      </c>
      <c r="L745">
        <v>11</v>
      </c>
      <c r="M745">
        <v>1.6</v>
      </c>
      <c r="N745">
        <v>0.84674423542400945</v>
      </c>
      <c r="O745">
        <v>1.4905446385466901</v>
      </c>
    </row>
    <row r="746" spans="1:15" x14ac:dyDescent="0.25">
      <c r="A746" t="s">
        <v>1594</v>
      </c>
      <c r="B746" t="s">
        <v>1355</v>
      </c>
      <c r="C746" t="s">
        <v>1588</v>
      </c>
      <c r="E746" t="s">
        <v>302</v>
      </c>
      <c r="F746">
        <v>62.687874000000001</v>
      </c>
      <c r="G746">
        <v>-140.944853999998</v>
      </c>
      <c r="H746" t="s">
        <v>983</v>
      </c>
      <c r="I746" t="s">
        <v>2499</v>
      </c>
      <c r="J746">
        <v>2677</v>
      </c>
      <c r="K746">
        <v>2.41</v>
      </c>
      <c r="L746">
        <v>12.3</v>
      </c>
      <c r="M746">
        <v>2.6</v>
      </c>
      <c r="N746">
        <v>2.0006407915410422</v>
      </c>
      <c r="O746">
        <v>1.9455804342132574</v>
      </c>
    </row>
    <row r="747" spans="1:15" x14ac:dyDescent="0.25">
      <c r="A747" t="s">
        <v>1599</v>
      </c>
      <c r="B747" t="s">
        <v>1355</v>
      </c>
      <c r="C747" t="s">
        <v>1588</v>
      </c>
      <c r="E747" t="s">
        <v>1125</v>
      </c>
      <c r="F747">
        <v>62.88091</v>
      </c>
      <c r="G747">
        <v>-139.918467999998</v>
      </c>
      <c r="H747" t="s">
        <v>983</v>
      </c>
      <c r="I747" t="s">
        <v>2498</v>
      </c>
      <c r="J747">
        <v>2764</v>
      </c>
      <c r="K747">
        <v>0.8</v>
      </c>
      <c r="L747">
        <v>0.9</v>
      </c>
      <c r="M747">
        <v>0.3</v>
      </c>
      <c r="N747">
        <v>0.66411312582275261</v>
      </c>
      <c r="O747">
        <v>0.21249990220221665</v>
      </c>
    </row>
    <row r="748" spans="1:15" x14ac:dyDescent="0.25">
      <c r="A748" t="s">
        <v>1748</v>
      </c>
      <c r="B748" t="s">
        <v>1355</v>
      </c>
      <c r="C748" t="s">
        <v>1353</v>
      </c>
      <c r="D748" t="s">
        <v>1360</v>
      </c>
      <c r="E748" t="s">
        <v>1749</v>
      </c>
      <c r="F748">
        <v>63.694066999999798</v>
      </c>
      <c r="G748">
        <v>-138.28516300000001</v>
      </c>
      <c r="H748" t="s">
        <v>983</v>
      </c>
      <c r="I748" t="s">
        <v>491</v>
      </c>
      <c r="J748">
        <v>2624</v>
      </c>
      <c r="K748">
        <v>3.57</v>
      </c>
      <c r="L748">
        <v>2.7</v>
      </c>
      <c r="M748">
        <v>1.9970000000000001</v>
      </c>
      <c r="N748">
        <v>2.9636048239840331</v>
      </c>
      <c r="O748">
        <v>0.94448960148823324</v>
      </c>
    </row>
    <row r="749" spans="1:15" x14ac:dyDescent="0.25">
      <c r="A749" t="s">
        <v>1750</v>
      </c>
      <c r="B749" t="s">
        <v>1355</v>
      </c>
      <c r="C749" t="s">
        <v>1353</v>
      </c>
      <c r="D749" t="s">
        <v>1360</v>
      </c>
      <c r="E749" t="s">
        <v>1751</v>
      </c>
      <c r="F749">
        <v>63.668371</v>
      </c>
      <c r="G749">
        <v>-138.306972</v>
      </c>
      <c r="H749" t="s">
        <v>983</v>
      </c>
      <c r="I749" t="s">
        <v>491</v>
      </c>
      <c r="J749">
        <v>2624</v>
      </c>
      <c r="K749">
        <v>5.54</v>
      </c>
      <c r="L749">
        <v>14.6999999999999</v>
      </c>
      <c r="M749">
        <v>5.5259999999999998</v>
      </c>
      <c r="N749">
        <v>4.598983396322561</v>
      </c>
      <c r="O749">
        <v>3.0316887150579213</v>
      </c>
    </row>
    <row r="750" spans="1:15" x14ac:dyDescent="0.25">
      <c r="A750" t="s">
        <v>1752</v>
      </c>
      <c r="B750" t="s">
        <v>1355</v>
      </c>
      <c r="C750" t="s">
        <v>1353</v>
      </c>
      <c r="D750" t="s">
        <v>1360</v>
      </c>
      <c r="E750" t="s">
        <v>1749</v>
      </c>
      <c r="F750">
        <v>63.693714999999798</v>
      </c>
      <c r="G750">
        <v>-138.29268400000001</v>
      </c>
      <c r="H750" t="s">
        <v>983</v>
      </c>
      <c r="I750" t="s">
        <v>491</v>
      </c>
      <c r="J750">
        <v>2624</v>
      </c>
      <c r="K750">
        <v>5.98</v>
      </c>
      <c r="L750">
        <v>12.8</v>
      </c>
      <c r="M750">
        <v>2.0859999999999999</v>
      </c>
      <c r="N750">
        <v>4.9642456155250754</v>
      </c>
      <c r="O750">
        <v>2.0233975934755279</v>
      </c>
    </row>
    <row r="751" spans="1:15" x14ac:dyDescent="0.25">
      <c r="A751" t="s">
        <v>1753</v>
      </c>
      <c r="B751" t="s">
        <v>1355</v>
      </c>
      <c r="C751" t="s">
        <v>1353</v>
      </c>
      <c r="D751" t="s">
        <v>1360</v>
      </c>
      <c r="E751" t="s">
        <v>1749</v>
      </c>
      <c r="F751">
        <v>63.693429000000002</v>
      </c>
      <c r="G751">
        <v>-138.31578200000001</v>
      </c>
      <c r="H751" t="s">
        <v>983</v>
      </c>
      <c r="I751" t="s">
        <v>491</v>
      </c>
      <c r="J751">
        <v>2624</v>
      </c>
      <c r="K751">
        <v>5.16</v>
      </c>
      <c r="L751">
        <v>19.96</v>
      </c>
      <c r="M751">
        <v>2.883</v>
      </c>
      <c r="N751">
        <v>4.283529661556754</v>
      </c>
      <c r="O751">
        <v>2.8305821652972782</v>
      </c>
    </row>
    <row r="752" spans="1:15" x14ac:dyDescent="0.25">
      <c r="A752" t="s">
        <v>1754</v>
      </c>
      <c r="B752" t="s">
        <v>1355</v>
      </c>
      <c r="C752" t="s">
        <v>1353</v>
      </c>
      <c r="D752" t="s">
        <v>1360</v>
      </c>
      <c r="E752" t="s">
        <v>1751</v>
      </c>
      <c r="F752">
        <v>63.6880039999999</v>
      </c>
      <c r="G752">
        <v>-138.36186000000001</v>
      </c>
      <c r="H752" t="s">
        <v>983</v>
      </c>
      <c r="I752" t="s">
        <v>491</v>
      </c>
      <c r="J752">
        <v>2624</v>
      </c>
      <c r="K752">
        <v>5.97</v>
      </c>
      <c r="L752">
        <v>30.68</v>
      </c>
      <c r="M752">
        <v>1.53</v>
      </c>
      <c r="N752">
        <v>4.9559442014522901</v>
      </c>
      <c r="O752">
        <v>3.516664258166037</v>
      </c>
    </row>
    <row r="753" spans="1:15" x14ac:dyDescent="0.25">
      <c r="A753" t="s">
        <v>1755</v>
      </c>
      <c r="B753" t="s">
        <v>1355</v>
      </c>
      <c r="C753" t="s">
        <v>1353</v>
      </c>
      <c r="D753" t="s">
        <v>1360</v>
      </c>
      <c r="E753" t="s">
        <v>1751</v>
      </c>
      <c r="F753">
        <v>63.700867000000002</v>
      </c>
      <c r="G753">
        <v>-138.258702</v>
      </c>
      <c r="H753" t="s">
        <v>983</v>
      </c>
      <c r="I753" t="s">
        <v>491</v>
      </c>
      <c r="J753">
        <v>2624</v>
      </c>
      <c r="K753">
        <v>4.37</v>
      </c>
      <c r="L753">
        <v>15</v>
      </c>
      <c r="M753">
        <v>2.58</v>
      </c>
      <c r="N753">
        <v>3.6277179498067857</v>
      </c>
      <c r="O753">
        <v>2.2579141606475011</v>
      </c>
    </row>
    <row r="754" spans="1:15" x14ac:dyDescent="0.25">
      <c r="A754" t="s">
        <v>1758</v>
      </c>
      <c r="B754" t="s">
        <v>1355</v>
      </c>
      <c r="C754" t="s">
        <v>1353</v>
      </c>
      <c r="D754" t="s">
        <v>1759</v>
      </c>
      <c r="E754" t="s">
        <v>1751</v>
      </c>
      <c r="F754">
        <v>63.671365000000002</v>
      </c>
      <c r="G754">
        <v>-138.15374700000001</v>
      </c>
      <c r="H754" t="s">
        <v>983</v>
      </c>
      <c r="I754" t="s">
        <v>491</v>
      </c>
      <c r="J754">
        <v>2624</v>
      </c>
      <c r="K754">
        <v>0.56000000000000005</v>
      </c>
      <c r="L754">
        <v>10.220000000000001</v>
      </c>
      <c r="M754">
        <v>1.7989999999999999</v>
      </c>
      <c r="N754">
        <v>0.46487918807592682</v>
      </c>
      <c r="O754">
        <v>1.4138681597314877</v>
      </c>
    </row>
    <row r="755" spans="1:15" x14ac:dyDescent="0.25">
      <c r="A755" t="s">
        <v>1816</v>
      </c>
      <c r="B755" t="s">
        <v>1355</v>
      </c>
      <c r="C755" t="s">
        <v>1353</v>
      </c>
      <c r="D755" t="s">
        <v>1360</v>
      </c>
      <c r="E755" t="s">
        <v>1817</v>
      </c>
      <c r="F755">
        <v>63.693595000000002</v>
      </c>
      <c r="G755">
        <v>-138.286766</v>
      </c>
      <c r="H755" t="s">
        <v>983</v>
      </c>
      <c r="I755" t="s">
        <v>2499</v>
      </c>
      <c r="J755">
        <v>2677</v>
      </c>
      <c r="K755">
        <v>5.6</v>
      </c>
      <c r="L755">
        <v>25.32</v>
      </c>
      <c r="M755">
        <v>2.35</v>
      </c>
      <c r="N755">
        <v>4.6487918807592674</v>
      </c>
      <c r="O755">
        <v>3.2762867981386901</v>
      </c>
    </row>
    <row r="756" spans="1:15" x14ac:dyDescent="0.25">
      <c r="A756" t="s">
        <v>1818</v>
      </c>
      <c r="B756" t="s">
        <v>1355</v>
      </c>
      <c r="C756" t="s">
        <v>1353</v>
      </c>
      <c r="D756" t="s">
        <v>1360</v>
      </c>
      <c r="E756" t="s">
        <v>824</v>
      </c>
      <c r="F756">
        <v>63.718476000000003</v>
      </c>
      <c r="G756">
        <v>-138.30139600000001</v>
      </c>
      <c r="H756" t="s">
        <v>983</v>
      </c>
      <c r="I756" t="s">
        <v>2500</v>
      </c>
      <c r="J756">
        <v>2751</v>
      </c>
      <c r="K756">
        <v>4.7</v>
      </c>
      <c r="L756">
        <v>19.920000000000002</v>
      </c>
      <c r="M756">
        <v>1.97</v>
      </c>
      <c r="N756">
        <v>3.9016646142086713</v>
      </c>
      <c r="O756">
        <v>2.6977478314544148</v>
      </c>
    </row>
    <row r="757" spans="1:15" x14ac:dyDescent="0.25">
      <c r="A757" t="s">
        <v>1819</v>
      </c>
      <c r="B757" t="s">
        <v>1355</v>
      </c>
      <c r="C757" t="s">
        <v>1353</v>
      </c>
      <c r="D757" t="s">
        <v>1360</v>
      </c>
      <c r="E757" t="s">
        <v>824</v>
      </c>
      <c r="F757">
        <v>63.688755</v>
      </c>
      <c r="G757">
        <v>-138.29348200000001</v>
      </c>
      <c r="H757" t="s">
        <v>983</v>
      </c>
      <c r="I757" t="s">
        <v>2500</v>
      </c>
      <c r="J757">
        <v>2751</v>
      </c>
      <c r="K757">
        <v>1.66</v>
      </c>
      <c r="L757">
        <v>1.65</v>
      </c>
      <c r="M757">
        <v>0.77</v>
      </c>
      <c r="N757">
        <v>1.3780347360822114</v>
      </c>
      <c r="O757">
        <v>0.45667064710943145</v>
      </c>
    </row>
    <row r="758" spans="1:15" x14ac:dyDescent="0.25">
      <c r="A758" t="s">
        <v>1859</v>
      </c>
      <c r="B758" t="s">
        <v>1355</v>
      </c>
      <c r="C758" t="s">
        <v>1353</v>
      </c>
      <c r="E758" t="s">
        <v>1843</v>
      </c>
      <c r="F758">
        <v>63.288832999999798</v>
      </c>
      <c r="G758">
        <v>-139.24425400000001</v>
      </c>
      <c r="H758" t="s">
        <v>983</v>
      </c>
      <c r="I758" t="s">
        <v>491</v>
      </c>
      <c r="J758">
        <v>2624</v>
      </c>
      <c r="K758">
        <v>5.65</v>
      </c>
      <c r="L758">
        <v>11.13</v>
      </c>
      <c r="M758">
        <v>1.64</v>
      </c>
      <c r="N758">
        <v>4.6902989511231903</v>
      </c>
      <c r="O758">
        <v>1.7410860658623299</v>
      </c>
    </row>
    <row r="759" spans="1:15" x14ac:dyDescent="0.25">
      <c r="A759" t="s">
        <v>1860</v>
      </c>
      <c r="B759" t="s">
        <v>1355</v>
      </c>
      <c r="C759" t="s">
        <v>1353</v>
      </c>
      <c r="E759" t="s">
        <v>1843</v>
      </c>
      <c r="F759">
        <v>63.260671000000002</v>
      </c>
      <c r="G759">
        <v>-139.116445999999</v>
      </c>
      <c r="H759" t="s">
        <v>983</v>
      </c>
      <c r="I759" t="s">
        <v>491</v>
      </c>
      <c r="J759">
        <v>2624</v>
      </c>
      <c r="K759">
        <v>2.25</v>
      </c>
      <c r="L759">
        <v>0.24</v>
      </c>
      <c r="M759">
        <v>0.37</v>
      </c>
      <c r="N759">
        <v>1.8678181663764915</v>
      </c>
      <c r="O759">
        <v>0.23981298863544104</v>
      </c>
    </row>
    <row r="760" spans="1:15" x14ac:dyDescent="0.25">
      <c r="A760" t="s">
        <v>1996</v>
      </c>
      <c r="B760" t="s">
        <v>1355</v>
      </c>
      <c r="C760" t="s">
        <v>1353</v>
      </c>
      <c r="D760" t="s">
        <v>1997</v>
      </c>
      <c r="E760" t="s">
        <v>1998</v>
      </c>
      <c r="F760">
        <v>61.406818000000001</v>
      </c>
      <c r="G760">
        <v>-130.596901</v>
      </c>
      <c r="H760" t="s">
        <v>983</v>
      </c>
      <c r="I760" t="s">
        <v>2500</v>
      </c>
      <c r="J760">
        <v>2751</v>
      </c>
      <c r="K760">
        <v>1.9</v>
      </c>
      <c r="L760">
        <v>2.72</v>
      </c>
      <c r="M760">
        <v>0.47</v>
      </c>
      <c r="N760">
        <v>1.5772686738290371</v>
      </c>
      <c r="O760">
        <v>0.49456949271561429</v>
      </c>
    </row>
    <row r="761" spans="1:15" x14ac:dyDescent="0.25">
      <c r="A761" t="s">
        <v>2026</v>
      </c>
      <c r="B761" t="s">
        <v>1355</v>
      </c>
      <c r="C761" t="s">
        <v>2027</v>
      </c>
      <c r="D761" t="s">
        <v>2028</v>
      </c>
      <c r="E761" t="s">
        <v>2029</v>
      </c>
      <c r="F761">
        <v>62.8164629999998</v>
      </c>
      <c r="G761">
        <v>-134.53931</v>
      </c>
      <c r="H761" t="s">
        <v>983</v>
      </c>
      <c r="I761" t="s">
        <v>2500</v>
      </c>
      <c r="J761">
        <v>2751</v>
      </c>
      <c r="K761">
        <v>1.78</v>
      </c>
      <c r="L761">
        <v>6.96</v>
      </c>
      <c r="M761">
        <v>1.55</v>
      </c>
      <c r="N761">
        <v>1.4776517049556244</v>
      </c>
      <c r="O761">
        <v>1.1763162759125227</v>
      </c>
    </row>
    <row r="762" spans="1:15" x14ac:dyDescent="0.25">
      <c r="A762" t="s">
        <v>2036</v>
      </c>
      <c r="B762" t="s">
        <v>1355</v>
      </c>
      <c r="C762" t="s">
        <v>2027</v>
      </c>
      <c r="D762" t="s">
        <v>2028</v>
      </c>
      <c r="E762" t="s">
        <v>2037</v>
      </c>
      <c r="F762">
        <v>62.8713219999999</v>
      </c>
      <c r="G762">
        <v>-134.754054999998</v>
      </c>
      <c r="H762" t="s">
        <v>983</v>
      </c>
      <c r="I762" t="s">
        <v>2500</v>
      </c>
      <c r="J762">
        <v>2751</v>
      </c>
      <c r="K762">
        <v>1.95</v>
      </c>
      <c r="L762">
        <v>8.09</v>
      </c>
      <c r="M762">
        <v>1.95</v>
      </c>
      <c r="N762">
        <v>1.6187757441929593</v>
      </c>
      <c r="O762">
        <v>1.3991934250502358</v>
      </c>
    </row>
    <row r="763" spans="1:15" x14ac:dyDescent="0.25">
      <c r="A763" t="s">
        <v>2052</v>
      </c>
      <c r="B763" t="s">
        <v>1355</v>
      </c>
      <c r="C763" t="s">
        <v>2027</v>
      </c>
      <c r="D763" t="s">
        <v>2028</v>
      </c>
      <c r="E763" t="s">
        <v>846</v>
      </c>
      <c r="F763">
        <v>62.85521</v>
      </c>
      <c r="G763">
        <v>-134.649519999999</v>
      </c>
      <c r="H763" t="s">
        <v>983</v>
      </c>
      <c r="I763" t="s">
        <v>2500</v>
      </c>
      <c r="J763">
        <v>2751</v>
      </c>
      <c r="K763">
        <v>2.0299999999999998</v>
      </c>
      <c r="L763">
        <v>7.47</v>
      </c>
      <c r="M763">
        <v>1.72</v>
      </c>
      <c r="N763">
        <v>1.6851870567752343</v>
      </c>
      <c r="O763">
        <v>1.2842790095856302</v>
      </c>
    </row>
    <row r="764" spans="1:15" x14ac:dyDescent="0.25">
      <c r="A764" t="s">
        <v>2084</v>
      </c>
      <c r="B764" t="s">
        <v>1355</v>
      </c>
      <c r="C764" t="s">
        <v>2085</v>
      </c>
      <c r="D764" t="s">
        <v>2086</v>
      </c>
      <c r="E764" t="s">
        <v>2087</v>
      </c>
      <c r="F764">
        <v>67.494670999999798</v>
      </c>
      <c r="G764">
        <v>-140.951416999998</v>
      </c>
      <c r="H764" t="s">
        <v>983</v>
      </c>
      <c r="I764" t="s">
        <v>2498</v>
      </c>
      <c r="J764">
        <v>2764</v>
      </c>
      <c r="K764">
        <v>3.89</v>
      </c>
      <c r="L764">
        <v>3.4</v>
      </c>
      <c r="M764">
        <v>0.7</v>
      </c>
      <c r="N764">
        <v>3.2292500743131343</v>
      </c>
      <c r="O764">
        <v>0.73972600845827852</v>
      </c>
    </row>
    <row r="765" spans="1:15" x14ac:dyDescent="0.25">
      <c r="A765" t="s">
        <v>2109</v>
      </c>
      <c r="B765" t="s">
        <v>1355</v>
      </c>
      <c r="C765" t="s">
        <v>2027</v>
      </c>
      <c r="D765" t="s">
        <v>2028</v>
      </c>
      <c r="E765" t="s">
        <v>846</v>
      </c>
      <c r="F765">
        <v>62.755670000000002</v>
      </c>
      <c r="G765">
        <v>-134.006464999998</v>
      </c>
      <c r="H765" t="s">
        <v>983</v>
      </c>
      <c r="I765" t="s">
        <v>2500</v>
      </c>
      <c r="J765">
        <v>2751</v>
      </c>
      <c r="K765">
        <v>2.4500000000000002</v>
      </c>
      <c r="L765">
        <v>8.66</v>
      </c>
      <c r="M765">
        <v>1.79</v>
      </c>
      <c r="N765">
        <v>2.0338464478321798</v>
      </c>
      <c r="O765">
        <v>1.4410906323964503</v>
      </c>
    </row>
    <row r="766" spans="1:15" x14ac:dyDescent="0.25">
      <c r="A766" t="s">
        <v>2110</v>
      </c>
      <c r="B766" t="s">
        <v>1355</v>
      </c>
      <c r="C766" t="s">
        <v>2027</v>
      </c>
      <c r="D766" t="s">
        <v>2028</v>
      </c>
      <c r="E766" t="s">
        <v>846</v>
      </c>
      <c r="F766">
        <v>62.836865000000003</v>
      </c>
      <c r="G766">
        <v>-134.542530999999</v>
      </c>
      <c r="H766" t="s">
        <v>983</v>
      </c>
      <c r="I766" t="s">
        <v>2500</v>
      </c>
      <c r="J766">
        <v>2751</v>
      </c>
      <c r="K766">
        <v>1.88</v>
      </c>
      <c r="L766">
        <v>7.32</v>
      </c>
      <c r="M766">
        <v>1.75</v>
      </c>
      <c r="N766">
        <v>1.5606658456834683</v>
      </c>
      <c r="O766">
        <v>1.2690061645817658</v>
      </c>
    </row>
    <row r="767" spans="1:15" x14ac:dyDescent="0.25">
      <c r="A767" t="s">
        <v>2134</v>
      </c>
      <c r="B767" t="s">
        <v>1355</v>
      </c>
      <c r="C767" t="s">
        <v>2027</v>
      </c>
      <c r="D767" t="s">
        <v>2028</v>
      </c>
      <c r="E767" t="s">
        <v>846</v>
      </c>
      <c r="F767">
        <v>62.8425009999998</v>
      </c>
      <c r="G767">
        <v>-134.53790000000001</v>
      </c>
      <c r="H767" t="s">
        <v>983</v>
      </c>
      <c r="I767" t="s">
        <v>2500</v>
      </c>
      <c r="J767">
        <v>2751</v>
      </c>
      <c r="K767">
        <v>0.64</v>
      </c>
      <c r="L767">
        <v>2.75</v>
      </c>
      <c r="M767">
        <v>0.69</v>
      </c>
      <c r="N767">
        <v>0.53129050065820205</v>
      </c>
      <c r="O767">
        <v>0.48139484028315432</v>
      </c>
    </row>
    <row r="768" spans="1:15" x14ac:dyDescent="0.25">
      <c r="A768" t="s">
        <v>2135</v>
      </c>
      <c r="B768" t="s">
        <v>1355</v>
      </c>
      <c r="C768" t="s">
        <v>2027</v>
      </c>
      <c r="D768" t="s">
        <v>2028</v>
      </c>
      <c r="E768" t="s">
        <v>846</v>
      </c>
      <c r="F768">
        <v>62.836865000000003</v>
      </c>
      <c r="G768">
        <v>-134.542530999999</v>
      </c>
      <c r="H768" t="s">
        <v>983</v>
      </c>
      <c r="I768" t="s">
        <v>2500</v>
      </c>
      <c r="J768">
        <v>2751</v>
      </c>
      <c r="K768">
        <v>1.71</v>
      </c>
      <c r="L768">
        <v>7.02</v>
      </c>
      <c r="M768">
        <v>1.63</v>
      </c>
      <c r="N768">
        <v>1.4195418064461336</v>
      </c>
      <c r="O768">
        <v>1.1989195554440528</v>
      </c>
    </row>
    <row r="769" spans="1:15" x14ac:dyDescent="0.25">
      <c r="A769" t="s">
        <v>2136</v>
      </c>
      <c r="B769" t="s">
        <v>1355</v>
      </c>
      <c r="C769" t="s">
        <v>2027</v>
      </c>
      <c r="D769" t="s">
        <v>2028</v>
      </c>
      <c r="E769" t="s">
        <v>846</v>
      </c>
      <c r="F769">
        <v>62.833702000000002</v>
      </c>
      <c r="G769">
        <v>-134.57462200000001</v>
      </c>
      <c r="H769" t="s">
        <v>983</v>
      </c>
      <c r="I769" t="s">
        <v>2500</v>
      </c>
      <c r="J769">
        <v>2751</v>
      </c>
      <c r="K769">
        <v>1.8</v>
      </c>
      <c r="L769">
        <v>6.91</v>
      </c>
      <c r="M769">
        <v>1.53</v>
      </c>
      <c r="N769">
        <v>1.4942545331011932</v>
      </c>
      <c r="O769">
        <v>1.1674608960463717</v>
      </c>
    </row>
    <row r="770" spans="1:15" x14ac:dyDescent="0.25">
      <c r="A770" t="s">
        <v>2137</v>
      </c>
      <c r="B770" t="s">
        <v>1355</v>
      </c>
      <c r="C770" t="s">
        <v>2027</v>
      </c>
      <c r="D770" t="s">
        <v>2028</v>
      </c>
      <c r="E770" t="s">
        <v>846</v>
      </c>
      <c r="F770">
        <v>62.755670000000002</v>
      </c>
      <c r="G770">
        <v>-134.006464999998</v>
      </c>
      <c r="H770" t="s">
        <v>983</v>
      </c>
      <c r="I770" t="s">
        <v>2500</v>
      </c>
      <c r="J770">
        <v>2751</v>
      </c>
      <c r="K770">
        <v>2.48</v>
      </c>
      <c r="L770">
        <v>8.6199999999999903</v>
      </c>
      <c r="M770">
        <v>1.9</v>
      </c>
      <c r="N770">
        <v>2.058750690050533</v>
      </c>
      <c r="O770">
        <v>1.4678236085972221</v>
      </c>
    </row>
    <row r="771" spans="1:15" x14ac:dyDescent="0.25">
      <c r="A771" t="s">
        <v>2200</v>
      </c>
      <c r="B771" t="s">
        <v>1355</v>
      </c>
      <c r="C771" t="s">
        <v>1353</v>
      </c>
      <c r="D771" t="s">
        <v>2201</v>
      </c>
      <c r="E771" t="s">
        <v>16</v>
      </c>
      <c r="F771">
        <v>61.4576619999999</v>
      </c>
      <c r="G771">
        <v>-134.108916999998</v>
      </c>
      <c r="H771" t="s">
        <v>983</v>
      </c>
      <c r="I771" t="s">
        <v>491</v>
      </c>
      <c r="J771">
        <v>2624</v>
      </c>
      <c r="K771">
        <v>0.67</v>
      </c>
      <c r="L771">
        <v>14.1999999999999</v>
      </c>
      <c r="M771">
        <v>2.4</v>
      </c>
      <c r="N771">
        <v>0.55619474287655524</v>
      </c>
      <c r="O771">
        <v>1.9335694081358779</v>
      </c>
    </row>
    <row r="772" spans="1:15" x14ac:dyDescent="0.25">
      <c r="A772" t="s">
        <v>2274</v>
      </c>
      <c r="B772" t="s">
        <v>1355</v>
      </c>
      <c r="C772" t="s">
        <v>1353</v>
      </c>
      <c r="D772" t="s">
        <v>1793</v>
      </c>
      <c r="E772" t="s">
        <v>437</v>
      </c>
      <c r="F772">
        <v>62.682747999999798</v>
      </c>
      <c r="G772">
        <v>-135.609013</v>
      </c>
      <c r="H772" t="s">
        <v>983</v>
      </c>
      <c r="I772" t="s">
        <v>2499</v>
      </c>
      <c r="J772">
        <v>2677</v>
      </c>
      <c r="K772">
        <v>6.87</v>
      </c>
      <c r="L772">
        <v>32.273305999999799</v>
      </c>
      <c r="M772">
        <v>6.2764939999999996</v>
      </c>
      <c r="N772">
        <v>5.7030714680028876</v>
      </c>
      <c r="O772">
        <v>4.9969736155231814</v>
      </c>
    </row>
    <row r="773" spans="1:15" x14ac:dyDescent="0.25">
      <c r="A773" t="s">
        <v>2307</v>
      </c>
      <c r="B773" t="s">
        <v>1355</v>
      </c>
      <c r="C773" t="s">
        <v>2308</v>
      </c>
      <c r="D773" t="s">
        <v>2309</v>
      </c>
      <c r="E773" t="s">
        <v>474</v>
      </c>
      <c r="F773">
        <v>61.339795000000002</v>
      </c>
      <c r="G773">
        <v>-139.775103</v>
      </c>
      <c r="H773" t="s">
        <v>983</v>
      </c>
      <c r="I773" t="s">
        <v>2498</v>
      </c>
      <c r="J773">
        <v>2764</v>
      </c>
      <c r="K773">
        <v>0.28000000000000003</v>
      </c>
      <c r="L773">
        <v>0.06</v>
      </c>
      <c r="M773">
        <v>0.02</v>
      </c>
      <c r="N773">
        <v>0.23243959403796341</v>
      </c>
      <c r="O773">
        <v>2.7480941770775834E-2</v>
      </c>
    </row>
    <row r="774" spans="1:15" x14ac:dyDescent="0.25">
      <c r="A774" t="s">
        <v>2351</v>
      </c>
      <c r="B774" t="s">
        <v>1355</v>
      </c>
      <c r="C774" t="s">
        <v>2308</v>
      </c>
      <c r="E774" t="s">
        <v>474</v>
      </c>
      <c r="F774">
        <v>61.413814257488902</v>
      </c>
      <c r="G774">
        <v>-140.669355835792</v>
      </c>
      <c r="H774" t="s">
        <v>983</v>
      </c>
      <c r="I774" t="s">
        <v>2498</v>
      </c>
      <c r="J774">
        <v>2764</v>
      </c>
      <c r="K774">
        <v>1.21</v>
      </c>
      <c r="L774">
        <v>0.09</v>
      </c>
      <c r="M774">
        <v>0.04</v>
      </c>
      <c r="N774">
        <v>1.0044711028069131</v>
      </c>
      <c r="O774">
        <v>9.0256928080852686E-2</v>
      </c>
    </row>
    <row r="775" spans="1:15" x14ac:dyDescent="0.25">
      <c r="A775" t="s">
        <v>2361</v>
      </c>
      <c r="B775" t="s">
        <v>1355</v>
      </c>
      <c r="C775" t="s">
        <v>2085</v>
      </c>
      <c r="D775" t="s">
        <v>2362</v>
      </c>
      <c r="E775" t="s">
        <v>16</v>
      </c>
      <c r="F775">
        <v>68.9022333800838</v>
      </c>
      <c r="G775">
        <v>-139.00613902339401</v>
      </c>
      <c r="H775" t="s">
        <v>983</v>
      </c>
      <c r="I775" t="s">
        <v>491</v>
      </c>
      <c r="J775">
        <v>2624</v>
      </c>
      <c r="K775">
        <v>4.3899999999999997</v>
      </c>
      <c r="L775">
        <v>24.1</v>
      </c>
      <c r="M775">
        <v>7.3</v>
      </c>
      <c r="N775">
        <v>3.6443207779523541</v>
      </c>
      <c r="O775">
        <v>4.2690764216664832</v>
      </c>
    </row>
    <row r="776" spans="1:15" x14ac:dyDescent="0.25">
      <c r="A776" t="s">
        <v>2363</v>
      </c>
      <c r="B776" t="s">
        <v>1355</v>
      </c>
      <c r="C776" t="s">
        <v>2085</v>
      </c>
      <c r="D776" t="s">
        <v>2364</v>
      </c>
      <c r="E776" t="s">
        <v>437</v>
      </c>
      <c r="F776">
        <v>67.595868445100706</v>
      </c>
      <c r="G776">
        <v>-139.24189327636401</v>
      </c>
      <c r="H776" t="s">
        <v>983</v>
      </c>
      <c r="I776" t="s">
        <v>2499</v>
      </c>
      <c r="J776">
        <v>2677</v>
      </c>
      <c r="K776">
        <v>9.9600000000000009</v>
      </c>
      <c r="L776">
        <v>99.2</v>
      </c>
      <c r="M776">
        <v>10.6999999999999</v>
      </c>
      <c r="N776">
        <v>8.2682084164932697</v>
      </c>
      <c r="O776">
        <v>12.53496184463236</v>
      </c>
    </row>
    <row r="777" spans="1:15" x14ac:dyDescent="0.25">
      <c r="A777" t="s">
        <v>2365</v>
      </c>
      <c r="B777" t="s">
        <v>1355</v>
      </c>
      <c r="C777" t="s">
        <v>2085</v>
      </c>
      <c r="D777" t="s">
        <v>2366</v>
      </c>
      <c r="E777" t="s">
        <v>16</v>
      </c>
      <c r="F777">
        <v>67.778016031493607</v>
      </c>
      <c r="G777">
        <v>-139.77984127516601</v>
      </c>
      <c r="H777" t="s">
        <v>983</v>
      </c>
      <c r="I777" t="s">
        <v>491</v>
      </c>
      <c r="J777">
        <v>2624</v>
      </c>
      <c r="K777">
        <v>5.24</v>
      </c>
      <c r="L777">
        <v>48.8999999999998</v>
      </c>
      <c r="M777">
        <v>8</v>
      </c>
      <c r="N777">
        <v>4.3499409741390291</v>
      </c>
      <c r="O777">
        <v>6.755956354973188</v>
      </c>
    </row>
    <row r="778" spans="1:15" x14ac:dyDescent="0.25">
      <c r="A778" t="s">
        <v>2367</v>
      </c>
      <c r="B778" t="s">
        <v>1355</v>
      </c>
      <c r="C778" t="s">
        <v>2085</v>
      </c>
      <c r="D778" t="s">
        <v>2368</v>
      </c>
      <c r="E778" t="s">
        <v>16</v>
      </c>
      <c r="F778">
        <v>67.572576273363595</v>
      </c>
      <c r="G778">
        <v>-140.739023181383</v>
      </c>
      <c r="H778" t="s">
        <v>983</v>
      </c>
      <c r="I778" t="s">
        <v>491</v>
      </c>
      <c r="J778">
        <v>2624</v>
      </c>
      <c r="K778">
        <v>4.97</v>
      </c>
      <c r="L778">
        <v>18</v>
      </c>
      <c r="M778">
        <v>2.8</v>
      </c>
      <c r="N778">
        <v>4.1258027941738495</v>
      </c>
      <c r="O778">
        <v>2.6202753672169519</v>
      </c>
    </row>
    <row r="779" spans="1:15" x14ac:dyDescent="0.25">
      <c r="A779" t="s">
        <v>2369</v>
      </c>
      <c r="B779" t="s">
        <v>1355</v>
      </c>
      <c r="C779" t="s">
        <v>2085</v>
      </c>
      <c r="D779" t="s">
        <v>2370</v>
      </c>
      <c r="E779" t="s">
        <v>16</v>
      </c>
      <c r="F779">
        <v>68.463535442519202</v>
      </c>
      <c r="G779">
        <v>-137.978563721092</v>
      </c>
      <c r="H779" t="s">
        <v>983</v>
      </c>
      <c r="I779" t="s">
        <v>491</v>
      </c>
      <c r="J779">
        <v>2624</v>
      </c>
      <c r="K779">
        <v>5.59</v>
      </c>
      <c r="L779">
        <v>38.5</v>
      </c>
      <c r="M779">
        <v>12.8</v>
      </c>
      <c r="N779">
        <v>4.640490466686483</v>
      </c>
      <c r="O779">
        <v>7.0248588028053858</v>
      </c>
    </row>
    <row r="780" spans="1:15" x14ac:dyDescent="0.25">
      <c r="A780" t="s">
        <v>2419</v>
      </c>
      <c r="B780" t="s">
        <v>2421</v>
      </c>
      <c r="D780" t="s">
        <v>2420</v>
      </c>
      <c r="E780" t="s">
        <v>2413</v>
      </c>
      <c r="F780">
        <v>61.021459999999799</v>
      </c>
      <c r="G780">
        <v>-130.0642</v>
      </c>
      <c r="H780" t="s">
        <v>983</v>
      </c>
      <c r="I780" t="s">
        <v>491</v>
      </c>
      <c r="J780">
        <v>2624</v>
      </c>
      <c r="K780">
        <v>0.96</v>
      </c>
      <c r="L780">
        <v>2.2780800000000001</v>
      </c>
      <c r="M780">
        <v>1.2602150000000001</v>
      </c>
      <c r="N780">
        <v>0.79693575098730296</v>
      </c>
      <c r="O780">
        <v>0.5763647677591216</v>
      </c>
    </row>
    <row r="781" spans="1:15" x14ac:dyDescent="0.25">
      <c r="A781" t="s">
        <v>1123</v>
      </c>
      <c r="B781" t="s">
        <v>1126</v>
      </c>
      <c r="D781" t="s">
        <v>1124</v>
      </c>
      <c r="E781" t="s">
        <v>1125</v>
      </c>
      <c r="F781">
        <v>62.160639000000003</v>
      </c>
      <c r="G781">
        <v>-138.685023999999</v>
      </c>
      <c r="H781" t="s">
        <v>983</v>
      </c>
      <c r="I781" t="s">
        <v>2498</v>
      </c>
      <c r="J781">
        <v>2764</v>
      </c>
      <c r="K781">
        <v>7.0000000000000007E-2</v>
      </c>
      <c r="L781">
        <v>-0.05</v>
      </c>
      <c r="M781">
        <v>-0.01</v>
      </c>
      <c r="N781">
        <v>5.8109898509490852E-2</v>
      </c>
      <c r="O781">
        <v>-3.3289245573060425E-3</v>
      </c>
    </row>
    <row r="782" spans="1:15" x14ac:dyDescent="0.25">
      <c r="A782" t="s">
        <v>1237</v>
      </c>
      <c r="B782" t="s">
        <v>1126</v>
      </c>
      <c r="D782" t="s">
        <v>1124</v>
      </c>
      <c r="E782" t="s">
        <v>922</v>
      </c>
      <c r="F782">
        <v>61.87565</v>
      </c>
      <c r="G782">
        <v>-137.271379999998</v>
      </c>
      <c r="H782" t="s">
        <v>983</v>
      </c>
      <c r="I782" t="s">
        <v>2498</v>
      </c>
      <c r="J782">
        <v>2764</v>
      </c>
      <c r="K782">
        <v>-0.01</v>
      </c>
      <c r="L782">
        <v>-0.2</v>
      </c>
      <c r="M782">
        <v>-0.1</v>
      </c>
      <c r="N782">
        <v>-8.301414072784407E-3</v>
      </c>
      <c r="O782">
        <v>-4.613811477752771E-2</v>
      </c>
    </row>
    <row r="783" spans="1:15" x14ac:dyDescent="0.25">
      <c r="A783" t="s">
        <v>1242</v>
      </c>
      <c r="B783" t="s">
        <v>1126</v>
      </c>
      <c r="D783" t="s">
        <v>1243</v>
      </c>
      <c r="E783" t="s">
        <v>1244</v>
      </c>
      <c r="F783">
        <v>62.106830000000002</v>
      </c>
      <c r="G783">
        <v>-138.007429999999</v>
      </c>
      <c r="H783" t="s">
        <v>983</v>
      </c>
      <c r="I783" t="s">
        <v>2512</v>
      </c>
      <c r="J783">
        <v>2780</v>
      </c>
      <c r="K783">
        <v>-0.01</v>
      </c>
      <c r="L783">
        <v>0.3</v>
      </c>
      <c r="M783">
        <v>0.8</v>
      </c>
      <c r="N783">
        <v>-8.301414072784407E-3</v>
      </c>
      <c r="O783">
        <v>0.24015720496326809</v>
      </c>
    </row>
    <row r="784" spans="1:15" x14ac:dyDescent="0.25">
      <c r="A784" t="s">
        <v>2220</v>
      </c>
      <c r="B784" t="s">
        <v>1126</v>
      </c>
      <c r="E784" t="s">
        <v>474</v>
      </c>
      <c r="F784">
        <v>61.294538000000003</v>
      </c>
      <c r="G784">
        <v>-134.279517999999</v>
      </c>
      <c r="H784" t="s">
        <v>983</v>
      </c>
      <c r="I784" t="s">
        <v>2498</v>
      </c>
      <c r="J784">
        <v>2764</v>
      </c>
      <c r="K784">
        <v>5.31</v>
      </c>
      <c r="L784">
        <v>0.22800300000000001</v>
      </c>
      <c r="M784">
        <v>0.79478599999999999</v>
      </c>
      <c r="N784">
        <v>4.4080508726485199</v>
      </c>
      <c r="O784">
        <v>0.54297186260961305</v>
      </c>
    </row>
    <row r="785" spans="1:15" x14ac:dyDescent="0.25">
      <c r="A785" t="s">
        <v>2222</v>
      </c>
      <c r="B785" t="s">
        <v>1126</v>
      </c>
      <c r="E785" t="s">
        <v>474</v>
      </c>
      <c r="F785">
        <v>60.9442969999998</v>
      </c>
      <c r="G785">
        <v>-133.020796999998</v>
      </c>
      <c r="H785" t="s">
        <v>983</v>
      </c>
      <c r="I785" t="s">
        <v>2498</v>
      </c>
      <c r="J785">
        <v>2764</v>
      </c>
      <c r="K785">
        <v>2.35</v>
      </c>
      <c r="L785">
        <v>9.9142659999999996</v>
      </c>
      <c r="M785">
        <v>2.3572989999999998</v>
      </c>
      <c r="N785">
        <v>1.9508323071043356</v>
      </c>
      <c r="O785">
        <v>1.7119459456214114</v>
      </c>
    </row>
    <row r="786" spans="1:15" x14ac:dyDescent="0.25">
      <c r="A786" t="s">
        <v>2360</v>
      </c>
      <c r="B786" t="s">
        <v>1126</v>
      </c>
      <c r="E786" t="s">
        <v>1125</v>
      </c>
      <c r="F786">
        <v>61.898021141212801</v>
      </c>
      <c r="G786">
        <v>-139.316684072604</v>
      </c>
      <c r="H786" t="s">
        <v>983</v>
      </c>
      <c r="I786" t="s">
        <v>2498</v>
      </c>
      <c r="J786">
        <v>2764</v>
      </c>
      <c r="K786">
        <v>1.34</v>
      </c>
      <c r="L786">
        <v>3.02</v>
      </c>
      <c r="M786">
        <v>0.74</v>
      </c>
      <c r="N786">
        <v>1.1123894857531105</v>
      </c>
      <c r="O786">
        <v>0.56391451618871291</v>
      </c>
    </row>
    <row r="787" spans="1:15" x14ac:dyDescent="0.25">
      <c r="A787" t="s">
        <v>804</v>
      </c>
      <c r="B787" t="s">
        <v>1037</v>
      </c>
      <c r="C787" t="s">
        <v>1036</v>
      </c>
      <c r="D787" t="s">
        <v>805</v>
      </c>
      <c r="E787" t="s">
        <v>806</v>
      </c>
      <c r="F787">
        <v>61.063637999999798</v>
      </c>
      <c r="G787">
        <v>-130.621398999999</v>
      </c>
      <c r="H787" t="s">
        <v>983</v>
      </c>
      <c r="I787" t="s">
        <v>491</v>
      </c>
      <c r="J787">
        <v>2624</v>
      </c>
      <c r="K787">
        <v>5.08</v>
      </c>
      <c r="L787">
        <v>46</v>
      </c>
      <c r="M787">
        <v>6.07</v>
      </c>
      <c r="N787">
        <v>4.2171183489744788</v>
      </c>
      <c r="O787">
        <v>6.0000967308213529</v>
      </c>
    </row>
    <row r="788" spans="1:15" x14ac:dyDescent="0.25">
      <c r="A788" t="s">
        <v>801</v>
      </c>
      <c r="B788" t="s">
        <v>1037</v>
      </c>
      <c r="C788" t="s">
        <v>1036</v>
      </c>
      <c r="D788" t="s">
        <v>802</v>
      </c>
      <c r="E788" t="s">
        <v>803</v>
      </c>
      <c r="F788">
        <v>61.170071999999799</v>
      </c>
      <c r="G788">
        <v>-131.18208200000001</v>
      </c>
      <c r="H788" t="s">
        <v>983</v>
      </c>
      <c r="I788" t="s">
        <v>491</v>
      </c>
      <c r="J788">
        <v>2624</v>
      </c>
      <c r="K788">
        <v>5.25</v>
      </c>
      <c r="L788">
        <v>54.1</v>
      </c>
      <c r="M788">
        <v>11.8</v>
      </c>
      <c r="N788">
        <v>4.3582423882118135</v>
      </c>
      <c r="O788">
        <v>8.1806112774826971</v>
      </c>
    </row>
    <row r="789" spans="1:15" x14ac:dyDescent="0.25">
      <c r="A789" t="s">
        <v>791</v>
      </c>
      <c r="B789" t="s">
        <v>1037</v>
      </c>
      <c r="C789" t="s">
        <v>921</v>
      </c>
      <c r="D789" t="s">
        <v>1060</v>
      </c>
      <c r="E789" t="s">
        <v>786</v>
      </c>
      <c r="F789">
        <v>62.5387729999999</v>
      </c>
      <c r="G789">
        <v>-131.774811</v>
      </c>
      <c r="H789" t="s">
        <v>983</v>
      </c>
      <c r="I789" t="s">
        <v>491</v>
      </c>
      <c r="J789">
        <v>2624</v>
      </c>
      <c r="K789">
        <v>4.38</v>
      </c>
      <c r="L789">
        <v>22</v>
      </c>
      <c r="M789">
        <v>1.6</v>
      </c>
      <c r="N789">
        <v>3.6360193638795701</v>
      </c>
      <c r="O789">
        <v>2.6528694991569921</v>
      </c>
    </row>
    <row r="790" spans="1:15" x14ac:dyDescent="0.25">
      <c r="A790" t="s">
        <v>790</v>
      </c>
      <c r="B790" t="s">
        <v>1037</v>
      </c>
      <c r="C790" t="s">
        <v>921</v>
      </c>
      <c r="D790" t="s">
        <v>1060</v>
      </c>
      <c r="E790" t="s">
        <v>786</v>
      </c>
      <c r="F790">
        <v>62.534562000000001</v>
      </c>
      <c r="G790">
        <v>-131.771987999998</v>
      </c>
      <c r="H790" t="s">
        <v>983</v>
      </c>
      <c r="I790" t="s">
        <v>491</v>
      </c>
      <c r="J790">
        <v>2624</v>
      </c>
      <c r="K790">
        <v>3.59</v>
      </c>
      <c r="L790">
        <v>18</v>
      </c>
      <c r="M790">
        <v>5.2</v>
      </c>
      <c r="N790">
        <v>2.9802076521296019</v>
      </c>
      <c r="O790">
        <v>3.1428522209072147</v>
      </c>
    </row>
    <row r="791" spans="1:15" x14ac:dyDescent="0.25">
      <c r="A791" t="s">
        <v>788</v>
      </c>
      <c r="B791" t="s">
        <v>1037</v>
      </c>
      <c r="C791" t="s">
        <v>921</v>
      </c>
      <c r="D791" t="s">
        <v>1060</v>
      </c>
      <c r="E791" t="s">
        <v>789</v>
      </c>
      <c r="F791">
        <v>62.578705999999798</v>
      </c>
      <c r="G791">
        <v>-131.92641900000001</v>
      </c>
      <c r="H791" t="s">
        <v>983</v>
      </c>
      <c r="I791" t="s">
        <v>491</v>
      </c>
      <c r="J791">
        <v>2624</v>
      </c>
      <c r="K791">
        <v>5.3</v>
      </c>
      <c r="L791">
        <v>93</v>
      </c>
      <c r="M791">
        <v>20</v>
      </c>
      <c r="N791">
        <v>4.3997494585757355</v>
      </c>
      <c r="O791">
        <v>13.783960130030151</v>
      </c>
    </row>
    <row r="792" spans="1:15" x14ac:dyDescent="0.25">
      <c r="A792" t="s">
        <v>785</v>
      </c>
      <c r="B792" t="s">
        <v>1037</v>
      </c>
      <c r="C792" t="s">
        <v>921</v>
      </c>
      <c r="D792" t="s">
        <v>1060</v>
      </c>
      <c r="E792" t="s">
        <v>786</v>
      </c>
      <c r="F792">
        <v>62.4350349999999</v>
      </c>
      <c r="G792">
        <v>-133.037102</v>
      </c>
      <c r="H792" t="s">
        <v>983</v>
      </c>
      <c r="I792" t="s">
        <v>491</v>
      </c>
      <c r="J792">
        <v>2624</v>
      </c>
      <c r="K792">
        <v>5.27</v>
      </c>
      <c r="L792">
        <v>65</v>
      </c>
      <c r="M792">
        <v>14</v>
      </c>
      <c r="N792">
        <v>4.3748452163573823</v>
      </c>
      <c r="O792">
        <v>9.7266328025016779</v>
      </c>
    </row>
    <row r="793" spans="1:15" x14ac:dyDescent="0.25">
      <c r="A793" t="s">
        <v>783</v>
      </c>
      <c r="B793" t="s">
        <v>1037</v>
      </c>
      <c r="C793" t="s">
        <v>921</v>
      </c>
      <c r="D793" t="s">
        <v>1060</v>
      </c>
      <c r="E793" t="s">
        <v>784</v>
      </c>
      <c r="F793">
        <v>62.465100999999798</v>
      </c>
      <c r="G793">
        <v>-131.92949200000001</v>
      </c>
      <c r="H793" t="s">
        <v>983</v>
      </c>
      <c r="I793" t="s">
        <v>491</v>
      </c>
      <c r="J793">
        <v>2624</v>
      </c>
      <c r="K793">
        <v>5.84</v>
      </c>
      <c r="L793">
        <v>70</v>
      </c>
      <c r="M793">
        <v>15</v>
      </c>
      <c r="N793">
        <v>4.8480258185060929</v>
      </c>
      <c r="O793">
        <v>10.464799225542656</v>
      </c>
    </row>
    <row r="794" spans="1:15" x14ac:dyDescent="0.25">
      <c r="A794" t="s">
        <v>782</v>
      </c>
      <c r="B794" t="s">
        <v>1037</v>
      </c>
      <c r="C794" t="s">
        <v>921</v>
      </c>
      <c r="D794" t="s">
        <v>1060</v>
      </c>
      <c r="E794" t="s">
        <v>91</v>
      </c>
      <c r="F794">
        <v>62.554067000000003</v>
      </c>
      <c r="G794">
        <v>-131.63225800000001</v>
      </c>
      <c r="H794" t="s">
        <v>974</v>
      </c>
      <c r="I794" t="s">
        <v>2499</v>
      </c>
      <c r="J794">
        <v>2677</v>
      </c>
      <c r="K794">
        <v>1.31</v>
      </c>
      <c r="L794">
        <v>2.9</v>
      </c>
      <c r="M794">
        <v>0.72</v>
      </c>
      <c r="N794">
        <v>1.0874852435347573</v>
      </c>
      <c r="O794">
        <v>0.52818179672172916</v>
      </c>
    </row>
    <row r="795" spans="1:15" x14ac:dyDescent="0.25">
      <c r="A795" t="s">
        <v>780</v>
      </c>
      <c r="B795" t="s">
        <v>1037</v>
      </c>
      <c r="C795" t="s">
        <v>921</v>
      </c>
      <c r="D795" t="s">
        <v>1060</v>
      </c>
      <c r="E795" t="s">
        <v>781</v>
      </c>
      <c r="F795">
        <v>62.534056</v>
      </c>
      <c r="G795">
        <v>-131.885705</v>
      </c>
      <c r="H795" t="s">
        <v>983</v>
      </c>
      <c r="I795" t="s">
        <v>491</v>
      </c>
      <c r="J795">
        <v>2624</v>
      </c>
      <c r="K795">
        <v>5.32</v>
      </c>
      <c r="L795">
        <v>94</v>
      </c>
      <c r="M795">
        <v>12</v>
      </c>
      <c r="N795">
        <v>4.4163522867213043</v>
      </c>
      <c r="O795">
        <v>11.877952215049133</v>
      </c>
    </row>
    <row r="796" spans="1:15" x14ac:dyDescent="0.25">
      <c r="A796" t="s">
        <v>778</v>
      </c>
      <c r="B796" t="s">
        <v>1037</v>
      </c>
      <c r="C796" t="s">
        <v>921</v>
      </c>
      <c r="D796" t="s">
        <v>1060</v>
      </c>
      <c r="E796" t="s">
        <v>779</v>
      </c>
      <c r="F796">
        <v>62.501747000000002</v>
      </c>
      <c r="G796">
        <v>-133.00846300000001</v>
      </c>
      <c r="H796" t="s">
        <v>983</v>
      </c>
      <c r="I796" t="s">
        <v>491</v>
      </c>
      <c r="J796">
        <v>2624</v>
      </c>
      <c r="K796">
        <v>5.04</v>
      </c>
      <c r="L796">
        <v>70</v>
      </c>
      <c r="M796">
        <v>15</v>
      </c>
      <c r="N796">
        <v>4.1839126926833412</v>
      </c>
      <c r="O796">
        <v>10.420187824783389</v>
      </c>
    </row>
    <row r="797" spans="1:15" x14ac:dyDescent="0.25">
      <c r="A797" t="s">
        <v>775</v>
      </c>
      <c r="B797" t="s">
        <v>1037</v>
      </c>
      <c r="C797" t="s">
        <v>921</v>
      </c>
      <c r="D797" t="s">
        <v>1060</v>
      </c>
      <c r="E797" t="s">
        <v>777</v>
      </c>
      <c r="F797">
        <v>62.503694000000003</v>
      </c>
      <c r="G797">
        <v>-133.003943999998</v>
      </c>
      <c r="H797" t="s">
        <v>983</v>
      </c>
      <c r="I797" t="s">
        <v>491</v>
      </c>
      <c r="J797">
        <v>2624</v>
      </c>
      <c r="K797">
        <v>5.2</v>
      </c>
      <c r="L797">
        <v>67</v>
      </c>
      <c r="M797">
        <v>9.6999999999999904</v>
      </c>
      <c r="N797">
        <v>4.3167353178478916</v>
      </c>
      <c r="O797">
        <v>8.8311990649352392</v>
      </c>
    </row>
    <row r="798" spans="1:15" x14ac:dyDescent="0.25">
      <c r="A798" t="s">
        <v>830</v>
      </c>
      <c r="B798" t="s">
        <v>1037</v>
      </c>
      <c r="C798" t="s">
        <v>808</v>
      </c>
      <c r="D798" t="s">
        <v>829</v>
      </c>
      <c r="E798" t="s">
        <v>831</v>
      </c>
      <c r="F798">
        <v>60.601280000000003</v>
      </c>
      <c r="G798">
        <v>-137.005418999998</v>
      </c>
      <c r="H798" t="s">
        <v>983</v>
      </c>
      <c r="I798" t="s">
        <v>2500</v>
      </c>
      <c r="J798">
        <v>2751</v>
      </c>
      <c r="K798">
        <v>3.16</v>
      </c>
      <c r="L798">
        <v>11.8</v>
      </c>
      <c r="M798">
        <v>4.34</v>
      </c>
      <c r="N798">
        <v>2.6232468469998724</v>
      </c>
      <c r="O798">
        <v>2.4510395411480741</v>
      </c>
    </row>
    <row r="799" spans="1:15" x14ac:dyDescent="0.25">
      <c r="A799" t="s">
        <v>828</v>
      </c>
      <c r="B799" t="s">
        <v>1037</v>
      </c>
      <c r="C799" t="s">
        <v>808</v>
      </c>
      <c r="D799" t="s">
        <v>829</v>
      </c>
      <c r="E799" t="s">
        <v>302</v>
      </c>
      <c r="F799">
        <v>60.711919000000002</v>
      </c>
      <c r="G799">
        <v>-137.04411200000001</v>
      </c>
      <c r="H799" t="s">
        <v>983</v>
      </c>
      <c r="I799" t="s">
        <v>2499</v>
      </c>
      <c r="J799">
        <v>2677</v>
      </c>
      <c r="K799">
        <v>3.54</v>
      </c>
      <c r="L799">
        <v>7.75</v>
      </c>
      <c r="M799">
        <v>2.5299999999999998</v>
      </c>
      <c r="N799">
        <v>2.9387005817656799</v>
      </c>
      <c r="O799">
        <v>1.5681510893091002</v>
      </c>
    </row>
    <row r="800" spans="1:15" x14ac:dyDescent="0.25">
      <c r="A800" t="s">
        <v>860</v>
      </c>
      <c r="B800" t="s">
        <v>1037</v>
      </c>
      <c r="C800" t="s">
        <v>1447</v>
      </c>
      <c r="D800" t="s">
        <v>861</v>
      </c>
      <c r="E800" t="s">
        <v>2513</v>
      </c>
      <c r="F800">
        <v>60.962989999999799</v>
      </c>
      <c r="G800">
        <v>-138.03800000000001</v>
      </c>
      <c r="H800" t="s">
        <v>983</v>
      </c>
      <c r="I800" t="s">
        <v>2500</v>
      </c>
      <c r="J800">
        <v>2751</v>
      </c>
      <c r="K800">
        <v>4.55</v>
      </c>
      <c r="L800">
        <v>8.0500000000000007</v>
      </c>
      <c r="M800">
        <v>3.6</v>
      </c>
      <c r="N800">
        <v>3.7771434031169049</v>
      </c>
      <c r="O800">
        <v>1.9794954504505502</v>
      </c>
    </row>
    <row r="801" spans="1:15" x14ac:dyDescent="0.25">
      <c r="A801" t="s">
        <v>839</v>
      </c>
      <c r="B801" t="s">
        <v>1037</v>
      </c>
      <c r="C801" t="s">
        <v>1447</v>
      </c>
      <c r="D801" t="s">
        <v>840</v>
      </c>
      <c r="E801" t="s">
        <v>2513</v>
      </c>
      <c r="F801">
        <v>60.814805999999798</v>
      </c>
      <c r="G801">
        <v>-137.490311999998</v>
      </c>
      <c r="H801" t="s">
        <v>983</v>
      </c>
      <c r="I801" t="s">
        <v>2500</v>
      </c>
      <c r="J801">
        <v>2751</v>
      </c>
      <c r="K801">
        <v>2.4500000000000002</v>
      </c>
      <c r="L801">
        <v>3.68</v>
      </c>
      <c r="M801">
        <v>1.8</v>
      </c>
      <c r="N801">
        <v>2.0338464478321798</v>
      </c>
      <c r="O801">
        <v>0.96695028039645003</v>
      </c>
    </row>
    <row r="802" spans="1:15" x14ac:dyDescent="0.25">
      <c r="A802" t="s">
        <v>837</v>
      </c>
      <c r="B802" t="s">
        <v>1037</v>
      </c>
      <c r="C802" t="s">
        <v>808</v>
      </c>
      <c r="D802" t="s">
        <v>808</v>
      </c>
      <c r="E802" t="s">
        <v>838</v>
      </c>
      <c r="F802">
        <v>61.487960000000001</v>
      </c>
      <c r="G802">
        <v>-137.44900000000001</v>
      </c>
      <c r="H802" t="s">
        <v>983</v>
      </c>
      <c r="I802" t="s">
        <v>2499</v>
      </c>
      <c r="J802">
        <v>2677</v>
      </c>
      <c r="K802">
        <v>3</v>
      </c>
      <c r="L802">
        <v>10.5</v>
      </c>
      <c r="M802">
        <v>3.48</v>
      </c>
      <c r="N802">
        <v>2.4904242218353221</v>
      </c>
      <c r="O802">
        <v>2.0357269524314408</v>
      </c>
    </row>
    <row r="803" spans="1:15" x14ac:dyDescent="0.25">
      <c r="A803" t="s">
        <v>864</v>
      </c>
      <c r="B803" t="s">
        <v>1037</v>
      </c>
      <c r="C803" t="s">
        <v>808</v>
      </c>
      <c r="D803" t="s">
        <v>808</v>
      </c>
      <c r="E803" t="s">
        <v>777</v>
      </c>
      <c r="F803">
        <v>61.212090000000003</v>
      </c>
      <c r="G803">
        <v>-138.252999999998</v>
      </c>
      <c r="H803" t="s">
        <v>983</v>
      </c>
      <c r="I803" t="s">
        <v>491</v>
      </c>
      <c r="J803">
        <v>2624</v>
      </c>
      <c r="K803">
        <v>4.3</v>
      </c>
      <c r="L803">
        <v>11.5</v>
      </c>
      <c r="M803">
        <v>5.4</v>
      </c>
      <c r="N803">
        <v>3.5696080512972945</v>
      </c>
      <c r="O803">
        <v>2.6388569990810655</v>
      </c>
    </row>
    <row r="804" spans="1:15" x14ac:dyDescent="0.25">
      <c r="A804" t="s">
        <v>834</v>
      </c>
      <c r="B804" t="s">
        <v>1037</v>
      </c>
      <c r="C804" t="s">
        <v>808</v>
      </c>
      <c r="D804" t="s">
        <v>808</v>
      </c>
      <c r="E804" t="s">
        <v>824</v>
      </c>
      <c r="F804">
        <v>61.466610000000003</v>
      </c>
      <c r="G804">
        <v>-138.55600000000001</v>
      </c>
      <c r="H804" t="s">
        <v>983</v>
      </c>
      <c r="I804" t="s">
        <v>2500</v>
      </c>
      <c r="J804">
        <v>2751</v>
      </c>
      <c r="K804">
        <v>4.45</v>
      </c>
      <c r="L804">
        <v>14.6999999999999</v>
      </c>
      <c r="M804">
        <v>4.28</v>
      </c>
      <c r="N804">
        <v>3.6941292623890609</v>
      </c>
      <c r="O804">
        <v>2.7883742857812979</v>
      </c>
    </row>
    <row r="805" spans="1:15" x14ac:dyDescent="0.25">
      <c r="A805" t="s">
        <v>862</v>
      </c>
      <c r="B805" t="s">
        <v>1037</v>
      </c>
      <c r="C805" t="s">
        <v>1447</v>
      </c>
      <c r="D805" t="s">
        <v>861</v>
      </c>
      <c r="E805" t="s">
        <v>824</v>
      </c>
      <c r="F805">
        <v>61.031100000000002</v>
      </c>
      <c r="G805">
        <v>-138.11000000000001</v>
      </c>
      <c r="H805" t="s">
        <v>983</v>
      </c>
      <c r="I805" t="s">
        <v>2500</v>
      </c>
      <c r="J805">
        <v>2751</v>
      </c>
      <c r="K805">
        <v>3.68</v>
      </c>
      <c r="L805">
        <v>9.5500000000000007</v>
      </c>
      <c r="M805">
        <v>1.92</v>
      </c>
      <c r="N805">
        <v>3.0549203787846619</v>
      </c>
      <c r="O805">
        <v>1.6322507246281373</v>
      </c>
    </row>
    <row r="806" spans="1:15" x14ac:dyDescent="0.25">
      <c r="A806" t="s">
        <v>832</v>
      </c>
      <c r="B806" t="s">
        <v>1037</v>
      </c>
      <c r="C806" t="s">
        <v>808</v>
      </c>
      <c r="D806" t="s">
        <v>808</v>
      </c>
      <c r="E806" t="s">
        <v>833</v>
      </c>
      <c r="F806">
        <v>61.1783199999999</v>
      </c>
      <c r="G806">
        <v>-137.74700000000001</v>
      </c>
      <c r="H806" t="s">
        <v>983</v>
      </c>
      <c r="I806" t="s">
        <v>2500</v>
      </c>
      <c r="J806">
        <v>2751</v>
      </c>
      <c r="K806">
        <v>1.85</v>
      </c>
      <c r="L806">
        <v>6.24</v>
      </c>
      <c r="M806">
        <v>3.26</v>
      </c>
      <c r="N806">
        <v>1.5357616034651154</v>
      </c>
      <c r="O806">
        <v>1.5593204363809929</v>
      </c>
    </row>
    <row r="807" spans="1:15" x14ac:dyDescent="0.25">
      <c r="A807" t="s">
        <v>815</v>
      </c>
      <c r="B807" t="s">
        <v>1037</v>
      </c>
      <c r="C807" t="s">
        <v>1447</v>
      </c>
      <c r="D807" t="s">
        <v>816</v>
      </c>
      <c r="E807" t="s">
        <v>817</v>
      </c>
      <c r="F807">
        <v>60.9545099999999</v>
      </c>
      <c r="G807">
        <v>-137.481719999999</v>
      </c>
      <c r="H807" t="s">
        <v>983</v>
      </c>
      <c r="I807" t="s">
        <v>2500</v>
      </c>
      <c r="J807">
        <v>2751</v>
      </c>
      <c r="K807">
        <v>1.96</v>
      </c>
      <c r="L807">
        <v>3.49</v>
      </c>
      <c r="M807">
        <v>0.57999999999999996</v>
      </c>
      <c r="N807">
        <v>1.6270771582657437</v>
      </c>
      <c r="O807">
        <v>0.60060155311716013</v>
      </c>
    </row>
    <row r="808" spans="1:15" x14ac:dyDescent="0.25">
      <c r="A808" t="s">
        <v>835</v>
      </c>
      <c r="B808" t="s">
        <v>1037</v>
      </c>
      <c r="C808" t="s">
        <v>808</v>
      </c>
      <c r="D808" t="s">
        <v>808</v>
      </c>
      <c r="E808" t="s">
        <v>836</v>
      </c>
      <c r="F808">
        <v>61.08052</v>
      </c>
      <c r="G808">
        <v>-137.306999999998</v>
      </c>
      <c r="H808" t="s">
        <v>983</v>
      </c>
      <c r="I808" t="s">
        <v>2499</v>
      </c>
      <c r="J808">
        <v>2677</v>
      </c>
      <c r="K808">
        <v>3.76</v>
      </c>
      <c r="L808">
        <v>13.3</v>
      </c>
      <c r="M808">
        <v>4.71</v>
      </c>
      <c r="N808">
        <v>3.1213316913669367</v>
      </c>
      <c r="O808">
        <v>2.653276670407406</v>
      </c>
    </row>
    <row r="809" spans="1:15" x14ac:dyDescent="0.25">
      <c r="A809" t="s">
        <v>863</v>
      </c>
      <c r="B809" t="s">
        <v>1037</v>
      </c>
      <c r="C809" t="s">
        <v>808</v>
      </c>
      <c r="D809" t="s">
        <v>808</v>
      </c>
      <c r="E809" t="s">
        <v>1653</v>
      </c>
      <c r="F809">
        <v>61.075690000000002</v>
      </c>
      <c r="G809">
        <v>-137.616999999998</v>
      </c>
      <c r="H809" t="s">
        <v>983</v>
      </c>
      <c r="I809" t="s">
        <v>2499</v>
      </c>
      <c r="J809">
        <v>2677</v>
      </c>
      <c r="K809">
        <v>2.21</v>
      </c>
      <c r="L809">
        <v>4.55</v>
      </c>
      <c r="M809">
        <v>1.79</v>
      </c>
      <c r="N809">
        <v>1.8346125100853539</v>
      </c>
      <c r="O809">
        <v>1.0057865928511616</v>
      </c>
    </row>
    <row r="810" spans="1:15" x14ac:dyDescent="0.25">
      <c r="A810" t="s">
        <v>1920</v>
      </c>
      <c r="B810" t="s">
        <v>1037</v>
      </c>
      <c r="E810" t="s">
        <v>1921</v>
      </c>
      <c r="F810">
        <v>60.444699999999798</v>
      </c>
      <c r="G810">
        <v>-125.816451999999</v>
      </c>
      <c r="H810" t="s">
        <v>983</v>
      </c>
      <c r="I810" t="s">
        <v>2498</v>
      </c>
      <c r="J810">
        <v>2764</v>
      </c>
      <c r="K810">
        <v>4.49</v>
      </c>
      <c r="L810">
        <v>34.902234999999799</v>
      </c>
      <c r="M810">
        <v>7.592708</v>
      </c>
      <c r="N810">
        <v>3.7273349186801989</v>
      </c>
      <c r="O810">
        <v>5.6187790291243216</v>
      </c>
    </row>
    <row r="811" spans="1:15" x14ac:dyDescent="0.25">
      <c r="A811" t="s">
        <v>1922</v>
      </c>
      <c r="B811" t="s">
        <v>1037</v>
      </c>
      <c r="C811" t="s">
        <v>1923</v>
      </c>
      <c r="D811" t="s">
        <v>1924</v>
      </c>
      <c r="E811" t="s">
        <v>800</v>
      </c>
      <c r="F811">
        <v>60.412734</v>
      </c>
      <c r="G811">
        <v>-125.917399</v>
      </c>
      <c r="H811" t="s">
        <v>983</v>
      </c>
      <c r="I811" t="s">
        <v>2499</v>
      </c>
      <c r="J811">
        <v>2677</v>
      </c>
      <c r="K811">
        <v>3.46</v>
      </c>
      <c r="L811">
        <v>39.405321000000001</v>
      </c>
      <c r="M811">
        <v>5.8583959999999999</v>
      </c>
      <c r="N811">
        <v>2.8722892691834048</v>
      </c>
      <c r="O811">
        <v>5.3608399365542629</v>
      </c>
    </row>
    <row r="812" spans="1:15" x14ac:dyDescent="0.25">
      <c r="A812" t="s">
        <v>799</v>
      </c>
      <c r="B812" t="s">
        <v>1037</v>
      </c>
      <c r="C812" t="s">
        <v>1923</v>
      </c>
      <c r="D812" t="s">
        <v>1924</v>
      </c>
      <c r="E812" t="s">
        <v>800</v>
      </c>
      <c r="F812">
        <v>60.412734</v>
      </c>
      <c r="G812">
        <v>-125.917399</v>
      </c>
      <c r="H812" t="s">
        <v>983</v>
      </c>
      <c r="I812" t="s">
        <v>2499</v>
      </c>
      <c r="J812">
        <v>2677</v>
      </c>
      <c r="K812">
        <v>3.46</v>
      </c>
      <c r="L812">
        <v>39.3999999999998</v>
      </c>
      <c r="M812">
        <v>5.86</v>
      </c>
      <c r="N812">
        <v>2.8722892691834048</v>
      </c>
      <c r="O812">
        <v>5.360753014364243</v>
      </c>
    </row>
    <row r="813" spans="1:15" x14ac:dyDescent="0.25">
      <c r="A813" t="s">
        <v>1925</v>
      </c>
      <c r="B813" t="s">
        <v>1037</v>
      </c>
      <c r="C813" t="s">
        <v>1923</v>
      </c>
      <c r="E813" t="s">
        <v>1926</v>
      </c>
      <c r="F813">
        <v>60.430329999999799</v>
      </c>
      <c r="G813">
        <v>-125.853358999999</v>
      </c>
      <c r="H813" t="s">
        <v>983</v>
      </c>
      <c r="I813" t="s">
        <v>2499</v>
      </c>
      <c r="J813">
        <v>2677</v>
      </c>
      <c r="K813">
        <v>7.31</v>
      </c>
      <c r="L813">
        <v>37.762109000000002</v>
      </c>
      <c r="M813">
        <v>7.2809629999999999</v>
      </c>
      <c r="N813">
        <v>6.068333687205401</v>
      </c>
      <c r="O813">
        <v>5.7893294921162113</v>
      </c>
    </row>
    <row r="814" spans="1:15" x14ac:dyDescent="0.25">
      <c r="A814" t="s">
        <v>2294</v>
      </c>
      <c r="B814" t="s">
        <v>1037</v>
      </c>
      <c r="C814" t="s">
        <v>921</v>
      </c>
      <c r="E814" t="s">
        <v>704</v>
      </c>
      <c r="F814">
        <v>62.900292999999799</v>
      </c>
      <c r="G814">
        <v>-135.71115900000001</v>
      </c>
      <c r="H814" t="s">
        <v>983</v>
      </c>
      <c r="I814" t="s">
        <v>491</v>
      </c>
      <c r="J814">
        <v>2624</v>
      </c>
      <c r="K814">
        <v>5.14</v>
      </c>
      <c r="L814">
        <v>23.4552179999998</v>
      </c>
      <c r="M814">
        <v>4.0685500000000001</v>
      </c>
      <c r="N814">
        <v>4.2669268334111843</v>
      </c>
      <c r="O814">
        <v>3.444789491631878</v>
      </c>
    </row>
    <row r="815" spans="1:15" x14ac:dyDescent="0.25">
      <c r="A815" t="s">
        <v>985</v>
      </c>
      <c r="B815" t="s">
        <v>988</v>
      </c>
      <c r="C815" t="s">
        <v>986</v>
      </c>
      <c r="D815" t="s">
        <v>987</v>
      </c>
      <c r="E815" t="s">
        <v>302</v>
      </c>
      <c r="F815">
        <v>62.415880000000001</v>
      </c>
      <c r="G815">
        <v>-136.84970000000001</v>
      </c>
      <c r="H815" t="s">
        <v>983</v>
      </c>
      <c r="I815" t="s">
        <v>2499</v>
      </c>
      <c r="J815">
        <v>2677</v>
      </c>
      <c r="K815">
        <v>2.5499999999999998</v>
      </c>
      <c r="L815">
        <v>1.23</v>
      </c>
      <c r="M815">
        <v>1.87</v>
      </c>
      <c r="N815">
        <v>2.1168605885600233</v>
      </c>
      <c r="O815">
        <v>0.73622755236672477</v>
      </c>
    </row>
    <row r="816" spans="1:15" x14ac:dyDescent="0.25">
      <c r="A816" t="s">
        <v>989</v>
      </c>
      <c r="B816" t="s">
        <v>988</v>
      </c>
      <c r="C816" t="s">
        <v>986</v>
      </c>
      <c r="D816" t="s">
        <v>987</v>
      </c>
      <c r="E816" t="s">
        <v>302</v>
      </c>
      <c r="F816">
        <v>62.415880000000001</v>
      </c>
      <c r="G816">
        <v>-136.84970000000001</v>
      </c>
      <c r="H816" t="s">
        <v>983</v>
      </c>
      <c r="I816" t="s">
        <v>2499</v>
      </c>
      <c r="J816">
        <v>2677</v>
      </c>
      <c r="K816">
        <v>2.4900000000000002</v>
      </c>
      <c r="L816">
        <v>2.73</v>
      </c>
      <c r="M816">
        <v>1.26</v>
      </c>
      <c r="N816">
        <v>2.0670521041233174</v>
      </c>
      <c r="O816">
        <v>0.71709477315809589</v>
      </c>
    </row>
    <row r="817" spans="1:15" x14ac:dyDescent="0.25">
      <c r="A817" t="s">
        <v>990</v>
      </c>
      <c r="B817" t="s">
        <v>988</v>
      </c>
      <c r="C817" t="s">
        <v>986</v>
      </c>
      <c r="D817" t="s">
        <v>987</v>
      </c>
      <c r="E817" t="s">
        <v>302</v>
      </c>
      <c r="F817">
        <v>62.415880000000001</v>
      </c>
      <c r="G817">
        <v>-136.84970000000001</v>
      </c>
      <c r="H817" t="s">
        <v>983</v>
      </c>
      <c r="I817" t="s">
        <v>2499</v>
      </c>
      <c r="J817">
        <v>2677</v>
      </c>
      <c r="K817">
        <v>2.4300000000000002</v>
      </c>
      <c r="L817">
        <v>0.75</v>
      </c>
      <c r="M817">
        <v>0.38</v>
      </c>
      <c r="N817">
        <v>2.017243619686611</v>
      </c>
      <c r="O817">
        <v>0.30495697794946713</v>
      </c>
    </row>
    <row r="818" spans="1:15" x14ac:dyDescent="0.25">
      <c r="A818" t="s">
        <v>991</v>
      </c>
      <c r="B818" t="s">
        <v>988</v>
      </c>
      <c r="C818" t="s">
        <v>986</v>
      </c>
      <c r="D818" t="s">
        <v>987</v>
      </c>
      <c r="E818" t="s">
        <v>302</v>
      </c>
      <c r="F818">
        <v>62.415880000000001</v>
      </c>
      <c r="G818">
        <v>-136.84970000000001</v>
      </c>
      <c r="H818" t="s">
        <v>983</v>
      </c>
      <c r="I818" t="s">
        <v>2499</v>
      </c>
      <c r="J818">
        <v>2677</v>
      </c>
      <c r="K818">
        <v>2.76</v>
      </c>
      <c r="L818">
        <v>5</v>
      </c>
      <c r="M818">
        <v>1.1399999999999999</v>
      </c>
      <c r="N818">
        <v>2.2911902840884961</v>
      </c>
      <c r="O818">
        <v>0.91334547559692536</v>
      </c>
    </row>
    <row r="819" spans="1:15" x14ac:dyDescent="0.25">
      <c r="A819" t="s">
        <v>992</v>
      </c>
      <c r="B819" t="s">
        <v>988</v>
      </c>
      <c r="C819" t="s">
        <v>986</v>
      </c>
      <c r="D819" t="s">
        <v>987</v>
      </c>
      <c r="E819" t="s">
        <v>302</v>
      </c>
      <c r="F819">
        <v>62.415570000000002</v>
      </c>
      <c r="G819">
        <v>-136.850799999998</v>
      </c>
      <c r="H819" t="s">
        <v>983</v>
      </c>
      <c r="I819" t="s">
        <v>2499</v>
      </c>
      <c r="J819">
        <v>2677</v>
      </c>
      <c r="K819">
        <v>2.15</v>
      </c>
      <c r="L819">
        <v>6.05</v>
      </c>
      <c r="M819">
        <v>1.34</v>
      </c>
      <c r="N819">
        <v>1.7848040256486473</v>
      </c>
      <c r="O819">
        <v>1.0274298776425326</v>
      </c>
    </row>
    <row r="820" spans="1:15" x14ac:dyDescent="0.25">
      <c r="A820" t="s">
        <v>993</v>
      </c>
      <c r="B820" t="s">
        <v>988</v>
      </c>
      <c r="C820" t="s">
        <v>986</v>
      </c>
      <c r="D820" t="s">
        <v>987</v>
      </c>
      <c r="E820" t="s">
        <v>302</v>
      </c>
      <c r="F820">
        <v>62.415570000000002</v>
      </c>
      <c r="G820">
        <v>-136.850799999998</v>
      </c>
      <c r="H820" t="s">
        <v>983</v>
      </c>
      <c r="I820" t="s">
        <v>2499</v>
      </c>
      <c r="J820">
        <v>2677</v>
      </c>
      <c r="K820">
        <v>1.28</v>
      </c>
      <c r="L820">
        <v>2</v>
      </c>
      <c r="M820">
        <v>0.75</v>
      </c>
      <c r="N820">
        <v>1.0625810013164041</v>
      </c>
      <c r="O820">
        <v>0.45027695111741484</v>
      </c>
    </row>
    <row r="821" spans="1:15" x14ac:dyDescent="0.25">
      <c r="A821" t="s">
        <v>994</v>
      </c>
      <c r="B821" t="s">
        <v>988</v>
      </c>
      <c r="C821" t="s">
        <v>986</v>
      </c>
      <c r="D821" t="s">
        <v>987</v>
      </c>
      <c r="E821" t="s">
        <v>302</v>
      </c>
      <c r="F821">
        <v>62.415570000000002</v>
      </c>
      <c r="G821">
        <v>-136.850799999998</v>
      </c>
      <c r="H821" t="s">
        <v>983</v>
      </c>
      <c r="I821" t="s">
        <v>2499</v>
      </c>
      <c r="J821">
        <v>2677</v>
      </c>
      <c r="K821">
        <v>2.96</v>
      </c>
      <c r="L821">
        <v>2.4500000000000002</v>
      </c>
      <c r="M821">
        <v>0.84</v>
      </c>
      <c r="N821">
        <v>2.4572185655441845</v>
      </c>
      <c r="O821">
        <v>0.61071149295902172</v>
      </c>
    </row>
    <row r="822" spans="1:15" x14ac:dyDescent="0.25">
      <c r="A822" t="s">
        <v>998</v>
      </c>
      <c r="B822" t="s">
        <v>988</v>
      </c>
      <c r="C822" t="s">
        <v>986</v>
      </c>
      <c r="D822" t="s">
        <v>986</v>
      </c>
      <c r="E822" t="s">
        <v>999</v>
      </c>
      <c r="F822">
        <v>62.618288</v>
      </c>
      <c r="G822">
        <v>-137.250474999999</v>
      </c>
      <c r="H822" t="s">
        <v>983</v>
      </c>
      <c r="I822" t="s">
        <v>2499</v>
      </c>
      <c r="J822">
        <v>2677</v>
      </c>
      <c r="K822">
        <v>0.21</v>
      </c>
      <c r="L822">
        <v>1.52</v>
      </c>
      <c r="M822">
        <v>0.56999999999999995</v>
      </c>
      <c r="N822">
        <v>0.17432969552847252</v>
      </c>
      <c r="O822">
        <v>0.29881434323020084</v>
      </c>
    </row>
    <row r="823" spans="1:15" x14ac:dyDescent="0.25">
      <c r="A823" t="s">
        <v>1000</v>
      </c>
      <c r="B823" t="s">
        <v>988</v>
      </c>
      <c r="C823" t="s">
        <v>986</v>
      </c>
      <c r="D823" t="s">
        <v>986</v>
      </c>
      <c r="E823" t="s">
        <v>824</v>
      </c>
      <c r="F823">
        <v>62.618288</v>
      </c>
      <c r="G823">
        <v>-137.250474999999</v>
      </c>
      <c r="H823" t="s">
        <v>983</v>
      </c>
      <c r="I823" t="s">
        <v>2500</v>
      </c>
      <c r="J823">
        <v>2751</v>
      </c>
      <c r="K823">
        <v>1.45</v>
      </c>
      <c r="L823">
        <v>0.5</v>
      </c>
      <c r="M823">
        <v>0.61</v>
      </c>
      <c r="N823">
        <v>1.2037050405537388</v>
      </c>
      <c r="O823">
        <v>0.29239512170402143</v>
      </c>
    </row>
    <row r="824" spans="1:15" x14ac:dyDescent="0.25">
      <c r="A824" t="s">
        <v>1001</v>
      </c>
      <c r="B824" t="s">
        <v>988</v>
      </c>
      <c r="C824" t="s">
        <v>986</v>
      </c>
      <c r="D824" t="s">
        <v>986</v>
      </c>
      <c r="E824" t="s">
        <v>1002</v>
      </c>
      <c r="F824">
        <v>62.617775000000002</v>
      </c>
      <c r="G824">
        <v>-137.25051400000001</v>
      </c>
      <c r="H824" t="s">
        <v>983</v>
      </c>
      <c r="I824" t="s">
        <v>2499</v>
      </c>
      <c r="J824">
        <v>2677</v>
      </c>
      <c r="K824">
        <v>2.39</v>
      </c>
      <c r="L824">
        <v>2.08</v>
      </c>
      <c r="M824">
        <v>0.56000000000000005</v>
      </c>
      <c r="N824">
        <v>1.9840379633954732</v>
      </c>
      <c r="O824">
        <v>0.47245669447704797</v>
      </c>
    </row>
    <row r="825" spans="1:15" x14ac:dyDescent="0.25">
      <c r="A825" t="s">
        <v>1003</v>
      </c>
      <c r="B825" t="s">
        <v>988</v>
      </c>
      <c r="C825" t="s">
        <v>986</v>
      </c>
      <c r="D825" t="s">
        <v>986</v>
      </c>
      <c r="E825" t="s">
        <v>1004</v>
      </c>
      <c r="F825">
        <v>62.617775000000002</v>
      </c>
      <c r="G825">
        <v>-137.25051400000001</v>
      </c>
      <c r="H825" t="s">
        <v>983</v>
      </c>
      <c r="I825" t="s">
        <v>2499</v>
      </c>
      <c r="J825">
        <v>2677</v>
      </c>
      <c r="K825">
        <v>1.93</v>
      </c>
      <c r="L825">
        <v>0.6</v>
      </c>
      <c r="M825">
        <v>0.69</v>
      </c>
      <c r="N825">
        <v>1.6021729160473903</v>
      </c>
      <c r="O825">
        <v>0.3415413685442269</v>
      </c>
    </row>
    <row r="826" spans="1:15" x14ac:dyDescent="0.25">
      <c r="A826" t="s">
        <v>1005</v>
      </c>
      <c r="B826" t="s">
        <v>988</v>
      </c>
      <c r="C826" t="s">
        <v>986</v>
      </c>
      <c r="D826" t="s">
        <v>986</v>
      </c>
      <c r="E826" t="s">
        <v>1006</v>
      </c>
      <c r="F826">
        <v>62.617775000000002</v>
      </c>
      <c r="G826">
        <v>-137.25051400000001</v>
      </c>
      <c r="H826" t="s">
        <v>983</v>
      </c>
      <c r="I826" t="s">
        <v>2500</v>
      </c>
      <c r="J826">
        <v>2751</v>
      </c>
      <c r="K826">
        <v>2.86</v>
      </c>
      <c r="L826">
        <v>1.32</v>
      </c>
      <c r="M826">
        <v>0.78</v>
      </c>
      <c r="N826">
        <v>2.3742044248163401</v>
      </c>
      <c r="O826">
        <v>0.49785296314034572</v>
      </c>
    </row>
    <row r="827" spans="1:15" x14ac:dyDescent="0.25">
      <c r="A827" t="s">
        <v>1007</v>
      </c>
      <c r="B827" t="s">
        <v>988</v>
      </c>
      <c r="C827" t="s">
        <v>986</v>
      </c>
      <c r="D827" t="s">
        <v>986</v>
      </c>
      <c r="E827" t="s">
        <v>1002</v>
      </c>
      <c r="F827">
        <v>62.641679000000003</v>
      </c>
      <c r="G827">
        <v>-137.170298</v>
      </c>
      <c r="H827" t="s">
        <v>983</v>
      </c>
      <c r="I827" t="s">
        <v>2499</v>
      </c>
      <c r="J827">
        <v>2677</v>
      </c>
      <c r="K827">
        <v>2.61</v>
      </c>
      <c r="L827">
        <v>2.65</v>
      </c>
      <c r="M827">
        <v>0.79</v>
      </c>
      <c r="N827">
        <v>2.1666690729967302</v>
      </c>
      <c r="O827">
        <v>0.59668918757535361</v>
      </c>
    </row>
    <row r="828" spans="1:15" x14ac:dyDescent="0.25">
      <c r="A828" t="s">
        <v>1008</v>
      </c>
      <c r="B828" t="s">
        <v>988</v>
      </c>
      <c r="C828" t="s">
        <v>986</v>
      </c>
      <c r="D828" t="s">
        <v>986</v>
      </c>
      <c r="E828" t="s">
        <v>1002</v>
      </c>
      <c r="F828">
        <v>62.6199149999998</v>
      </c>
      <c r="G828">
        <v>-137.24699100000001</v>
      </c>
      <c r="H828" t="s">
        <v>983</v>
      </c>
      <c r="I828" t="s">
        <v>2499</v>
      </c>
      <c r="J828">
        <v>2677</v>
      </c>
      <c r="K828">
        <v>1.81</v>
      </c>
      <c r="L828">
        <v>6.29</v>
      </c>
      <c r="M828">
        <v>0.45</v>
      </c>
      <c r="N828">
        <v>1.5025559471739776</v>
      </c>
      <c r="O828">
        <v>0.80362852612696933</v>
      </c>
    </row>
    <row r="829" spans="1:15" x14ac:dyDescent="0.25">
      <c r="A829" t="s">
        <v>1009</v>
      </c>
      <c r="B829" t="s">
        <v>988</v>
      </c>
      <c r="C829" t="s">
        <v>986</v>
      </c>
      <c r="D829" t="s">
        <v>986</v>
      </c>
      <c r="E829" t="s">
        <v>1002</v>
      </c>
      <c r="F829">
        <v>62.6199149999998</v>
      </c>
      <c r="G829">
        <v>-137.24699100000001</v>
      </c>
      <c r="H829" t="s">
        <v>983</v>
      </c>
      <c r="I829" t="s">
        <v>2499</v>
      </c>
      <c r="J829">
        <v>2677</v>
      </c>
      <c r="K829">
        <v>4.95</v>
      </c>
      <c r="L829">
        <v>8.31</v>
      </c>
      <c r="M829">
        <v>1</v>
      </c>
      <c r="N829">
        <v>4.1091999660282816</v>
      </c>
      <c r="O829">
        <v>1.3106150807118775</v>
      </c>
    </row>
    <row r="830" spans="1:15" x14ac:dyDescent="0.25">
      <c r="A830" t="s">
        <v>1010</v>
      </c>
      <c r="B830" t="s">
        <v>988</v>
      </c>
      <c r="C830" t="s">
        <v>986</v>
      </c>
      <c r="D830" t="s">
        <v>986</v>
      </c>
      <c r="E830" t="s">
        <v>1002</v>
      </c>
      <c r="F830">
        <v>62.6199149999998</v>
      </c>
      <c r="G830">
        <v>-137.24699100000001</v>
      </c>
      <c r="H830" t="s">
        <v>983</v>
      </c>
      <c r="I830" t="s">
        <v>2499</v>
      </c>
      <c r="J830">
        <v>2677</v>
      </c>
      <c r="K830">
        <v>2.1800000000000002</v>
      </c>
      <c r="L830">
        <v>6.62</v>
      </c>
      <c r="M830">
        <v>0.62</v>
      </c>
      <c r="N830">
        <v>1.8097082678670007</v>
      </c>
      <c r="O830">
        <v>0.89874527924684711</v>
      </c>
    </row>
    <row r="831" spans="1:15" x14ac:dyDescent="0.25">
      <c r="A831" t="s">
        <v>1011</v>
      </c>
      <c r="B831" t="s">
        <v>988</v>
      </c>
      <c r="C831" t="s">
        <v>986</v>
      </c>
      <c r="D831" t="s">
        <v>986</v>
      </c>
      <c r="E831" t="s">
        <v>1012</v>
      </c>
      <c r="F831">
        <v>62.6199149999998</v>
      </c>
      <c r="G831">
        <v>-137.24699100000001</v>
      </c>
      <c r="H831" t="s">
        <v>983</v>
      </c>
      <c r="I831" t="s">
        <v>2499</v>
      </c>
      <c r="J831">
        <v>2677</v>
      </c>
      <c r="K831">
        <v>3.08</v>
      </c>
      <c r="L831">
        <v>3.28</v>
      </c>
      <c r="M831">
        <v>0.38</v>
      </c>
      <c r="N831">
        <v>2.5568355344175973</v>
      </c>
      <c r="O831">
        <v>0.5776296473762792</v>
      </c>
    </row>
    <row r="832" spans="1:15" x14ac:dyDescent="0.25">
      <c r="A832" t="s">
        <v>1013</v>
      </c>
      <c r="B832" t="s">
        <v>988</v>
      </c>
      <c r="C832" t="s">
        <v>986</v>
      </c>
      <c r="D832" t="s">
        <v>986</v>
      </c>
      <c r="E832" t="s">
        <v>1002</v>
      </c>
      <c r="F832">
        <v>62.629345000000001</v>
      </c>
      <c r="G832">
        <v>-137.202844999999</v>
      </c>
      <c r="H832" t="s">
        <v>983</v>
      </c>
      <c r="I832" t="s">
        <v>2499</v>
      </c>
      <c r="J832">
        <v>2677</v>
      </c>
      <c r="K832">
        <v>1.96</v>
      </c>
      <c r="L832">
        <v>2.5499999999999998</v>
      </c>
      <c r="M832">
        <v>0.66</v>
      </c>
      <c r="N832">
        <v>1.6270771582657437</v>
      </c>
      <c r="O832">
        <v>0.51726379414854129</v>
      </c>
    </row>
    <row r="833" spans="1:15" x14ac:dyDescent="0.25">
      <c r="A833" t="s">
        <v>1014</v>
      </c>
      <c r="B833" t="s">
        <v>988</v>
      </c>
      <c r="C833" t="s">
        <v>986</v>
      </c>
      <c r="D833" t="s">
        <v>986</v>
      </c>
      <c r="E833" t="s">
        <v>1012</v>
      </c>
      <c r="F833">
        <v>62.619110999999798</v>
      </c>
      <c r="G833">
        <v>-137.249542999998</v>
      </c>
      <c r="H833" t="s">
        <v>983</v>
      </c>
      <c r="I833" t="s">
        <v>2499</v>
      </c>
      <c r="J833">
        <v>2677</v>
      </c>
      <c r="K833">
        <v>5.42</v>
      </c>
      <c r="L833">
        <v>0.6</v>
      </c>
      <c r="M833">
        <v>0.35</v>
      </c>
      <c r="N833">
        <v>4.4993664274491483</v>
      </c>
      <c r="O833">
        <v>0.45344038051280311</v>
      </c>
    </row>
    <row r="834" spans="1:15" x14ac:dyDescent="0.25">
      <c r="A834" t="s">
        <v>1015</v>
      </c>
      <c r="B834" t="s">
        <v>988</v>
      </c>
      <c r="C834" t="s">
        <v>986</v>
      </c>
      <c r="D834" t="s">
        <v>986</v>
      </c>
      <c r="E834" t="s">
        <v>1012</v>
      </c>
      <c r="F834">
        <v>62.619110999999798</v>
      </c>
      <c r="G834">
        <v>-137.249542999998</v>
      </c>
      <c r="H834" t="s">
        <v>983</v>
      </c>
      <c r="I834" t="s">
        <v>2499</v>
      </c>
      <c r="J834">
        <v>2677</v>
      </c>
      <c r="K834">
        <v>0.13</v>
      </c>
      <c r="L834">
        <v>0.17</v>
      </c>
      <c r="M834">
        <v>0.09</v>
      </c>
      <c r="N834">
        <v>0.10791838294619729</v>
      </c>
      <c r="O834">
        <v>4.6169444285362432E-2</v>
      </c>
    </row>
    <row r="835" spans="1:15" x14ac:dyDescent="0.25">
      <c r="A835" t="s">
        <v>1016</v>
      </c>
      <c r="B835" t="s">
        <v>988</v>
      </c>
      <c r="C835" t="s">
        <v>986</v>
      </c>
      <c r="D835" t="s">
        <v>986</v>
      </c>
      <c r="E835" t="s">
        <v>1002</v>
      </c>
      <c r="F835">
        <v>62.62753</v>
      </c>
      <c r="G835">
        <v>-137.204622</v>
      </c>
      <c r="H835" t="s">
        <v>983</v>
      </c>
      <c r="I835" t="s">
        <v>2499</v>
      </c>
      <c r="J835">
        <v>2677</v>
      </c>
      <c r="K835">
        <v>4.26</v>
      </c>
      <c r="L835">
        <v>3.55</v>
      </c>
      <c r="M835">
        <v>0.87</v>
      </c>
      <c r="N835">
        <v>3.5364023950061569</v>
      </c>
      <c r="O835">
        <v>0.79479032781264591</v>
      </c>
    </row>
    <row r="836" spans="1:15" x14ac:dyDescent="0.25">
      <c r="A836" t="s">
        <v>1017</v>
      </c>
      <c r="B836" t="s">
        <v>988</v>
      </c>
      <c r="C836" t="s">
        <v>986</v>
      </c>
      <c r="D836" t="s">
        <v>986</v>
      </c>
      <c r="E836" t="s">
        <v>1002</v>
      </c>
      <c r="F836">
        <v>62.62753</v>
      </c>
      <c r="G836">
        <v>-137.204622</v>
      </c>
      <c r="H836" t="s">
        <v>983</v>
      </c>
      <c r="I836" t="s">
        <v>2499</v>
      </c>
      <c r="J836">
        <v>2677</v>
      </c>
      <c r="K836">
        <v>4.66</v>
      </c>
      <c r="L836">
        <v>3.48</v>
      </c>
      <c r="M836">
        <v>1.03</v>
      </c>
      <c r="N836">
        <v>3.8684589579175337</v>
      </c>
      <c r="O836">
        <v>0.85180145453683809</v>
      </c>
    </row>
    <row r="837" spans="1:15" x14ac:dyDescent="0.25">
      <c r="A837" t="s">
        <v>1018</v>
      </c>
      <c r="B837" t="s">
        <v>988</v>
      </c>
      <c r="C837" t="s">
        <v>986</v>
      </c>
      <c r="D837" t="s">
        <v>986</v>
      </c>
      <c r="E837" t="s">
        <v>1002</v>
      </c>
      <c r="F837">
        <v>62.62753</v>
      </c>
      <c r="G837">
        <v>-137.204622</v>
      </c>
      <c r="H837" t="s">
        <v>983</v>
      </c>
      <c r="I837" t="s">
        <v>2499</v>
      </c>
      <c r="J837">
        <v>2677</v>
      </c>
      <c r="K837">
        <v>2.0699999999999998</v>
      </c>
      <c r="L837">
        <v>2.74</v>
      </c>
      <c r="M837">
        <v>0.67</v>
      </c>
      <c r="N837">
        <v>1.7183927130663721</v>
      </c>
      <c r="O837">
        <v>0.54377058669769429</v>
      </c>
    </row>
    <row r="838" spans="1:15" x14ac:dyDescent="0.25">
      <c r="A838" t="s">
        <v>1019</v>
      </c>
      <c r="B838" t="s">
        <v>988</v>
      </c>
      <c r="C838" t="s">
        <v>986</v>
      </c>
      <c r="D838" t="s">
        <v>986</v>
      </c>
      <c r="E838" t="s">
        <v>302</v>
      </c>
      <c r="F838">
        <v>62.643524999999798</v>
      </c>
      <c r="G838">
        <v>-137.126040999998</v>
      </c>
      <c r="H838" t="s">
        <v>983</v>
      </c>
      <c r="I838" t="s">
        <v>2499</v>
      </c>
      <c r="J838">
        <v>2677</v>
      </c>
      <c r="K838">
        <v>2.59</v>
      </c>
      <c r="L838">
        <v>5.08</v>
      </c>
      <c r="M838">
        <v>1.38</v>
      </c>
      <c r="N838">
        <v>2.1500662448511614</v>
      </c>
      <c r="O838">
        <v>0.97229093983914405</v>
      </c>
    </row>
    <row r="839" spans="1:15" x14ac:dyDescent="0.25">
      <c r="A839" t="s">
        <v>1020</v>
      </c>
      <c r="B839" t="s">
        <v>988</v>
      </c>
      <c r="C839" t="s">
        <v>986</v>
      </c>
      <c r="D839" t="s">
        <v>986</v>
      </c>
      <c r="E839" t="s">
        <v>1002</v>
      </c>
      <c r="F839">
        <v>62.614646999999799</v>
      </c>
      <c r="G839">
        <v>-137.313557</v>
      </c>
      <c r="H839" t="s">
        <v>983</v>
      </c>
      <c r="I839" t="s">
        <v>2499</v>
      </c>
      <c r="J839">
        <v>2677</v>
      </c>
      <c r="K839">
        <v>1.31</v>
      </c>
      <c r="L839">
        <v>1.54</v>
      </c>
      <c r="M839">
        <v>0.25</v>
      </c>
      <c r="N839">
        <v>1.0874852435347573</v>
      </c>
      <c r="O839">
        <v>0.28170505272172913</v>
      </c>
    </row>
    <row r="840" spans="1:15" x14ac:dyDescent="0.25">
      <c r="A840" t="s">
        <v>1021</v>
      </c>
      <c r="B840" t="s">
        <v>988</v>
      </c>
      <c r="C840" t="s">
        <v>986</v>
      </c>
      <c r="D840" t="s">
        <v>986</v>
      </c>
      <c r="E840" t="s">
        <v>1002</v>
      </c>
      <c r="F840">
        <v>62.614463999999799</v>
      </c>
      <c r="G840">
        <v>-137.286933</v>
      </c>
      <c r="H840" t="s">
        <v>983</v>
      </c>
      <c r="I840" t="s">
        <v>2499</v>
      </c>
      <c r="J840">
        <v>2677</v>
      </c>
      <c r="K840">
        <v>1.72</v>
      </c>
      <c r="L840">
        <v>2.25</v>
      </c>
      <c r="M840">
        <v>0.6</v>
      </c>
      <c r="N840">
        <v>1.427843220518918</v>
      </c>
      <c r="O840">
        <v>0.46037114931402612</v>
      </c>
    </row>
    <row r="841" spans="1:15" x14ac:dyDescent="0.25">
      <c r="A841" t="s">
        <v>1022</v>
      </c>
      <c r="B841" t="s">
        <v>988</v>
      </c>
      <c r="C841" t="s">
        <v>986</v>
      </c>
      <c r="D841" t="s">
        <v>986</v>
      </c>
      <c r="E841" t="s">
        <v>302</v>
      </c>
      <c r="F841">
        <v>62.624173999999798</v>
      </c>
      <c r="G841">
        <v>-137.26580000000001</v>
      </c>
      <c r="H841" t="s">
        <v>983</v>
      </c>
      <c r="I841" t="s">
        <v>2499</v>
      </c>
      <c r="J841">
        <v>2677</v>
      </c>
      <c r="K841">
        <v>1.63</v>
      </c>
      <c r="L841">
        <v>1.82</v>
      </c>
      <c r="M841">
        <v>0.7</v>
      </c>
      <c r="N841">
        <v>1.3531304938638582</v>
      </c>
      <c r="O841">
        <v>0.44067740850108289</v>
      </c>
    </row>
    <row r="842" spans="1:15" x14ac:dyDescent="0.25">
      <c r="A842" t="s">
        <v>1039</v>
      </c>
      <c r="B842" t="s">
        <v>988</v>
      </c>
      <c r="C842" t="s">
        <v>986</v>
      </c>
      <c r="D842" t="s">
        <v>986</v>
      </c>
      <c r="E842" t="s">
        <v>1002</v>
      </c>
      <c r="F842">
        <v>62.625903000000001</v>
      </c>
      <c r="G842">
        <v>-137.258814</v>
      </c>
      <c r="H842" t="s">
        <v>983</v>
      </c>
      <c r="I842" t="s">
        <v>2499</v>
      </c>
      <c r="J842">
        <v>2677</v>
      </c>
      <c r="K842">
        <v>2.04</v>
      </c>
      <c r="L842">
        <v>1.51</v>
      </c>
      <c r="M842">
        <v>0.56000000000000005</v>
      </c>
      <c r="N842">
        <v>1.6934884708480189</v>
      </c>
      <c r="O842">
        <v>0.39944401709337973</v>
      </c>
    </row>
    <row r="843" spans="1:15" x14ac:dyDescent="0.25">
      <c r="A843" t="s">
        <v>1040</v>
      </c>
      <c r="B843" t="s">
        <v>988</v>
      </c>
      <c r="C843" t="s">
        <v>986</v>
      </c>
      <c r="D843" t="s">
        <v>986</v>
      </c>
      <c r="E843" t="s">
        <v>1002</v>
      </c>
      <c r="F843">
        <v>62.625903000000001</v>
      </c>
      <c r="G843">
        <v>-137.258814</v>
      </c>
      <c r="H843" t="s">
        <v>983</v>
      </c>
      <c r="I843" t="s">
        <v>2499</v>
      </c>
      <c r="J843">
        <v>2677</v>
      </c>
      <c r="K843">
        <v>3.61</v>
      </c>
      <c r="L843">
        <v>8.1099999999999905</v>
      </c>
      <c r="M843">
        <v>1.35</v>
      </c>
      <c r="N843">
        <v>2.9968104802751707</v>
      </c>
      <c r="O843">
        <v>1.3049474143858328</v>
      </c>
    </row>
    <row r="844" spans="1:15" x14ac:dyDescent="0.25">
      <c r="A844" t="s">
        <v>1041</v>
      </c>
      <c r="B844" t="s">
        <v>988</v>
      </c>
      <c r="C844" t="s">
        <v>986</v>
      </c>
      <c r="D844" t="s">
        <v>986</v>
      </c>
      <c r="E844" t="s">
        <v>1002</v>
      </c>
      <c r="F844">
        <v>62.625903000000001</v>
      </c>
      <c r="G844">
        <v>-137.258814</v>
      </c>
      <c r="H844" t="s">
        <v>983</v>
      </c>
      <c r="I844" t="s">
        <v>2499</v>
      </c>
      <c r="J844">
        <v>2677</v>
      </c>
      <c r="K844">
        <v>3.68</v>
      </c>
      <c r="L844">
        <v>6</v>
      </c>
      <c r="M844">
        <v>1.88</v>
      </c>
      <c r="N844">
        <v>3.0549203787846619</v>
      </c>
      <c r="O844">
        <v>1.2474337114625675</v>
      </c>
    </row>
    <row r="845" spans="1:15" x14ac:dyDescent="0.25">
      <c r="A845" t="s">
        <v>1042</v>
      </c>
      <c r="B845" t="s">
        <v>988</v>
      </c>
      <c r="C845" t="s">
        <v>986</v>
      </c>
      <c r="D845" t="s">
        <v>986</v>
      </c>
      <c r="E845" t="s">
        <v>1002</v>
      </c>
      <c r="F845">
        <v>62.624558</v>
      </c>
      <c r="G845">
        <v>-137.27702300000001</v>
      </c>
      <c r="H845" t="s">
        <v>983</v>
      </c>
      <c r="I845" t="s">
        <v>2499</v>
      </c>
      <c r="J845">
        <v>2677</v>
      </c>
      <c r="K845">
        <v>1.93</v>
      </c>
      <c r="L845">
        <v>2.42</v>
      </c>
      <c r="M845">
        <v>0.83</v>
      </c>
      <c r="N845">
        <v>1.6021729160473903</v>
      </c>
      <c r="O845">
        <v>0.54677089654422695</v>
      </c>
    </row>
    <row r="846" spans="1:15" x14ac:dyDescent="0.25">
      <c r="A846" t="s">
        <v>1043</v>
      </c>
      <c r="B846" t="s">
        <v>988</v>
      </c>
      <c r="C846" t="s">
        <v>986</v>
      </c>
      <c r="D846" t="s">
        <v>986</v>
      </c>
      <c r="E846" t="s">
        <v>302</v>
      </c>
      <c r="F846">
        <v>62.607098999999799</v>
      </c>
      <c r="G846">
        <v>-137.2415</v>
      </c>
      <c r="H846" t="s">
        <v>983</v>
      </c>
      <c r="I846" t="s">
        <v>2499</v>
      </c>
      <c r="J846">
        <v>2677</v>
      </c>
      <c r="K846">
        <v>3.2</v>
      </c>
      <c r="L846">
        <v>9.02</v>
      </c>
      <c r="M846">
        <v>1.46</v>
      </c>
      <c r="N846">
        <v>2.6564525032910105</v>
      </c>
      <c r="O846">
        <v>1.3944310537935369</v>
      </c>
    </row>
    <row r="847" spans="1:15" x14ac:dyDescent="0.25">
      <c r="A847" t="s">
        <v>1044</v>
      </c>
      <c r="B847" t="s">
        <v>988</v>
      </c>
      <c r="C847" t="s">
        <v>986</v>
      </c>
      <c r="D847" t="s">
        <v>986</v>
      </c>
      <c r="E847" t="s">
        <v>1002</v>
      </c>
      <c r="F847">
        <v>62.607098999999799</v>
      </c>
      <c r="G847">
        <v>-137.2415</v>
      </c>
      <c r="H847" t="s">
        <v>983</v>
      </c>
      <c r="I847" t="s">
        <v>2499</v>
      </c>
      <c r="J847">
        <v>2677</v>
      </c>
      <c r="K847">
        <v>1.56</v>
      </c>
      <c r="L847">
        <v>2.36</v>
      </c>
      <c r="M847">
        <v>0.69</v>
      </c>
      <c r="N847">
        <v>1.2950205953543674</v>
      </c>
      <c r="O847">
        <v>0.48445274742434924</v>
      </c>
    </row>
    <row r="848" spans="1:15" x14ac:dyDescent="0.25">
      <c r="A848" t="s">
        <v>1045</v>
      </c>
      <c r="B848" t="s">
        <v>988</v>
      </c>
      <c r="C848" t="s">
        <v>986</v>
      </c>
      <c r="D848" t="s">
        <v>986</v>
      </c>
      <c r="E848" t="s">
        <v>1002</v>
      </c>
      <c r="F848">
        <v>62.607098999999799</v>
      </c>
      <c r="G848">
        <v>-137.2415</v>
      </c>
      <c r="H848" t="s">
        <v>983</v>
      </c>
      <c r="I848" t="s">
        <v>2499</v>
      </c>
      <c r="J848">
        <v>2677</v>
      </c>
      <c r="K848">
        <v>2.9</v>
      </c>
      <c r="L848">
        <v>10.4</v>
      </c>
      <c r="M848">
        <v>1.47</v>
      </c>
      <c r="N848">
        <v>2.4074100811074777</v>
      </c>
      <c r="O848">
        <v>1.508472629750393</v>
      </c>
    </row>
    <row r="849" spans="1:15" x14ac:dyDescent="0.25">
      <c r="A849" t="s">
        <v>1046</v>
      </c>
      <c r="B849" t="s">
        <v>988</v>
      </c>
      <c r="C849" t="s">
        <v>986</v>
      </c>
      <c r="D849" t="s">
        <v>986</v>
      </c>
      <c r="E849" t="s">
        <v>1002</v>
      </c>
      <c r="F849">
        <v>62.607098999999799</v>
      </c>
      <c r="G849">
        <v>-137.2415</v>
      </c>
      <c r="H849" t="s">
        <v>983</v>
      </c>
      <c r="I849" t="s">
        <v>2499</v>
      </c>
      <c r="J849">
        <v>2677</v>
      </c>
      <c r="K849">
        <v>2.13</v>
      </c>
      <c r="L849">
        <v>5.43</v>
      </c>
      <c r="M849">
        <v>0.53</v>
      </c>
      <c r="N849">
        <v>1.7682011975030785</v>
      </c>
      <c r="O849">
        <v>0.76210428990632306</v>
      </c>
    </row>
    <row r="850" spans="1:15" x14ac:dyDescent="0.25">
      <c r="A850" t="s">
        <v>1047</v>
      </c>
      <c r="B850" t="s">
        <v>988</v>
      </c>
      <c r="C850" t="s">
        <v>986</v>
      </c>
      <c r="D850" t="s">
        <v>986</v>
      </c>
      <c r="E850" t="s">
        <v>1002</v>
      </c>
      <c r="F850">
        <v>62.607098999999799</v>
      </c>
      <c r="G850">
        <v>-137.2415</v>
      </c>
      <c r="H850" t="s">
        <v>983</v>
      </c>
      <c r="I850" t="s">
        <v>2499</v>
      </c>
      <c r="J850">
        <v>2677</v>
      </c>
      <c r="K850">
        <v>3.29</v>
      </c>
      <c r="L850">
        <v>9.02</v>
      </c>
      <c r="M850">
        <v>0.76</v>
      </c>
      <c r="N850">
        <v>2.7311652299460696</v>
      </c>
      <c r="O850">
        <v>1.22115592660648</v>
      </c>
    </row>
    <row r="851" spans="1:15" x14ac:dyDescent="0.25">
      <c r="A851" t="s">
        <v>1048</v>
      </c>
      <c r="B851" t="s">
        <v>988</v>
      </c>
      <c r="C851" t="s">
        <v>986</v>
      </c>
      <c r="D851" t="s">
        <v>986</v>
      </c>
      <c r="E851" t="s">
        <v>1002</v>
      </c>
      <c r="F851">
        <v>62.6130479999999</v>
      </c>
      <c r="G851">
        <v>-137.25023400000001</v>
      </c>
      <c r="H851" t="s">
        <v>983</v>
      </c>
      <c r="I851" t="s">
        <v>2499</v>
      </c>
      <c r="J851">
        <v>2677</v>
      </c>
      <c r="K851">
        <v>1.9</v>
      </c>
      <c r="L851">
        <v>3.02</v>
      </c>
      <c r="M851">
        <v>0.6</v>
      </c>
      <c r="N851">
        <v>1.5772686738290371</v>
      </c>
      <c r="O851">
        <v>0.54234434693991251</v>
      </c>
    </row>
    <row r="852" spans="1:15" x14ac:dyDescent="0.25">
      <c r="A852" t="s">
        <v>1049</v>
      </c>
      <c r="B852" t="s">
        <v>988</v>
      </c>
      <c r="C852" t="s">
        <v>986</v>
      </c>
      <c r="D852" t="s">
        <v>986</v>
      </c>
      <c r="E852" t="s">
        <v>1002</v>
      </c>
      <c r="F852">
        <v>62.6130479999999</v>
      </c>
      <c r="G852">
        <v>-137.25023400000001</v>
      </c>
      <c r="H852" t="s">
        <v>983</v>
      </c>
      <c r="I852" t="s">
        <v>2499</v>
      </c>
      <c r="J852">
        <v>2677</v>
      </c>
      <c r="K852">
        <v>3.07</v>
      </c>
      <c r="L852">
        <v>6.82</v>
      </c>
      <c r="M852">
        <v>1.1499999999999999</v>
      </c>
      <c r="N852">
        <v>2.5485341203448129</v>
      </c>
      <c r="O852">
        <v>1.1030805335081744</v>
      </c>
    </row>
    <row r="853" spans="1:15" x14ac:dyDescent="0.25">
      <c r="A853" t="s">
        <v>1050</v>
      </c>
      <c r="B853" t="s">
        <v>988</v>
      </c>
      <c r="C853" t="s">
        <v>986</v>
      </c>
      <c r="D853" t="s">
        <v>986</v>
      </c>
      <c r="E853" t="s">
        <v>1002</v>
      </c>
      <c r="F853">
        <v>62.6130479999999</v>
      </c>
      <c r="G853">
        <v>-137.25023400000001</v>
      </c>
      <c r="H853" t="s">
        <v>983</v>
      </c>
      <c r="I853" t="s">
        <v>2499</v>
      </c>
      <c r="J853">
        <v>2677</v>
      </c>
      <c r="K853">
        <v>2.16</v>
      </c>
      <c r="L853">
        <v>3.26</v>
      </c>
      <c r="M853">
        <v>0.52</v>
      </c>
      <c r="N853">
        <v>1.7931054397214319</v>
      </c>
      <c r="O853">
        <v>0.55910617151063746</v>
      </c>
    </row>
    <row r="854" spans="1:15" x14ac:dyDescent="0.25">
      <c r="A854" t="s">
        <v>1051</v>
      </c>
      <c r="B854" t="s">
        <v>988</v>
      </c>
      <c r="C854" t="s">
        <v>986</v>
      </c>
      <c r="D854" t="s">
        <v>986</v>
      </c>
      <c r="E854" t="s">
        <v>1002</v>
      </c>
      <c r="F854">
        <v>62.6130479999999</v>
      </c>
      <c r="G854">
        <v>-137.25023400000001</v>
      </c>
      <c r="H854" t="s">
        <v>983</v>
      </c>
      <c r="I854" t="s">
        <v>2499</v>
      </c>
      <c r="J854">
        <v>2677</v>
      </c>
      <c r="K854">
        <v>3.23</v>
      </c>
      <c r="L854">
        <v>8.93</v>
      </c>
      <c r="M854">
        <v>1.57</v>
      </c>
      <c r="N854">
        <v>2.6813567455093632</v>
      </c>
      <c r="O854">
        <v>1.4157869513978514</v>
      </c>
    </row>
    <row r="855" spans="1:15" x14ac:dyDescent="0.25">
      <c r="A855" t="s">
        <v>1052</v>
      </c>
      <c r="B855" t="s">
        <v>988</v>
      </c>
      <c r="C855" t="s">
        <v>986</v>
      </c>
      <c r="D855" t="s">
        <v>986</v>
      </c>
      <c r="E855" t="s">
        <v>1002</v>
      </c>
      <c r="F855">
        <v>62.6130479999999</v>
      </c>
      <c r="G855">
        <v>-137.25023400000001</v>
      </c>
      <c r="H855" t="s">
        <v>983</v>
      </c>
      <c r="I855" t="s">
        <v>2499</v>
      </c>
      <c r="J855">
        <v>2677</v>
      </c>
      <c r="K855">
        <v>1.89</v>
      </c>
      <c r="L855">
        <v>3.2</v>
      </c>
      <c r="M855">
        <v>1.74</v>
      </c>
      <c r="N855">
        <v>1.5689672597562527</v>
      </c>
      <c r="O855">
        <v>0.84907362507180772</v>
      </c>
    </row>
    <row r="856" spans="1:15" x14ac:dyDescent="0.25">
      <c r="A856" t="s">
        <v>1062</v>
      </c>
      <c r="B856" t="s">
        <v>988</v>
      </c>
      <c r="C856" t="s">
        <v>1063</v>
      </c>
      <c r="D856" t="s">
        <v>1064</v>
      </c>
      <c r="E856" t="s">
        <v>1065</v>
      </c>
      <c r="F856">
        <v>61.299999999999798</v>
      </c>
      <c r="G856">
        <v>-134.819999999998</v>
      </c>
      <c r="H856" t="s">
        <v>983</v>
      </c>
      <c r="I856" t="s">
        <v>2500</v>
      </c>
      <c r="J856">
        <v>2751</v>
      </c>
      <c r="K856">
        <v>4.1399999999999997</v>
      </c>
      <c r="L856">
        <v>10.35</v>
      </c>
      <c r="M856">
        <v>5.33</v>
      </c>
      <c r="N856">
        <v>3.4367854261327442</v>
      </c>
      <c r="O856">
        <v>2.6287942717066541</v>
      </c>
    </row>
    <row r="857" spans="1:15" x14ac:dyDescent="0.25">
      <c r="A857" t="s">
        <v>1066</v>
      </c>
      <c r="B857" t="s">
        <v>988</v>
      </c>
      <c r="C857" t="s">
        <v>1067</v>
      </c>
      <c r="D857" t="s">
        <v>1068</v>
      </c>
      <c r="E857" t="s">
        <v>1069</v>
      </c>
      <c r="F857">
        <v>61.7899999999999</v>
      </c>
      <c r="G857">
        <v>-136.289999999998</v>
      </c>
      <c r="H857" t="s">
        <v>983</v>
      </c>
      <c r="I857" t="s">
        <v>2499</v>
      </c>
      <c r="J857">
        <v>2677</v>
      </c>
      <c r="K857">
        <v>1.76</v>
      </c>
      <c r="L857">
        <v>5.21</v>
      </c>
      <c r="M857">
        <v>1.24</v>
      </c>
      <c r="N857">
        <v>1.4610488768100556</v>
      </c>
      <c r="O857">
        <v>0.9015034447864454</v>
      </c>
    </row>
    <row r="858" spans="1:15" x14ac:dyDescent="0.25">
      <c r="A858" t="s">
        <v>1070</v>
      </c>
      <c r="B858" t="s">
        <v>988</v>
      </c>
      <c r="C858" t="s">
        <v>1067</v>
      </c>
      <c r="D858" t="s">
        <v>1068</v>
      </c>
      <c r="E858" t="s">
        <v>1071</v>
      </c>
      <c r="F858">
        <v>61.89</v>
      </c>
      <c r="G858">
        <v>-136.77000000000001</v>
      </c>
      <c r="H858" t="s">
        <v>983</v>
      </c>
      <c r="I858" t="s">
        <v>491</v>
      </c>
      <c r="J858">
        <v>2624</v>
      </c>
      <c r="K858">
        <v>2.73</v>
      </c>
      <c r="L858">
        <v>6.15</v>
      </c>
      <c r="M858">
        <v>1.1299999999999999</v>
      </c>
      <c r="N858">
        <v>2.2662860418701429</v>
      </c>
      <c r="O858">
        <v>0.99610430909100189</v>
      </c>
    </row>
    <row r="859" spans="1:15" x14ac:dyDescent="0.25">
      <c r="A859" t="s">
        <v>1072</v>
      </c>
      <c r="B859" t="s">
        <v>988</v>
      </c>
      <c r="C859" t="s">
        <v>1067</v>
      </c>
      <c r="D859" t="s">
        <v>1068</v>
      </c>
      <c r="E859" t="s">
        <v>1073</v>
      </c>
      <c r="F859">
        <v>61.64</v>
      </c>
      <c r="G859">
        <v>-136.789999999998</v>
      </c>
      <c r="H859" t="s">
        <v>983</v>
      </c>
      <c r="I859" t="s">
        <v>2499</v>
      </c>
      <c r="J859">
        <v>2677</v>
      </c>
      <c r="K859">
        <v>2.21</v>
      </c>
      <c r="L859">
        <v>4.1399999999999997</v>
      </c>
      <c r="M859">
        <v>0.73</v>
      </c>
      <c r="N859">
        <v>1.8346125100853539</v>
      </c>
      <c r="O859">
        <v>0.69744973285116141</v>
      </c>
    </row>
    <row r="860" spans="1:15" x14ac:dyDescent="0.25">
      <c r="A860" t="s">
        <v>1074</v>
      </c>
      <c r="B860" t="s">
        <v>988</v>
      </c>
      <c r="C860" t="s">
        <v>1067</v>
      </c>
      <c r="D860" t="s">
        <v>1068</v>
      </c>
      <c r="E860" t="s">
        <v>1075</v>
      </c>
      <c r="F860">
        <v>61.53</v>
      </c>
      <c r="G860">
        <v>-136.789999999998</v>
      </c>
      <c r="H860" t="s">
        <v>983</v>
      </c>
      <c r="I860" t="s">
        <v>2499</v>
      </c>
      <c r="J860">
        <v>2677</v>
      </c>
      <c r="K860">
        <v>3.72</v>
      </c>
      <c r="L860">
        <v>3.02</v>
      </c>
      <c r="M860">
        <v>0.83</v>
      </c>
      <c r="N860">
        <v>3.0881260350757995</v>
      </c>
      <c r="O860">
        <v>0.70450080693498673</v>
      </c>
    </row>
    <row r="861" spans="1:15" x14ac:dyDescent="0.25">
      <c r="A861" t="s">
        <v>1076</v>
      </c>
      <c r="B861" t="s">
        <v>988</v>
      </c>
      <c r="C861" t="s">
        <v>1067</v>
      </c>
      <c r="D861" t="s">
        <v>1068</v>
      </c>
      <c r="E861" t="s">
        <v>1077</v>
      </c>
      <c r="F861">
        <v>61.3599999999999</v>
      </c>
      <c r="G861">
        <v>-136.59</v>
      </c>
      <c r="H861" t="s">
        <v>983</v>
      </c>
      <c r="I861" t="s">
        <v>2499</v>
      </c>
      <c r="J861">
        <v>2677</v>
      </c>
      <c r="K861">
        <v>4.1500000000000004</v>
      </c>
      <c r="L861">
        <v>1.82</v>
      </c>
      <c r="M861">
        <v>0.49</v>
      </c>
      <c r="N861">
        <v>3.445086840205529</v>
      </c>
      <c r="O861">
        <v>0.53052310326349317</v>
      </c>
    </row>
    <row r="862" spans="1:15" x14ac:dyDescent="0.25">
      <c r="A862" t="s">
        <v>1078</v>
      </c>
      <c r="B862" t="s">
        <v>988</v>
      </c>
      <c r="C862" t="s">
        <v>1067</v>
      </c>
      <c r="D862" t="s">
        <v>1068</v>
      </c>
      <c r="E862" t="s">
        <v>436</v>
      </c>
      <c r="F862">
        <v>61.2199999999998</v>
      </c>
      <c r="G862">
        <v>-136.28</v>
      </c>
      <c r="H862" t="s">
        <v>983</v>
      </c>
      <c r="I862" t="s">
        <v>2499</v>
      </c>
      <c r="J862">
        <v>2677</v>
      </c>
      <c r="K862">
        <v>4.01</v>
      </c>
      <c r="L862">
        <v>1.84</v>
      </c>
      <c r="M862">
        <v>0.67</v>
      </c>
      <c r="N862">
        <v>3.328867043186547</v>
      </c>
      <c r="O862">
        <v>0.5702946851100259</v>
      </c>
    </row>
    <row r="863" spans="1:15" x14ac:dyDescent="0.25">
      <c r="A863" t="s">
        <v>1079</v>
      </c>
      <c r="B863" t="s">
        <v>988</v>
      </c>
      <c r="C863" t="s">
        <v>1067</v>
      </c>
      <c r="D863" t="s">
        <v>1068</v>
      </c>
      <c r="E863" t="s">
        <v>302</v>
      </c>
      <c r="F863">
        <v>61.2899999999999</v>
      </c>
      <c r="G863">
        <v>-136.33000000000001</v>
      </c>
      <c r="H863" t="s">
        <v>983</v>
      </c>
      <c r="I863" t="s">
        <v>2499</v>
      </c>
      <c r="J863">
        <v>2677</v>
      </c>
      <c r="K863">
        <v>3.5</v>
      </c>
      <c r="L863">
        <v>1.85</v>
      </c>
      <c r="M863">
        <v>0.54</v>
      </c>
      <c r="N863">
        <v>2.9054949254745424</v>
      </c>
      <c r="O863">
        <v>0.50908152983668098</v>
      </c>
    </row>
    <row r="864" spans="1:15" x14ac:dyDescent="0.25">
      <c r="A864" t="s">
        <v>1080</v>
      </c>
      <c r="B864" t="s">
        <v>988</v>
      </c>
      <c r="C864" t="s">
        <v>986</v>
      </c>
      <c r="D864" t="s">
        <v>987</v>
      </c>
      <c r="E864" t="s">
        <v>1081</v>
      </c>
      <c r="F864">
        <v>62.31</v>
      </c>
      <c r="G864">
        <v>-136.699999999998</v>
      </c>
      <c r="H864" t="s">
        <v>983</v>
      </c>
      <c r="I864" t="s">
        <v>2499</v>
      </c>
      <c r="J864">
        <v>2677</v>
      </c>
      <c r="K864">
        <v>0.98</v>
      </c>
      <c r="L864">
        <v>2</v>
      </c>
      <c r="M864">
        <v>0.33</v>
      </c>
      <c r="N864">
        <v>0.81353857913287186</v>
      </c>
      <c r="O864">
        <v>0.3261726070742707</v>
      </c>
    </row>
    <row r="865" spans="1:15" x14ac:dyDescent="0.25">
      <c r="A865" t="s">
        <v>1082</v>
      </c>
      <c r="B865" t="s">
        <v>988</v>
      </c>
      <c r="C865" t="s">
        <v>986</v>
      </c>
      <c r="D865" t="s">
        <v>987</v>
      </c>
      <c r="E865" t="s">
        <v>1083</v>
      </c>
      <c r="F865">
        <v>62.35</v>
      </c>
      <c r="G865">
        <v>-136.699999999998</v>
      </c>
      <c r="H865" t="s">
        <v>983</v>
      </c>
      <c r="I865" t="s">
        <v>2499</v>
      </c>
      <c r="J865">
        <v>2677</v>
      </c>
      <c r="K865">
        <v>2.39</v>
      </c>
      <c r="L865">
        <v>0.25</v>
      </c>
      <c r="M865">
        <v>0.13</v>
      </c>
      <c r="N865">
        <v>1.9840379633954732</v>
      </c>
      <c r="O865">
        <v>0.1923889544770479</v>
      </c>
    </row>
    <row r="866" spans="1:15" x14ac:dyDescent="0.25">
      <c r="A866" t="s">
        <v>1084</v>
      </c>
      <c r="B866" t="s">
        <v>988</v>
      </c>
      <c r="C866" t="s">
        <v>986</v>
      </c>
      <c r="D866" t="s">
        <v>987</v>
      </c>
      <c r="E866" t="s">
        <v>1083</v>
      </c>
      <c r="F866">
        <v>62.329999999999799</v>
      </c>
      <c r="G866">
        <v>-136.669999999998</v>
      </c>
      <c r="H866" t="s">
        <v>983</v>
      </c>
      <c r="I866" t="s">
        <v>2499</v>
      </c>
      <c r="J866">
        <v>2677</v>
      </c>
      <c r="K866">
        <v>4.29</v>
      </c>
      <c r="L866">
        <v>1.96</v>
      </c>
      <c r="M866">
        <v>0.66</v>
      </c>
      <c r="N866">
        <v>3.5613066372245106</v>
      </c>
      <c r="O866">
        <v>0.59485469741696051</v>
      </c>
    </row>
    <row r="867" spans="1:15" x14ac:dyDescent="0.25">
      <c r="A867" t="s">
        <v>1085</v>
      </c>
      <c r="B867" t="s">
        <v>988</v>
      </c>
      <c r="C867" t="s">
        <v>986</v>
      </c>
      <c r="D867" t="s">
        <v>986</v>
      </c>
      <c r="E867" t="s">
        <v>1083</v>
      </c>
      <c r="F867">
        <v>62.619999999999798</v>
      </c>
      <c r="G867">
        <v>-137.25</v>
      </c>
      <c r="H867" t="s">
        <v>983</v>
      </c>
      <c r="I867" t="s">
        <v>2499</v>
      </c>
      <c r="J867">
        <v>2677</v>
      </c>
      <c r="K867">
        <v>1.66</v>
      </c>
      <c r="L867">
        <v>1.91</v>
      </c>
      <c r="M867">
        <v>0.7</v>
      </c>
      <c r="N867">
        <v>1.3780347360822114</v>
      </c>
      <c r="O867">
        <v>0.45076849010539727</v>
      </c>
    </row>
    <row r="868" spans="1:15" x14ac:dyDescent="0.25">
      <c r="A868" t="s">
        <v>1086</v>
      </c>
      <c r="B868" t="s">
        <v>988</v>
      </c>
      <c r="C868" t="s">
        <v>986</v>
      </c>
      <c r="D868" t="s">
        <v>986</v>
      </c>
      <c r="E868" t="s">
        <v>1083</v>
      </c>
      <c r="F868">
        <v>62.64</v>
      </c>
      <c r="G868">
        <v>-137.169999999998</v>
      </c>
      <c r="H868" t="s">
        <v>983</v>
      </c>
      <c r="I868" t="s">
        <v>2499</v>
      </c>
      <c r="J868">
        <v>2677</v>
      </c>
      <c r="K868">
        <v>2.54</v>
      </c>
      <c r="L868">
        <v>3.4</v>
      </c>
      <c r="M868">
        <v>0.8</v>
      </c>
      <c r="N868">
        <v>2.1085591744872394</v>
      </c>
      <c r="O868">
        <v>0.66512505049861992</v>
      </c>
    </row>
    <row r="869" spans="1:15" x14ac:dyDescent="0.25">
      <c r="A869" t="s">
        <v>1087</v>
      </c>
      <c r="B869" t="s">
        <v>988</v>
      </c>
      <c r="C869" t="s">
        <v>986</v>
      </c>
      <c r="D869" t="s">
        <v>986</v>
      </c>
      <c r="E869" t="s">
        <v>302</v>
      </c>
      <c r="F869">
        <v>62.643707999999798</v>
      </c>
      <c r="G869">
        <v>-137.12585300000001</v>
      </c>
      <c r="H869" t="s">
        <v>983</v>
      </c>
      <c r="I869" t="s">
        <v>2499</v>
      </c>
      <c r="J869">
        <v>2677</v>
      </c>
      <c r="K869">
        <v>3.02</v>
      </c>
      <c r="L869">
        <v>4.54</v>
      </c>
      <c r="M869">
        <v>1.0900000000000001</v>
      </c>
      <c r="N869">
        <v>2.5070270499808909</v>
      </c>
      <c r="O869">
        <v>0.87254109216765041</v>
      </c>
    </row>
    <row r="870" spans="1:15" x14ac:dyDescent="0.25">
      <c r="A870" t="s">
        <v>1088</v>
      </c>
      <c r="B870" t="s">
        <v>988</v>
      </c>
      <c r="C870" t="s">
        <v>986</v>
      </c>
      <c r="D870" t="s">
        <v>986</v>
      </c>
      <c r="E870" t="s">
        <v>1083</v>
      </c>
      <c r="F870">
        <v>62.643707999999798</v>
      </c>
      <c r="G870">
        <v>-137.12585300000001</v>
      </c>
      <c r="H870" t="s">
        <v>983</v>
      </c>
      <c r="I870" t="s">
        <v>2499</v>
      </c>
      <c r="J870">
        <v>2677</v>
      </c>
      <c r="K870">
        <v>3.51</v>
      </c>
      <c r="L870">
        <v>4.0999999999999996</v>
      </c>
      <c r="M870">
        <v>0.9</v>
      </c>
      <c r="N870">
        <v>2.9137963395473263</v>
      </c>
      <c r="O870">
        <v>0.81100567970478565</v>
      </c>
    </row>
    <row r="871" spans="1:15" x14ac:dyDescent="0.25">
      <c r="A871" t="s">
        <v>1089</v>
      </c>
      <c r="B871" t="s">
        <v>988</v>
      </c>
      <c r="C871" t="s">
        <v>986</v>
      </c>
      <c r="D871" t="s">
        <v>986</v>
      </c>
      <c r="E871" t="s">
        <v>302</v>
      </c>
      <c r="F871">
        <v>62.6489079999998</v>
      </c>
      <c r="G871">
        <v>-137.100717</v>
      </c>
      <c r="H871" t="s">
        <v>983</v>
      </c>
      <c r="I871" t="s">
        <v>2499</v>
      </c>
      <c r="J871">
        <v>2677</v>
      </c>
      <c r="K871">
        <v>2.85</v>
      </c>
      <c r="L871">
        <v>3.78</v>
      </c>
      <c r="M871">
        <v>1.29</v>
      </c>
      <c r="N871">
        <v>2.3659030107435561</v>
      </c>
      <c r="O871">
        <v>0.84303847640986884</v>
      </c>
    </row>
    <row r="872" spans="1:15" x14ac:dyDescent="0.25">
      <c r="A872" t="s">
        <v>1090</v>
      </c>
      <c r="B872" t="s">
        <v>988</v>
      </c>
      <c r="C872" t="s">
        <v>986</v>
      </c>
      <c r="D872" t="s">
        <v>986</v>
      </c>
      <c r="E872" t="s">
        <v>1083</v>
      </c>
      <c r="F872">
        <v>62.6489079999998</v>
      </c>
      <c r="G872">
        <v>-137.100717</v>
      </c>
      <c r="H872" t="s">
        <v>983</v>
      </c>
      <c r="I872" t="s">
        <v>2499</v>
      </c>
      <c r="J872">
        <v>2677</v>
      </c>
      <c r="K872">
        <v>3.03</v>
      </c>
      <c r="L872">
        <v>3.4</v>
      </c>
      <c r="M872">
        <v>1.1000000000000001</v>
      </c>
      <c r="N872">
        <v>2.5153284640536748</v>
      </c>
      <c r="O872">
        <v>0.76945655803575519</v>
      </c>
    </row>
    <row r="873" spans="1:15" x14ac:dyDescent="0.25">
      <c r="A873" t="s">
        <v>1091</v>
      </c>
      <c r="B873" t="s">
        <v>988</v>
      </c>
      <c r="C873" t="s">
        <v>986</v>
      </c>
      <c r="D873" t="s">
        <v>986</v>
      </c>
      <c r="E873" t="s">
        <v>302</v>
      </c>
      <c r="F873">
        <v>62.6499999999998</v>
      </c>
      <c r="G873">
        <v>-137.099999999999</v>
      </c>
      <c r="H873" t="s">
        <v>983</v>
      </c>
      <c r="I873" t="s">
        <v>2499</v>
      </c>
      <c r="J873">
        <v>2677</v>
      </c>
      <c r="K873">
        <v>2.2200000000000002</v>
      </c>
      <c r="L873">
        <v>2.9</v>
      </c>
      <c r="M873">
        <v>1.7</v>
      </c>
      <c r="N873">
        <v>1.8429139241581385</v>
      </c>
      <c r="O873">
        <v>0.82970562271926618</v>
      </c>
    </row>
    <row r="874" spans="1:15" x14ac:dyDescent="0.25">
      <c r="A874" t="s">
        <v>1092</v>
      </c>
      <c r="B874" t="s">
        <v>988</v>
      </c>
      <c r="C874" t="s">
        <v>986</v>
      </c>
      <c r="D874" t="s">
        <v>986</v>
      </c>
      <c r="E874" t="s">
        <v>1083</v>
      </c>
      <c r="F874">
        <v>62.6499999999998</v>
      </c>
      <c r="G874">
        <v>-137.259999999998</v>
      </c>
      <c r="H874" t="s">
        <v>983</v>
      </c>
      <c r="I874" t="s">
        <v>2499</v>
      </c>
      <c r="J874">
        <v>2677</v>
      </c>
      <c r="K874">
        <v>2.02</v>
      </c>
      <c r="L874">
        <v>2.84</v>
      </c>
      <c r="M874">
        <v>0.87</v>
      </c>
      <c r="N874">
        <v>1.6768856427024501</v>
      </c>
      <c r="O874">
        <v>0.60121209735717007</v>
      </c>
    </row>
    <row r="875" spans="1:15" x14ac:dyDescent="0.25">
      <c r="A875" t="s">
        <v>1093</v>
      </c>
      <c r="B875" t="s">
        <v>988</v>
      </c>
      <c r="C875" t="s">
        <v>986</v>
      </c>
      <c r="D875" t="s">
        <v>986</v>
      </c>
      <c r="E875" t="s">
        <v>1094</v>
      </c>
      <c r="F875">
        <v>62.6499999999998</v>
      </c>
      <c r="G875">
        <v>-137.259999999998</v>
      </c>
      <c r="H875" t="s">
        <v>983</v>
      </c>
      <c r="I875" t="s">
        <v>2499</v>
      </c>
      <c r="J875">
        <v>2677</v>
      </c>
      <c r="K875">
        <v>3.58</v>
      </c>
      <c r="L875">
        <v>7.71</v>
      </c>
      <c r="M875">
        <v>1.79</v>
      </c>
      <c r="N875">
        <v>2.9719062380568175</v>
      </c>
      <c r="O875">
        <v>1.3781110327815196</v>
      </c>
    </row>
    <row r="876" spans="1:15" x14ac:dyDescent="0.25">
      <c r="A876" t="s">
        <v>1096</v>
      </c>
      <c r="B876" t="s">
        <v>988</v>
      </c>
      <c r="C876" t="s">
        <v>986</v>
      </c>
      <c r="D876" t="s">
        <v>1097</v>
      </c>
      <c r="E876" t="s">
        <v>1098</v>
      </c>
      <c r="F876">
        <v>62.25</v>
      </c>
      <c r="G876">
        <v>-135.389999999998</v>
      </c>
      <c r="H876" t="s">
        <v>983</v>
      </c>
      <c r="I876" t="s">
        <v>491</v>
      </c>
      <c r="J876">
        <v>2624</v>
      </c>
      <c r="K876">
        <v>3.02</v>
      </c>
      <c r="L876">
        <v>1.32</v>
      </c>
      <c r="M876">
        <v>0.65</v>
      </c>
      <c r="N876">
        <v>2.5070270499808909</v>
      </c>
      <c r="O876">
        <v>0.45131722186623641</v>
      </c>
    </row>
    <row r="877" spans="1:15" x14ac:dyDescent="0.25">
      <c r="A877" t="s">
        <v>1121</v>
      </c>
      <c r="B877" t="s">
        <v>988</v>
      </c>
      <c r="C877" t="s">
        <v>1067</v>
      </c>
      <c r="D877" t="s">
        <v>1122</v>
      </c>
      <c r="E877" t="s">
        <v>302</v>
      </c>
      <c r="F877">
        <v>62.3219339999998</v>
      </c>
      <c r="G877">
        <v>-137.634974999999</v>
      </c>
      <c r="H877" t="s">
        <v>983</v>
      </c>
      <c r="I877" t="s">
        <v>2499</v>
      </c>
      <c r="J877">
        <v>2677</v>
      </c>
      <c r="K877">
        <v>1.04</v>
      </c>
      <c r="L877">
        <v>1.86</v>
      </c>
      <c r="M877">
        <v>0.47</v>
      </c>
      <c r="N877">
        <v>0.86334706356957835</v>
      </c>
      <c r="O877">
        <v>0.35222275428289956</v>
      </c>
    </row>
    <row r="878" spans="1:15" x14ac:dyDescent="0.25">
      <c r="A878" t="s">
        <v>1171</v>
      </c>
      <c r="B878" t="s">
        <v>988</v>
      </c>
      <c r="C878" t="s">
        <v>1067</v>
      </c>
      <c r="D878" t="s">
        <v>1172</v>
      </c>
      <c r="E878" t="s">
        <v>1173</v>
      </c>
      <c r="F878">
        <v>61.567929999999798</v>
      </c>
      <c r="G878">
        <v>-130.85075000000001</v>
      </c>
      <c r="H878" t="s">
        <v>983</v>
      </c>
      <c r="I878" t="s">
        <v>2498</v>
      </c>
      <c r="J878">
        <v>2764</v>
      </c>
      <c r="K878">
        <v>4.71</v>
      </c>
      <c r="L878">
        <v>5.34</v>
      </c>
      <c r="M878">
        <v>1.78</v>
      </c>
      <c r="N878">
        <v>3.9099660282814557</v>
      </c>
      <c r="O878">
        <v>1.2586789722155505</v>
      </c>
    </row>
    <row r="879" spans="1:15" x14ac:dyDescent="0.25">
      <c r="A879" t="s">
        <v>1174</v>
      </c>
      <c r="B879" t="s">
        <v>988</v>
      </c>
      <c r="C879" t="s">
        <v>1067</v>
      </c>
      <c r="D879" t="s">
        <v>1172</v>
      </c>
      <c r="E879" t="s">
        <v>1173</v>
      </c>
      <c r="F879">
        <v>61.53528</v>
      </c>
      <c r="G879">
        <v>-130.96681000000001</v>
      </c>
      <c r="H879" t="s">
        <v>983</v>
      </c>
      <c r="I879" t="s">
        <v>2498</v>
      </c>
      <c r="J879">
        <v>2764</v>
      </c>
      <c r="K879">
        <v>4.43</v>
      </c>
      <c r="L879">
        <v>6.37</v>
      </c>
      <c r="M879">
        <v>2.34</v>
      </c>
      <c r="N879">
        <v>3.6775264342434917</v>
      </c>
      <c r="O879">
        <v>1.4886591024447746</v>
      </c>
    </row>
    <row r="880" spans="1:15" x14ac:dyDescent="0.25">
      <c r="A880" t="s">
        <v>1183</v>
      </c>
      <c r="B880" t="s">
        <v>988</v>
      </c>
      <c r="C880" t="s">
        <v>1067</v>
      </c>
      <c r="D880" t="s">
        <v>1184</v>
      </c>
      <c r="E880" t="s">
        <v>437</v>
      </c>
      <c r="F880">
        <v>62.260460000000002</v>
      </c>
      <c r="G880">
        <v>-137.191419999998</v>
      </c>
      <c r="H880" t="s">
        <v>983</v>
      </c>
      <c r="I880" t="s">
        <v>2499</v>
      </c>
      <c r="J880">
        <v>2677</v>
      </c>
      <c r="K880">
        <v>3.66</v>
      </c>
      <c r="L880">
        <v>3.63</v>
      </c>
      <c r="M880">
        <v>1.26</v>
      </c>
      <c r="N880">
        <v>3.0383175506390931</v>
      </c>
      <c r="O880">
        <v>0.86750039972635784</v>
      </c>
    </row>
    <row r="881" spans="1:15" x14ac:dyDescent="0.25">
      <c r="A881" t="s">
        <v>1197</v>
      </c>
      <c r="B881" t="s">
        <v>988</v>
      </c>
      <c r="C881" t="s">
        <v>1063</v>
      </c>
      <c r="E881" t="s">
        <v>1065</v>
      </c>
      <c r="F881">
        <v>60.337617000000002</v>
      </c>
      <c r="G881">
        <v>-133.275767999999</v>
      </c>
      <c r="H881" t="s">
        <v>983</v>
      </c>
      <c r="I881" t="s">
        <v>2500</v>
      </c>
      <c r="J881">
        <v>2751</v>
      </c>
      <c r="K881">
        <v>0.67</v>
      </c>
      <c r="L881">
        <v>0.85</v>
      </c>
      <c r="M881">
        <v>0.38</v>
      </c>
      <c r="N881">
        <v>0.55619474287655524</v>
      </c>
      <c r="O881">
        <v>0.22006510448392716</v>
      </c>
    </row>
    <row r="882" spans="1:15" x14ac:dyDescent="0.25">
      <c r="A882" t="s">
        <v>1198</v>
      </c>
      <c r="B882" t="s">
        <v>988</v>
      </c>
      <c r="C882" t="s">
        <v>1063</v>
      </c>
      <c r="E882" t="s">
        <v>1065</v>
      </c>
      <c r="F882">
        <v>60.337617000000002</v>
      </c>
      <c r="G882">
        <v>-133.275767999999</v>
      </c>
      <c r="H882" t="s">
        <v>983</v>
      </c>
      <c r="I882" t="s">
        <v>2500</v>
      </c>
      <c r="J882">
        <v>2751</v>
      </c>
      <c r="K882">
        <v>0.04</v>
      </c>
      <c r="L882">
        <v>0.17</v>
      </c>
      <c r="M882">
        <v>7.0000000000000007E-2</v>
      </c>
      <c r="N882">
        <v>3.3205656291137628E-2</v>
      </c>
      <c r="O882">
        <v>3.6946108267697148E-2</v>
      </c>
    </row>
    <row r="883" spans="1:15" x14ac:dyDescent="0.25">
      <c r="A883" t="s">
        <v>1204</v>
      </c>
      <c r="B883" t="s">
        <v>988</v>
      </c>
      <c r="C883" t="s">
        <v>1067</v>
      </c>
      <c r="D883" t="s">
        <v>1068</v>
      </c>
      <c r="E883" t="s">
        <v>302</v>
      </c>
      <c r="F883">
        <v>61.360765000000001</v>
      </c>
      <c r="G883">
        <v>-136.91948400000001</v>
      </c>
      <c r="H883" t="s">
        <v>983</v>
      </c>
      <c r="I883" t="s">
        <v>2499</v>
      </c>
      <c r="J883">
        <v>2677</v>
      </c>
      <c r="K883">
        <v>3.43</v>
      </c>
      <c r="L883">
        <v>23.1999999999999</v>
      </c>
      <c r="M883">
        <v>6.26</v>
      </c>
      <c r="N883">
        <v>2.8473850269650516</v>
      </c>
      <c r="O883">
        <v>3.9518009367599385</v>
      </c>
    </row>
    <row r="884" spans="1:15" x14ac:dyDescent="0.25">
      <c r="A884" t="s">
        <v>965</v>
      </c>
      <c r="B884" t="s">
        <v>988</v>
      </c>
      <c r="C884" t="s">
        <v>1067</v>
      </c>
      <c r="D884" t="s">
        <v>1122</v>
      </c>
      <c r="E884" t="s">
        <v>966</v>
      </c>
      <c r="F884">
        <v>61.697912000000002</v>
      </c>
      <c r="G884">
        <v>-136.942035</v>
      </c>
      <c r="H884" t="s">
        <v>983</v>
      </c>
      <c r="I884" t="s">
        <v>2500</v>
      </c>
      <c r="J884">
        <v>2751</v>
      </c>
      <c r="K884">
        <v>2.11</v>
      </c>
      <c r="L884">
        <v>5.5</v>
      </c>
      <c r="M884">
        <v>0.8</v>
      </c>
      <c r="N884">
        <v>1.7515983693575097</v>
      </c>
      <c r="O884">
        <v>0.85941492612102433</v>
      </c>
    </row>
    <row r="885" spans="1:15" x14ac:dyDescent="0.25">
      <c r="A885" t="s">
        <v>1221</v>
      </c>
      <c r="B885" t="s">
        <v>988</v>
      </c>
      <c r="C885" t="s">
        <v>1067</v>
      </c>
      <c r="E885" t="s">
        <v>1222</v>
      </c>
      <c r="F885">
        <v>62.030724999999798</v>
      </c>
      <c r="G885">
        <v>-137.777480999999</v>
      </c>
      <c r="H885" t="s">
        <v>983</v>
      </c>
      <c r="I885" t="s">
        <v>491</v>
      </c>
      <c r="J885">
        <v>2624</v>
      </c>
      <c r="K885">
        <v>5.39</v>
      </c>
      <c r="L885">
        <v>-0.2</v>
      </c>
      <c r="M885">
        <v>0.3</v>
      </c>
      <c r="N885">
        <v>4.4744621852307951</v>
      </c>
      <c r="O885">
        <v>0.35724771261556759</v>
      </c>
    </row>
    <row r="886" spans="1:15" x14ac:dyDescent="0.25">
      <c r="A886" t="s">
        <v>1253</v>
      </c>
      <c r="B886" t="s">
        <v>988</v>
      </c>
      <c r="C886" t="s">
        <v>1254</v>
      </c>
      <c r="D886" t="s">
        <v>1254</v>
      </c>
      <c r="E886" t="s">
        <v>1218</v>
      </c>
      <c r="F886">
        <v>60.361404999999799</v>
      </c>
      <c r="G886">
        <v>-135.46588700000001</v>
      </c>
      <c r="H886" t="s">
        <v>983</v>
      </c>
      <c r="I886" t="s">
        <v>2500</v>
      </c>
      <c r="J886">
        <v>2751</v>
      </c>
      <c r="K886">
        <v>1.61</v>
      </c>
      <c r="L886">
        <v>2.93</v>
      </c>
      <c r="M886">
        <v>0.91</v>
      </c>
      <c r="N886">
        <v>1.3365276657182896</v>
      </c>
      <c r="O886">
        <v>0.61295335877481005</v>
      </c>
    </row>
    <row r="887" spans="1:15" x14ac:dyDescent="0.25">
      <c r="A887" t="s">
        <v>1255</v>
      </c>
      <c r="B887" t="s">
        <v>988</v>
      </c>
      <c r="C887" t="s">
        <v>1254</v>
      </c>
      <c r="D887" t="s">
        <v>1254</v>
      </c>
      <c r="E887" t="s">
        <v>966</v>
      </c>
      <c r="F887">
        <v>60.274472000000003</v>
      </c>
      <c r="G887">
        <v>-135.47326200000001</v>
      </c>
      <c r="H887" t="s">
        <v>983</v>
      </c>
      <c r="I887" t="s">
        <v>2500</v>
      </c>
      <c r="J887">
        <v>2751</v>
      </c>
      <c r="K887">
        <v>2.34</v>
      </c>
      <c r="L887">
        <v>17.100000000000001</v>
      </c>
      <c r="M887">
        <v>2.77</v>
      </c>
      <c r="N887">
        <v>1.942530893031551</v>
      </c>
      <c r="O887">
        <v>2.4993186876602831</v>
      </c>
    </row>
    <row r="888" spans="1:15" x14ac:dyDescent="0.25">
      <c r="A888" t="s">
        <v>1258</v>
      </c>
      <c r="B888" t="s">
        <v>988</v>
      </c>
      <c r="C888" t="s">
        <v>1254</v>
      </c>
      <c r="D888" t="s">
        <v>1254</v>
      </c>
      <c r="E888" t="s">
        <v>302</v>
      </c>
      <c r="F888">
        <v>60.0964409999998</v>
      </c>
      <c r="G888">
        <v>-135.02057300000001</v>
      </c>
      <c r="H888" t="s">
        <v>983</v>
      </c>
      <c r="I888" t="s">
        <v>2499</v>
      </c>
      <c r="J888">
        <v>2677</v>
      </c>
      <c r="K888">
        <v>3.24</v>
      </c>
      <c r="L888">
        <v>5.42</v>
      </c>
      <c r="M888">
        <v>1.44</v>
      </c>
      <c r="N888">
        <v>2.689658159582148</v>
      </c>
      <c r="O888">
        <v>1.0562351092659561</v>
      </c>
    </row>
    <row r="889" spans="1:15" x14ac:dyDescent="0.25">
      <c r="A889" t="s">
        <v>1260</v>
      </c>
      <c r="B889" t="s">
        <v>988</v>
      </c>
      <c r="C889" t="s">
        <v>1063</v>
      </c>
      <c r="D889" t="s">
        <v>1261</v>
      </c>
      <c r="E889" t="s">
        <v>1218</v>
      </c>
      <c r="F889">
        <v>60.111359</v>
      </c>
      <c r="G889">
        <v>-133.26694800000001</v>
      </c>
      <c r="H889" t="s">
        <v>983</v>
      </c>
      <c r="I889" t="s">
        <v>2500</v>
      </c>
      <c r="J889">
        <v>2751</v>
      </c>
      <c r="K889">
        <v>3.04</v>
      </c>
      <c r="L889">
        <v>9.1300000000000008</v>
      </c>
      <c r="M889">
        <v>1.95</v>
      </c>
      <c r="N889">
        <v>2.5236298781264597</v>
      </c>
      <c r="O889">
        <v>1.562482512344983</v>
      </c>
    </row>
    <row r="890" spans="1:15" x14ac:dyDescent="0.25">
      <c r="A890" t="s">
        <v>1262</v>
      </c>
      <c r="B890" t="s">
        <v>988</v>
      </c>
      <c r="C890" t="s">
        <v>1063</v>
      </c>
      <c r="D890" t="s">
        <v>1261</v>
      </c>
      <c r="E890" t="s">
        <v>1218</v>
      </c>
      <c r="F890">
        <v>60.1230529999998</v>
      </c>
      <c r="G890">
        <v>-133.188506999998</v>
      </c>
      <c r="H890" t="s">
        <v>983</v>
      </c>
      <c r="I890" t="s">
        <v>2500</v>
      </c>
      <c r="J890">
        <v>2751</v>
      </c>
      <c r="K890">
        <v>2</v>
      </c>
      <c r="L890">
        <v>4.51</v>
      </c>
      <c r="M890">
        <v>1.36</v>
      </c>
      <c r="N890">
        <v>1.6602828145568813</v>
      </c>
      <c r="O890">
        <v>0.9048678333848571</v>
      </c>
    </row>
    <row r="891" spans="1:15" x14ac:dyDescent="0.25">
      <c r="A891" t="s">
        <v>885</v>
      </c>
      <c r="B891" t="s">
        <v>988</v>
      </c>
      <c r="C891" t="s">
        <v>882</v>
      </c>
      <c r="D891" t="s">
        <v>882</v>
      </c>
      <c r="E891" t="s">
        <v>824</v>
      </c>
      <c r="F891">
        <v>62.527267000000002</v>
      </c>
      <c r="G891">
        <v>-136.21828500000001</v>
      </c>
      <c r="H891" t="s">
        <v>983</v>
      </c>
      <c r="I891" t="s">
        <v>2500</v>
      </c>
      <c r="J891">
        <v>2751</v>
      </c>
      <c r="K891">
        <v>3.05</v>
      </c>
      <c r="L891">
        <v>5.96</v>
      </c>
      <c r="M891">
        <v>0.67</v>
      </c>
      <c r="N891">
        <v>2.5319312921992441</v>
      </c>
      <c r="O891">
        <v>0.9243619724119071</v>
      </c>
    </row>
    <row r="892" spans="1:15" x14ac:dyDescent="0.25">
      <c r="A892" t="s">
        <v>884</v>
      </c>
      <c r="B892" t="s">
        <v>988</v>
      </c>
      <c r="C892" t="s">
        <v>882</v>
      </c>
      <c r="D892" t="s">
        <v>882</v>
      </c>
      <c r="E892" t="s">
        <v>824</v>
      </c>
      <c r="F892">
        <v>62.521102999999798</v>
      </c>
      <c r="G892">
        <v>-136.22435200000001</v>
      </c>
      <c r="H892" t="s">
        <v>983</v>
      </c>
      <c r="I892" t="s">
        <v>2500</v>
      </c>
      <c r="J892">
        <v>2751</v>
      </c>
      <c r="K892">
        <v>1.9</v>
      </c>
      <c r="L892">
        <v>8.83</v>
      </c>
      <c r="M892">
        <v>0.95</v>
      </c>
      <c r="N892">
        <v>1.5772686738290371</v>
      </c>
      <c r="O892">
        <v>1.2052188167156144</v>
      </c>
    </row>
    <row r="893" spans="1:15" x14ac:dyDescent="0.25">
      <c r="A893" t="s">
        <v>883</v>
      </c>
      <c r="B893" t="s">
        <v>988</v>
      </c>
      <c r="C893" t="s">
        <v>882</v>
      </c>
      <c r="D893" t="s">
        <v>882</v>
      </c>
      <c r="E893" t="s">
        <v>1222</v>
      </c>
      <c r="F893">
        <v>62.461239999999798</v>
      </c>
      <c r="G893">
        <v>-136.149945</v>
      </c>
      <c r="H893" t="s">
        <v>983</v>
      </c>
      <c r="I893" t="s">
        <v>491</v>
      </c>
      <c r="J893">
        <v>2624</v>
      </c>
      <c r="K893">
        <v>3.17</v>
      </c>
      <c r="L893">
        <v>5.95</v>
      </c>
      <c r="M893">
        <v>1.61</v>
      </c>
      <c r="N893">
        <v>2.6315482610726568</v>
      </c>
      <c r="O893">
        <v>1.1222838435085991</v>
      </c>
    </row>
    <row r="894" spans="1:15" x14ac:dyDescent="0.25">
      <c r="A894" t="s">
        <v>1263</v>
      </c>
      <c r="B894" t="s">
        <v>988</v>
      </c>
      <c r="C894" t="s">
        <v>1264</v>
      </c>
      <c r="D894" t="s">
        <v>1265</v>
      </c>
      <c r="E894" t="s">
        <v>1218</v>
      </c>
      <c r="F894">
        <v>61.772413999999799</v>
      </c>
      <c r="G894">
        <v>-134.463778999998</v>
      </c>
      <c r="H894" t="s">
        <v>983</v>
      </c>
      <c r="I894" t="s">
        <v>2500</v>
      </c>
      <c r="J894">
        <v>2751</v>
      </c>
      <c r="K894">
        <v>3.89</v>
      </c>
      <c r="L894">
        <v>6.54</v>
      </c>
      <c r="M894">
        <v>1.93</v>
      </c>
      <c r="N894">
        <v>3.2292500743131343</v>
      </c>
      <c r="O894">
        <v>1.3589852020335473</v>
      </c>
    </row>
    <row r="895" spans="1:15" x14ac:dyDescent="0.25">
      <c r="A895" t="s">
        <v>1266</v>
      </c>
      <c r="B895" t="s">
        <v>988</v>
      </c>
      <c r="C895" t="s">
        <v>1264</v>
      </c>
      <c r="D895" t="s">
        <v>1265</v>
      </c>
      <c r="E895" t="s">
        <v>437</v>
      </c>
      <c r="F895">
        <v>61.7852129999998</v>
      </c>
      <c r="G895">
        <v>-134.465556999998</v>
      </c>
      <c r="H895" t="s">
        <v>983</v>
      </c>
      <c r="I895" t="s">
        <v>2499</v>
      </c>
      <c r="J895">
        <v>2677</v>
      </c>
      <c r="K895">
        <v>4.5</v>
      </c>
      <c r="L895">
        <v>11.6</v>
      </c>
      <c r="M895">
        <v>3.98</v>
      </c>
      <c r="N895">
        <v>3.7356363327529829</v>
      </c>
      <c r="O895">
        <v>2.3509635926471617</v>
      </c>
    </row>
    <row r="896" spans="1:15" x14ac:dyDescent="0.25">
      <c r="A896" t="s">
        <v>1267</v>
      </c>
      <c r="B896" t="s">
        <v>988</v>
      </c>
      <c r="C896" t="s">
        <v>1264</v>
      </c>
      <c r="D896" t="s">
        <v>1265</v>
      </c>
      <c r="E896" t="s">
        <v>1218</v>
      </c>
      <c r="F896">
        <v>61.799999</v>
      </c>
      <c r="G896">
        <v>-134.43995200000001</v>
      </c>
      <c r="H896" t="s">
        <v>983</v>
      </c>
      <c r="I896" t="s">
        <v>2500</v>
      </c>
      <c r="J896">
        <v>2751</v>
      </c>
      <c r="K896">
        <v>3.29</v>
      </c>
      <c r="L896">
        <v>3.44</v>
      </c>
      <c r="M896">
        <v>1.38</v>
      </c>
      <c r="N896">
        <v>2.7311652299460696</v>
      </c>
      <c r="O896">
        <v>0.88308703801809008</v>
      </c>
    </row>
    <row r="897" spans="1:15" x14ac:dyDescent="0.25">
      <c r="A897" t="s">
        <v>1268</v>
      </c>
      <c r="B897" t="s">
        <v>988</v>
      </c>
      <c r="C897" t="s">
        <v>986</v>
      </c>
      <c r="D897" t="s">
        <v>1097</v>
      </c>
      <c r="E897" t="s">
        <v>302</v>
      </c>
      <c r="F897">
        <v>62.320931000000002</v>
      </c>
      <c r="G897">
        <v>-135.71469300000001</v>
      </c>
      <c r="H897" t="s">
        <v>983</v>
      </c>
      <c r="I897" t="s">
        <v>2499</v>
      </c>
      <c r="J897">
        <v>2677</v>
      </c>
      <c r="K897">
        <v>3.17</v>
      </c>
      <c r="L897">
        <v>1.58</v>
      </c>
      <c r="M897">
        <v>0.56999999999999995</v>
      </c>
      <c r="N897">
        <v>2.6315482610726568</v>
      </c>
      <c r="O897">
        <v>0.47280005618922255</v>
      </c>
    </row>
    <row r="898" spans="1:15" x14ac:dyDescent="0.25">
      <c r="A898" t="s">
        <v>1270</v>
      </c>
      <c r="B898" t="s">
        <v>988</v>
      </c>
      <c r="C898" t="s">
        <v>1067</v>
      </c>
      <c r="D898" t="s">
        <v>1184</v>
      </c>
      <c r="E898" t="s">
        <v>302</v>
      </c>
      <c r="F898">
        <v>62.371254</v>
      </c>
      <c r="G898">
        <v>-137.67214300000001</v>
      </c>
      <c r="H898" t="s">
        <v>983</v>
      </c>
      <c r="I898" t="s">
        <v>2499</v>
      </c>
      <c r="J898">
        <v>2677</v>
      </c>
      <c r="K898">
        <v>4.05</v>
      </c>
      <c r="L898">
        <v>9.15</v>
      </c>
      <c r="M898">
        <v>1.58</v>
      </c>
      <c r="N898">
        <v>3.3620726994776846</v>
      </c>
      <c r="O898">
        <v>1.4854808485824453</v>
      </c>
    </row>
    <row r="899" spans="1:15" x14ac:dyDescent="0.25">
      <c r="A899" t="s">
        <v>1271</v>
      </c>
      <c r="B899" t="s">
        <v>988</v>
      </c>
      <c r="C899" t="s">
        <v>1067</v>
      </c>
      <c r="D899" t="s">
        <v>1184</v>
      </c>
      <c r="E899" t="s">
        <v>1065</v>
      </c>
      <c r="F899">
        <v>62.287519000000003</v>
      </c>
      <c r="G899">
        <v>-137.57769400000001</v>
      </c>
      <c r="H899" t="s">
        <v>983</v>
      </c>
      <c r="I899" t="s">
        <v>2500</v>
      </c>
      <c r="J899">
        <v>2751</v>
      </c>
      <c r="K899">
        <v>3.5</v>
      </c>
      <c r="L899">
        <v>15.6</v>
      </c>
      <c r="M899">
        <v>3.4</v>
      </c>
      <c r="N899">
        <v>2.9054949254745424</v>
      </c>
      <c r="O899">
        <v>2.5885277834235003</v>
      </c>
    </row>
    <row r="900" spans="1:15" x14ac:dyDescent="0.25">
      <c r="A900" t="s">
        <v>1272</v>
      </c>
      <c r="B900" t="s">
        <v>988</v>
      </c>
      <c r="C900" t="s">
        <v>1067</v>
      </c>
      <c r="D900" t="s">
        <v>1184</v>
      </c>
      <c r="E900" t="s">
        <v>437</v>
      </c>
      <c r="F900">
        <v>62.263373000000001</v>
      </c>
      <c r="G900">
        <v>-137.36581000000001</v>
      </c>
      <c r="H900" t="s">
        <v>983</v>
      </c>
      <c r="I900" t="s">
        <v>2499</v>
      </c>
      <c r="J900">
        <v>2677</v>
      </c>
      <c r="K900">
        <v>4.2699999999999996</v>
      </c>
      <c r="L900">
        <v>23.8999999999998</v>
      </c>
      <c r="M900">
        <v>3.43</v>
      </c>
      <c r="N900">
        <v>3.5447038090789413</v>
      </c>
      <c r="O900">
        <v>3.3435741176807321</v>
      </c>
    </row>
    <row r="901" spans="1:15" x14ac:dyDescent="0.25">
      <c r="A901" t="s">
        <v>1273</v>
      </c>
      <c r="B901" t="s">
        <v>988</v>
      </c>
      <c r="C901" t="s">
        <v>1067</v>
      </c>
      <c r="D901" t="s">
        <v>1184</v>
      </c>
      <c r="E901" t="s">
        <v>302</v>
      </c>
      <c r="F901">
        <v>62.238370000000003</v>
      </c>
      <c r="G901">
        <v>-137.233159999999</v>
      </c>
      <c r="H901" t="s">
        <v>983</v>
      </c>
      <c r="I901" t="s">
        <v>2499</v>
      </c>
      <c r="J901">
        <v>2677</v>
      </c>
      <c r="K901">
        <v>3.26</v>
      </c>
      <c r="L901">
        <v>18.6999999999999</v>
      </c>
      <c r="M901">
        <v>2.87</v>
      </c>
      <c r="N901">
        <v>2.7062609877277164</v>
      </c>
      <c r="O901">
        <v>2.6589684810021565</v>
      </c>
    </row>
    <row r="902" spans="1:15" x14ac:dyDescent="0.25">
      <c r="A902" t="s">
        <v>1274</v>
      </c>
      <c r="B902" t="s">
        <v>988</v>
      </c>
      <c r="C902" t="s">
        <v>1067</v>
      </c>
      <c r="D902" t="s">
        <v>1184</v>
      </c>
      <c r="E902" t="s">
        <v>302</v>
      </c>
      <c r="F902">
        <v>62.262504</v>
      </c>
      <c r="G902">
        <v>-137.248501</v>
      </c>
      <c r="H902" t="s">
        <v>983</v>
      </c>
      <c r="I902" t="s">
        <v>2499</v>
      </c>
      <c r="J902">
        <v>2677</v>
      </c>
      <c r="K902">
        <v>3.12</v>
      </c>
      <c r="L902">
        <v>16</v>
      </c>
      <c r="M902">
        <v>3.32</v>
      </c>
      <c r="N902">
        <v>2.5900411907087348</v>
      </c>
      <c r="O902">
        <v>2.5141555588486986</v>
      </c>
    </row>
    <row r="903" spans="1:15" x14ac:dyDescent="0.25">
      <c r="A903" t="s">
        <v>1275</v>
      </c>
      <c r="B903" t="s">
        <v>988</v>
      </c>
      <c r="C903" t="s">
        <v>1067</v>
      </c>
      <c r="D903" t="s">
        <v>1184</v>
      </c>
      <c r="E903" t="s">
        <v>437</v>
      </c>
      <c r="F903">
        <v>62.282777000000003</v>
      </c>
      <c r="G903">
        <v>-137.111438999998</v>
      </c>
      <c r="H903" t="s">
        <v>983</v>
      </c>
      <c r="I903" t="s">
        <v>2499</v>
      </c>
      <c r="J903">
        <v>2677</v>
      </c>
      <c r="K903">
        <v>5.91</v>
      </c>
      <c r="L903">
        <v>9.52</v>
      </c>
      <c r="M903">
        <v>2.5299999999999998</v>
      </c>
      <c r="N903">
        <v>4.9061357170155846</v>
      </c>
      <c r="O903">
        <v>1.8678742720499386</v>
      </c>
    </row>
    <row r="904" spans="1:15" x14ac:dyDescent="0.25">
      <c r="A904" t="s">
        <v>1276</v>
      </c>
      <c r="B904" t="s">
        <v>988</v>
      </c>
      <c r="C904" t="s">
        <v>1067</v>
      </c>
      <c r="D904" t="s">
        <v>1068</v>
      </c>
      <c r="E904" t="s">
        <v>302</v>
      </c>
      <c r="F904">
        <v>61.555526</v>
      </c>
      <c r="G904">
        <v>-136.40184600000001</v>
      </c>
      <c r="H904" t="s">
        <v>983</v>
      </c>
      <c r="I904" t="s">
        <v>2499</v>
      </c>
      <c r="J904">
        <v>2677</v>
      </c>
      <c r="K904">
        <v>2.38</v>
      </c>
      <c r="L904">
        <v>5.85</v>
      </c>
      <c r="M904">
        <v>1.71</v>
      </c>
      <c r="N904">
        <v>1.9757365493226886</v>
      </c>
      <c r="O904">
        <v>1.1161774406089431</v>
      </c>
    </row>
    <row r="905" spans="1:15" x14ac:dyDescent="0.25">
      <c r="A905" t="s">
        <v>1277</v>
      </c>
      <c r="B905" t="s">
        <v>988</v>
      </c>
      <c r="C905" t="s">
        <v>1067</v>
      </c>
      <c r="D905" t="s">
        <v>1068</v>
      </c>
      <c r="E905" t="s">
        <v>302</v>
      </c>
      <c r="F905">
        <v>61.293429000000003</v>
      </c>
      <c r="G905">
        <v>-136.329534999998</v>
      </c>
      <c r="H905" t="s">
        <v>983</v>
      </c>
      <c r="I905" t="s">
        <v>2499</v>
      </c>
      <c r="J905">
        <v>2677</v>
      </c>
      <c r="K905">
        <v>2.63</v>
      </c>
      <c r="L905">
        <v>2.9</v>
      </c>
      <c r="M905">
        <v>0.82</v>
      </c>
      <c r="N905">
        <v>2.183271901142299</v>
      </c>
      <c r="O905">
        <v>0.62876241131156307</v>
      </c>
    </row>
    <row r="906" spans="1:15" x14ac:dyDescent="0.25">
      <c r="A906" t="s">
        <v>1278</v>
      </c>
      <c r="B906" t="s">
        <v>988</v>
      </c>
      <c r="C906" t="s">
        <v>1067</v>
      </c>
      <c r="D906" t="s">
        <v>1068</v>
      </c>
      <c r="E906" t="s">
        <v>16</v>
      </c>
      <c r="F906">
        <v>61.314321</v>
      </c>
      <c r="G906">
        <v>-136.63963200000001</v>
      </c>
      <c r="H906" t="s">
        <v>983</v>
      </c>
      <c r="I906" t="s">
        <v>491</v>
      </c>
      <c r="J906">
        <v>2624</v>
      </c>
      <c r="K906">
        <v>4.08</v>
      </c>
      <c r="L906">
        <v>1.36</v>
      </c>
      <c r="M906">
        <v>0.48</v>
      </c>
      <c r="N906">
        <v>3.3869769416960378</v>
      </c>
      <c r="O906">
        <v>0.47161311987226634</v>
      </c>
    </row>
    <row r="907" spans="1:15" x14ac:dyDescent="0.25">
      <c r="A907" t="s">
        <v>1279</v>
      </c>
      <c r="B907" t="s">
        <v>988</v>
      </c>
      <c r="C907" t="s">
        <v>1067</v>
      </c>
      <c r="D907" t="s">
        <v>1068</v>
      </c>
      <c r="E907" t="s">
        <v>16</v>
      </c>
      <c r="F907">
        <v>61.1804869999999</v>
      </c>
      <c r="G907">
        <v>-136.221890999999</v>
      </c>
      <c r="H907" t="s">
        <v>983</v>
      </c>
      <c r="I907" t="s">
        <v>491</v>
      </c>
      <c r="J907">
        <v>2624</v>
      </c>
      <c r="K907">
        <v>2.69</v>
      </c>
      <c r="L907">
        <v>4</v>
      </c>
      <c r="M907">
        <v>1.39</v>
      </c>
      <c r="N907">
        <v>2.2330803855790053</v>
      </c>
      <c r="O907">
        <v>0.86249530705303845</v>
      </c>
    </row>
    <row r="908" spans="1:15" x14ac:dyDescent="0.25">
      <c r="A908" t="s">
        <v>1280</v>
      </c>
      <c r="B908" t="s">
        <v>988</v>
      </c>
      <c r="C908" t="s">
        <v>1063</v>
      </c>
      <c r="D908" t="s">
        <v>1064</v>
      </c>
      <c r="E908" t="s">
        <v>1065</v>
      </c>
      <c r="F908">
        <v>61.308559000000002</v>
      </c>
      <c r="G908">
        <v>-134.83527100000001</v>
      </c>
      <c r="H908" t="s">
        <v>983</v>
      </c>
      <c r="I908" t="s">
        <v>2500</v>
      </c>
      <c r="J908">
        <v>2751</v>
      </c>
      <c r="K908">
        <v>3.54</v>
      </c>
      <c r="L908">
        <v>7.31</v>
      </c>
      <c r="M908">
        <v>1.77</v>
      </c>
      <c r="N908">
        <v>2.9387005817656799</v>
      </c>
      <c r="O908">
        <v>1.3703356436911971</v>
      </c>
    </row>
    <row r="909" spans="1:15" x14ac:dyDescent="0.25">
      <c r="A909" t="s">
        <v>1281</v>
      </c>
      <c r="B909" t="s">
        <v>988</v>
      </c>
      <c r="C909" t="s">
        <v>1063</v>
      </c>
      <c r="D909" t="s">
        <v>1064</v>
      </c>
      <c r="E909" t="s">
        <v>1065</v>
      </c>
      <c r="F909">
        <v>61.2873319999999</v>
      </c>
      <c r="G909">
        <v>-134.80463800000001</v>
      </c>
      <c r="H909" t="s">
        <v>983</v>
      </c>
      <c r="I909" t="s">
        <v>2500</v>
      </c>
      <c r="J909">
        <v>2751</v>
      </c>
      <c r="K909">
        <v>2.8</v>
      </c>
      <c r="L909">
        <v>8.7100000000000009</v>
      </c>
      <c r="M909">
        <v>3.54</v>
      </c>
      <c r="N909">
        <v>2.3243959403796337</v>
      </c>
      <c r="O909">
        <v>1.9246560947388005</v>
      </c>
    </row>
    <row r="910" spans="1:15" x14ac:dyDescent="0.25">
      <c r="A910" t="s">
        <v>1282</v>
      </c>
      <c r="B910" t="s">
        <v>988</v>
      </c>
      <c r="C910" t="s">
        <v>1063</v>
      </c>
      <c r="D910" t="s">
        <v>1064</v>
      </c>
      <c r="E910" t="s">
        <v>1218</v>
      </c>
      <c r="F910">
        <v>61.273625000000003</v>
      </c>
      <c r="G910">
        <v>-134.803699999998</v>
      </c>
      <c r="H910" t="s">
        <v>983</v>
      </c>
      <c r="I910" t="s">
        <v>2500</v>
      </c>
      <c r="J910">
        <v>2751</v>
      </c>
      <c r="K910">
        <v>2.5</v>
      </c>
      <c r="L910">
        <v>8.5500000000000007</v>
      </c>
      <c r="M910">
        <v>4.34</v>
      </c>
      <c r="N910">
        <v>2.0753535181961018</v>
      </c>
      <c r="O910">
        <v>2.1013157247310716</v>
      </c>
    </row>
    <row r="911" spans="1:15" x14ac:dyDescent="0.25">
      <c r="A911" t="s">
        <v>1283</v>
      </c>
      <c r="B911" t="s">
        <v>988</v>
      </c>
      <c r="C911" t="s">
        <v>1063</v>
      </c>
      <c r="D911" t="s">
        <v>1064</v>
      </c>
      <c r="E911" t="s">
        <v>437</v>
      </c>
      <c r="F911">
        <v>61.304782000000003</v>
      </c>
      <c r="G911">
        <v>-134.811952999998</v>
      </c>
      <c r="H911" t="s">
        <v>983</v>
      </c>
      <c r="I911" t="s">
        <v>2499</v>
      </c>
      <c r="J911">
        <v>2677</v>
      </c>
      <c r="K911">
        <v>3.38</v>
      </c>
      <c r="L911">
        <v>4.91</v>
      </c>
      <c r="M911">
        <v>1.76</v>
      </c>
      <c r="N911">
        <v>2.8058779566011292</v>
      </c>
      <c r="O911">
        <v>1.0982405234194232</v>
      </c>
    </row>
    <row r="912" spans="1:15" x14ac:dyDescent="0.25">
      <c r="A912" t="s">
        <v>1284</v>
      </c>
      <c r="B912" t="s">
        <v>988</v>
      </c>
      <c r="C912" t="s">
        <v>1063</v>
      </c>
      <c r="D912" t="s">
        <v>1064</v>
      </c>
      <c r="E912" t="s">
        <v>432</v>
      </c>
      <c r="F912">
        <v>61.323241000000003</v>
      </c>
      <c r="G912">
        <v>-134.816441999999</v>
      </c>
      <c r="H912" t="s">
        <v>983</v>
      </c>
      <c r="I912" t="s">
        <v>2499</v>
      </c>
      <c r="J912">
        <v>2677</v>
      </c>
      <c r="K912">
        <v>3.21</v>
      </c>
      <c r="L912">
        <v>5.89</v>
      </c>
      <c r="M912">
        <v>1.83</v>
      </c>
      <c r="N912">
        <v>2.6647539173637944</v>
      </c>
      <c r="O912">
        <v>1.1977050596616419</v>
      </c>
    </row>
    <row r="913" spans="1:15" x14ac:dyDescent="0.25">
      <c r="A913" t="s">
        <v>1285</v>
      </c>
      <c r="B913" t="s">
        <v>988</v>
      </c>
      <c r="C913" t="s">
        <v>1067</v>
      </c>
      <c r="D913" t="s">
        <v>1068</v>
      </c>
      <c r="E913" t="s">
        <v>302</v>
      </c>
      <c r="F913">
        <v>61.692028999999799</v>
      </c>
      <c r="G913">
        <v>-136.28988100000001</v>
      </c>
      <c r="H913" t="s">
        <v>983</v>
      </c>
      <c r="I913" t="s">
        <v>2499</v>
      </c>
      <c r="J913">
        <v>2677</v>
      </c>
      <c r="K913">
        <v>2.64</v>
      </c>
      <c r="L913">
        <v>4.87</v>
      </c>
      <c r="M913">
        <v>1.38</v>
      </c>
      <c r="N913">
        <v>2.1915733152150834</v>
      </c>
      <c r="O913">
        <v>0.95557195317966803</v>
      </c>
    </row>
    <row r="914" spans="1:15" x14ac:dyDescent="0.25">
      <c r="A914" t="s">
        <v>1299</v>
      </c>
      <c r="B914" t="s">
        <v>988</v>
      </c>
      <c r="C914" t="s">
        <v>1254</v>
      </c>
      <c r="D914" t="s">
        <v>1254</v>
      </c>
      <c r="E914" t="s">
        <v>16</v>
      </c>
      <c r="F914">
        <v>60.1825809999999</v>
      </c>
      <c r="G914">
        <v>-135.197058999999</v>
      </c>
      <c r="H914" t="s">
        <v>983</v>
      </c>
      <c r="I914" t="s">
        <v>491</v>
      </c>
      <c r="J914">
        <v>2624</v>
      </c>
      <c r="K914">
        <v>2.82</v>
      </c>
      <c r="L914">
        <v>6.29</v>
      </c>
      <c r="M914">
        <v>2.52</v>
      </c>
      <c r="N914">
        <v>2.3409987685252025</v>
      </c>
      <c r="O914">
        <v>1.3611358916764196</v>
      </c>
    </row>
    <row r="915" spans="1:15" x14ac:dyDescent="0.25">
      <c r="A915" t="s">
        <v>1300</v>
      </c>
      <c r="B915" t="s">
        <v>988</v>
      </c>
      <c r="C915" t="s">
        <v>1254</v>
      </c>
      <c r="D915" t="s">
        <v>1254</v>
      </c>
      <c r="E915" t="s">
        <v>16</v>
      </c>
      <c r="F915">
        <v>60.169004000000001</v>
      </c>
      <c r="G915">
        <v>-135.28804400000001</v>
      </c>
      <c r="H915" t="s">
        <v>983</v>
      </c>
      <c r="I915" t="s">
        <v>491</v>
      </c>
      <c r="J915">
        <v>2624</v>
      </c>
      <c r="K915">
        <v>4.8099999999999996</v>
      </c>
      <c r="L915">
        <v>6.04</v>
      </c>
      <c r="M915">
        <v>1.72</v>
      </c>
      <c r="N915">
        <v>3.9929801690092992</v>
      </c>
      <c r="O915">
        <v>1.2494341110650984</v>
      </c>
    </row>
    <row r="916" spans="1:15" x14ac:dyDescent="0.25">
      <c r="A916" t="s">
        <v>1303</v>
      </c>
      <c r="B916" t="s">
        <v>988</v>
      </c>
      <c r="C916" t="s">
        <v>1254</v>
      </c>
      <c r="D916" t="s">
        <v>1254</v>
      </c>
      <c r="E916" t="s">
        <v>16</v>
      </c>
      <c r="F916">
        <v>60.215195000000001</v>
      </c>
      <c r="G916">
        <v>-135.098030999998</v>
      </c>
      <c r="H916" t="s">
        <v>983</v>
      </c>
      <c r="I916" t="s">
        <v>491</v>
      </c>
      <c r="J916">
        <v>2624</v>
      </c>
      <c r="K916">
        <v>3.21</v>
      </c>
      <c r="L916">
        <v>2.99</v>
      </c>
      <c r="M916">
        <v>1.36</v>
      </c>
      <c r="N916">
        <v>2.6647539173637944</v>
      </c>
      <c r="O916">
        <v>0.79177022154656262</v>
      </c>
    </row>
    <row r="917" spans="1:15" x14ac:dyDescent="0.25">
      <c r="A917" t="s">
        <v>1309</v>
      </c>
      <c r="B917" t="s">
        <v>988</v>
      </c>
      <c r="C917" t="s">
        <v>1254</v>
      </c>
      <c r="D917" t="s">
        <v>1254</v>
      </c>
      <c r="E917" t="s">
        <v>846</v>
      </c>
      <c r="F917">
        <v>60.128189999999798</v>
      </c>
      <c r="G917">
        <v>-135.178269999999</v>
      </c>
      <c r="H917" t="s">
        <v>983</v>
      </c>
      <c r="I917" t="s">
        <v>2500</v>
      </c>
      <c r="J917">
        <v>2751</v>
      </c>
      <c r="K917">
        <v>2.5099999999999998</v>
      </c>
      <c r="L917">
        <v>6.3</v>
      </c>
      <c r="M917">
        <v>1.82</v>
      </c>
      <c r="N917">
        <v>2.0836549322688858</v>
      </c>
      <c r="O917">
        <v>1.2265211527979958</v>
      </c>
    </row>
    <row r="918" spans="1:15" x14ac:dyDescent="0.25">
      <c r="A918" t="s">
        <v>1310</v>
      </c>
      <c r="B918" t="s">
        <v>988</v>
      </c>
      <c r="C918" t="s">
        <v>1254</v>
      </c>
      <c r="D918" t="s">
        <v>1254</v>
      </c>
      <c r="E918" t="s">
        <v>16</v>
      </c>
      <c r="F918">
        <v>60.130679999999799</v>
      </c>
      <c r="G918">
        <v>-135.17345</v>
      </c>
      <c r="H918" t="s">
        <v>983</v>
      </c>
      <c r="I918" t="s">
        <v>491</v>
      </c>
      <c r="J918">
        <v>2624</v>
      </c>
      <c r="K918">
        <v>3.39</v>
      </c>
      <c r="L918">
        <v>7.79</v>
      </c>
      <c r="M918">
        <v>2.69</v>
      </c>
      <c r="N918">
        <v>2.814179370673914</v>
      </c>
      <c r="O918">
        <v>1.5723611307173979</v>
      </c>
    </row>
    <row r="919" spans="1:15" x14ac:dyDescent="0.25">
      <c r="A919" t="s">
        <v>1311</v>
      </c>
      <c r="B919" t="s">
        <v>988</v>
      </c>
      <c r="C919" t="s">
        <v>1254</v>
      </c>
      <c r="D919" t="s">
        <v>1254</v>
      </c>
      <c r="E919" t="s">
        <v>436</v>
      </c>
      <c r="F919">
        <v>60.133879999999799</v>
      </c>
      <c r="G919">
        <v>-135.2193</v>
      </c>
      <c r="H919" t="s">
        <v>983</v>
      </c>
      <c r="I919" t="s">
        <v>2499</v>
      </c>
      <c r="J919">
        <v>2677</v>
      </c>
      <c r="K919">
        <v>3.2</v>
      </c>
      <c r="L919">
        <v>13.8</v>
      </c>
      <c r="M919">
        <v>2.82</v>
      </c>
      <c r="N919">
        <v>2.6564525032910105</v>
      </c>
      <c r="O919">
        <v>2.1863304857935368</v>
      </c>
    </row>
    <row r="920" spans="1:15" x14ac:dyDescent="0.25">
      <c r="A920" t="s">
        <v>1312</v>
      </c>
      <c r="B920" t="s">
        <v>988</v>
      </c>
      <c r="C920" t="s">
        <v>1254</v>
      </c>
      <c r="D920" t="s">
        <v>1254</v>
      </c>
      <c r="E920" t="s">
        <v>16</v>
      </c>
      <c r="F920">
        <v>60.2016789999998</v>
      </c>
      <c r="G920">
        <v>-135.274407999998</v>
      </c>
      <c r="H920" t="s">
        <v>983</v>
      </c>
      <c r="I920" t="s">
        <v>491</v>
      </c>
      <c r="J920">
        <v>2624</v>
      </c>
      <c r="K920">
        <v>3.19</v>
      </c>
      <c r="L920">
        <v>4.0999999999999996</v>
      </c>
      <c r="M920">
        <v>1.66</v>
      </c>
      <c r="N920">
        <v>2.6481510892182256</v>
      </c>
      <c r="O920">
        <v>0.96695624852758089</v>
      </c>
    </row>
    <row r="921" spans="1:15" x14ac:dyDescent="0.25">
      <c r="A921" t="s">
        <v>1313</v>
      </c>
      <c r="B921" t="s">
        <v>988</v>
      </c>
      <c r="C921" t="s">
        <v>1254</v>
      </c>
      <c r="D921" t="s">
        <v>1254</v>
      </c>
      <c r="E921" t="s">
        <v>16</v>
      </c>
      <c r="F921">
        <v>60.243023000000001</v>
      </c>
      <c r="G921">
        <v>-135.142630999999</v>
      </c>
      <c r="H921" t="s">
        <v>983</v>
      </c>
      <c r="I921" t="s">
        <v>491</v>
      </c>
      <c r="J921">
        <v>2624</v>
      </c>
      <c r="K921">
        <v>2.4300000000000002</v>
      </c>
      <c r="L921">
        <v>11.5</v>
      </c>
      <c r="M921">
        <v>3.13</v>
      </c>
      <c r="N921">
        <v>2.017243619686611</v>
      </c>
      <c r="O921">
        <v>1.9675209538062768</v>
      </c>
    </row>
    <row r="922" spans="1:15" x14ac:dyDescent="0.25">
      <c r="A922" t="s">
        <v>1314</v>
      </c>
      <c r="B922" t="s">
        <v>988</v>
      </c>
      <c r="C922" t="s">
        <v>1063</v>
      </c>
      <c r="D922" t="s">
        <v>1315</v>
      </c>
      <c r="E922" t="s">
        <v>1316</v>
      </c>
      <c r="F922">
        <v>60.480927000000001</v>
      </c>
      <c r="G922">
        <v>-134.186535999998</v>
      </c>
      <c r="H922" t="s">
        <v>983</v>
      </c>
      <c r="I922" t="s">
        <v>491</v>
      </c>
      <c r="J922">
        <v>2624</v>
      </c>
      <c r="K922">
        <v>6.06</v>
      </c>
      <c r="L922">
        <v>12.1</v>
      </c>
      <c r="M922">
        <v>4.53</v>
      </c>
      <c r="N922">
        <v>5.0306569281073497</v>
      </c>
      <c r="O922">
        <v>2.5744610247514541</v>
      </c>
    </row>
    <row r="923" spans="1:15" x14ac:dyDescent="0.25">
      <c r="A923" t="s">
        <v>1317</v>
      </c>
      <c r="B923" t="s">
        <v>988</v>
      </c>
      <c r="C923" t="s">
        <v>1063</v>
      </c>
      <c r="D923" t="s">
        <v>1315</v>
      </c>
      <c r="E923" t="s">
        <v>1316</v>
      </c>
      <c r="F923">
        <v>60.477576999999798</v>
      </c>
      <c r="G923">
        <v>-134.188098999998</v>
      </c>
      <c r="H923" t="s">
        <v>983</v>
      </c>
      <c r="I923" t="s">
        <v>491</v>
      </c>
      <c r="J923">
        <v>2624</v>
      </c>
      <c r="K923">
        <v>8.14</v>
      </c>
      <c r="L923">
        <v>15.3</v>
      </c>
      <c r="M923">
        <v>7</v>
      </c>
      <c r="N923">
        <v>6.7573510552465077</v>
      </c>
      <c r="O923">
        <v>3.5996771627255519</v>
      </c>
    </row>
    <row r="924" spans="1:15" x14ac:dyDescent="0.25">
      <c r="A924" t="s">
        <v>1318</v>
      </c>
      <c r="B924" t="s">
        <v>988</v>
      </c>
      <c r="C924" t="s">
        <v>1063</v>
      </c>
      <c r="D924" t="s">
        <v>1319</v>
      </c>
      <c r="E924" t="s">
        <v>846</v>
      </c>
      <c r="F924">
        <v>60.026218999999799</v>
      </c>
      <c r="G924">
        <v>-133.81303700000001</v>
      </c>
      <c r="H924" t="s">
        <v>983</v>
      </c>
      <c r="I924" t="s">
        <v>2500</v>
      </c>
      <c r="J924">
        <v>2751</v>
      </c>
      <c r="K924">
        <v>2.2000000000000002</v>
      </c>
      <c r="L924">
        <v>5.23</v>
      </c>
      <c r="M924">
        <v>1.87</v>
      </c>
      <c r="N924">
        <v>1.8263110960125697</v>
      </c>
      <c r="O924">
        <v>1.1190560827233429</v>
      </c>
    </row>
    <row r="925" spans="1:15" x14ac:dyDescent="0.25">
      <c r="A925" t="s">
        <v>1320</v>
      </c>
      <c r="B925" t="s">
        <v>988</v>
      </c>
      <c r="C925" t="s">
        <v>1063</v>
      </c>
      <c r="D925" t="s">
        <v>1319</v>
      </c>
      <c r="E925" t="s">
        <v>846</v>
      </c>
      <c r="F925">
        <v>60.0432449999998</v>
      </c>
      <c r="G925">
        <v>-133.850766999998</v>
      </c>
      <c r="H925" t="s">
        <v>983</v>
      </c>
      <c r="I925" t="s">
        <v>2500</v>
      </c>
      <c r="J925">
        <v>2751</v>
      </c>
      <c r="K925">
        <v>0.69</v>
      </c>
      <c r="L925">
        <v>1.44</v>
      </c>
      <c r="M925">
        <v>0.59</v>
      </c>
      <c r="N925">
        <v>0.57279757102212403</v>
      </c>
      <c r="O925">
        <v>0.33271589261777573</v>
      </c>
    </row>
    <row r="926" spans="1:15" x14ac:dyDescent="0.25">
      <c r="A926" t="s">
        <v>1321</v>
      </c>
      <c r="B926" t="s">
        <v>988</v>
      </c>
      <c r="C926" t="s">
        <v>1063</v>
      </c>
      <c r="D926" t="s">
        <v>1319</v>
      </c>
      <c r="E926" t="s">
        <v>846</v>
      </c>
      <c r="F926">
        <v>60.030017999999799</v>
      </c>
      <c r="G926">
        <v>-133.856236999998</v>
      </c>
      <c r="H926" t="s">
        <v>983</v>
      </c>
      <c r="I926" t="s">
        <v>2500</v>
      </c>
      <c r="J926">
        <v>2751</v>
      </c>
      <c r="K926">
        <v>1.74</v>
      </c>
      <c r="L926">
        <v>3.53</v>
      </c>
      <c r="M926">
        <v>1.27</v>
      </c>
      <c r="N926">
        <v>1.4444460486644868</v>
      </c>
      <c r="O926">
        <v>0.77227672764482569</v>
      </c>
    </row>
    <row r="927" spans="1:15" x14ac:dyDescent="0.25">
      <c r="A927" t="s">
        <v>1322</v>
      </c>
      <c r="B927" t="s">
        <v>988</v>
      </c>
      <c r="C927" t="s">
        <v>1063</v>
      </c>
      <c r="D927" t="s">
        <v>1319</v>
      </c>
      <c r="E927" t="s">
        <v>1218</v>
      </c>
      <c r="F927">
        <v>60.0223939999998</v>
      </c>
      <c r="G927">
        <v>-133.846022</v>
      </c>
      <c r="H927" t="s">
        <v>983</v>
      </c>
      <c r="I927" t="s">
        <v>2500</v>
      </c>
      <c r="J927">
        <v>2751</v>
      </c>
      <c r="K927">
        <v>1.59</v>
      </c>
      <c r="L927">
        <v>3.41</v>
      </c>
      <c r="M927">
        <v>1.02</v>
      </c>
      <c r="N927">
        <v>1.3199248375727206</v>
      </c>
      <c r="O927">
        <v>0.68654527064096149</v>
      </c>
    </row>
    <row r="928" spans="1:15" x14ac:dyDescent="0.25">
      <c r="A928" t="s">
        <v>1336</v>
      </c>
      <c r="B928" t="s">
        <v>988</v>
      </c>
      <c r="C928" t="s">
        <v>986</v>
      </c>
      <c r="D928" t="s">
        <v>1337</v>
      </c>
      <c r="E928" t="s">
        <v>846</v>
      </c>
      <c r="F928">
        <v>62.943019999999798</v>
      </c>
      <c r="G928">
        <v>-135.79855000000001</v>
      </c>
      <c r="H928" t="s">
        <v>983</v>
      </c>
      <c r="I928" t="s">
        <v>2500</v>
      </c>
      <c r="J928">
        <v>2751</v>
      </c>
      <c r="K928">
        <v>2.2000000000000002</v>
      </c>
      <c r="L928">
        <v>7.6</v>
      </c>
      <c r="M928">
        <v>2.52</v>
      </c>
      <c r="N928">
        <v>1.8263110960125697</v>
      </c>
      <c r="O928">
        <v>1.5161794387233429</v>
      </c>
    </row>
    <row r="929" spans="1:15" x14ac:dyDescent="0.25">
      <c r="A929" t="s">
        <v>1344</v>
      </c>
      <c r="B929" t="s">
        <v>988</v>
      </c>
      <c r="C929" t="s">
        <v>1063</v>
      </c>
      <c r="D929" t="s">
        <v>1064</v>
      </c>
      <c r="E929" t="s">
        <v>437</v>
      </c>
      <c r="F929">
        <v>61.2755909999998</v>
      </c>
      <c r="G929">
        <v>-134.75074900000001</v>
      </c>
      <c r="H929" t="s">
        <v>983</v>
      </c>
      <c r="I929" t="s">
        <v>2499</v>
      </c>
      <c r="J929">
        <v>2677</v>
      </c>
      <c r="K929">
        <v>2.4500000000000002</v>
      </c>
      <c r="L929">
        <v>7.23</v>
      </c>
      <c r="M929">
        <v>3.41</v>
      </c>
      <c r="N929">
        <v>2.0338464478321798</v>
      </c>
      <c r="O929">
        <v>1.6819657096856768</v>
      </c>
    </row>
    <row r="930" spans="1:15" x14ac:dyDescent="0.25">
      <c r="A930" t="s">
        <v>1345</v>
      </c>
      <c r="B930" t="s">
        <v>988</v>
      </c>
      <c r="C930" t="s">
        <v>1063</v>
      </c>
      <c r="D930" t="s">
        <v>1064</v>
      </c>
      <c r="E930" t="s">
        <v>432</v>
      </c>
      <c r="F930">
        <v>61.281374</v>
      </c>
      <c r="G930">
        <v>-134.768991</v>
      </c>
      <c r="H930" t="s">
        <v>983</v>
      </c>
      <c r="I930" t="s">
        <v>2499</v>
      </c>
      <c r="J930">
        <v>2677</v>
      </c>
      <c r="K930">
        <v>3.54</v>
      </c>
      <c r="L930">
        <v>21.3</v>
      </c>
      <c r="M930">
        <v>8.9</v>
      </c>
      <c r="N930">
        <v>2.9387005817656799</v>
      </c>
      <c r="O930">
        <v>4.4538607173090998</v>
      </c>
    </row>
    <row r="931" spans="1:15" x14ac:dyDescent="0.25">
      <c r="A931" t="s">
        <v>958</v>
      </c>
      <c r="B931" t="s">
        <v>988</v>
      </c>
      <c r="C931" t="s">
        <v>1067</v>
      </c>
      <c r="E931" t="s">
        <v>436</v>
      </c>
      <c r="F931">
        <v>61.700845000000001</v>
      </c>
      <c r="G931">
        <v>-137.27457200000001</v>
      </c>
      <c r="H931" t="s">
        <v>983</v>
      </c>
      <c r="I931" t="s">
        <v>2499</v>
      </c>
      <c r="J931">
        <v>2677</v>
      </c>
      <c r="K931">
        <v>2.77</v>
      </c>
      <c r="L931">
        <v>3.8</v>
      </c>
      <c r="M931">
        <v>0.8</v>
      </c>
      <c r="N931">
        <v>2.2994916981612805</v>
      </c>
      <c r="O931">
        <v>0.71547372546503041</v>
      </c>
    </row>
    <row r="932" spans="1:15" x14ac:dyDescent="0.25">
      <c r="A932" t="s">
        <v>1378</v>
      </c>
      <c r="B932" t="s">
        <v>988</v>
      </c>
      <c r="C932" t="s">
        <v>986</v>
      </c>
      <c r="D932" t="s">
        <v>1097</v>
      </c>
      <c r="E932" t="s">
        <v>846</v>
      </c>
      <c r="F932">
        <v>62.376569000000003</v>
      </c>
      <c r="G932">
        <v>-135.66454200000001</v>
      </c>
      <c r="H932" t="s">
        <v>983</v>
      </c>
      <c r="I932" t="s">
        <v>2500</v>
      </c>
      <c r="J932">
        <v>2751</v>
      </c>
      <c r="K932">
        <v>1.78</v>
      </c>
      <c r="L932">
        <v>7.66</v>
      </c>
      <c r="M932">
        <v>2.33</v>
      </c>
      <c r="N932">
        <v>1.4776517049556244</v>
      </c>
      <c r="O932">
        <v>1.4476088919125232</v>
      </c>
    </row>
    <row r="933" spans="1:15" x14ac:dyDescent="0.25">
      <c r="A933" t="s">
        <v>1379</v>
      </c>
      <c r="B933" t="s">
        <v>988</v>
      </c>
      <c r="C933" t="s">
        <v>1067</v>
      </c>
      <c r="D933" t="s">
        <v>1380</v>
      </c>
      <c r="E933" t="s">
        <v>1218</v>
      </c>
      <c r="F933">
        <v>60.041288000000002</v>
      </c>
      <c r="G933">
        <v>-131.66807900000001</v>
      </c>
      <c r="H933" t="s">
        <v>983</v>
      </c>
      <c r="I933" t="s">
        <v>2500</v>
      </c>
      <c r="J933">
        <v>2751</v>
      </c>
      <c r="K933">
        <v>4.8600000000000003</v>
      </c>
      <c r="L933">
        <v>9.92</v>
      </c>
      <c r="M933">
        <v>2.2400000000000002</v>
      </c>
      <c r="N933">
        <v>4.0344872393732221</v>
      </c>
      <c r="O933">
        <v>1.8204656485252033</v>
      </c>
    </row>
    <row r="934" spans="1:15" x14ac:dyDescent="0.25">
      <c r="A934" t="s">
        <v>1381</v>
      </c>
      <c r="B934" t="s">
        <v>988</v>
      </c>
      <c r="C934" t="s">
        <v>1067</v>
      </c>
      <c r="D934" t="s">
        <v>1380</v>
      </c>
      <c r="E934" t="s">
        <v>302</v>
      </c>
      <c r="F934">
        <v>60.033098000000003</v>
      </c>
      <c r="G934">
        <v>-131.55229800000001</v>
      </c>
      <c r="H934" t="s">
        <v>983</v>
      </c>
      <c r="I934" t="s">
        <v>2499</v>
      </c>
      <c r="J934">
        <v>2677</v>
      </c>
      <c r="K934">
        <v>4.0999999999999996</v>
      </c>
      <c r="L934">
        <v>7.39</v>
      </c>
      <c r="M934">
        <v>2.23</v>
      </c>
      <c r="N934">
        <v>3.4035797698416066</v>
      </c>
      <c r="O934">
        <v>1.4900172419229691</v>
      </c>
    </row>
    <row r="935" spans="1:15" x14ac:dyDescent="0.25">
      <c r="A935" t="s">
        <v>1382</v>
      </c>
      <c r="B935" t="s">
        <v>988</v>
      </c>
      <c r="C935" t="s">
        <v>1067</v>
      </c>
      <c r="D935" t="s">
        <v>1383</v>
      </c>
      <c r="E935" t="s">
        <v>1218</v>
      </c>
      <c r="F935">
        <v>60.520091000000001</v>
      </c>
      <c r="G935">
        <v>-132.397908999999</v>
      </c>
      <c r="H935" t="s">
        <v>983</v>
      </c>
      <c r="I935" t="s">
        <v>2500</v>
      </c>
      <c r="J935">
        <v>2751</v>
      </c>
      <c r="K935">
        <v>2.73</v>
      </c>
      <c r="L935">
        <v>3.01</v>
      </c>
      <c r="M935">
        <v>1.1299999999999999</v>
      </c>
      <c r="N935">
        <v>2.2662860418701429</v>
      </c>
      <c r="O935">
        <v>0.74370787827032991</v>
      </c>
    </row>
    <row r="936" spans="1:15" x14ac:dyDescent="0.25">
      <c r="A936" t="s">
        <v>1384</v>
      </c>
      <c r="B936" t="s">
        <v>988</v>
      </c>
      <c r="C936" t="s">
        <v>1067</v>
      </c>
      <c r="D936" t="s">
        <v>1383</v>
      </c>
      <c r="E936" t="s">
        <v>302</v>
      </c>
      <c r="F936">
        <v>60.536256000000002</v>
      </c>
      <c r="G936">
        <v>-132.50719000000001</v>
      </c>
      <c r="H936" t="s">
        <v>983</v>
      </c>
      <c r="I936" t="s">
        <v>2499</v>
      </c>
      <c r="J936">
        <v>2677</v>
      </c>
      <c r="K936">
        <v>4.05</v>
      </c>
      <c r="L936">
        <v>4.5999999999999996</v>
      </c>
      <c r="M936">
        <v>1.85</v>
      </c>
      <c r="N936">
        <v>3.3620726994776846</v>
      </c>
      <c r="O936">
        <v>1.130414276582445</v>
      </c>
    </row>
    <row r="937" spans="1:15" x14ac:dyDescent="0.25">
      <c r="A937" t="s">
        <v>1385</v>
      </c>
      <c r="B937" t="s">
        <v>988</v>
      </c>
      <c r="C937" t="s">
        <v>1067</v>
      </c>
      <c r="D937" t="s">
        <v>744</v>
      </c>
      <c r="E937" t="s">
        <v>474</v>
      </c>
      <c r="F937">
        <v>60.788200000000003</v>
      </c>
      <c r="G937">
        <v>-132.79414700000001</v>
      </c>
      <c r="H937" t="s">
        <v>983</v>
      </c>
      <c r="I937" t="s">
        <v>2498</v>
      </c>
      <c r="J937">
        <v>2764</v>
      </c>
      <c r="K937">
        <v>3.48</v>
      </c>
      <c r="L937">
        <v>5.8</v>
      </c>
      <c r="M937">
        <v>1.7</v>
      </c>
      <c r="N937">
        <v>2.8888920973289736</v>
      </c>
      <c r="O937">
        <v>1.2096249025796426</v>
      </c>
    </row>
    <row r="938" spans="1:15" x14ac:dyDescent="0.25">
      <c r="A938" t="s">
        <v>1386</v>
      </c>
      <c r="B938" t="s">
        <v>988</v>
      </c>
      <c r="C938" t="s">
        <v>1067</v>
      </c>
      <c r="D938" t="s">
        <v>1387</v>
      </c>
      <c r="E938" t="s">
        <v>474</v>
      </c>
      <c r="F938">
        <v>60.963774000000001</v>
      </c>
      <c r="G938">
        <v>-133.846035999999</v>
      </c>
      <c r="H938" t="s">
        <v>983</v>
      </c>
      <c r="I938" t="s">
        <v>2498</v>
      </c>
      <c r="J938">
        <v>2764</v>
      </c>
      <c r="K938">
        <v>2.1800000000000002</v>
      </c>
      <c r="L938">
        <v>1.95</v>
      </c>
      <c r="M938">
        <v>0.85</v>
      </c>
      <c r="N938">
        <v>1.8097082678670007</v>
      </c>
      <c r="O938">
        <v>0.53927998150104028</v>
      </c>
    </row>
    <row r="939" spans="1:15" x14ac:dyDescent="0.25">
      <c r="A939" t="s">
        <v>1388</v>
      </c>
      <c r="B939" t="s">
        <v>988</v>
      </c>
      <c r="C939" t="s">
        <v>1067</v>
      </c>
      <c r="D939" t="s">
        <v>1387</v>
      </c>
      <c r="E939" t="s">
        <v>966</v>
      </c>
      <c r="F939">
        <v>60.921771999999798</v>
      </c>
      <c r="G939">
        <v>-133.749244</v>
      </c>
      <c r="H939" t="s">
        <v>983</v>
      </c>
      <c r="I939" t="s">
        <v>2500</v>
      </c>
      <c r="J939">
        <v>2751</v>
      </c>
      <c r="K939">
        <v>2.74</v>
      </c>
      <c r="L939">
        <v>3.55</v>
      </c>
      <c r="M939">
        <v>0.63</v>
      </c>
      <c r="N939">
        <v>2.2745874559429278</v>
      </c>
      <c r="O939">
        <v>0.66504170233725424</v>
      </c>
    </row>
    <row r="940" spans="1:15" x14ac:dyDescent="0.25">
      <c r="A940" t="s">
        <v>1389</v>
      </c>
      <c r="B940" t="s">
        <v>988</v>
      </c>
      <c r="C940" t="s">
        <v>1067</v>
      </c>
      <c r="D940" t="s">
        <v>1387</v>
      </c>
      <c r="E940" t="s">
        <v>436</v>
      </c>
      <c r="F940">
        <v>60.893847999999799</v>
      </c>
      <c r="G940">
        <v>-133.77426700000001</v>
      </c>
      <c r="H940" t="s">
        <v>983</v>
      </c>
      <c r="I940" t="s">
        <v>2499</v>
      </c>
      <c r="J940">
        <v>2677</v>
      </c>
      <c r="K940">
        <v>2.1800000000000002</v>
      </c>
      <c r="L940">
        <v>3.74</v>
      </c>
      <c r="M940">
        <v>1.26</v>
      </c>
      <c r="N940">
        <v>1.8097082678670007</v>
      </c>
      <c r="O940">
        <v>0.79354988724684705</v>
      </c>
    </row>
    <row r="941" spans="1:15" x14ac:dyDescent="0.25">
      <c r="A941" t="s">
        <v>1390</v>
      </c>
      <c r="B941" t="s">
        <v>988</v>
      </c>
      <c r="C941" t="s">
        <v>986</v>
      </c>
      <c r="D941" t="s">
        <v>1097</v>
      </c>
      <c r="E941" t="s">
        <v>302</v>
      </c>
      <c r="F941">
        <v>62.1240939999999</v>
      </c>
      <c r="G941">
        <v>-135.211806999998</v>
      </c>
      <c r="H941" t="s">
        <v>983</v>
      </c>
      <c r="I941" t="s">
        <v>2499</v>
      </c>
      <c r="J941">
        <v>2677</v>
      </c>
      <c r="K941">
        <v>3.86</v>
      </c>
      <c r="L941">
        <v>3.78</v>
      </c>
      <c r="M941">
        <v>0.94</v>
      </c>
      <c r="N941">
        <v>3.2043458320947806</v>
      </c>
      <c r="O941">
        <v>0.81130032908845384</v>
      </c>
    </row>
    <row r="942" spans="1:15" x14ac:dyDescent="0.25">
      <c r="A942" t="s">
        <v>1391</v>
      </c>
      <c r="B942" t="s">
        <v>988</v>
      </c>
      <c r="C942" t="s">
        <v>1067</v>
      </c>
      <c r="D942" t="s">
        <v>1068</v>
      </c>
      <c r="E942" t="s">
        <v>302</v>
      </c>
      <c r="F942">
        <v>61.917718000000001</v>
      </c>
      <c r="G942">
        <v>-136.849727</v>
      </c>
      <c r="H942" t="s">
        <v>983</v>
      </c>
      <c r="I942" t="s">
        <v>2499</v>
      </c>
      <c r="J942">
        <v>2677</v>
      </c>
      <c r="K942">
        <v>2.84</v>
      </c>
      <c r="L942">
        <v>2.91</v>
      </c>
      <c r="M942">
        <v>0.6</v>
      </c>
      <c r="N942">
        <v>2.3576015966707713</v>
      </c>
      <c r="O942">
        <v>0.58557394254176398</v>
      </c>
    </row>
    <row r="943" spans="1:15" x14ac:dyDescent="0.25">
      <c r="A943" t="s">
        <v>1392</v>
      </c>
      <c r="B943" t="s">
        <v>988</v>
      </c>
      <c r="C943" t="s">
        <v>986</v>
      </c>
      <c r="D943" t="s">
        <v>1097</v>
      </c>
      <c r="E943" t="s">
        <v>302</v>
      </c>
      <c r="F943">
        <v>62.2650709999998</v>
      </c>
      <c r="G943">
        <v>-135.332317999998</v>
      </c>
      <c r="H943" t="s">
        <v>983</v>
      </c>
      <c r="I943" t="s">
        <v>2499</v>
      </c>
      <c r="J943">
        <v>2677</v>
      </c>
      <c r="K943">
        <v>3.67</v>
      </c>
      <c r="L943">
        <v>1.1499999999999999</v>
      </c>
      <c r="M943">
        <v>0.47</v>
      </c>
      <c r="N943">
        <v>3.0466189647118771</v>
      </c>
      <c r="O943">
        <v>0.43570168159446265</v>
      </c>
    </row>
    <row r="944" spans="1:15" x14ac:dyDescent="0.25">
      <c r="A944" t="s">
        <v>1393</v>
      </c>
      <c r="B944" t="s">
        <v>988</v>
      </c>
      <c r="C944" t="s">
        <v>986</v>
      </c>
      <c r="D944" t="s">
        <v>1097</v>
      </c>
      <c r="E944" t="s">
        <v>302</v>
      </c>
      <c r="F944">
        <v>62.296802999999798</v>
      </c>
      <c r="G944">
        <v>-135.36593300000001</v>
      </c>
      <c r="H944" t="s">
        <v>983</v>
      </c>
      <c r="I944" t="s">
        <v>2499</v>
      </c>
      <c r="J944">
        <v>2677</v>
      </c>
      <c r="K944">
        <v>3.77</v>
      </c>
      <c r="L944">
        <v>2.08</v>
      </c>
      <c r="M944">
        <v>0.95</v>
      </c>
      <c r="N944">
        <v>3.1296331054397215</v>
      </c>
      <c r="O944">
        <v>0.65035736027551061</v>
      </c>
    </row>
    <row r="945" spans="1:15" x14ac:dyDescent="0.25">
      <c r="A945" t="s">
        <v>1394</v>
      </c>
      <c r="B945" t="s">
        <v>988</v>
      </c>
      <c r="C945" t="s">
        <v>1264</v>
      </c>
      <c r="D945" t="s">
        <v>1265</v>
      </c>
      <c r="E945" t="s">
        <v>1218</v>
      </c>
      <c r="F945">
        <v>61.924340999999799</v>
      </c>
      <c r="G945">
        <v>-134.58118300000001</v>
      </c>
      <c r="H945" t="s">
        <v>983</v>
      </c>
      <c r="I945" t="s">
        <v>2500</v>
      </c>
      <c r="J945">
        <v>2751</v>
      </c>
      <c r="K945">
        <v>2.8</v>
      </c>
      <c r="L945">
        <v>4.55</v>
      </c>
      <c r="M945">
        <v>1.57</v>
      </c>
      <c r="N945">
        <v>2.3243959403796337</v>
      </c>
      <c r="O945">
        <v>1.0104657827388002</v>
      </c>
    </row>
    <row r="946" spans="1:15" x14ac:dyDescent="0.25">
      <c r="A946" t="s">
        <v>1395</v>
      </c>
      <c r="B946" t="s">
        <v>988</v>
      </c>
      <c r="C946" t="s">
        <v>1264</v>
      </c>
      <c r="D946" t="s">
        <v>1265</v>
      </c>
      <c r="E946" t="s">
        <v>1218</v>
      </c>
      <c r="F946">
        <v>61.905334000000003</v>
      </c>
      <c r="G946">
        <v>-134.369395999999</v>
      </c>
      <c r="H946" t="s">
        <v>983</v>
      </c>
      <c r="I946" t="s">
        <v>2500</v>
      </c>
      <c r="J946">
        <v>2751</v>
      </c>
      <c r="K946">
        <v>4.3499999999999996</v>
      </c>
      <c r="L946">
        <v>6.07</v>
      </c>
      <c r="M946">
        <v>2.33</v>
      </c>
      <c r="N946">
        <v>3.6111151216612165</v>
      </c>
      <c r="O946">
        <v>1.4456410011120644</v>
      </c>
    </row>
    <row r="947" spans="1:15" x14ac:dyDescent="0.25">
      <c r="A947" t="s">
        <v>1396</v>
      </c>
      <c r="B947" t="s">
        <v>988</v>
      </c>
      <c r="C947" t="s">
        <v>986</v>
      </c>
      <c r="D947" t="s">
        <v>987</v>
      </c>
      <c r="E947" t="s">
        <v>1218</v>
      </c>
      <c r="F947">
        <v>62.468572000000002</v>
      </c>
      <c r="G947">
        <v>-137.04555500000001</v>
      </c>
      <c r="H947" t="s">
        <v>983</v>
      </c>
      <c r="I947" t="s">
        <v>2500</v>
      </c>
      <c r="J947">
        <v>2751</v>
      </c>
      <c r="K947">
        <v>2.36</v>
      </c>
      <c r="L947">
        <v>4.3499999999999996</v>
      </c>
      <c r="M947">
        <v>1.63</v>
      </c>
      <c r="N947">
        <v>1.9591337211771198</v>
      </c>
      <c r="O947">
        <v>0.98130872379413125</v>
      </c>
    </row>
    <row r="948" spans="1:15" x14ac:dyDescent="0.25">
      <c r="A948" t="s">
        <v>1397</v>
      </c>
      <c r="B948" t="s">
        <v>988</v>
      </c>
      <c r="C948" t="s">
        <v>1067</v>
      </c>
      <c r="D948" t="s">
        <v>987</v>
      </c>
      <c r="E948" t="s">
        <v>1218</v>
      </c>
      <c r="F948">
        <v>62.393003999999799</v>
      </c>
      <c r="G948">
        <v>-137.09773300000001</v>
      </c>
      <c r="H948" t="s">
        <v>983</v>
      </c>
      <c r="I948" t="s">
        <v>2500</v>
      </c>
      <c r="J948">
        <v>2751</v>
      </c>
      <c r="K948">
        <v>1.31</v>
      </c>
      <c r="L948">
        <v>2.33</v>
      </c>
      <c r="M948">
        <v>0.56999999999999995</v>
      </c>
      <c r="N948">
        <v>1.0874852435347573</v>
      </c>
      <c r="O948">
        <v>0.44892914876708145</v>
      </c>
    </row>
    <row r="949" spans="1:15" x14ac:dyDescent="0.25">
      <c r="A949" t="s">
        <v>1398</v>
      </c>
      <c r="B949" t="s">
        <v>988</v>
      </c>
      <c r="C949" t="s">
        <v>882</v>
      </c>
      <c r="D949" t="s">
        <v>882</v>
      </c>
      <c r="E949" t="s">
        <v>302</v>
      </c>
      <c r="F949">
        <v>62.385941000000003</v>
      </c>
      <c r="G949">
        <v>-136.095032</v>
      </c>
      <c r="H949" t="s">
        <v>983</v>
      </c>
      <c r="I949" t="s">
        <v>2499</v>
      </c>
      <c r="J949">
        <v>2677</v>
      </c>
      <c r="K949">
        <v>2.99</v>
      </c>
      <c r="L949">
        <v>17.600000000000001</v>
      </c>
      <c r="M949">
        <v>2.4900000000000002</v>
      </c>
      <c r="N949">
        <v>2.4821228077625377</v>
      </c>
      <c r="O949">
        <v>2.4442893105633363</v>
      </c>
    </row>
    <row r="950" spans="1:15" x14ac:dyDescent="0.25">
      <c r="A950" t="s">
        <v>1399</v>
      </c>
      <c r="B950" t="s">
        <v>988</v>
      </c>
      <c r="C950" t="s">
        <v>882</v>
      </c>
      <c r="D950" t="s">
        <v>882</v>
      </c>
      <c r="E950" t="s">
        <v>302</v>
      </c>
      <c r="F950">
        <v>62.499170999999798</v>
      </c>
      <c r="G950">
        <v>-136.251485</v>
      </c>
      <c r="H950" t="s">
        <v>983</v>
      </c>
      <c r="I950" t="s">
        <v>2499</v>
      </c>
      <c r="J950">
        <v>2677</v>
      </c>
      <c r="K950">
        <v>2.57</v>
      </c>
      <c r="L950">
        <v>8.91</v>
      </c>
      <c r="M950">
        <v>1.1599999999999999</v>
      </c>
      <c r="N950">
        <v>2.1334634167055921</v>
      </c>
      <c r="O950">
        <v>1.2718873081029345</v>
      </c>
    </row>
    <row r="951" spans="1:15" x14ac:dyDescent="0.25">
      <c r="A951" t="s">
        <v>881</v>
      </c>
      <c r="B951" t="s">
        <v>988</v>
      </c>
      <c r="C951" t="s">
        <v>882</v>
      </c>
      <c r="D951" t="s">
        <v>882</v>
      </c>
      <c r="E951" t="s">
        <v>824</v>
      </c>
      <c r="F951">
        <v>62.4834999999999</v>
      </c>
      <c r="G951">
        <v>-136.15579500000001</v>
      </c>
      <c r="H951" t="s">
        <v>983</v>
      </c>
      <c r="I951" t="s">
        <v>2500</v>
      </c>
      <c r="J951">
        <v>2751</v>
      </c>
      <c r="K951">
        <v>3.78</v>
      </c>
      <c r="L951">
        <v>11.6</v>
      </c>
      <c r="M951">
        <v>2.79</v>
      </c>
      <c r="N951">
        <v>3.1379345195125055</v>
      </c>
      <c r="O951">
        <v>2.0622022092973804</v>
      </c>
    </row>
    <row r="952" spans="1:15" x14ac:dyDescent="0.25">
      <c r="A952" t="s">
        <v>1400</v>
      </c>
      <c r="B952" t="s">
        <v>988</v>
      </c>
      <c r="C952" t="s">
        <v>882</v>
      </c>
      <c r="D952" t="s">
        <v>882</v>
      </c>
      <c r="E952" t="s">
        <v>302</v>
      </c>
      <c r="F952">
        <v>62.552846000000002</v>
      </c>
      <c r="G952">
        <v>-136.37132600000001</v>
      </c>
      <c r="H952" t="s">
        <v>983</v>
      </c>
      <c r="I952" t="s">
        <v>2499</v>
      </c>
      <c r="J952">
        <v>2677</v>
      </c>
      <c r="K952">
        <v>2.86</v>
      </c>
      <c r="L952">
        <v>13.1999999999999</v>
      </c>
      <c r="M952">
        <v>2.46</v>
      </c>
      <c r="N952">
        <v>2.3742044248163401</v>
      </c>
      <c r="O952">
        <v>2.0193457822779646</v>
      </c>
    </row>
    <row r="953" spans="1:15" x14ac:dyDescent="0.25">
      <c r="A953" t="s">
        <v>1401</v>
      </c>
      <c r="B953" t="s">
        <v>988</v>
      </c>
      <c r="C953" t="s">
        <v>882</v>
      </c>
      <c r="D953" t="s">
        <v>882</v>
      </c>
      <c r="E953" t="s">
        <v>302</v>
      </c>
      <c r="F953">
        <v>62.5696569999999</v>
      </c>
      <c r="G953">
        <v>-136.44788600000001</v>
      </c>
      <c r="H953" t="s">
        <v>983</v>
      </c>
      <c r="I953" t="s">
        <v>2499</v>
      </c>
      <c r="J953">
        <v>2677</v>
      </c>
      <c r="K953">
        <v>2.89</v>
      </c>
      <c r="L953">
        <v>11.6999999999999</v>
      </c>
      <c r="M953">
        <v>2.89</v>
      </c>
      <c r="N953">
        <v>2.3991086670346937</v>
      </c>
      <c r="O953">
        <v>1.9908987718822788</v>
      </c>
    </row>
    <row r="954" spans="1:15" x14ac:dyDescent="0.25">
      <c r="A954" t="s">
        <v>1402</v>
      </c>
      <c r="B954" t="s">
        <v>988</v>
      </c>
      <c r="C954" t="s">
        <v>882</v>
      </c>
      <c r="D954" t="s">
        <v>882</v>
      </c>
      <c r="E954" t="s">
        <v>302</v>
      </c>
      <c r="F954">
        <v>62.615569000000001</v>
      </c>
      <c r="G954">
        <v>-136.245058</v>
      </c>
      <c r="H954" t="s">
        <v>983</v>
      </c>
      <c r="I954" t="s">
        <v>2499</v>
      </c>
      <c r="J954">
        <v>2677</v>
      </c>
      <c r="K954">
        <v>2.98</v>
      </c>
      <c r="L954">
        <v>11.5</v>
      </c>
      <c r="M954">
        <v>2.5299999999999998</v>
      </c>
      <c r="N954">
        <v>2.4738213936897533</v>
      </c>
      <c r="O954">
        <v>1.8856408606952311</v>
      </c>
    </row>
    <row r="955" spans="1:15" x14ac:dyDescent="0.25">
      <c r="A955" t="s">
        <v>1403</v>
      </c>
      <c r="B955" t="s">
        <v>988</v>
      </c>
      <c r="C955" t="s">
        <v>882</v>
      </c>
      <c r="D955" t="s">
        <v>882</v>
      </c>
      <c r="E955" t="s">
        <v>302</v>
      </c>
      <c r="F955">
        <v>62.578231000000002</v>
      </c>
      <c r="G955">
        <v>-136.118452999998</v>
      </c>
      <c r="H955" t="s">
        <v>983</v>
      </c>
      <c r="I955" t="s">
        <v>2499</v>
      </c>
      <c r="J955">
        <v>2677</v>
      </c>
      <c r="K955">
        <v>4.8099999999999996</v>
      </c>
      <c r="L955">
        <v>30.6999999999999</v>
      </c>
      <c r="M955">
        <v>4.83</v>
      </c>
      <c r="N955">
        <v>3.9929801690092992</v>
      </c>
      <c r="O955">
        <v>4.3645708745584013</v>
      </c>
    </row>
    <row r="956" spans="1:15" x14ac:dyDescent="0.25">
      <c r="A956" t="s">
        <v>1404</v>
      </c>
      <c r="B956" t="s">
        <v>988</v>
      </c>
      <c r="C956" t="s">
        <v>882</v>
      </c>
      <c r="D956" t="s">
        <v>882</v>
      </c>
      <c r="E956" t="s">
        <v>846</v>
      </c>
      <c r="F956">
        <v>62.578231000000002</v>
      </c>
      <c r="G956">
        <v>-136.118452999998</v>
      </c>
      <c r="H956" t="s">
        <v>983</v>
      </c>
      <c r="I956" t="s">
        <v>2500</v>
      </c>
      <c r="J956">
        <v>2751</v>
      </c>
      <c r="K956">
        <v>3.16</v>
      </c>
      <c r="L956">
        <v>16.100000000000001</v>
      </c>
      <c r="M956">
        <v>4.2</v>
      </c>
      <c r="N956">
        <v>2.6232468469998724</v>
      </c>
      <c r="O956">
        <v>2.8260338531480746</v>
      </c>
    </row>
    <row r="957" spans="1:15" x14ac:dyDescent="0.25">
      <c r="A957" t="s">
        <v>1405</v>
      </c>
      <c r="B957" t="s">
        <v>988</v>
      </c>
      <c r="C957" t="s">
        <v>1067</v>
      </c>
      <c r="D957" t="s">
        <v>1068</v>
      </c>
      <c r="E957" t="s">
        <v>302</v>
      </c>
      <c r="F957">
        <v>61.47804</v>
      </c>
      <c r="G957">
        <v>-136.854245999998</v>
      </c>
      <c r="H957" t="s">
        <v>983</v>
      </c>
      <c r="I957" t="s">
        <v>2499</v>
      </c>
      <c r="J957">
        <v>2677</v>
      </c>
      <c r="K957">
        <v>2.2799999999999998</v>
      </c>
      <c r="L957">
        <v>2.5</v>
      </c>
      <c r="M957">
        <v>0.67</v>
      </c>
      <c r="N957">
        <v>1.8927224085948446</v>
      </c>
      <c r="O957">
        <v>0.53335930592789504</v>
      </c>
    </row>
    <row r="958" spans="1:15" x14ac:dyDescent="0.25">
      <c r="A958" t="s">
        <v>1406</v>
      </c>
      <c r="B958" t="s">
        <v>988</v>
      </c>
      <c r="C958" t="s">
        <v>1067</v>
      </c>
      <c r="D958" t="s">
        <v>1068</v>
      </c>
      <c r="E958" t="s">
        <v>302</v>
      </c>
      <c r="F958">
        <v>61.143113999999798</v>
      </c>
      <c r="G958">
        <v>-136.606224999999</v>
      </c>
      <c r="H958" t="s">
        <v>983</v>
      </c>
      <c r="I958" t="s">
        <v>2499</v>
      </c>
      <c r="J958">
        <v>2677</v>
      </c>
      <c r="K958">
        <v>1.1499999999999999</v>
      </c>
      <c r="L958">
        <v>2.13</v>
      </c>
      <c r="M958">
        <v>0.9</v>
      </c>
      <c r="N958">
        <v>0.95466261837020672</v>
      </c>
      <c r="O958">
        <v>0.49321948283205236</v>
      </c>
    </row>
    <row r="959" spans="1:15" x14ac:dyDescent="0.25">
      <c r="A959" t="s">
        <v>1407</v>
      </c>
      <c r="B959" t="s">
        <v>988</v>
      </c>
      <c r="C959" t="s">
        <v>1067</v>
      </c>
      <c r="D959" t="s">
        <v>1068</v>
      </c>
      <c r="E959" t="s">
        <v>302</v>
      </c>
      <c r="F959">
        <v>61.3688399999998</v>
      </c>
      <c r="G959">
        <v>-136.83417900000001</v>
      </c>
      <c r="H959" t="s">
        <v>983</v>
      </c>
      <c r="I959" t="s">
        <v>2499</v>
      </c>
      <c r="J959">
        <v>2677</v>
      </c>
      <c r="K959">
        <v>1.97</v>
      </c>
      <c r="L959">
        <v>3</v>
      </c>
      <c r="M959">
        <v>0.85</v>
      </c>
      <c r="N959">
        <v>1.6353785723385281</v>
      </c>
      <c r="O959">
        <v>0.60817609601664602</v>
      </c>
    </row>
    <row r="960" spans="1:15" x14ac:dyDescent="0.25">
      <c r="A960" t="s">
        <v>1408</v>
      </c>
      <c r="B960" t="s">
        <v>988</v>
      </c>
      <c r="C960" t="s">
        <v>1067</v>
      </c>
      <c r="D960" t="s">
        <v>1068</v>
      </c>
      <c r="E960" t="s">
        <v>16</v>
      </c>
      <c r="F960">
        <v>61.333916000000002</v>
      </c>
      <c r="G960">
        <v>-136.67867200000001</v>
      </c>
      <c r="H960" t="s">
        <v>983</v>
      </c>
      <c r="I960" t="s">
        <v>491</v>
      </c>
      <c r="J960">
        <v>2624</v>
      </c>
      <c r="K960">
        <v>4.2</v>
      </c>
      <c r="L960">
        <v>1.41</v>
      </c>
      <c r="M960">
        <v>0.86</v>
      </c>
      <c r="N960">
        <v>3.486593910569451</v>
      </c>
      <c r="O960">
        <v>0.57779641398615655</v>
      </c>
    </row>
    <row r="961" spans="1:15" x14ac:dyDescent="0.25">
      <c r="A961" t="s">
        <v>1409</v>
      </c>
      <c r="B961" t="s">
        <v>988</v>
      </c>
      <c r="C961" t="s">
        <v>1067</v>
      </c>
      <c r="D961" t="s">
        <v>1068</v>
      </c>
      <c r="E961" t="s">
        <v>1410</v>
      </c>
      <c r="F961">
        <v>61.291364000000002</v>
      </c>
      <c r="G961">
        <v>-136.483309999998</v>
      </c>
      <c r="H961" t="s">
        <v>983</v>
      </c>
      <c r="I961" t="s">
        <v>491</v>
      </c>
      <c r="J961">
        <v>2624</v>
      </c>
      <c r="K961">
        <v>4.4400000000000004</v>
      </c>
      <c r="L961">
        <v>1.95</v>
      </c>
      <c r="M961">
        <v>0.62</v>
      </c>
      <c r="N961">
        <v>3.685827848316277</v>
      </c>
      <c r="O961">
        <v>0.58053689021393695</v>
      </c>
    </row>
    <row r="962" spans="1:15" x14ac:dyDescent="0.25">
      <c r="A962" t="s">
        <v>1411</v>
      </c>
      <c r="B962" t="s">
        <v>988</v>
      </c>
      <c r="C962" t="s">
        <v>1067</v>
      </c>
      <c r="D962" t="s">
        <v>1068</v>
      </c>
      <c r="E962" t="s">
        <v>1222</v>
      </c>
      <c r="F962">
        <v>61.086497000000001</v>
      </c>
      <c r="G962">
        <v>-136.324623</v>
      </c>
      <c r="H962" t="s">
        <v>983</v>
      </c>
      <c r="I962" t="s">
        <v>491</v>
      </c>
      <c r="J962">
        <v>2624</v>
      </c>
      <c r="K962">
        <v>1.38</v>
      </c>
      <c r="L962">
        <v>2.09</v>
      </c>
      <c r="M962">
        <v>1.08</v>
      </c>
      <c r="N962">
        <v>1.1455951420442481</v>
      </c>
      <c r="O962">
        <v>0.53759261830973715</v>
      </c>
    </row>
    <row r="963" spans="1:15" x14ac:dyDescent="0.25">
      <c r="A963" t="s">
        <v>1412</v>
      </c>
      <c r="B963" t="s">
        <v>988</v>
      </c>
      <c r="C963" t="s">
        <v>1067</v>
      </c>
      <c r="D963" t="s">
        <v>1068</v>
      </c>
      <c r="E963" t="s">
        <v>16</v>
      </c>
      <c r="F963">
        <v>60.935409999999798</v>
      </c>
      <c r="G963">
        <v>-135.807129</v>
      </c>
      <c r="H963" t="s">
        <v>983</v>
      </c>
      <c r="I963" t="s">
        <v>491</v>
      </c>
      <c r="J963">
        <v>2624</v>
      </c>
      <c r="K963">
        <v>3.97</v>
      </c>
      <c r="L963">
        <v>5.16</v>
      </c>
      <c r="M963">
        <v>1.56</v>
      </c>
      <c r="N963">
        <v>3.2956613868954094</v>
      </c>
      <c r="O963">
        <v>1.0822659962678671</v>
      </c>
    </row>
    <row r="964" spans="1:15" x14ac:dyDescent="0.25">
      <c r="A964" t="s">
        <v>1413</v>
      </c>
      <c r="B964" t="s">
        <v>988</v>
      </c>
      <c r="C964" t="s">
        <v>1067</v>
      </c>
      <c r="D964" t="s">
        <v>1068</v>
      </c>
      <c r="E964" t="s">
        <v>302</v>
      </c>
      <c r="F964">
        <v>61.5548679999999</v>
      </c>
      <c r="G964">
        <v>-136.75079500000001</v>
      </c>
      <c r="H964" t="s">
        <v>983</v>
      </c>
      <c r="I964" t="s">
        <v>2499</v>
      </c>
      <c r="J964">
        <v>2677</v>
      </c>
      <c r="K964">
        <v>2.41</v>
      </c>
      <c r="L964">
        <v>2.3199999999999998</v>
      </c>
      <c r="M964">
        <v>0.62</v>
      </c>
      <c r="N964">
        <v>2.0006407915410422</v>
      </c>
      <c r="O964">
        <v>0.51124383421325748</v>
      </c>
    </row>
    <row r="965" spans="1:15" x14ac:dyDescent="0.25">
      <c r="A965" t="s">
        <v>1414</v>
      </c>
      <c r="B965" t="s">
        <v>988</v>
      </c>
      <c r="C965" t="s">
        <v>1067</v>
      </c>
      <c r="D965" t="s">
        <v>1068</v>
      </c>
      <c r="E965" t="s">
        <v>1218</v>
      </c>
      <c r="F965">
        <v>61.4781979999999</v>
      </c>
      <c r="G965">
        <v>-137.013499999998</v>
      </c>
      <c r="H965" t="s">
        <v>983</v>
      </c>
      <c r="I965" t="s">
        <v>2500</v>
      </c>
      <c r="J965">
        <v>2751</v>
      </c>
      <c r="K965">
        <v>2</v>
      </c>
      <c r="L965">
        <v>2.63</v>
      </c>
      <c r="M965">
        <v>1.59</v>
      </c>
      <c r="N965">
        <v>1.6602828145568813</v>
      </c>
      <c r="O965">
        <v>0.78512230538485728</v>
      </c>
    </row>
    <row r="966" spans="1:15" x14ac:dyDescent="0.25">
      <c r="A966" t="s">
        <v>1415</v>
      </c>
      <c r="B966" t="s">
        <v>988</v>
      </c>
      <c r="C966" t="s">
        <v>1067</v>
      </c>
      <c r="D966" t="s">
        <v>1068</v>
      </c>
      <c r="E966" t="s">
        <v>1218</v>
      </c>
      <c r="F966">
        <v>61.601256999999798</v>
      </c>
      <c r="G966">
        <v>-137.381274999998</v>
      </c>
      <c r="H966" t="s">
        <v>983</v>
      </c>
      <c r="I966" t="s">
        <v>2500</v>
      </c>
      <c r="J966">
        <v>2751</v>
      </c>
      <c r="K966">
        <v>1.4</v>
      </c>
      <c r="L966">
        <v>2.7</v>
      </c>
      <c r="M966">
        <v>0.82</v>
      </c>
      <c r="N966">
        <v>1.1621979701898169</v>
      </c>
      <c r="O966">
        <v>0.55508651336940007</v>
      </c>
    </row>
    <row r="967" spans="1:15" x14ac:dyDescent="0.25">
      <c r="A967" t="s">
        <v>1416</v>
      </c>
      <c r="B967" t="s">
        <v>988</v>
      </c>
      <c r="C967" t="s">
        <v>1067</v>
      </c>
      <c r="D967" t="s">
        <v>1068</v>
      </c>
      <c r="E967" t="s">
        <v>302</v>
      </c>
      <c r="F967">
        <v>61.6306599999998</v>
      </c>
      <c r="G967">
        <v>-137.091938999999</v>
      </c>
      <c r="H967" t="s">
        <v>983</v>
      </c>
      <c r="I967" t="s">
        <v>2499</v>
      </c>
      <c r="J967">
        <v>2677</v>
      </c>
      <c r="K967">
        <v>3.16</v>
      </c>
      <c r="L967">
        <v>5.22</v>
      </c>
      <c r="M967">
        <v>1.71</v>
      </c>
      <c r="N967">
        <v>2.6232468469998724</v>
      </c>
      <c r="O967">
        <v>1.1018615503211178</v>
      </c>
    </row>
    <row r="968" spans="1:15" x14ac:dyDescent="0.25">
      <c r="A968" t="s">
        <v>1417</v>
      </c>
      <c r="B968" t="s">
        <v>988</v>
      </c>
      <c r="C968" t="s">
        <v>1067</v>
      </c>
      <c r="D968" t="s">
        <v>1068</v>
      </c>
      <c r="E968" t="s">
        <v>302</v>
      </c>
      <c r="F968">
        <v>61.6067749999998</v>
      </c>
      <c r="G968">
        <v>-136.94774200000001</v>
      </c>
      <c r="H968" t="s">
        <v>983</v>
      </c>
      <c r="I968" t="s">
        <v>2499</v>
      </c>
      <c r="J968">
        <v>2677</v>
      </c>
      <c r="K968">
        <v>2.73</v>
      </c>
      <c r="L968">
        <v>2.93</v>
      </c>
      <c r="M968">
        <v>0.87</v>
      </c>
      <c r="N968">
        <v>2.2662860418701429</v>
      </c>
      <c r="O968">
        <v>0.64998877799261112</v>
      </c>
    </row>
    <row r="969" spans="1:15" x14ac:dyDescent="0.25">
      <c r="A969" t="s">
        <v>1418</v>
      </c>
      <c r="B969" t="s">
        <v>988</v>
      </c>
      <c r="C969" t="s">
        <v>1067</v>
      </c>
      <c r="D969" t="s">
        <v>1068</v>
      </c>
      <c r="E969" t="s">
        <v>302</v>
      </c>
      <c r="F969">
        <v>61.722116</v>
      </c>
      <c r="G969">
        <v>-136.54498000000001</v>
      </c>
      <c r="H969" t="s">
        <v>983</v>
      </c>
      <c r="I969" t="s">
        <v>2499</v>
      </c>
      <c r="J969">
        <v>2677</v>
      </c>
      <c r="K969">
        <v>1.33</v>
      </c>
      <c r="L969">
        <v>1.72</v>
      </c>
      <c r="M969">
        <v>0.35</v>
      </c>
      <c r="N969">
        <v>1.1040880716803261</v>
      </c>
      <c r="O969">
        <v>0.32509663245793879</v>
      </c>
    </row>
    <row r="970" spans="1:15" x14ac:dyDescent="0.25">
      <c r="A970" t="s">
        <v>1419</v>
      </c>
      <c r="B970" t="s">
        <v>988</v>
      </c>
      <c r="C970" t="s">
        <v>1067</v>
      </c>
      <c r="D970" t="s">
        <v>1068</v>
      </c>
      <c r="E970" t="s">
        <v>16</v>
      </c>
      <c r="F970">
        <v>61.665480000000002</v>
      </c>
      <c r="G970">
        <v>-136.456448999998</v>
      </c>
      <c r="H970" t="s">
        <v>983</v>
      </c>
      <c r="I970" t="s">
        <v>491</v>
      </c>
      <c r="J970">
        <v>2624</v>
      </c>
      <c r="K970">
        <v>3.38</v>
      </c>
      <c r="L970">
        <v>2.59</v>
      </c>
      <c r="M970">
        <v>0.9</v>
      </c>
      <c r="N970">
        <v>2.8058779566011292</v>
      </c>
      <c r="O970">
        <v>0.64981385620790688</v>
      </c>
    </row>
    <row r="971" spans="1:15" x14ac:dyDescent="0.25">
      <c r="A971" t="s">
        <v>1420</v>
      </c>
      <c r="B971" t="s">
        <v>988</v>
      </c>
      <c r="C971" t="s">
        <v>1067</v>
      </c>
      <c r="D971" t="s">
        <v>1068</v>
      </c>
      <c r="E971" t="s">
        <v>302</v>
      </c>
      <c r="F971">
        <v>61.697704000000002</v>
      </c>
      <c r="G971">
        <v>-136.287445999998</v>
      </c>
      <c r="H971" t="s">
        <v>983</v>
      </c>
      <c r="I971" t="s">
        <v>2499</v>
      </c>
      <c r="J971">
        <v>2677</v>
      </c>
      <c r="K971">
        <v>2.69</v>
      </c>
      <c r="L971">
        <v>2.8</v>
      </c>
      <c r="M971">
        <v>0.74</v>
      </c>
      <c r="N971">
        <v>2.2330803855790053</v>
      </c>
      <c r="O971">
        <v>0.60247185452019203</v>
      </c>
    </row>
    <row r="972" spans="1:15" x14ac:dyDescent="0.25">
      <c r="A972" t="s">
        <v>1421</v>
      </c>
      <c r="B972" t="s">
        <v>988</v>
      </c>
      <c r="C972" t="s">
        <v>1067</v>
      </c>
      <c r="D972" t="s">
        <v>1068</v>
      </c>
      <c r="E972" t="s">
        <v>302</v>
      </c>
      <c r="F972">
        <v>61.9271999999999</v>
      </c>
      <c r="G972">
        <v>-136.450602</v>
      </c>
      <c r="H972" t="s">
        <v>983</v>
      </c>
      <c r="I972" t="s">
        <v>2499</v>
      </c>
      <c r="J972">
        <v>2677</v>
      </c>
      <c r="K972">
        <v>3.93</v>
      </c>
      <c r="L972">
        <v>3.7</v>
      </c>
      <c r="M972">
        <v>0.84</v>
      </c>
      <c r="N972">
        <v>3.2624557306042719</v>
      </c>
      <c r="O972">
        <v>0.78234486216518762</v>
      </c>
    </row>
    <row r="973" spans="1:15" x14ac:dyDescent="0.25">
      <c r="A973" t="s">
        <v>1422</v>
      </c>
      <c r="B973" t="s">
        <v>988</v>
      </c>
      <c r="C973" t="s">
        <v>986</v>
      </c>
      <c r="D973" t="s">
        <v>1097</v>
      </c>
      <c r="E973" t="s">
        <v>846</v>
      </c>
      <c r="F973">
        <v>62.220843000000002</v>
      </c>
      <c r="G973">
        <v>-135.579644</v>
      </c>
      <c r="H973" t="s">
        <v>983</v>
      </c>
      <c r="I973" t="s">
        <v>2500</v>
      </c>
      <c r="J973">
        <v>2751</v>
      </c>
      <c r="K973">
        <v>3.04</v>
      </c>
      <c r="L973">
        <v>0.87</v>
      </c>
      <c r="M973">
        <v>0.43</v>
      </c>
      <c r="N973">
        <v>2.5236298781264597</v>
      </c>
      <c r="O973">
        <v>0.37363236034498282</v>
      </c>
    </row>
    <row r="974" spans="1:15" x14ac:dyDescent="0.25">
      <c r="A974" t="s">
        <v>1423</v>
      </c>
      <c r="B974" t="s">
        <v>988</v>
      </c>
      <c r="C974" t="s">
        <v>986</v>
      </c>
      <c r="D974" t="s">
        <v>1097</v>
      </c>
      <c r="E974" t="s">
        <v>16</v>
      </c>
      <c r="F974">
        <v>62.115346000000002</v>
      </c>
      <c r="G974">
        <v>-135.42443900000001</v>
      </c>
      <c r="H974" t="s">
        <v>983</v>
      </c>
      <c r="I974" t="s">
        <v>491</v>
      </c>
      <c r="J974">
        <v>2624</v>
      </c>
      <c r="K974">
        <v>4.2300000000000004</v>
      </c>
      <c r="L974">
        <v>3.86</v>
      </c>
      <c r="M974">
        <v>0.73</v>
      </c>
      <c r="N974">
        <v>3.5114981527878042</v>
      </c>
      <c r="O974">
        <v>0.7707169575146291</v>
      </c>
    </row>
    <row r="975" spans="1:15" x14ac:dyDescent="0.25">
      <c r="A975" t="s">
        <v>1424</v>
      </c>
      <c r="B975" t="s">
        <v>988</v>
      </c>
      <c r="C975" t="s">
        <v>986</v>
      </c>
      <c r="D975" t="s">
        <v>1097</v>
      </c>
      <c r="E975" t="s">
        <v>474</v>
      </c>
      <c r="F975">
        <v>62.303254000000003</v>
      </c>
      <c r="G975">
        <v>-135.521681</v>
      </c>
      <c r="H975" t="s">
        <v>983</v>
      </c>
      <c r="I975" t="s">
        <v>2498</v>
      </c>
      <c r="J975">
        <v>2764</v>
      </c>
      <c r="K975">
        <v>0.93</v>
      </c>
      <c r="L975">
        <v>1.66</v>
      </c>
      <c r="M975">
        <v>0.78</v>
      </c>
      <c r="N975">
        <v>0.77203150876894988</v>
      </c>
      <c r="O975">
        <v>0.41954205031007685</v>
      </c>
    </row>
    <row r="976" spans="1:15" x14ac:dyDescent="0.25">
      <c r="A976" t="s">
        <v>1425</v>
      </c>
      <c r="B976" t="s">
        <v>988</v>
      </c>
      <c r="C976" t="s">
        <v>986</v>
      </c>
      <c r="D976" t="s">
        <v>1097</v>
      </c>
      <c r="E976" t="s">
        <v>846</v>
      </c>
      <c r="F976">
        <v>62.407173</v>
      </c>
      <c r="G976">
        <v>-135.862832999999</v>
      </c>
      <c r="H976" t="s">
        <v>983</v>
      </c>
      <c r="I976" t="s">
        <v>2500</v>
      </c>
      <c r="J976">
        <v>2751</v>
      </c>
      <c r="K976">
        <v>4.62</v>
      </c>
      <c r="L976">
        <v>1.56</v>
      </c>
      <c r="M976">
        <v>1.02</v>
      </c>
      <c r="N976">
        <v>3.8352533016263961</v>
      </c>
      <c r="O976">
        <v>0.68657940691901997</v>
      </c>
    </row>
    <row r="977" spans="1:15" x14ac:dyDescent="0.25">
      <c r="A977" t="s">
        <v>1426</v>
      </c>
      <c r="B977" t="s">
        <v>988</v>
      </c>
      <c r="C977" t="s">
        <v>986</v>
      </c>
      <c r="D977" t="s">
        <v>1097</v>
      </c>
      <c r="E977" t="s">
        <v>824</v>
      </c>
      <c r="F977">
        <v>62.451799000000001</v>
      </c>
      <c r="G977">
        <v>-135.827022999999</v>
      </c>
      <c r="H977" t="s">
        <v>983</v>
      </c>
      <c r="I977" t="s">
        <v>2500</v>
      </c>
      <c r="J977">
        <v>2751</v>
      </c>
      <c r="K977">
        <v>0.44</v>
      </c>
      <c r="L977">
        <v>0.25</v>
      </c>
      <c r="M977">
        <v>0.14000000000000001</v>
      </c>
      <c r="N977">
        <v>0.36526221920251389</v>
      </c>
      <c r="O977">
        <v>8.6322838944668578E-2</v>
      </c>
    </row>
    <row r="978" spans="1:15" x14ac:dyDescent="0.25">
      <c r="A978" t="s">
        <v>1427</v>
      </c>
      <c r="B978" t="s">
        <v>988</v>
      </c>
      <c r="C978" t="s">
        <v>1067</v>
      </c>
      <c r="D978" t="s">
        <v>1068</v>
      </c>
      <c r="E978" t="s">
        <v>436</v>
      </c>
      <c r="F978">
        <v>61.883096000000002</v>
      </c>
      <c r="G978">
        <v>-136.30293800000001</v>
      </c>
      <c r="H978" t="s">
        <v>983</v>
      </c>
      <c r="I978" t="s">
        <v>2499</v>
      </c>
      <c r="J978">
        <v>2677</v>
      </c>
      <c r="K978">
        <v>3.81</v>
      </c>
      <c r="L978">
        <v>5.75</v>
      </c>
      <c r="M978">
        <v>1.76</v>
      </c>
      <c r="N978">
        <v>3.1628387617308591</v>
      </c>
      <c r="O978">
        <v>1.20095753974793</v>
      </c>
    </row>
    <row r="979" spans="1:15" x14ac:dyDescent="0.25">
      <c r="A979" t="s">
        <v>1428</v>
      </c>
      <c r="B979" t="s">
        <v>988</v>
      </c>
      <c r="C979" t="s">
        <v>1067</v>
      </c>
      <c r="D979" t="s">
        <v>1068</v>
      </c>
      <c r="E979" t="s">
        <v>302</v>
      </c>
      <c r="F979">
        <v>61.801833000000002</v>
      </c>
      <c r="G979">
        <v>-136.511289</v>
      </c>
      <c r="H979" t="s">
        <v>983</v>
      </c>
      <c r="I979" t="s">
        <v>2499</v>
      </c>
      <c r="J979">
        <v>2677</v>
      </c>
      <c r="K979">
        <v>4.0599999999999996</v>
      </c>
      <c r="L979">
        <v>1.04</v>
      </c>
      <c r="M979">
        <v>0.46</v>
      </c>
      <c r="N979">
        <v>3.3703741135504686</v>
      </c>
      <c r="O979">
        <v>0.44509295045054992</v>
      </c>
    </row>
    <row r="980" spans="1:15" x14ac:dyDescent="0.25">
      <c r="A980" t="s">
        <v>1429</v>
      </c>
      <c r="B980" t="s">
        <v>988</v>
      </c>
      <c r="C980" t="s">
        <v>1067</v>
      </c>
      <c r="D980" t="s">
        <v>1068</v>
      </c>
      <c r="E980" t="s">
        <v>302</v>
      </c>
      <c r="F980">
        <v>61.8612129999999</v>
      </c>
      <c r="G980">
        <v>-136.67068900000001</v>
      </c>
      <c r="H980" t="s">
        <v>983</v>
      </c>
      <c r="I980" t="s">
        <v>2499</v>
      </c>
      <c r="J980">
        <v>2677</v>
      </c>
      <c r="K980">
        <v>1.56</v>
      </c>
      <c r="L980">
        <v>3.52</v>
      </c>
      <c r="M980">
        <v>1.02</v>
      </c>
      <c r="N980">
        <v>1.2950205953543674</v>
      </c>
      <c r="O980">
        <v>0.67661851542434925</v>
      </c>
    </row>
    <row r="981" spans="1:15" x14ac:dyDescent="0.25">
      <c r="A981" t="s">
        <v>1430</v>
      </c>
      <c r="B981" t="s">
        <v>988</v>
      </c>
      <c r="C981" t="s">
        <v>1067</v>
      </c>
      <c r="D981" t="s">
        <v>1068</v>
      </c>
      <c r="E981" t="s">
        <v>836</v>
      </c>
      <c r="F981">
        <v>61.881712999999799</v>
      </c>
      <c r="G981">
        <v>-136.93488500000001</v>
      </c>
      <c r="H981" t="s">
        <v>983</v>
      </c>
      <c r="I981" t="s">
        <v>2499</v>
      </c>
      <c r="J981">
        <v>2677</v>
      </c>
      <c r="K981">
        <v>2.6</v>
      </c>
      <c r="L981">
        <v>2.0099999999999998</v>
      </c>
      <c r="M981">
        <v>0.7</v>
      </c>
      <c r="N981">
        <v>2.1583676589239458</v>
      </c>
      <c r="O981">
        <v>0.51356160170724874</v>
      </c>
    </row>
    <row r="982" spans="1:15" x14ac:dyDescent="0.25">
      <c r="A982" t="s">
        <v>1431</v>
      </c>
      <c r="B982" t="s">
        <v>988</v>
      </c>
      <c r="C982" t="s">
        <v>1067</v>
      </c>
      <c r="D982" t="s">
        <v>1068</v>
      </c>
      <c r="E982" t="s">
        <v>1222</v>
      </c>
      <c r="F982">
        <v>61.754246000000002</v>
      </c>
      <c r="G982">
        <v>-136.763508999999</v>
      </c>
      <c r="H982" t="s">
        <v>983</v>
      </c>
      <c r="I982" t="s">
        <v>491</v>
      </c>
      <c r="J982">
        <v>2624</v>
      </c>
      <c r="K982">
        <v>1.48</v>
      </c>
      <c r="L982">
        <v>3.71</v>
      </c>
      <c r="M982">
        <v>0.77</v>
      </c>
      <c r="N982">
        <v>1.2286092827720922</v>
      </c>
      <c r="O982">
        <v>0.61366017940464568</v>
      </c>
    </row>
    <row r="983" spans="1:15" x14ac:dyDescent="0.25">
      <c r="A983" t="s">
        <v>1432</v>
      </c>
      <c r="B983" t="s">
        <v>988</v>
      </c>
      <c r="C983" t="s">
        <v>1067</v>
      </c>
      <c r="D983" t="s">
        <v>1068</v>
      </c>
      <c r="E983" t="s">
        <v>302</v>
      </c>
      <c r="F983">
        <v>61.913514999999798</v>
      </c>
      <c r="G983">
        <v>-137.21065300000001</v>
      </c>
      <c r="H983" t="s">
        <v>983</v>
      </c>
      <c r="I983" t="s">
        <v>2499</v>
      </c>
      <c r="J983">
        <v>2677</v>
      </c>
      <c r="K983">
        <v>2.14</v>
      </c>
      <c r="L983">
        <v>4.84</v>
      </c>
      <c r="M983">
        <v>1</v>
      </c>
      <c r="N983">
        <v>1.7765026115758631</v>
      </c>
      <c r="O983">
        <v>0.82748871977442784</v>
      </c>
    </row>
    <row r="984" spans="1:15" x14ac:dyDescent="0.25">
      <c r="A984" t="s">
        <v>1433</v>
      </c>
      <c r="B984" t="s">
        <v>988</v>
      </c>
      <c r="C984" t="s">
        <v>1067</v>
      </c>
      <c r="D984" t="s">
        <v>1068</v>
      </c>
      <c r="E984" t="s">
        <v>1222</v>
      </c>
      <c r="F984">
        <v>61.9503109999999</v>
      </c>
      <c r="G984">
        <v>-136.656028999998</v>
      </c>
      <c r="H984" t="s">
        <v>983</v>
      </c>
      <c r="I984" t="s">
        <v>491</v>
      </c>
      <c r="J984">
        <v>2624</v>
      </c>
      <c r="K984">
        <v>3.28</v>
      </c>
      <c r="L984">
        <v>1.37</v>
      </c>
      <c r="M984">
        <v>0.6</v>
      </c>
      <c r="N984">
        <v>2.7228638158732852</v>
      </c>
      <c r="O984">
        <v>0.45789144711299845</v>
      </c>
    </row>
    <row r="985" spans="1:15" x14ac:dyDescent="0.25">
      <c r="A985" t="s">
        <v>1434</v>
      </c>
      <c r="B985" t="s">
        <v>988</v>
      </c>
      <c r="C985" t="s">
        <v>1067</v>
      </c>
      <c r="D985" t="s">
        <v>1068</v>
      </c>
      <c r="E985" t="s">
        <v>16</v>
      </c>
      <c r="F985">
        <v>62.037965999999798</v>
      </c>
      <c r="G985">
        <v>-136.72861</v>
      </c>
      <c r="H985" t="s">
        <v>983</v>
      </c>
      <c r="I985" t="s">
        <v>491</v>
      </c>
      <c r="J985">
        <v>2624</v>
      </c>
      <c r="K985">
        <v>2.17</v>
      </c>
      <c r="L985">
        <v>4.8</v>
      </c>
      <c r="M985">
        <v>1.4</v>
      </c>
      <c r="N985">
        <v>1.8014068537942161</v>
      </c>
      <c r="O985">
        <v>0.90904810455951435</v>
      </c>
    </row>
    <row r="986" spans="1:15" x14ac:dyDescent="0.25">
      <c r="A986" t="s">
        <v>1435</v>
      </c>
      <c r="B986" t="s">
        <v>988</v>
      </c>
      <c r="C986" t="s">
        <v>1067</v>
      </c>
      <c r="D986" t="s">
        <v>987</v>
      </c>
      <c r="E986" t="s">
        <v>1436</v>
      </c>
      <c r="F986">
        <v>62.3061429999998</v>
      </c>
      <c r="G986">
        <v>-136.96904900000001</v>
      </c>
      <c r="H986" t="s">
        <v>983</v>
      </c>
      <c r="I986" t="s">
        <v>2499</v>
      </c>
      <c r="J986">
        <v>2677</v>
      </c>
      <c r="K986">
        <v>2.5499999999999998</v>
      </c>
      <c r="L986">
        <v>4.51</v>
      </c>
      <c r="M986">
        <v>2.82</v>
      </c>
      <c r="N986">
        <v>2.1168605885600233</v>
      </c>
      <c r="O986">
        <v>1.2838989203667248</v>
      </c>
    </row>
    <row r="987" spans="1:15" x14ac:dyDescent="0.25">
      <c r="A987" t="s">
        <v>1437</v>
      </c>
      <c r="B987" t="s">
        <v>988</v>
      </c>
      <c r="C987" t="s">
        <v>1067</v>
      </c>
      <c r="D987" t="s">
        <v>987</v>
      </c>
      <c r="E987" t="s">
        <v>966</v>
      </c>
      <c r="F987">
        <v>62.219061000000004</v>
      </c>
      <c r="G987">
        <v>-136.884693999999</v>
      </c>
      <c r="H987" t="s">
        <v>983</v>
      </c>
      <c r="I987" t="s">
        <v>2500</v>
      </c>
      <c r="J987">
        <v>2751</v>
      </c>
      <c r="K987">
        <v>1.58</v>
      </c>
      <c r="L987">
        <v>3.1</v>
      </c>
      <c r="M987">
        <v>1.29</v>
      </c>
      <c r="N987">
        <v>1.3116234234999362</v>
      </c>
      <c r="O987">
        <v>0.72699455457403728</v>
      </c>
    </row>
    <row r="988" spans="1:15" x14ac:dyDescent="0.25">
      <c r="A988" t="s">
        <v>1438</v>
      </c>
      <c r="B988" t="s">
        <v>988</v>
      </c>
      <c r="C988" t="s">
        <v>1067</v>
      </c>
      <c r="D988" t="s">
        <v>987</v>
      </c>
      <c r="E988" t="s">
        <v>1436</v>
      </c>
      <c r="F988">
        <v>62.234654999999798</v>
      </c>
      <c r="G988">
        <v>-136.76823200000001</v>
      </c>
      <c r="H988" t="s">
        <v>983</v>
      </c>
      <c r="I988" t="s">
        <v>2499</v>
      </c>
      <c r="J988">
        <v>2677</v>
      </c>
      <c r="K988">
        <v>1.99</v>
      </c>
      <c r="L988">
        <v>5.21</v>
      </c>
      <c r="M988">
        <v>1.22</v>
      </c>
      <c r="N988">
        <v>1.6519814004840969</v>
      </c>
      <c r="O988">
        <v>0.90949127175285582</v>
      </c>
    </row>
    <row r="989" spans="1:15" x14ac:dyDescent="0.25">
      <c r="A989" t="s">
        <v>1439</v>
      </c>
      <c r="B989" t="s">
        <v>988</v>
      </c>
      <c r="C989" t="s">
        <v>986</v>
      </c>
      <c r="D989" t="s">
        <v>987</v>
      </c>
      <c r="E989" t="s">
        <v>1440</v>
      </c>
      <c r="F989">
        <v>62.334876000000001</v>
      </c>
      <c r="G989">
        <v>-136.519318999999</v>
      </c>
      <c r="H989" t="s">
        <v>983</v>
      </c>
      <c r="I989" t="s">
        <v>2499</v>
      </c>
      <c r="J989">
        <v>2677</v>
      </c>
      <c r="K989">
        <v>3.42</v>
      </c>
      <c r="L989">
        <v>6.27</v>
      </c>
      <c r="M989">
        <v>0.78</v>
      </c>
      <c r="N989">
        <v>2.8390836128922672</v>
      </c>
      <c r="O989">
        <v>0.97745981089184264</v>
      </c>
    </row>
    <row r="990" spans="1:15" x14ac:dyDescent="0.25">
      <c r="A990" t="s">
        <v>1441</v>
      </c>
      <c r="B990" t="s">
        <v>988</v>
      </c>
      <c r="C990" t="s">
        <v>986</v>
      </c>
      <c r="D990" t="s">
        <v>987</v>
      </c>
      <c r="E990" t="s">
        <v>1440</v>
      </c>
      <c r="F990">
        <v>62.289329000000002</v>
      </c>
      <c r="G990">
        <v>-136.496142999998</v>
      </c>
      <c r="H990" t="s">
        <v>983</v>
      </c>
      <c r="I990" t="s">
        <v>2499</v>
      </c>
      <c r="J990">
        <v>2677</v>
      </c>
      <c r="K990">
        <v>2.86</v>
      </c>
      <c r="L990">
        <v>3.22</v>
      </c>
      <c r="M990">
        <v>0.59</v>
      </c>
      <c r="N990">
        <v>2.3742044248163401</v>
      </c>
      <c r="O990">
        <v>0.61304272627797363</v>
      </c>
    </row>
    <row r="991" spans="1:15" x14ac:dyDescent="0.25">
      <c r="A991" t="s">
        <v>1442</v>
      </c>
      <c r="B991" t="s">
        <v>988</v>
      </c>
      <c r="C991" t="s">
        <v>986</v>
      </c>
      <c r="D991" t="s">
        <v>987</v>
      </c>
      <c r="E991" t="s">
        <v>1443</v>
      </c>
      <c r="F991">
        <v>62.415120000000002</v>
      </c>
      <c r="G991">
        <v>-136.850470999999</v>
      </c>
      <c r="H991" t="s">
        <v>983</v>
      </c>
      <c r="I991" t="s">
        <v>2499</v>
      </c>
      <c r="J991">
        <v>2677</v>
      </c>
      <c r="K991">
        <v>2.15</v>
      </c>
      <c r="L991">
        <v>2.1800000000000002</v>
      </c>
      <c r="M991">
        <v>1.02</v>
      </c>
      <c r="N991">
        <v>1.7848040256486473</v>
      </c>
      <c r="O991">
        <v>0.58535009764253265</v>
      </c>
    </row>
    <row r="992" spans="1:15" x14ac:dyDescent="0.25">
      <c r="A992" t="s">
        <v>1444</v>
      </c>
      <c r="B992" t="s">
        <v>988</v>
      </c>
      <c r="C992" t="s">
        <v>986</v>
      </c>
      <c r="D992" t="s">
        <v>987</v>
      </c>
      <c r="E992" t="s">
        <v>1443</v>
      </c>
      <c r="F992">
        <v>62.308706000000001</v>
      </c>
      <c r="G992">
        <v>-136.707594999999</v>
      </c>
      <c r="H992" t="s">
        <v>983</v>
      </c>
      <c r="I992" t="s">
        <v>2499</v>
      </c>
      <c r="J992">
        <v>2677</v>
      </c>
      <c r="K992">
        <v>1.81</v>
      </c>
      <c r="L992">
        <v>2.14</v>
      </c>
      <c r="M992">
        <v>0.53</v>
      </c>
      <c r="N992">
        <v>1.5025559471739776</v>
      </c>
      <c r="O992">
        <v>0.43740421812696945</v>
      </c>
    </row>
    <row r="993" spans="1:15" x14ac:dyDescent="0.25">
      <c r="A993" t="s">
        <v>1445</v>
      </c>
      <c r="B993" t="s">
        <v>988</v>
      </c>
      <c r="C993" t="s">
        <v>986</v>
      </c>
      <c r="D993" t="s">
        <v>987</v>
      </c>
      <c r="E993" t="s">
        <v>1218</v>
      </c>
      <c r="F993">
        <v>62.255890999999799</v>
      </c>
      <c r="G993">
        <v>-136.511159999998</v>
      </c>
      <c r="H993" t="s">
        <v>983</v>
      </c>
      <c r="I993" t="s">
        <v>2500</v>
      </c>
      <c r="J993">
        <v>2751</v>
      </c>
      <c r="K993">
        <v>2.2000000000000002</v>
      </c>
      <c r="L993">
        <v>2.29</v>
      </c>
      <c r="M993">
        <v>0.46</v>
      </c>
      <c r="N993">
        <v>1.8263110960125697</v>
      </c>
      <c r="O993">
        <v>0.46832353872334287</v>
      </c>
    </row>
    <row r="994" spans="1:15" x14ac:dyDescent="0.25">
      <c r="A994" t="s">
        <v>1446</v>
      </c>
      <c r="B994" t="s">
        <v>988</v>
      </c>
      <c r="C994" t="s">
        <v>986</v>
      </c>
      <c r="D994" t="s">
        <v>744</v>
      </c>
      <c r="E994" t="s">
        <v>436</v>
      </c>
      <c r="F994">
        <v>60.817900000000002</v>
      </c>
      <c r="G994">
        <v>-132.647199999999</v>
      </c>
      <c r="H994" t="s">
        <v>983</v>
      </c>
      <c r="I994" t="s">
        <v>2499</v>
      </c>
      <c r="J994">
        <v>2677</v>
      </c>
      <c r="K994">
        <v>3.56</v>
      </c>
      <c r="L994">
        <v>7.31</v>
      </c>
      <c r="M994">
        <v>2.16</v>
      </c>
      <c r="N994">
        <v>2.9553034099112487</v>
      </c>
      <c r="O994">
        <v>1.4340040290453098</v>
      </c>
    </row>
    <row r="995" spans="1:15" x14ac:dyDescent="0.25">
      <c r="A995" t="s">
        <v>1474</v>
      </c>
      <c r="B995" t="s">
        <v>988</v>
      </c>
      <c r="C995" t="s">
        <v>986</v>
      </c>
      <c r="D995" t="s">
        <v>1475</v>
      </c>
      <c r="E995" t="s">
        <v>302</v>
      </c>
      <c r="F995">
        <v>62.874706000000003</v>
      </c>
      <c r="G995">
        <v>-138.15259800000001</v>
      </c>
      <c r="H995" t="s">
        <v>983</v>
      </c>
      <c r="I995" t="s">
        <v>2499</v>
      </c>
      <c r="J995">
        <v>2677</v>
      </c>
      <c r="K995">
        <v>2.34</v>
      </c>
      <c r="L995">
        <v>3.4</v>
      </c>
      <c r="M995">
        <v>0.9</v>
      </c>
      <c r="N995">
        <v>1.942530893031551</v>
      </c>
      <c r="O995">
        <v>0.67923197313652395</v>
      </c>
    </row>
    <row r="996" spans="1:15" x14ac:dyDescent="0.25">
      <c r="A996" t="s">
        <v>1474</v>
      </c>
      <c r="B996" t="s">
        <v>988</v>
      </c>
      <c r="C996" t="s">
        <v>986</v>
      </c>
      <c r="D996" t="s">
        <v>1475</v>
      </c>
      <c r="E996" t="s">
        <v>302</v>
      </c>
      <c r="F996">
        <v>62.874706000000003</v>
      </c>
      <c r="G996">
        <v>-138.15259800000001</v>
      </c>
      <c r="H996" t="s">
        <v>983</v>
      </c>
      <c r="I996" t="s">
        <v>2499</v>
      </c>
      <c r="J996">
        <v>2677</v>
      </c>
      <c r="K996">
        <v>2.34</v>
      </c>
      <c r="L996">
        <v>3.4</v>
      </c>
      <c r="M996">
        <v>0.9</v>
      </c>
      <c r="N996">
        <v>1.942530893031551</v>
      </c>
      <c r="O996">
        <v>0.67923197313652395</v>
      </c>
    </row>
    <row r="997" spans="1:15" x14ac:dyDescent="0.25">
      <c r="A997" t="s">
        <v>1476</v>
      </c>
      <c r="B997" t="s">
        <v>988</v>
      </c>
      <c r="C997" t="s">
        <v>986</v>
      </c>
      <c r="D997" t="s">
        <v>1475</v>
      </c>
      <c r="E997" t="s">
        <v>302</v>
      </c>
      <c r="F997">
        <v>62.876325000000001</v>
      </c>
      <c r="G997">
        <v>-138.14417800000001</v>
      </c>
      <c r="H997" t="s">
        <v>983</v>
      </c>
      <c r="I997" t="s">
        <v>2499</v>
      </c>
      <c r="J997">
        <v>2677</v>
      </c>
      <c r="K997">
        <v>1.94</v>
      </c>
      <c r="L997">
        <v>4.4000000000000004</v>
      </c>
      <c r="M997">
        <v>0.9</v>
      </c>
      <c r="N997">
        <v>1.6104743301201749</v>
      </c>
      <c r="O997">
        <v>0.74963533841233176</v>
      </c>
    </row>
    <row r="998" spans="1:15" x14ac:dyDescent="0.25">
      <c r="A998" t="s">
        <v>1476</v>
      </c>
      <c r="B998" t="s">
        <v>988</v>
      </c>
      <c r="C998" t="s">
        <v>986</v>
      </c>
      <c r="E998" t="s">
        <v>302</v>
      </c>
      <c r="F998">
        <v>62.876325000000001</v>
      </c>
      <c r="G998">
        <v>-138.14417800000001</v>
      </c>
      <c r="H998" t="s">
        <v>983</v>
      </c>
      <c r="I998" t="s">
        <v>2499</v>
      </c>
      <c r="J998">
        <v>2677</v>
      </c>
      <c r="K998">
        <v>1.94</v>
      </c>
      <c r="L998">
        <v>4.4000000000000004</v>
      </c>
      <c r="M998">
        <v>0.9</v>
      </c>
      <c r="N998">
        <v>1.6104743301201749</v>
      </c>
      <c r="O998">
        <v>0.74963533841233176</v>
      </c>
    </row>
    <row r="999" spans="1:15" x14ac:dyDescent="0.25">
      <c r="A999" t="s">
        <v>1477</v>
      </c>
      <c r="B999" t="s">
        <v>988</v>
      </c>
      <c r="C999" t="s">
        <v>986</v>
      </c>
      <c r="D999" t="s">
        <v>1475</v>
      </c>
      <c r="E999" t="s">
        <v>302</v>
      </c>
      <c r="F999">
        <v>62.8813999999999</v>
      </c>
      <c r="G999">
        <v>-138.12988100000001</v>
      </c>
      <c r="H999" t="s">
        <v>983</v>
      </c>
      <c r="I999" t="s">
        <v>2499</v>
      </c>
      <c r="J999">
        <v>2677</v>
      </c>
      <c r="K999">
        <v>2.36</v>
      </c>
      <c r="L999">
        <v>10.4</v>
      </c>
      <c r="M999">
        <v>2.19</v>
      </c>
      <c r="N999">
        <v>1.9591337211771198</v>
      </c>
      <c r="O999">
        <v>1.6612440008727334</v>
      </c>
    </row>
    <row r="1000" spans="1:15" x14ac:dyDescent="0.25">
      <c r="A1000" t="s">
        <v>1478</v>
      </c>
      <c r="B1000" t="s">
        <v>988</v>
      </c>
      <c r="C1000" t="s">
        <v>986</v>
      </c>
      <c r="D1000" t="s">
        <v>1475</v>
      </c>
      <c r="E1000" t="s">
        <v>302</v>
      </c>
      <c r="F1000">
        <v>62.900230000000001</v>
      </c>
      <c r="G1000">
        <v>-138.136813999998</v>
      </c>
      <c r="H1000" t="s">
        <v>983</v>
      </c>
      <c r="I1000" t="s">
        <v>2499</v>
      </c>
      <c r="J1000">
        <v>2677</v>
      </c>
      <c r="K1000">
        <v>3.12</v>
      </c>
      <c r="L1000">
        <v>3.6</v>
      </c>
      <c r="M1000">
        <v>1</v>
      </c>
      <c r="N1000">
        <v>2.5900411907087348</v>
      </c>
      <c r="O1000">
        <v>0.76772359084869846</v>
      </c>
    </row>
    <row r="1001" spans="1:15" x14ac:dyDescent="0.25">
      <c r="A1001" t="s">
        <v>1478</v>
      </c>
      <c r="B1001" t="s">
        <v>988</v>
      </c>
      <c r="C1001" t="s">
        <v>986</v>
      </c>
      <c r="D1001" t="s">
        <v>1475</v>
      </c>
      <c r="E1001" t="s">
        <v>302</v>
      </c>
      <c r="F1001">
        <v>62.900230000000001</v>
      </c>
      <c r="G1001">
        <v>-138.136813999998</v>
      </c>
      <c r="H1001" t="s">
        <v>983</v>
      </c>
      <c r="I1001" t="s">
        <v>2499</v>
      </c>
      <c r="J1001">
        <v>2677</v>
      </c>
      <c r="K1001">
        <v>3.12</v>
      </c>
      <c r="L1001">
        <v>3.6</v>
      </c>
      <c r="M1001">
        <v>1</v>
      </c>
      <c r="N1001">
        <v>2.5900411907087348</v>
      </c>
      <c r="O1001">
        <v>0.76772359084869846</v>
      </c>
    </row>
    <row r="1002" spans="1:15" x14ac:dyDescent="0.25">
      <c r="A1002" t="s">
        <v>1481</v>
      </c>
      <c r="B1002" t="s">
        <v>988</v>
      </c>
      <c r="C1002" t="s">
        <v>882</v>
      </c>
      <c r="D1002" t="s">
        <v>882</v>
      </c>
      <c r="E1002" t="s">
        <v>1482</v>
      </c>
      <c r="F1002">
        <v>62.579999999999799</v>
      </c>
      <c r="G1002">
        <v>-136.099999999999</v>
      </c>
      <c r="H1002" t="s">
        <v>983</v>
      </c>
      <c r="I1002" t="s">
        <v>2499</v>
      </c>
      <c r="J1002">
        <v>2677</v>
      </c>
      <c r="K1002">
        <v>3.65</v>
      </c>
      <c r="L1002">
        <v>14.6</v>
      </c>
      <c r="M1002">
        <v>3.3</v>
      </c>
      <c r="N1002">
        <v>3.0300161365663083</v>
      </c>
      <c r="O1002">
        <v>2.4087871218582531</v>
      </c>
    </row>
    <row r="1003" spans="1:15" x14ac:dyDescent="0.25">
      <c r="A1003" t="s">
        <v>1483</v>
      </c>
      <c r="B1003" t="s">
        <v>988</v>
      </c>
      <c r="C1003" t="s">
        <v>882</v>
      </c>
      <c r="D1003" t="s">
        <v>882</v>
      </c>
      <c r="E1003" t="s">
        <v>1482</v>
      </c>
      <c r="F1003">
        <v>62.5399999999999</v>
      </c>
      <c r="G1003">
        <v>-136.33000000000001</v>
      </c>
      <c r="H1003" t="s">
        <v>983</v>
      </c>
      <c r="I1003" t="s">
        <v>2499</v>
      </c>
      <c r="J1003">
        <v>2677</v>
      </c>
      <c r="K1003">
        <v>2.65</v>
      </c>
      <c r="L1003">
        <v>11</v>
      </c>
      <c r="M1003">
        <v>2.8</v>
      </c>
      <c r="N1003">
        <v>2.1998747292878678</v>
      </c>
      <c r="O1003">
        <v>1.889096775047773</v>
      </c>
    </row>
    <row r="1004" spans="1:15" x14ac:dyDescent="0.25">
      <c r="A1004" t="s">
        <v>1484</v>
      </c>
      <c r="B1004" t="s">
        <v>988</v>
      </c>
      <c r="C1004" t="s">
        <v>882</v>
      </c>
      <c r="D1004" t="s">
        <v>882</v>
      </c>
      <c r="E1004" t="s">
        <v>1485</v>
      </c>
      <c r="F1004">
        <v>62.49</v>
      </c>
      <c r="G1004">
        <v>-136.449999999998</v>
      </c>
      <c r="H1004" t="s">
        <v>983</v>
      </c>
      <c r="I1004" t="s">
        <v>2499</v>
      </c>
      <c r="J1004">
        <v>2677</v>
      </c>
      <c r="K1004">
        <v>1.24</v>
      </c>
      <c r="L1004">
        <v>1.4</v>
      </c>
      <c r="M1004">
        <v>1</v>
      </c>
      <c r="N1004">
        <v>1.0293753450252665</v>
      </c>
      <c r="O1004">
        <v>0.45581816764499561</v>
      </c>
    </row>
    <row r="1005" spans="1:15" x14ac:dyDescent="0.25">
      <c r="A1005" t="s">
        <v>1486</v>
      </c>
      <c r="B1005" t="s">
        <v>988</v>
      </c>
      <c r="C1005" t="s">
        <v>882</v>
      </c>
      <c r="D1005" t="s">
        <v>882</v>
      </c>
      <c r="E1005" t="s">
        <v>1487</v>
      </c>
      <c r="F1005">
        <v>62.49</v>
      </c>
      <c r="G1005">
        <v>-136.449999999998</v>
      </c>
      <c r="H1005" t="s">
        <v>983</v>
      </c>
      <c r="I1005" t="s">
        <v>2499</v>
      </c>
      <c r="J1005">
        <v>2677</v>
      </c>
      <c r="K1005">
        <v>2.5</v>
      </c>
      <c r="L1005">
        <v>10.1</v>
      </c>
      <c r="M1005">
        <v>2.6</v>
      </c>
      <c r="N1005">
        <v>2.0753535181961018</v>
      </c>
      <c r="O1005">
        <v>1.7457494670262008</v>
      </c>
    </row>
    <row r="1006" spans="1:15" x14ac:dyDescent="0.25">
      <c r="A1006" t="s">
        <v>1488</v>
      </c>
      <c r="B1006" t="s">
        <v>988</v>
      </c>
      <c r="C1006" t="s">
        <v>882</v>
      </c>
      <c r="D1006" t="s">
        <v>882</v>
      </c>
      <c r="E1006" t="s">
        <v>1489</v>
      </c>
      <c r="F1006">
        <v>62.439999999999799</v>
      </c>
      <c r="G1006">
        <v>-136.53</v>
      </c>
      <c r="H1006" t="s">
        <v>983</v>
      </c>
      <c r="I1006" t="s">
        <v>2499</v>
      </c>
      <c r="J1006">
        <v>2677</v>
      </c>
      <c r="K1006">
        <v>2.83</v>
      </c>
      <c r="L1006">
        <v>3.4</v>
      </c>
      <c r="M1006">
        <v>1.5</v>
      </c>
      <c r="N1006">
        <v>2.3493001825979873</v>
      </c>
      <c r="O1006">
        <v>0.86001860067365921</v>
      </c>
    </row>
    <row r="1007" spans="1:15" x14ac:dyDescent="0.25">
      <c r="A1007" t="s">
        <v>1490</v>
      </c>
      <c r="B1007" t="s">
        <v>988</v>
      </c>
      <c r="C1007" t="s">
        <v>882</v>
      </c>
      <c r="D1007" t="s">
        <v>882</v>
      </c>
      <c r="E1007" t="s">
        <v>1487</v>
      </c>
      <c r="F1007">
        <v>62.439999999999799</v>
      </c>
      <c r="G1007">
        <v>-136.319999999998</v>
      </c>
      <c r="H1007" t="s">
        <v>983</v>
      </c>
      <c r="I1007" t="s">
        <v>2499</v>
      </c>
      <c r="J1007">
        <v>2677</v>
      </c>
      <c r="K1007">
        <v>2.93</v>
      </c>
      <c r="L1007">
        <v>16.8</v>
      </c>
      <c r="M1007">
        <v>5.2</v>
      </c>
      <c r="N1007">
        <v>2.4323143233258313</v>
      </c>
      <c r="O1007">
        <v>3.0569927793547076</v>
      </c>
    </row>
    <row r="1008" spans="1:15" x14ac:dyDescent="0.25">
      <c r="A1008" t="s">
        <v>1491</v>
      </c>
      <c r="B1008" t="s">
        <v>988</v>
      </c>
      <c r="C1008" t="s">
        <v>882</v>
      </c>
      <c r="D1008" t="s">
        <v>882</v>
      </c>
      <c r="E1008" t="s">
        <v>1487</v>
      </c>
      <c r="F1008">
        <v>62.409999999999798</v>
      </c>
      <c r="G1008">
        <v>-136.199999999998</v>
      </c>
      <c r="H1008" t="s">
        <v>983</v>
      </c>
      <c r="I1008" t="s">
        <v>2499</v>
      </c>
      <c r="J1008">
        <v>2677</v>
      </c>
      <c r="K1008">
        <v>3.3</v>
      </c>
      <c r="L1008">
        <v>13.1999999999999</v>
      </c>
      <c r="M1008">
        <v>2.6</v>
      </c>
      <c r="N1008">
        <v>2.739466644018854</v>
      </c>
      <c r="O1008">
        <v>2.0800566964745757</v>
      </c>
    </row>
    <row r="1009" spans="1:15" x14ac:dyDescent="0.25">
      <c r="A1009" t="s">
        <v>1492</v>
      </c>
      <c r="B1009" t="s">
        <v>988</v>
      </c>
      <c r="C1009" t="s">
        <v>882</v>
      </c>
      <c r="D1009" t="s">
        <v>882</v>
      </c>
      <c r="E1009" t="s">
        <v>1482</v>
      </c>
      <c r="F1009">
        <v>62.39</v>
      </c>
      <c r="G1009">
        <v>-136.11000000000001</v>
      </c>
      <c r="H1009" t="s">
        <v>983</v>
      </c>
      <c r="I1009" t="s">
        <v>2499</v>
      </c>
      <c r="J1009">
        <v>2677</v>
      </c>
      <c r="K1009">
        <v>3.42</v>
      </c>
      <c r="L1009">
        <v>16.3</v>
      </c>
      <c r="M1009">
        <v>3.1</v>
      </c>
      <c r="N1009">
        <v>2.8390836128922672</v>
      </c>
      <c r="O1009">
        <v>2.5031035268918429</v>
      </c>
    </row>
    <row r="1010" spans="1:15" x14ac:dyDescent="0.25">
      <c r="A1010" t="s">
        <v>1493</v>
      </c>
      <c r="B1010" t="s">
        <v>988</v>
      </c>
      <c r="C1010" t="s">
        <v>882</v>
      </c>
      <c r="D1010" t="s">
        <v>882</v>
      </c>
      <c r="E1010" t="s">
        <v>1494</v>
      </c>
      <c r="F1010">
        <v>62.369999999999798</v>
      </c>
      <c r="G1010">
        <v>-136.08000000000001</v>
      </c>
      <c r="H1010" t="s">
        <v>983</v>
      </c>
      <c r="I1010" t="s">
        <v>2499</v>
      </c>
      <c r="J1010">
        <v>2677</v>
      </c>
      <c r="K1010">
        <v>3.16</v>
      </c>
      <c r="L1010">
        <v>15</v>
      </c>
      <c r="M1010">
        <v>2.8</v>
      </c>
      <c r="N1010">
        <v>2.6232468469998724</v>
      </c>
      <c r="O1010">
        <v>2.2907493743211176</v>
      </c>
    </row>
    <row r="1011" spans="1:15" x14ac:dyDescent="0.25">
      <c r="A1011" t="s">
        <v>1495</v>
      </c>
      <c r="B1011" t="s">
        <v>988</v>
      </c>
      <c r="C1011" t="s">
        <v>882</v>
      </c>
      <c r="D1011" t="s">
        <v>882</v>
      </c>
      <c r="E1011" t="s">
        <v>1496</v>
      </c>
      <c r="F1011">
        <v>62.3999999999998</v>
      </c>
      <c r="G1011">
        <v>-136.03</v>
      </c>
      <c r="H1011" t="s">
        <v>983</v>
      </c>
      <c r="I1011" t="s">
        <v>2499</v>
      </c>
      <c r="J1011">
        <v>2677</v>
      </c>
      <c r="K1011">
        <v>2.58</v>
      </c>
      <c r="L1011">
        <v>16.8</v>
      </c>
      <c r="M1011">
        <v>3.4</v>
      </c>
      <c r="N1011">
        <v>2.141764830778377</v>
      </c>
      <c r="O1011">
        <v>2.5783503539710395</v>
      </c>
    </row>
    <row r="1012" spans="1:15" x14ac:dyDescent="0.25">
      <c r="A1012" t="s">
        <v>1497</v>
      </c>
      <c r="B1012" t="s">
        <v>988</v>
      </c>
      <c r="C1012" t="s">
        <v>882</v>
      </c>
      <c r="D1012" t="s">
        <v>882</v>
      </c>
      <c r="E1012" t="s">
        <v>302</v>
      </c>
      <c r="F1012">
        <v>62.479999999999798</v>
      </c>
      <c r="G1012">
        <v>-136.159999999999</v>
      </c>
      <c r="H1012" t="s">
        <v>983</v>
      </c>
      <c r="I1012" t="s">
        <v>2499</v>
      </c>
      <c r="J1012">
        <v>2677</v>
      </c>
      <c r="K1012">
        <v>3.39</v>
      </c>
      <c r="L1012">
        <v>6.5</v>
      </c>
      <c r="M1012">
        <v>1.5</v>
      </c>
      <c r="N1012">
        <v>2.814179370673914</v>
      </c>
      <c r="O1012">
        <v>1.1806720892875284</v>
      </c>
    </row>
    <row r="1013" spans="1:15" x14ac:dyDescent="0.25">
      <c r="A1013" t="s">
        <v>1501</v>
      </c>
      <c r="B1013" t="s">
        <v>988</v>
      </c>
      <c r="C1013" t="s">
        <v>1067</v>
      </c>
      <c r="D1013" t="s">
        <v>1184</v>
      </c>
      <c r="E1013" t="s">
        <v>432</v>
      </c>
      <c r="F1013">
        <v>62.38</v>
      </c>
      <c r="G1013">
        <v>-137.599999999999</v>
      </c>
      <c r="H1013" t="s">
        <v>983</v>
      </c>
      <c r="I1013" t="s">
        <v>2499</v>
      </c>
      <c r="J1013">
        <v>2677</v>
      </c>
      <c r="K1013">
        <v>4.12</v>
      </c>
      <c r="L1013">
        <v>5.5</v>
      </c>
      <c r="M1013">
        <v>1.7</v>
      </c>
      <c r="N1013">
        <v>3.4201825979871754</v>
      </c>
      <c r="O1013">
        <v>1.1800126976591787</v>
      </c>
    </row>
    <row r="1014" spans="1:15" x14ac:dyDescent="0.25">
      <c r="A1014" t="s">
        <v>1502</v>
      </c>
      <c r="B1014" t="s">
        <v>988</v>
      </c>
      <c r="C1014" t="s">
        <v>1067</v>
      </c>
      <c r="D1014" t="s">
        <v>1184</v>
      </c>
      <c r="E1014" t="s">
        <v>432</v>
      </c>
      <c r="F1014">
        <v>62.31</v>
      </c>
      <c r="G1014">
        <v>-137.52000000000001</v>
      </c>
      <c r="H1014" t="s">
        <v>983</v>
      </c>
      <c r="I1014" t="s">
        <v>2499</v>
      </c>
      <c r="J1014">
        <v>2677</v>
      </c>
      <c r="K1014">
        <v>4.41</v>
      </c>
      <c r="L1014">
        <v>4.7</v>
      </c>
      <c r="M1014">
        <v>1.5</v>
      </c>
      <c r="N1014">
        <v>3.6609236060979233</v>
      </c>
      <c r="O1014">
        <v>1.0710132078342183</v>
      </c>
    </row>
    <row r="1015" spans="1:15" x14ac:dyDescent="0.25">
      <c r="A1015" t="s">
        <v>1504</v>
      </c>
      <c r="B1015" t="s">
        <v>988</v>
      </c>
      <c r="C1015" t="s">
        <v>1067</v>
      </c>
      <c r="D1015" t="s">
        <v>1184</v>
      </c>
      <c r="E1015" t="s">
        <v>16</v>
      </c>
      <c r="F1015">
        <v>62.27</v>
      </c>
      <c r="G1015">
        <v>-137.25</v>
      </c>
      <c r="H1015" t="s">
        <v>983</v>
      </c>
      <c r="I1015" t="s">
        <v>491</v>
      </c>
      <c r="J1015">
        <v>2624</v>
      </c>
      <c r="K1015">
        <v>2.39</v>
      </c>
      <c r="L1015">
        <v>3.8</v>
      </c>
      <c r="M1015">
        <v>2.1</v>
      </c>
      <c r="N1015">
        <v>1.9840379633954732</v>
      </c>
      <c r="O1015">
        <v>1.0048643997683129</v>
      </c>
    </row>
    <row r="1016" spans="1:15" x14ac:dyDescent="0.25">
      <c r="A1016" t="s">
        <v>1505</v>
      </c>
      <c r="B1016" t="s">
        <v>988</v>
      </c>
      <c r="C1016" t="s">
        <v>1067</v>
      </c>
      <c r="D1016" t="s">
        <v>987</v>
      </c>
      <c r="E1016" t="s">
        <v>302</v>
      </c>
      <c r="F1016">
        <v>62.35</v>
      </c>
      <c r="G1016">
        <v>-137.09</v>
      </c>
      <c r="H1016" t="s">
        <v>983</v>
      </c>
      <c r="I1016" t="s">
        <v>2499</v>
      </c>
      <c r="J1016">
        <v>2677</v>
      </c>
      <c r="K1016">
        <v>2.74</v>
      </c>
      <c r="L1016">
        <v>7.9</v>
      </c>
      <c r="M1016">
        <v>2.6</v>
      </c>
      <c r="N1016">
        <v>2.2745874559429278</v>
      </c>
      <c r="O1016">
        <v>1.5544520878607162</v>
      </c>
    </row>
    <row r="1017" spans="1:15" x14ac:dyDescent="0.25">
      <c r="A1017" t="s">
        <v>1506</v>
      </c>
      <c r="B1017" t="s">
        <v>988</v>
      </c>
      <c r="C1017" t="s">
        <v>1067</v>
      </c>
      <c r="D1017" t="s">
        <v>987</v>
      </c>
      <c r="E1017" t="s">
        <v>302</v>
      </c>
      <c r="F1017">
        <v>62.35</v>
      </c>
      <c r="G1017">
        <v>-137.09</v>
      </c>
      <c r="H1017" t="s">
        <v>983</v>
      </c>
      <c r="I1017" t="s">
        <v>2499</v>
      </c>
      <c r="J1017">
        <v>2677</v>
      </c>
      <c r="K1017">
        <v>2.12</v>
      </c>
      <c r="L1017">
        <v>2.6</v>
      </c>
      <c r="M1017">
        <v>1.6</v>
      </c>
      <c r="N1017">
        <v>1.7598997834302943</v>
      </c>
      <c r="O1017">
        <v>0.77058364403821822</v>
      </c>
    </row>
    <row r="1018" spans="1:15" x14ac:dyDescent="0.25">
      <c r="A1018" t="s">
        <v>1507</v>
      </c>
      <c r="B1018" t="s">
        <v>988</v>
      </c>
      <c r="C1018" t="s">
        <v>1067</v>
      </c>
      <c r="D1018" t="s">
        <v>987</v>
      </c>
      <c r="E1018" t="s">
        <v>302</v>
      </c>
      <c r="F1018">
        <v>62.299999999999798</v>
      </c>
      <c r="G1018">
        <v>-136.939999999999</v>
      </c>
      <c r="H1018" t="s">
        <v>983</v>
      </c>
      <c r="I1018" t="s">
        <v>2499</v>
      </c>
      <c r="J1018">
        <v>2677</v>
      </c>
      <c r="K1018">
        <v>2.16</v>
      </c>
      <c r="L1018">
        <v>3.6</v>
      </c>
      <c r="M1018">
        <v>0.9</v>
      </c>
      <c r="N1018">
        <v>1.7931054397214319</v>
      </c>
      <c r="O1018">
        <v>0.68762358751063746</v>
      </c>
    </row>
    <row r="1019" spans="1:15" x14ac:dyDescent="0.25">
      <c r="A1019" t="s">
        <v>1508</v>
      </c>
      <c r="B1019" t="s">
        <v>988</v>
      </c>
      <c r="C1019" t="s">
        <v>1067</v>
      </c>
      <c r="D1019" t="s">
        <v>987</v>
      </c>
      <c r="E1019" t="s">
        <v>302</v>
      </c>
      <c r="F1019">
        <v>62.2899999999999</v>
      </c>
      <c r="G1019">
        <v>-136.849999999999</v>
      </c>
      <c r="H1019" t="s">
        <v>983</v>
      </c>
      <c r="I1019" t="s">
        <v>2499</v>
      </c>
      <c r="J1019">
        <v>2677</v>
      </c>
      <c r="K1019">
        <v>2.06</v>
      </c>
      <c r="L1019">
        <v>1</v>
      </c>
      <c r="M1019">
        <v>0.3</v>
      </c>
      <c r="N1019">
        <v>1.7100912989935877</v>
      </c>
      <c r="O1019">
        <v>0.28680932882958937</v>
      </c>
    </row>
    <row r="1020" spans="1:15" x14ac:dyDescent="0.25">
      <c r="A1020" t="s">
        <v>1509</v>
      </c>
      <c r="B1020" t="s">
        <v>988</v>
      </c>
      <c r="C1020" t="s">
        <v>986</v>
      </c>
      <c r="D1020" t="s">
        <v>987</v>
      </c>
      <c r="E1020" t="s">
        <v>302</v>
      </c>
      <c r="F1020">
        <v>62.31</v>
      </c>
      <c r="G1020">
        <v>-136.759999999998</v>
      </c>
      <c r="H1020" t="s">
        <v>983</v>
      </c>
      <c r="I1020" t="s">
        <v>2499</v>
      </c>
      <c r="J1020">
        <v>2677</v>
      </c>
      <c r="K1020">
        <v>0.84</v>
      </c>
      <c r="L1020">
        <v>1.7</v>
      </c>
      <c r="M1020">
        <v>0.3</v>
      </c>
      <c r="N1020">
        <v>0.69731878211389009</v>
      </c>
      <c r="O1020">
        <v>0.28261453292080346</v>
      </c>
    </row>
    <row r="1021" spans="1:15" x14ac:dyDescent="0.25">
      <c r="A1021" t="s">
        <v>1510</v>
      </c>
      <c r="B1021" t="s">
        <v>988</v>
      </c>
      <c r="C1021" t="s">
        <v>986</v>
      </c>
      <c r="D1021" t="s">
        <v>987</v>
      </c>
      <c r="E1021" t="s">
        <v>302</v>
      </c>
      <c r="F1021">
        <v>62.369999999999798</v>
      </c>
      <c r="G1021">
        <v>-136.77000000000001</v>
      </c>
      <c r="H1021" t="s">
        <v>983</v>
      </c>
      <c r="I1021" t="s">
        <v>2499</v>
      </c>
      <c r="J1021">
        <v>2677</v>
      </c>
      <c r="K1021">
        <v>2.02</v>
      </c>
      <c r="L1021">
        <v>1.7</v>
      </c>
      <c r="M1021">
        <v>0.7</v>
      </c>
      <c r="N1021">
        <v>1.6768856427024501</v>
      </c>
      <c r="O1021">
        <v>0.45168558535717024</v>
      </c>
    </row>
    <row r="1022" spans="1:15" x14ac:dyDescent="0.25">
      <c r="A1022" t="s">
        <v>1511</v>
      </c>
      <c r="B1022" t="s">
        <v>988</v>
      </c>
      <c r="C1022" t="s">
        <v>986</v>
      </c>
      <c r="D1022" t="s">
        <v>987</v>
      </c>
      <c r="E1022" t="s">
        <v>302</v>
      </c>
      <c r="F1022">
        <v>62.3999999999998</v>
      </c>
      <c r="G1022">
        <v>-136.83000000000001</v>
      </c>
      <c r="H1022" t="s">
        <v>983</v>
      </c>
      <c r="I1022" t="s">
        <v>2499</v>
      </c>
      <c r="J1022">
        <v>2677</v>
      </c>
      <c r="K1022">
        <v>2.62</v>
      </c>
      <c r="L1022">
        <v>1.3</v>
      </c>
      <c r="M1022">
        <v>0.8</v>
      </c>
      <c r="N1022">
        <v>2.1749704870695146</v>
      </c>
      <c r="O1022">
        <v>0.47404113744345838</v>
      </c>
    </row>
    <row r="1023" spans="1:15" x14ac:dyDescent="0.25">
      <c r="A1023" t="s">
        <v>1512</v>
      </c>
      <c r="B1023" t="s">
        <v>988</v>
      </c>
      <c r="C1023" t="s">
        <v>986</v>
      </c>
      <c r="D1023" t="s">
        <v>987</v>
      </c>
      <c r="E1023" t="s">
        <v>302</v>
      </c>
      <c r="F1023">
        <v>62.3999999999998</v>
      </c>
      <c r="G1023">
        <v>-136.83000000000001</v>
      </c>
      <c r="H1023" t="s">
        <v>983</v>
      </c>
      <c r="I1023" t="s">
        <v>2499</v>
      </c>
      <c r="J1023">
        <v>2677</v>
      </c>
      <c r="K1023">
        <v>3.68</v>
      </c>
      <c r="L1023">
        <v>2</v>
      </c>
      <c r="M1023">
        <v>0.4</v>
      </c>
      <c r="N1023">
        <v>3.0549203787846619</v>
      </c>
      <c r="O1023">
        <v>0.49761671946256747</v>
      </c>
    </row>
    <row r="1024" spans="1:15" x14ac:dyDescent="0.25">
      <c r="A1024" t="s">
        <v>1513</v>
      </c>
      <c r="B1024" t="s">
        <v>988</v>
      </c>
      <c r="C1024" t="s">
        <v>986</v>
      </c>
      <c r="D1024" t="s">
        <v>987</v>
      </c>
      <c r="E1024" t="s">
        <v>302</v>
      </c>
      <c r="F1024">
        <v>62.43</v>
      </c>
      <c r="G1024">
        <v>-136.87</v>
      </c>
      <c r="H1024" t="s">
        <v>983</v>
      </c>
      <c r="I1024" t="s">
        <v>2499</v>
      </c>
      <c r="J1024">
        <v>2677</v>
      </c>
      <c r="K1024">
        <v>1.4</v>
      </c>
      <c r="L1024">
        <v>2.6</v>
      </c>
      <c r="M1024">
        <v>1.3</v>
      </c>
      <c r="N1024">
        <v>1.1621979701898169</v>
      </c>
      <c r="O1024">
        <v>0.6531673015346724</v>
      </c>
    </row>
    <row r="1025" spans="1:15" x14ac:dyDescent="0.25">
      <c r="A1025" t="s">
        <v>1514</v>
      </c>
      <c r="B1025" t="s">
        <v>988</v>
      </c>
      <c r="C1025" t="s">
        <v>986</v>
      </c>
      <c r="D1025" t="s">
        <v>987</v>
      </c>
      <c r="E1025" t="s">
        <v>302</v>
      </c>
      <c r="F1025">
        <v>62.43</v>
      </c>
      <c r="G1025">
        <v>-136.96</v>
      </c>
      <c r="H1025" t="s">
        <v>983</v>
      </c>
      <c r="I1025" t="s">
        <v>2499</v>
      </c>
      <c r="J1025">
        <v>2677</v>
      </c>
      <c r="K1025">
        <v>4.24</v>
      </c>
      <c r="L1025">
        <v>13.1</v>
      </c>
      <c r="M1025">
        <v>1.8</v>
      </c>
      <c r="N1025">
        <v>3.5197995668605886</v>
      </c>
      <c r="O1025">
        <v>1.9203375680764365</v>
      </c>
    </row>
    <row r="1026" spans="1:15" x14ac:dyDescent="0.25">
      <c r="A1026" t="s">
        <v>1515</v>
      </c>
      <c r="B1026" t="s">
        <v>988</v>
      </c>
      <c r="C1026" t="s">
        <v>986</v>
      </c>
      <c r="D1026" t="s">
        <v>987</v>
      </c>
      <c r="E1026" t="s">
        <v>302</v>
      </c>
      <c r="F1026">
        <v>62.46</v>
      </c>
      <c r="G1026">
        <v>-137.09</v>
      </c>
      <c r="H1026" t="s">
        <v>983</v>
      </c>
      <c r="I1026" t="s">
        <v>2499</v>
      </c>
      <c r="J1026">
        <v>2677</v>
      </c>
      <c r="K1026">
        <v>1.63</v>
      </c>
      <c r="L1026">
        <v>2.8</v>
      </c>
      <c r="M1026">
        <v>1</v>
      </c>
      <c r="N1026">
        <v>1.3531304938638582</v>
      </c>
      <c r="O1026">
        <v>0.60842893650108298</v>
      </c>
    </row>
    <row r="1027" spans="1:15" x14ac:dyDescent="0.25">
      <c r="A1027" t="s">
        <v>1517</v>
      </c>
      <c r="B1027" t="s">
        <v>988</v>
      </c>
      <c r="C1027" t="s">
        <v>1067</v>
      </c>
      <c r="D1027" t="s">
        <v>1184</v>
      </c>
      <c r="E1027" t="s">
        <v>1518</v>
      </c>
      <c r="F1027">
        <v>62.439999999999799</v>
      </c>
      <c r="G1027">
        <v>-137.719999999999</v>
      </c>
      <c r="H1027" t="s">
        <v>983</v>
      </c>
      <c r="I1027" t="s">
        <v>2499</v>
      </c>
      <c r="J1027">
        <v>2677</v>
      </c>
      <c r="K1027">
        <v>3.92</v>
      </c>
      <c r="L1027">
        <v>5.8</v>
      </c>
      <c r="M1027">
        <v>1.5</v>
      </c>
      <c r="N1027">
        <v>3.2541543165314875</v>
      </c>
      <c r="O1027">
        <v>1.1456123802970828</v>
      </c>
    </row>
    <row r="1028" spans="1:15" x14ac:dyDescent="0.25">
      <c r="A1028" t="s">
        <v>1520</v>
      </c>
      <c r="B1028" t="s">
        <v>988</v>
      </c>
      <c r="C1028" t="s">
        <v>986</v>
      </c>
      <c r="D1028" t="s">
        <v>987</v>
      </c>
      <c r="E1028" t="s">
        <v>1521</v>
      </c>
      <c r="F1028">
        <v>62.479999999999798</v>
      </c>
      <c r="G1028">
        <v>-137.159999999999</v>
      </c>
      <c r="H1028" t="s">
        <v>983</v>
      </c>
      <c r="I1028" t="s">
        <v>2499</v>
      </c>
      <c r="J1028">
        <v>2677</v>
      </c>
      <c r="K1028">
        <v>2.62</v>
      </c>
      <c r="L1028">
        <v>3.4</v>
      </c>
      <c r="M1028">
        <v>1.5</v>
      </c>
      <c r="N1028">
        <v>2.1749704870695146</v>
      </c>
      <c r="O1028">
        <v>0.8480715774434584</v>
      </c>
    </row>
    <row r="1029" spans="1:15" x14ac:dyDescent="0.25">
      <c r="A1029" t="s">
        <v>1522</v>
      </c>
      <c r="B1029" t="s">
        <v>988</v>
      </c>
      <c r="C1029" t="s">
        <v>986</v>
      </c>
      <c r="D1029" t="s">
        <v>987</v>
      </c>
      <c r="E1029" t="s">
        <v>1523</v>
      </c>
      <c r="F1029">
        <v>62.49</v>
      </c>
      <c r="G1029">
        <v>-137.129999999999</v>
      </c>
      <c r="H1029" t="s">
        <v>983</v>
      </c>
      <c r="I1029" t="s">
        <v>2499</v>
      </c>
      <c r="J1029">
        <v>2677</v>
      </c>
      <c r="K1029">
        <v>1.71</v>
      </c>
      <c r="L1029">
        <v>2.8</v>
      </c>
      <c r="M1029">
        <v>1.1000000000000001</v>
      </c>
      <c r="N1029">
        <v>1.4195418064461336</v>
      </c>
      <c r="O1029">
        <v>0.63846522344592127</v>
      </c>
    </row>
    <row r="1030" spans="1:15" x14ac:dyDescent="0.25">
      <c r="A1030" t="s">
        <v>1524</v>
      </c>
      <c r="B1030" t="s">
        <v>988</v>
      </c>
      <c r="C1030" t="s">
        <v>986</v>
      </c>
      <c r="D1030" t="s">
        <v>986</v>
      </c>
      <c r="E1030" t="s">
        <v>302</v>
      </c>
      <c r="F1030">
        <v>62.6099999999999</v>
      </c>
      <c r="G1030">
        <v>-137.12</v>
      </c>
      <c r="H1030" t="s">
        <v>983</v>
      </c>
      <c r="I1030" t="s">
        <v>2499</v>
      </c>
      <c r="J1030">
        <v>2677</v>
      </c>
      <c r="K1030">
        <v>4.46</v>
      </c>
      <c r="L1030">
        <v>3.1</v>
      </c>
      <c r="M1030">
        <v>1</v>
      </c>
      <c r="N1030">
        <v>3.7024306764618453</v>
      </c>
      <c r="O1030">
        <v>0.79737717717474199</v>
      </c>
    </row>
    <row r="1031" spans="1:15" x14ac:dyDescent="0.25">
      <c r="A1031" t="s">
        <v>1525</v>
      </c>
      <c r="B1031" t="s">
        <v>988</v>
      </c>
      <c r="C1031" t="s">
        <v>986</v>
      </c>
      <c r="D1031" t="s">
        <v>986</v>
      </c>
      <c r="E1031" t="s">
        <v>1526</v>
      </c>
      <c r="F1031">
        <v>62.6099999999999</v>
      </c>
      <c r="G1031">
        <v>-137.12</v>
      </c>
      <c r="H1031" t="s">
        <v>983</v>
      </c>
      <c r="I1031" t="s">
        <v>2499</v>
      </c>
      <c r="J1031">
        <v>2677</v>
      </c>
      <c r="K1031">
        <v>3.05</v>
      </c>
      <c r="L1031">
        <v>3.2</v>
      </c>
      <c r="M1031">
        <v>1.1000000000000001</v>
      </c>
      <c r="N1031">
        <v>2.5319312921992441</v>
      </c>
      <c r="O1031">
        <v>0.75196244977196502</v>
      </c>
    </row>
    <row r="1032" spans="1:15" x14ac:dyDescent="0.25">
      <c r="A1032" t="s">
        <v>1527</v>
      </c>
      <c r="B1032" t="s">
        <v>988</v>
      </c>
      <c r="C1032" t="s">
        <v>986</v>
      </c>
      <c r="D1032" t="s">
        <v>986</v>
      </c>
      <c r="E1032" t="s">
        <v>302</v>
      </c>
      <c r="F1032">
        <v>62.6499999999998</v>
      </c>
      <c r="G1032">
        <v>-137.159999999999</v>
      </c>
      <c r="H1032" t="s">
        <v>983</v>
      </c>
      <c r="I1032" t="s">
        <v>2499</v>
      </c>
      <c r="J1032">
        <v>2677</v>
      </c>
      <c r="K1032">
        <v>3.01</v>
      </c>
      <c r="L1032">
        <v>3.3</v>
      </c>
      <c r="M1032">
        <v>1.1000000000000001</v>
      </c>
      <c r="N1032">
        <v>2.498725635908106</v>
      </c>
      <c r="O1032">
        <v>0.75900278629954576</v>
      </c>
    </row>
    <row r="1033" spans="1:15" x14ac:dyDescent="0.25">
      <c r="A1033" t="s">
        <v>1528</v>
      </c>
      <c r="B1033" t="s">
        <v>988</v>
      </c>
      <c r="C1033" t="s">
        <v>986</v>
      </c>
      <c r="D1033" t="s">
        <v>986</v>
      </c>
      <c r="E1033" t="s">
        <v>1529</v>
      </c>
      <c r="F1033">
        <v>62.67</v>
      </c>
      <c r="G1033">
        <v>-137.21</v>
      </c>
      <c r="H1033" t="s">
        <v>983</v>
      </c>
      <c r="I1033" t="s">
        <v>2499</v>
      </c>
      <c r="J1033">
        <v>2677</v>
      </c>
      <c r="K1033">
        <v>2.96</v>
      </c>
      <c r="L1033">
        <v>4.7</v>
      </c>
      <c r="M1033">
        <v>1.3</v>
      </c>
      <c r="N1033">
        <v>2.4572185655441845</v>
      </c>
      <c r="O1033">
        <v>0.93755177695902159</v>
      </c>
    </row>
    <row r="1034" spans="1:15" x14ac:dyDescent="0.25">
      <c r="A1034" t="s">
        <v>1530</v>
      </c>
      <c r="B1034" t="s">
        <v>988</v>
      </c>
      <c r="C1034" t="s">
        <v>986</v>
      </c>
      <c r="D1034" t="s">
        <v>986</v>
      </c>
      <c r="E1034" t="s">
        <v>1531</v>
      </c>
      <c r="F1034">
        <v>62.68</v>
      </c>
      <c r="G1034">
        <v>-137.25</v>
      </c>
      <c r="H1034" t="s">
        <v>983</v>
      </c>
      <c r="I1034" t="s">
        <v>2499</v>
      </c>
      <c r="J1034">
        <v>2677</v>
      </c>
      <c r="K1034">
        <v>2.89</v>
      </c>
      <c r="L1034">
        <v>4.5999999999999996</v>
      </c>
      <c r="M1034">
        <v>1.8</v>
      </c>
      <c r="N1034">
        <v>2.3991086670346937</v>
      </c>
      <c r="O1034">
        <v>1.051678675882288</v>
      </c>
    </row>
    <row r="1035" spans="1:15" x14ac:dyDescent="0.25">
      <c r="A1035" t="s">
        <v>1532</v>
      </c>
      <c r="B1035" t="s">
        <v>988</v>
      </c>
      <c r="C1035" t="s">
        <v>986</v>
      </c>
      <c r="D1035" t="s">
        <v>986</v>
      </c>
      <c r="E1035" t="s">
        <v>302</v>
      </c>
      <c r="F1035">
        <v>62.6499999999998</v>
      </c>
      <c r="G1035">
        <v>-137.31</v>
      </c>
      <c r="H1035" t="s">
        <v>983</v>
      </c>
      <c r="I1035" t="s">
        <v>2499</v>
      </c>
      <c r="J1035">
        <v>2677</v>
      </c>
      <c r="K1035">
        <v>3.24</v>
      </c>
      <c r="L1035">
        <v>6</v>
      </c>
      <c r="M1035">
        <v>2.1</v>
      </c>
      <c r="N1035">
        <v>2.689658159582148</v>
      </c>
      <c r="O1035">
        <v>1.2784689412659562</v>
      </c>
    </row>
    <row r="1036" spans="1:15" x14ac:dyDescent="0.25">
      <c r="A1036" t="s">
        <v>1533</v>
      </c>
      <c r="B1036" t="s">
        <v>988</v>
      </c>
      <c r="C1036" t="s">
        <v>986</v>
      </c>
      <c r="D1036" t="s">
        <v>986</v>
      </c>
      <c r="E1036" t="s">
        <v>1523</v>
      </c>
      <c r="F1036">
        <v>62.659999999999798</v>
      </c>
      <c r="G1036">
        <v>-137.319999999998</v>
      </c>
      <c r="H1036" t="s">
        <v>983</v>
      </c>
      <c r="I1036" t="s">
        <v>2499</v>
      </c>
      <c r="J1036">
        <v>2677</v>
      </c>
      <c r="K1036">
        <v>2.99</v>
      </c>
      <c r="L1036">
        <v>2.4</v>
      </c>
      <c r="M1036">
        <v>0.6</v>
      </c>
      <c r="N1036">
        <v>2.4821228077625377</v>
      </c>
      <c r="O1036">
        <v>0.54659613456333611</v>
      </c>
    </row>
    <row r="1037" spans="1:15" x14ac:dyDescent="0.25">
      <c r="A1037" t="s">
        <v>1534</v>
      </c>
      <c r="B1037" t="s">
        <v>988</v>
      </c>
      <c r="C1037" t="s">
        <v>986</v>
      </c>
      <c r="D1037" t="s">
        <v>1535</v>
      </c>
      <c r="E1037" t="s">
        <v>1536</v>
      </c>
      <c r="F1037">
        <v>63.13</v>
      </c>
      <c r="G1037">
        <v>-138.629999999999</v>
      </c>
      <c r="H1037" t="s">
        <v>983</v>
      </c>
      <c r="I1037" t="s">
        <v>2499</v>
      </c>
      <c r="J1037">
        <v>2677</v>
      </c>
      <c r="K1037">
        <v>0.09</v>
      </c>
      <c r="L1037">
        <v>3.2</v>
      </c>
      <c r="M1037">
        <v>2.8</v>
      </c>
      <c r="N1037">
        <v>7.4712726655059652E-2</v>
      </c>
      <c r="O1037">
        <v>1.0168119928129433</v>
      </c>
    </row>
    <row r="1038" spans="1:15" x14ac:dyDescent="0.25">
      <c r="A1038" t="s">
        <v>1537</v>
      </c>
      <c r="B1038" t="s">
        <v>988</v>
      </c>
      <c r="C1038" t="s">
        <v>986</v>
      </c>
      <c r="D1038" t="s">
        <v>1535</v>
      </c>
      <c r="E1038" t="s">
        <v>1538</v>
      </c>
      <c r="F1038">
        <v>63.13</v>
      </c>
      <c r="G1038">
        <v>-138.629999999999</v>
      </c>
      <c r="H1038" t="s">
        <v>983</v>
      </c>
      <c r="I1038" t="s">
        <v>2499</v>
      </c>
      <c r="J1038">
        <v>2677</v>
      </c>
      <c r="K1038">
        <v>0.48</v>
      </c>
      <c r="L1038">
        <v>0</v>
      </c>
      <c r="M1038">
        <v>0</v>
      </c>
      <c r="N1038">
        <v>0.39846787549365148</v>
      </c>
      <c r="O1038">
        <v>2.7307481669030527E-2</v>
      </c>
    </row>
    <row r="1039" spans="1:15" x14ac:dyDescent="0.25">
      <c r="A1039" t="s">
        <v>1539</v>
      </c>
      <c r="B1039" t="s">
        <v>988</v>
      </c>
      <c r="C1039" t="s">
        <v>986</v>
      </c>
      <c r="D1039" t="s">
        <v>1535</v>
      </c>
      <c r="E1039" t="s">
        <v>302</v>
      </c>
      <c r="F1039">
        <v>63.119999999999798</v>
      </c>
      <c r="G1039">
        <v>-138.61000000000001</v>
      </c>
      <c r="H1039" t="s">
        <v>983</v>
      </c>
      <c r="I1039" t="s">
        <v>2499</v>
      </c>
      <c r="J1039">
        <v>2677</v>
      </c>
      <c r="K1039">
        <v>3.07</v>
      </c>
      <c r="L1039">
        <v>2.4</v>
      </c>
      <c r="M1039">
        <v>1</v>
      </c>
      <c r="N1039">
        <v>2.5485341203448129</v>
      </c>
      <c r="O1039">
        <v>0.6530875415081745</v>
      </c>
    </row>
    <row r="1040" spans="1:15" x14ac:dyDescent="0.25">
      <c r="A1040" t="s">
        <v>1540</v>
      </c>
      <c r="B1040" t="s">
        <v>988</v>
      </c>
      <c r="C1040" t="s">
        <v>986</v>
      </c>
      <c r="D1040" t="s">
        <v>1535</v>
      </c>
      <c r="E1040" t="s">
        <v>302</v>
      </c>
      <c r="F1040">
        <v>63.1</v>
      </c>
      <c r="G1040">
        <v>-138.599999999999</v>
      </c>
      <c r="H1040" t="s">
        <v>983</v>
      </c>
      <c r="I1040" t="s">
        <v>2499</v>
      </c>
      <c r="J1040">
        <v>2677</v>
      </c>
      <c r="K1040">
        <v>2.91</v>
      </c>
      <c r="L1040">
        <v>1.3</v>
      </c>
      <c r="M1040">
        <v>0.4</v>
      </c>
      <c r="N1040">
        <v>2.4157114951802625</v>
      </c>
      <c r="O1040">
        <v>0.38859924761849768</v>
      </c>
    </row>
    <row r="1041" spans="1:15" x14ac:dyDescent="0.25">
      <c r="A1041" t="s">
        <v>1541</v>
      </c>
      <c r="B1041" t="s">
        <v>988</v>
      </c>
      <c r="C1041" t="s">
        <v>986</v>
      </c>
      <c r="D1041" t="s">
        <v>1535</v>
      </c>
      <c r="E1041" t="s">
        <v>1542</v>
      </c>
      <c r="F1041">
        <v>63.079999999999799</v>
      </c>
      <c r="G1041">
        <v>-138.59</v>
      </c>
      <c r="H1041" t="s">
        <v>983</v>
      </c>
      <c r="I1041" t="s">
        <v>2499</v>
      </c>
      <c r="J1041">
        <v>2677</v>
      </c>
      <c r="K1041">
        <v>1.45</v>
      </c>
      <c r="L1041">
        <v>3.9</v>
      </c>
      <c r="M1041">
        <v>1.8</v>
      </c>
      <c r="N1041">
        <v>1.2037050405537388</v>
      </c>
      <c r="O1041">
        <v>0.90454451087519627</v>
      </c>
    </row>
    <row r="1042" spans="1:15" x14ac:dyDescent="0.25">
      <c r="A1042" t="s">
        <v>1543</v>
      </c>
      <c r="B1042" t="s">
        <v>988</v>
      </c>
      <c r="C1042" t="s">
        <v>986</v>
      </c>
      <c r="D1042" t="s">
        <v>1535</v>
      </c>
      <c r="E1042" t="s">
        <v>1544</v>
      </c>
      <c r="F1042">
        <v>63.07</v>
      </c>
      <c r="G1042">
        <v>-138.599999999999</v>
      </c>
      <c r="H1042" t="s">
        <v>983</v>
      </c>
      <c r="I1042" t="s">
        <v>491</v>
      </c>
      <c r="J1042">
        <v>2624</v>
      </c>
      <c r="K1042">
        <v>1.47</v>
      </c>
      <c r="L1042">
        <v>0</v>
      </c>
      <c r="M1042">
        <v>0</v>
      </c>
      <c r="N1042">
        <v>1.2203078686993079</v>
      </c>
      <c r="O1042">
        <v>8.1973448895154802E-2</v>
      </c>
    </row>
    <row r="1043" spans="1:15" x14ac:dyDescent="0.25">
      <c r="A1043" t="s">
        <v>1545</v>
      </c>
      <c r="B1043" t="s">
        <v>988</v>
      </c>
      <c r="C1043" t="s">
        <v>986</v>
      </c>
      <c r="D1043" t="s">
        <v>1535</v>
      </c>
      <c r="E1043" t="s">
        <v>302</v>
      </c>
      <c r="F1043">
        <v>63.07</v>
      </c>
      <c r="G1043">
        <v>-138.599999999999</v>
      </c>
      <c r="H1043" t="s">
        <v>983</v>
      </c>
      <c r="I1043" t="s">
        <v>2499</v>
      </c>
      <c r="J1043">
        <v>2677</v>
      </c>
      <c r="K1043">
        <v>2.67</v>
      </c>
      <c r="L1043">
        <v>1.9</v>
      </c>
      <c r="M1043">
        <v>0.6</v>
      </c>
      <c r="N1043">
        <v>2.2164775574334366</v>
      </c>
      <c r="O1043">
        <v>0.48181134678398241</v>
      </c>
    </row>
    <row r="1044" spans="1:15" x14ac:dyDescent="0.25">
      <c r="A1044" t="s">
        <v>1546</v>
      </c>
      <c r="B1044" t="s">
        <v>988</v>
      </c>
      <c r="C1044" t="s">
        <v>986</v>
      </c>
      <c r="D1044" t="s">
        <v>1535</v>
      </c>
      <c r="E1044" t="s">
        <v>1547</v>
      </c>
      <c r="F1044">
        <v>63.079999999999799</v>
      </c>
      <c r="G1044">
        <v>-138.59</v>
      </c>
      <c r="H1044" t="s">
        <v>983</v>
      </c>
      <c r="I1044" t="s">
        <v>2499</v>
      </c>
      <c r="J1044">
        <v>2677</v>
      </c>
      <c r="K1044">
        <v>4.43</v>
      </c>
      <c r="L1044">
        <v>3.6</v>
      </c>
      <c r="M1044">
        <v>0.7</v>
      </c>
      <c r="N1044">
        <v>3.6775264342434917</v>
      </c>
      <c r="O1044">
        <v>0.76579513957042766</v>
      </c>
    </row>
    <row r="1045" spans="1:15" x14ac:dyDescent="0.25">
      <c r="A1045" t="s">
        <v>1548</v>
      </c>
      <c r="B1045" t="s">
        <v>988</v>
      </c>
      <c r="C1045" t="s">
        <v>986</v>
      </c>
      <c r="D1045" t="s">
        <v>1535</v>
      </c>
      <c r="E1045" t="s">
        <v>1549</v>
      </c>
      <c r="F1045">
        <v>63.079999999999799</v>
      </c>
      <c r="G1045">
        <v>-138.58000000000001</v>
      </c>
      <c r="H1045" t="s">
        <v>983</v>
      </c>
      <c r="I1045" t="s">
        <v>2500</v>
      </c>
      <c r="J1045">
        <v>2751</v>
      </c>
      <c r="K1045">
        <v>3.32</v>
      </c>
      <c r="L1045">
        <v>2.1</v>
      </c>
      <c r="M1045">
        <v>1.2</v>
      </c>
      <c r="N1045">
        <v>2.7560694721644228</v>
      </c>
      <c r="O1045">
        <v>0.7094151662188628</v>
      </c>
    </row>
    <row r="1046" spans="1:15" x14ac:dyDescent="0.25">
      <c r="A1046" t="s">
        <v>1550</v>
      </c>
      <c r="B1046" t="s">
        <v>988</v>
      </c>
      <c r="C1046" t="s">
        <v>986</v>
      </c>
      <c r="D1046" t="s">
        <v>1535</v>
      </c>
      <c r="E1046" t="s">
        <v>1551</v>
      </c>
      <c r="F1046">
        <v>63.07</v>
      </c>
      <c r="G1046">
        <v>-138.569999999998</v>
      </c>
      <c r="H1046" t="s">
        <v>983</v>
      </c>
      <c r="I1046" t="s">
        <v>491</v>
      </c>
      <c r="J1046">
        <v>2624</v>
      </c>
      <c r="K1046">
        <v>6.03</v>
      </c>
      <c r="L1046">
        <v>0.4</v>
      </c>
      <c r="M1046">
        <v>0.2</v>
      </c>
      <c r="N1046">
        <v>5.0057526858889974</v>
      </c>
      <c r="O1046">
        <v>0.42274547322298195</v>
      </c>
    </row>
    <row r="1047" spans="1:15" x14ac:dyDescent="0.25">
      <c r="A1047" t="s">
        <v>1552</v>
      </c>
      <c r="B1047" t="s">
        <v>988</v>
      </c>
      <c r="C1047" t="s">
        <v>986</v>
      </c>
      <c r="D1047" t="s">
        <v>1535</v>
      </c>
      <c r="E1047" t="s">
        <v>1553</v>
      </c>
      <c r="F1047">
        <v>63.06</v>
      </c>
      <c r="G1047">
        <v>-138.56</v>
      </c>
      <c r="H1047" t="s">
        <v>983</v>
      </c>
      <c r="I1047" t="s">
        <v>2499</v>
      </c>
      <c r="J1047">
        <v>2677</v>
      </c>
      <c r="K1047">
        <v>3.26</v>
      </c>
      <c r="L1047">
        <v>5.0999999999999996</v>
      </c>
      <c r="M1047">
        <v>0.9</v>
      </c>
      <c r="N1047">
        <v>2.7062609877277164</v>
      </c>
      <c r="O1047">
        <v>0.88994263300216581</v>
      </c>
    </row>
    <row r="1048" spans="1:15" x14ac:dyDescent="0.25">
      <c r="A1048" t="s">
        <v>1554</v>
      </c>
      <c r="B1048" t="s">
        <v>988</v>
      </c>
      <c r="C1048" t="s">
        <v>986</v>
      </c>
      <c r="D1048" t="s">
        <v>1535</v>
      </c>
      <c r="E1048" t="s">
        <v>1555</v>
      </c>
      <c r="F1048">
        <v>63.049999999999798</v>
      </c>
      <c r="G1048">
        <v>-138.53</v>
      </c>
      <c r="H1048" t="s">
        <v>983</v>
      </c>
      <c r="I1048" t="s">
        <v>2499</v>
      </c>
      <c r="J1048">
        <v>2677</v>
      </c>
      <c r="K1048">
        <v>2.15</v>
      </c>
      <c r="L1048">
        <v>0.9</v>
      </c>
      <c r="M1048">
        <v>0.6</v>
      </c>
      <c r="N1048">
        <v>1.7848040256486473</v>
      </c>
      <c r="O1048">
        <v>0.3590686416425326</v>
      </c>
    </row>
    <row r="1049" spans="1:15" x14ac:dyDescent="0.25">
      <c r="A1049" t="s">
        <v>1556</v>
      </c>
      <c r="B1049" t="s">
        <v>988</v>
      </c>
      <c r="C1049" t="s">
        <v>986</v>
      </c>
      <c r="D1049" t="s">
        <v>1535</v>
      </c>
      <c r="E1049" t="s">
        <v>1557</v>
      </c>
      <c r="F1049">
        <v>63.049999999999798</v>
      </c>
      <c r="G1049">
        <v>-138.53</v>
      </c>
      <c r="H1049" t="s">
        <v>983</v>
      </c>
      <c r="I1049" t="s">
        <v>2499</v>
      </c>
      <c r="J1049">
        <v>2677</v>
      </c>
      <c r="K1049">
        <v>4.08</v>
      </c>
      <c r="L1049">
        <v>0.8</v>
      </c>
      <c r="M1049">
        <v>0.7</v>
      </c>
      <c r="N1049">
        <v>3.3869769416960378</v>
      </c>
      <c r="O1049">
        <v>0.48503655418675956</v>
      </c>
    </row>
    <row r="1050" spans="1:15" x14ac:dyDescent="0.25">
      <c r="A1050" t="s">
        <v>1563</v>
      </c>
      <c r="B1050" t="s">
        <v>988</v>
      </c>
      <c r="C1050" t="s">
        <v>986</v>
      </c>
      <c r="D1050" t="s">
        <v>1475</v>
      </c>
      <c r="E1050" t="s">
        <v>302</v>
      </c>
      <c r="F1050">
        <v>62.762663000000003</v>
      </c>
      <c r="G1050">
        <v>-137.646415999998</v>
      </c>
      <c r="H1050" t="s">
        <v>983</v>
      </c>
      <c r="I1050" t="s">
        <v>2499</v>
      </c>
      <c r="J1050">
        <v>2677</v>
      </c>
      <c r="K1050">
        <v>2.12</v>
      </c>
      <c r="L1050">
        <v>3.9</v>
      </c>
      <c r="M1050">
        <v>1.2</v>
      </c>
      <c r="N1050">
        <v>1.7598997834302943</v>
      </c>
      <c r="O1050">
        <v>0.78975096403821832</v>
      </c>
    </row>
    <row r="1051" spans="1:15" x14ac:dyDescent="0.25">
      <c r="A1051" t="s">
        <v>1563</v>
      </c>
      <c r="B1051" t="s">
        <v>988</v>
      </c>
      <c r="C1051" t="s">
        <v>986</v>
      </c>
      <c r="D1051" t="s">
        <v>1475</v>
      </c>
      <c r="E1051" t="s">
        <v>302</v>
      </c>
      <c r="F1051">
        <v>62.762663000000003</v>
      </c>
      <c r="G1051">
        <v>-137.646415999998</v>
      </c>
      <c r="H1051" t="s">
        <v>983</v>
      </c>
      <c r="I1051" t="s">
        <v>2499</v>
      </c>
      <c r="J1051">
        <v>2677</v>
      </c>
      <c r="K1051">
        <v>2.12</v>
      </c>
      <c r="L1051">
        <v>2.4</v>
      </c>
      <c r="M1051">
        <v>1.2</v>
      </c>
      <c r="N1051">
        <v>1.7598997834302943</v>
      </c>
      <c r="O1051">
        <v>0.65001156403821825</v>
      </c>
    </row>
    <row r="1052" spans="1:15" x14ac:dyDescent="0.25">
      <c r="A1052" t="s">
        <v>1574</v>
      </c>
      <c r="B1052" t="s">
        <v>988</v>
      </c>
      <c r="C1052" t="s">
        <v>986</v>
      </c>
      <c r="D1052" t="s">
        <v>1475</v>
      </c>
      <c r="E1052" t="s">
        <v>302</v>
      </c>
      <c r="F1052">
        <v>62.8405729999999</v>
      </c>
      <c r="G1052">
        <v>-138.171145999998</v>
      </c>
      <c r="H1052" t="s">
        <v>983</v>
      </c>
      <c r="I1052" t="s">
        <v>2499</v>
      </c>
      <c r="J1052">
        <v>2677</v>
      </c>
      <c r="K1052">
        <v>2.48</v>
      </c>
      <c r="L1052">
        <v>4.3</v>
      </c>
      <c r="M1052">
        <v>0.3</v>
      </c>
      <c r="N1052">
        <v>2.058750690050533</v>
      </c>
      <c r="O1052">
        <v>0.6181300552899911</v>
      </c>
    </row>
    <row r="1053" spans="1:15" x14ac:dyDescent="0.25">
      <c r="A1053" t="s">
        <v>1574</v>
      </c>
      <c r="B1053" t="s">
        <v>988</v>
      </c>
      <c r="C1053" t="s">
        <v>986</v>
      </c>
      <c r="D1053" t="s">
        <v>1475</v>
      </c>
      <c r="E1053" t="s">
        <v>302</v>
      </c>
      <c r="F1053">
        <v>62.8405729999999</v>
      </c>
      <c r="G1053">
        <v>-138.171145999998</v>
      </c>
      <c r="H1053" t="s">
        <v>983</v>
      </c>
      <c r="I1053" t="s">
        <v>2499</v>
      </c>
      <c r="J1053">
        <v>2677</v>
      </c>
      <c r="K1053">
        <v>2.48</v>
      </c>
      <c r="L1053">
        <v>4.3</v>
      </c>
      <c r="M1053">
        <v>0.3</v>
      </c>
      <c r="N1053">
        <v>2.058750690050533</v>
      </c>
      <c r="O1053">
        <v>0.6181300552899911</v>
      </c>
    </row>
    <row r="1054" spans="1:15" x14ac:dyDescent="0.25">
      <c r="A1054" t="s">
        <v>1575</v>
      </c>
      <c r="B1054" t="s">
        <v>988</v>
      </c>
      <c r="C1054" t="s">
        <v>986</v>
      </c>
      <c r="D1054" t="s">
        <v>1475</v>
      </c>
      <c r="E1054" t="s">
        <v>302</v>
      </c>
      <c r="F1054">
        <v>62.882455</v>
      </c>
      <c r="G1054">
        <v>-138.21594300000001</v>
      </c>
      <c r="H1054" t="s">
        <v>983</v>
      </c>
      <c r="I1054" t="s">
        <v>2499</v>
      </c>
      <c r="J1054">
        <v>2677</v>
      </c>
      <c r="K1054">
        <v>2.87</v>
      </c>
      <c r="L1054">
        <v>2.57</v>
      </c>
      <c r="M1054">
        <v>0.66</v>
      </c>
      <c r="N1054">
        <v>2.3825058388891249</v>
      </c>
      <c r="O1054">
        <v>0.57089742014607847</v>
      </c>
    </row>
    <row r="1055" spans="1:15" x14ac:dyDescent="0.25">
      <c r="A1055" t="s">
        <v>1645</v>
      </c>
      <c r="B1055" t="s">
        <v>988</v>
      </c>
      <c r="C1055" t="s">
        <v>986</v>
      </c>
      <c r="D1055" t="s">
        <v>1475</v>
      </c>
      <c r="E1055" t="s">
        <v>302</v>
      </c>
      <c r="F1055">
        <v>62.794750000000001</v>
      </c>
      <c r="G1055">
        <v>-137.931920999998</v>
      </c>
      <c r="H1055" t="s">
        <v>983</v>
      </c>
      <c r="I1055" t="s">
        <v>2499</v>
      </c>
      <c r="J1055">
        <v>2677</v>
      </c>
      <c r="K1055">
        <v>2.2000000000000002</v>
      </c>
      <c r="L1055">
        <v>2.85</v>
      </c>
      <c r="M1055">
        <v>1.37</v>
      </c>
      <c r="N1055">
        <v>1.8263110960125697</v>
      </c>
      <c r="O1055">
        <v>0.73980919898305675</v>
      </c>
    </row>
    <row r="1056" spans="1:15" x14ac:dyDescent="0.25">
      <c r="A1056" t="s">
        <v>1647</v>
      </c>
      <c r="B1056" t="s">
        <v>988</v>
      </c>
      <c r="C1056" t="s">
        <v>986</v>
      </c>
      <c r="D1056" t="s">
        <v>1648</v>
      </c>
      <c r="E1056" t="s">
        <v>302</v>
      </c>
      <c r="F1056">
        <v>62.818080000000002</v>
      </c>
      <c r="G1056">
        <v>-137.332176</v>
      </c>
      <c r="H1056" t="s">
        <v>983</v>
      </c>
      <c r="I1056" t="s">
        <v>2499</v>
      </c>
      <c r="J1056">
        <v>2677</v>
      </c>
      <c r="K1056">
        <v>3.43</v>
      </c>
      <c r="L1056">
        <v>6.64</v>
      </c>
      <c r="M1056">
        <v>3.26</v>
      </c>
      <c r="N1056">
        <v>2.8473850269650516</v>
      </c>
      <c r="O1056">
        <v>1.6445267607599474</v>
      </c>
    </row>
    <row r="1057" spans="1:15" x14ac:dyDescent="0.25">
      <c r="A1057" t="s">
        <v>1647</v>
      </c>
      <c r="B1057" t="s">
        <v>988</v>
      </c>
      <c r="C1057" t="s">
        <v>986</v>
      </c>
      <c r="D1057" t="s">
        <v>1648</v>
      </c>
      <c r="E1057" t="s">
        <v>302</v>
      </c>
      <c r="F1057">
        <v>62.818080000000002</v>
      </c>
      <c r="G1057">
        <v>-137.332176</v>
      </c>
      <c r="H1057" t="s">
        <v>983</v>
      </c>
      <c r="I1057" t="s">
        <v>2499</v>
      </c>
      <c r="J1057">
        <v>2677</v>
      </c>
      <c r="K1057">
        <v>3.43</v>
      </c>
      <c r="L1057">
        <v>6.64</v>
      </c>
      <c r="M1057">
        <v>3.26</v>
      </c>
      <c r="N1057">
        <v>2.8473850269650516</v>
      </c>
      <c r="O1057">
        <v>1.6445267607599474</v>
      </c>
    </row>
    <row r="1058" spans="1:15" x14ac:dyDescent="0.25">
      <c r="A1058" t="s">
        <v>1651</v>
      </c>
      <c r="B1058" t="s">
        <v>988</v>
      </c>
      <c r="C1058" t="s">
        <v>986</v>
      </c>
      <c r="D1058" t="s">
        <v>1648</v>
      </c>
      <c r="E1058" t="s">
        <v>302</v>
      </c>
      <c r="F1058">
        <v>62.823126000000002</v>
      </c>
      <c r="G1058">
        <v>-137.254349999998</v>
      </c>
      <c r="H1058" t="s">
        <v>983</v>
      </c>
      <c r="I1058" t="s">
        <v>2499</v>
      </c>
      <c r="J1058">
        <v>2677</v>
      </c>
      <c r="K1058">
        <v>2.4</v>
      </c>
      <c r="L1058">
        <v>4.0999999999999996</v>
      </c>
      <c r="M1058">
        <v>1.24</v>
      </c>
      <c r="N1058">
        <v>1.9923393774682574</v>
      </c>
      <c r="O1058">
        <v>0.83450626434515274</v>
      </c>
    </row>
    <row r="1059" spans="1:15" x14ac:dyDescent="0.25">
      <c r="A1059" t="s">
        <v>1651</v>
      </c>
      <c r="B1059" t="s">
        <v>988</v>
      </c>
      <c r="C1059" t="s">
        <v>986</v>
      </c>
      <c r="D1059" t="s">
        <v>1648</v>
      </c>
      <c r="E1059" t="s">
        <v>302</v>
      </c>
      <c r="F1059">
        <v>62.823126000000002</v>
      </c>
      <c r="G1059">
        <v>-137.254349999998</v>
      </c>
      <c r="H1059" t="s">
        <v>983</v>
      </c>
      <c r="I1059" t="s">
        <v>2499</v>
      </c>
      <c r="J1059">
        <v>2677</v>
      </c>
      <c r="K1059">
        <v>2.4</v>
      </c>
      <c r="L1059">
        <v>4.0999999999999996</v>
      </c>
      <c r="M1059">
        <v>1.24</v>
      </c>
      <c r="N1059">
        <v>1.9923393774682574</v>
      </c>
      <c r="O1059">
        <v>0.83450626434515274</v>
      </c>
    </row>
    <row r="1060" spans="1:15" x14ac:dyDescent="0.25">
      <c r="A1060" t="s">
        <v>1667</v>
      </c>
      <c r="B1060" t="s">
        <v>988</v>
      </c>
      <c r="C1060" t="s">
        <v>986</v>
      </c>
      <c r="D1060" t="s">
        <v>1475</v>
      </c>
      <c r="E1060" t="s">
        <v>302</v>
      </c>
      <c r="F1060">
        <v>62.981834999999798</v>
      </c>
      <c r="G1060">
        <v>-137.882654</v>
      </c>
      <c r="H1060" t="s">
        <v>983</v>
      </c>
      <c r="I1060" t="s">
        <v>2499</v>
      </c>
      <c r="J1060">
        <v>2677</v>
      </c>
      <c r="K1060">
        <v>4.96</v>
      </c>
      <c r="L1060">
        <v>4.3600000000000003</v>
      </c>
      <c r="M1060">
        <v>0.56000000000000005</v>
      </c>
      <c r="N1060">
        <v>4.117501380101066</v>
      </c>
      <c r="O1060">
        <v>0.8310693905799823</v>
      </c>
    </row>
    <row r="1061" spans="1:15" x14ac:dyDescent="0.25">
      <c r="A1061" t="s">
        <v>1670</v>
      </c>
      <c r="B1061" t="s">
        <v>988</v>
      </c>
      <c r="C1061" t="s">
        <v>986</v>
      </c>
      <c r="D1061" t="s">
        <v>1648</v>
      </c>
      <c r="E1061" t="s">
        <v>302</v>
      </c>
      <c r="F1061">
        <v>62.829999999999799</v>
      </c>
      <c r="G1061">
        <v>-137.30000000000001</v>
      </c>
      <c r="H1061" t="s">
        <v>983</v>
      </c>
      <c r="I1061" t="s">
        <v>2499</v>
      </c>
      <c r="J1061">
        <v>2677</v>
      </c>
      <c r="K1061">
        <v>2.2400000000000002</v>
      </c>
      <c r="L1061">
        <v>3.13</v>
      </c>
      <c r="M1061">
        <v>1.21</v>
      </c>
      <c r="N1061">
        <v>1.8595167523037073</v>
      </c>
      <c r="O1061">
        <v>0.72739344645547599</v>
      </c>
    </row>
    <row r="1062" spans="1:15" x14ac:dyDescent="0.25">
      <c r="A1062" t="s">
        <v>1670</v>
      </c>
      <c r="B1062" t="s">
        <v>988</v>
      </c>
      <c r="C1062" t="s">
        <v>986</v>
      </c>
      <c r="D1062" t="s">
        <v>1648</v>
      </c>
      <c r="E1062" t="s">
        <v>302</v>
      </c>
      <c r="F1062">
        <v>62.834938000000001</v>
      </c>
      <c r="G1062">
        <v>-137.302402999999</v>
      </c>
      <c r="H1062" t="s">
        <v>983</v>
      </c>
      <c r="I1062" t="s">
        <v>2499</v>
      </c>
      <c r="J1062">
        <v>2677</v>
      </c>
      <c r="K1062">
        <v>2.2400000000000002</v>
      </c>
      <c r="L1062">
        <v>3.13</v>
      </c>
      <c r="M1062">
        <v>1.21</v>
      </c>
      <c r="N1062">
        <v>1.8595167523037073</v>
      </c>
      <c r="O1062">
        <v>0.72739344645547599</v>
      </c>
    </row>
    <row r="1063" spans="1:15" x14ac:dyDescent="0.25">
      <c r="A1063" t="s">
        <v>1671</v>
      </c>
      <c r="B1063" t="s">
        <v>988</v>
      </c>
      <c r="C1063" t="s">
        <v>986</v>
      </c>
      <c r="D1063" t="s">
        <v>1648</v>
      </c>
      <c r="E1063" t="s">
        <v>302</v>
      </c>
      <c r="F1063">
        <v>62.834781</v>
      </c>
      <c r="G1063">
        <v>-137.275399999998</v>
      </c>
      <c r="H1063" t="s">
        <v>983</v>
      </c>
      <c r="I1063" t="s">
        <v>2499</v>
      </c>
      <c r="J1063">
        <v>2677</v>
      </c>
      <c r="K1063">
        <v>2.7</v>
      </c>
      <c r="L1063">
        <v>5.89</v>
      </c>
      <c r="M1063">
        <v>3.01</v>
      </c>
      <c r="N1063">
        <v>2.2413817996517897</v>
      </c>
      <c r="O1063">
        <v>1.4694143323882969</v>
      </c>
    </row>
    <row r="1064" spans="1:15" x14ac:dyDescent="0.25">
      <c r="A1064" t="s">
        <v>1677</v>
      </c>
      <c r="B1064" t="s">
        <v>988</v>
      </c>
      <c r="C1064" t="s">
        <v>986</v>
      </c>
      <c r="D1064" t="s">
        <v>1648</v>
      </c>
      <c r="E1064" t="s">
        <v>302</v>
      </c>
      <c r="F1064">
        <v>62.802504999999798</v>
      </c>
      <c r="G1064">
        <v>-137.315497999998</v>
      </c>
      <c r="H1064" t="s">
        <v>983</v>
      </c>
      <c r="I1064" t="s">
        <v>2499</v>
      </c>
      <c r="J1064">
        <v>2677</v>
      </c>
      <c r="K1064">
        <v>3.82</v>
      </c>
      <c r="L1064">
        <v>6.73</v>
      </c>
      <c r="M1064">
        <v>2.44</v>
      </c>
      <c r="N1064">
        <v>3.171140175803643</v>
      </c>
      <c r="O1064">
        <v>1.4661211256160349</v>
      </c>
    </row>
    <row r="1065" spans="1:15" x14ac:dyDescent="0.25">
      <c r="A1065" t="s">
        <v>1678</v>
      </c>
      <c r="B1065" t="s">
        <v>988</v>
      </c>
      <c r="C1065" t="s">
        <v>986</v>
      </c>
      <c r="D1065" t="s">
        <v>1475</v>
      </c>
      <c r="E1065" t="s">
        <v>302</v>
      </c>
      <c r="F1065">
        <v>62.946593</v>
      </c>
      <c r="G1065">
        <v>-137.97119900000001</v>
      </c>
      <c r="H1065" t="s">
        <v>983</v>
      </c>
      <c r="I1065" t="s">
        <v>2499</v>
      </c>
      <c r="J1065">
        <v>2677</v>
      </c>
      <c r="K1065">
        <v>3.36</v>
      </c>
      <c r="L1065">
        <v>6.29</v>
      </c>
      <c r="M1065">
        <v>2.0099999999999998</v>
      </c>
      <c r="N1065">
        <v>2.7892751284555604</v>
      </c>
      <c r="O1065">
        <v>1.2893755596832137</v>
      </c>
    </row>
    <row r="1066" spans="1:15" x14ac:dyDescent="0.25">
      <c r="A1066" t="s">
        <v>1679</v>
      </c>
      <c r="B1066" t="s">
        <v>988</v>
      </c>
      <c r="C1066" t="s">
        <v>986</v>
      </c>
      <c r="D1066" t="s">
        <v>1680</v>
      </c>
      <c r="E1066" t="s">
        <v>186</v>
      </c>
      <c r="F1066">
        <v>63.06</v>
      </c>
      <c r="G1066">
        <v>-137.949999999998</v>
      </c>
      <c r="H1066" t="s">
        <v>983</v>
      </c>
      <c r="I1066" t="s">
        <v>491</v>
      </c>
      <c r="J1066">
        <v>2624</v>
      </c>
      <c r="K1066">
        <v>4.41</v>
      </c>
      <c r="L1066">
        <v>2.83</v>
      </c>
      <c r="M1066">
        <v>1.57</v>
      </c>
      <c r="N1066">
        <v>3.6609236060979233</v>
      </c>
      <c r="O1066">
        <v>0.89653589868546435</v>
      </c>
    </row>
    <row r="1067" spans="1:15" x14ac:dyDescent="0.25">
      <c r="A1067" t="s">
        <v>1693</v>
      </c>
      <c r="B1067" t="s">
        <v>988</v>
      </c>
      <c r="C1067" t="s">
        <v>986</v>
      </c>
      <c r="D1067" t="s">
        <v>1475</v>
      </c>
      <c r="E1067" t="s">
        <v>302</v>
      </c>
      <c r="F1067">
        <v>62.9810149999999</v>
      </c>
      <c r="G1067">
        <v>-137.952507999999</v>
      </c>
      <c r="H1067" t="s">
        <v>983</v>
      </c>
      <c r="I1067" t="s">
        <v>2499</v>
      </c>
      <c r="J1067">
        <v>2677</v>
      </c>
      <c r="K1067">
        <v>2.78</v>
      </c>
      <c r="L1067">
        <v>3.07</v>
      </c>
      <c r="M1067">
        <v>0.77</v>
      </c>
      <c r="N1067">
        <v>2.3077931122340649</v>
      </c>
      <c r="O1067">
        <v>0.64039061133313513</v>
      </c>
    </row>
    <row r="1068" spans="1:15" x14ac:dyDescent="0.25">
      <c r="A1068" t="s">
        <v>1699</v>
      </c>
      <c r="B1068" t="s">
        <v>988</v>
      </c>
      <c r="C1068" t="s">
        <v>986</v>
      </c>
      <c r="E1068" t="s">
        <v>186</v>
      </c>
      <c r="F1068">
        <v>63.378400999999798</v>
      </c>
      <c r="G1068">
        <v>-137.660359</v>
      </c>
      <c r="H1068" t="s">
        <v>983</v>
      </c>
      <c r="I1068" t="s">
        <v>491</v>
      </c>
      <c r="J1068">
        <v>2624</v>
      </c>
      <c r="K1068">
        <v>2.89</v>
      </c>
      <c r="L1068">
        <v>1</v>
      </c>
      <c r="M1068">
        <v>1</v>
      </c>
      <c r="N1068">
        <v>2.3991086670346937</v>
      </c>
      <c r="O1068">
        <v>0.50227868524285535</v>
      </c>
    </row>
    <row r="1069" spans="1:15" x14ac:dyDescent="0.25">
      <c r="A1069" t="s">
        <v>1709</v>
      </c>
      <c r="B1069" t="s">
        <v>988</v>
      </c>
      <c r="C1069" t="s">
        <v>986</v>
      </c>
      <c r="E1069" t="s">
        <v>186</v>
      </c>
      <c r="F1069">
        <v>63.059868000000002</v>
      </c>
      <c r="G1069">
        <v>-137.166234</v>
      </c>
      <c r="H1069" t="s">
        <v>983</v>
      </c>
      <c r="I1069" t="s">
        <v>491</v>
      </c>
      <c r="J1069">
        <v>2624</v>
      </c>
      <c r="K1069">
        <v>4.07</v>
      </c>
      <c r="L1069">
        <v>14.6</v>
      </c>
      <c r="M1069">
        <v>2.15</v>
      </c>
      <c r="N1069">
        <v>3.3786755276232538</v>
      </c>
      <c r="O1069">
        <v>2.0972427413627757</v>
      </c>
    </row>
    <row r="1070" spans="1:15" x14ac:dyDescent="0.25">
      <c r="A1070" t="s">
        <v>1710</v>
      </c>
      <c r="B1070" t="s">
        <v>988</v>
      </c>
      <c r="C1070" t="s">
        <v>986</v>
      </c>
      <c r="D1070" t="s">
        <v>1475</v>
      </c>
      <c r="E1070" t="s">
        <v>302</v>
      </c>
      <c r="F1070">
        <v>62.932299999999799</v>
      </c>
      <c r="G1070">
        <v>-138.0592</v>
      </c>
      <c r="H1070" t="s">
        <v>983</v>
      </c>
      <c r="I1070" t="s">
        <v>2499</v>
      </c>
      <c r="J1070">
        <v>2677</v>
      </c>
      <c r="K1070">
        <v>2.41</v>
      </c>
      <c r="L1070">
        <v>2.9</v>
      </c>
      <c r="M1070">
        <v>0.6</v>
      </c>
      <c r="N1070">
        <v>2.0006407915410422</v>
      </c>
      <c r="O1070">
        <v>0.56017939421325758</v>
      </c>
    </row>
    <row r="1071" spans="1:15" x14ac:dyDescent="0.25">
      <c r="A1071" t="s">
        <v>1710</v>
      </c>
      <c r="B1071" t="s">
        <v>988</v>
      </c>
      <c r="C1071" t="s">
        <v>986</v>
      </c>
      <c r="E1071" t="s">
        <v>302</v>
      </c>
      <c r="F1071">
        <v>62.932299999999799</v>
      </c>
      <c r="G1071">
        <v>-138.0592</v>
      </c>
      <c r="H1071" t="s">
        <v>983</v>
      </c>
      <c r="I1071" t="s">
        <v>2499</v>
      </c>
      <c r="J1071">
        <v>2677</v>
      </c>
      <c r="K1071">
        <v>2.41</v>
      </c>
      <c r="L1071">
        <v>1.6</v>
      </c>
      <c r="M1071">
        <v>0.6</v>
      </c>
      <c r="N1071">
        <v>2.0006407915410422</v>
      </c>
      <c r="O1071">
        <v>0.43907191421325753</v>
      </c>
    </row>
    <row r="1072" spans="1:15" x14ac:dyDescent="0.25">
      <c r="A1072" t="s">
        <v>1719</v>
      </c>
      <c r="B1072" t="s">
        <v>988</v>
      </c>
      <c r="C1072" t="s">
        <v>882</v>
      </c>
      <c r="D1072" t="s">
        <v>882</v>
      </c>
      <c r="E1072" t="s">
        <v>186</v>
      </c>
      <c r="F1072">
        <v>62.5399999999999</v>
      </c>
      <c r="G1072">
        <v>-136.33000000000001</v>
      </c>
      <c r="H1072" t="s">
        <v>983</v>
      </c>
      <c r="I1072" t="s">
        <v>491</v>
      </c>
      <c r="J1072">
        <v>2624</v>
      </c>
      <c r="K1072">
        <v>2.17</v>
      </c>
      <c r="L1072">
        <v>13.5</v>
      </c>
      <c r="M1072">
        <v>3.25</v>
      </c>
      <c r="N1072">
        <v>1.8014068537942161</v>
      </c>
      <c r="O1072">
        <v>2.1656292245595141</v>
      </c>
    </row>
    <row r="1073" spans="1:15" x14ac:dyDescent="0.25">
      <c r="A1073" t="s">
        <v>1719</v>
      </c>
      <c r="B1073" t="s">
        <v>988</v>
      </c>
      <c r="C1073" t="s">
        <v>882</v>
      </c>
      <c r="D1073" t="s">
        <v>1097</v>
      </c>
      <c r="E1073" t="s">
        <v>16</v>
      </c>
      <c r="F1073">
        <v>62.5387559999999</v>
      </c>
      <c r="G1073">
        <v>-136.33268200000001</v>
      </c>
      <c r="H1073" t="s">
        <v>983</v>
      </c>
      <c r="I1073" t="s">
        <v>491</v>
      </c>
      <c r="J1073">
        <v>2624</v>
      </c>
      <c r="K1073">
        <v>2.17</v>
      </c>
      <c r="L1073">
        <v>13.5</v>
      </c>
      <c r="M1073">
        <v>3.25</v>
      </c>
      <c r="N1073">
        <v>1.8014068537942161</v>
      </c>
      <c r="O1073">
        <v>2.1656292245595141</v>
      </c>
    </row>
    <row r="1074" spans="1:15" x14ac:dyDescent="0.25">
      <c r="A1074" t="s">
        <v>1720</v>
      </c>
      <c r="B1074" t="s">
        <v>988</v>
      </c>
      <c r="C1074" t="s">
        <v>986</v>
      </c>
      <c r="D1074" t="s">
        <v>1097</v>
      </c>
      <c r="E1074" t="s">
        <v>302</v>
      </c>
      <c r="F1074">
        <v>62.409999999999798</v>
      </c>
      <c r="G1074">
        <v>-135.86000000000001</v>
      </c>
      <c r="H1074" t="s">
        <v>983</v>
      </c>
      <c r="I1074" t="s">
        <v>2499</v>
      </c>
      <c r="J1074">
        <v>2677</v>
      </c>
      <c r="K1074">
        <v>4.09</v>
      </c>
      <c r="L1074">
        <v>1.94</v>
      </c>
      <c r="M1074">
        <v>1.0900000000000001</v>
      </c>
      <c r="N1074">
        <v>3.3952783557688222</v>
      </c>
      <c r="O1074">
        <v>0.69119906005486442</v>
      </c>
    </row>
    <row r="1075" spans="1:15" x14ac:dyDescent="0.25">
      <c r="A1075" t="s">
        <v>1720</v>
      </c>
      <c r="B1075" t="s">
        <v>988</v>
      </c>
      <c r="C1075" t="s">
        <v>986</v>
      </c>
      <c r="D1075" t="s">
        <v>1097</v>
      </c>
      <c r="E1075" t="s">
        <v>16</v>
      </c>
      <c r="F1075">
        <v>62.4071679999998</v>
      </c>
      <c r="G1075">
        <v>-135.862878999998</v>
      </c>
      <c r="H1075" t="s">
        <v>983</v>
      </c>
      <c r="I1075" t="s">
        <v>491</v>
      </c>
      <c r="J1075">
        <v>2624</v>
      </c>
      <c r="K1075">
        <v>4.09</v>
      </c>
      <c r="L1075">
        <v>1.94</v>
      </c>
      <c r="M1075">
        <v>1.0900000000000001</v>
      </c>
      <c r="N1075">
        <v>3.3952783557688222</v>
      </c>
      <c r="O1075">
        <v>0.67751450638175725</v>
      </c>
    </row>
    <row r="1076" spans="1:15" x14ac:dyDescent="0.25">
      <c r="A1076" t="s">
        <v>1721</v>
      </c>
      <c r="B1076" t="s">
        <v>988</v>
      </c>
      <c r="C1076" t="s">
        <v>986</v>
      </c>
      <c r="D1076" t="s">
        <v>1097</v>
      </c>
      <c r="E1076" t="s">
        <v>1222</v>
      </c>
      <c r="F1076">
        <v>62.409999999999798</v>
      </c>
      <c r="G1076">
        <v>-135.86000000000001</v>
      </c>
      <c r="H1076" t="s">
        <v>983</v>
      </c>
      <c r="I1076" t="s">
        <v>491</v>
      </c>
      <c r="J1076">
        <v>2624</v>
      </c>
      <c r="K1076">
        <v>1.36</v>
      </c>
      <c r="L1076">
        <v>0.95</v>
      </c>
      <c r="M1076">
        <v>0.93</v>
      </c>
      <c r="N1076">
        <v>1.1289923138986793</v>
      </c>
      <c r="O1076">
        <v>0.39490728529075547</v>
      </c>
    </row>
    <row r="1077" spans="1:15" x14ac:dyDescent="0.25">
      <c r="A1077" t="s">
        <v>1721</v>
      </c>
      <c r="B1077" t="s">
        <v>988</v>
      </c>
      <c r="C1077" t="s">
        <v>986</v>
      </c>
      <c r="D1077" t="s">
        <v>1097</v>
      </c>
      <c r="E1077" t="s">
        <v>16</v>
      </c>
      <c r="F1077">
        <v>62.4071679999998</v>
      </c>
      <c r="G1077">
        <v>-135.862878999998</v>
      </c>
      <c r="H1077" t="s">
        <v>983</v>
      </c>
      <c r="I1077" t="s">
        <v>491</v>
      </c>
      <c r="J1077">
        <v>2624</v>
      </c>
      <c r="K1077">
        <v>1.36</v>
      </c>
      <c r="L1077">
        <v>0.95</v>
      </c>
      <c r="M1077">
        <v>0.93</v>
      </c>
      <c r="N1077">
        <v>1.1289923138986793</v>
      </c>
      <c r="O1077">
        <v>0.39490728529075547</v>
      </c>
    </row>
    <row r="1078" spans="1:15" x14ac:dyDescent="0.25">
      <c r="A1078" t="s">
        <v>1722</v>
      </c>
      <c r="B1078" t="s">
        <v>988</v>
      </c>
      <c r="C1078" t="s">
        <v>986</v>
      </c>
      <c r="D1078" t="s">
        <v>1097</v>
      </c>
      <c r="E1078" t="s">
        <v>1098</v>
      </c>
      <c r="F1078">
        <v>62.25</v>
      </c>
      <c r="G1078">
        <v>-135.389999999998</v>
      </c>
      <c r="H1078" t="s">
        <v>983</v>
      </c>
      <c r="I1078" t="s">
        <v>491</v>
      </c>
      <c r="J1078">
        <v>2624</v>
      </c>
      <c r="K1078">
        <v>4</v>
      </c>
      <c r="L1078">
        <v>0.85</v>
      </c>
      <c r="M1078">
        <v>0.23</v>
      </c>
      <c r="N1078">
        <v>3.3205656291137626</v>
      </c>
      <c r="O1078">
        <v>0.35813002779633962</v>
      </c>
    </row>
    <row r="1079" spans="1:15" x14ac:dyDescent="0.25">
      <c r="A1079" t="s">
        <v>1722</v>
      </c>
      <c r="B1079" t="s">
        <v>988</v>
      </c>
      <c r="C1079" t="s">
        <v>986</v>
      </c>
      <c r="D1079" t="s">
        <v>1097</v>
      </c>
      <c r="E1079" t="s">
        <v>16</v>
      </c>
      <c r="F1079">
        <v>62.252254000000001</v>
      </c>
      <c r="G1079">
        <v>-135.389942999998</v>
      </c>
      <c r="H1079" t="s">
        <v>983</v>
      </c>
      <c r="I1079" t="s">
        <v>491</v>
      </c>
      <c r="J1079">
        <v>2624</v>
      </c>
      <c r="K1079">
        <v>4</v>
      </c>
      <c r="L1079">
        <v>0.85</v>
      </c>
      <c r="M1079">
        <v>0.23</v>
      </c>
      <c r="N1079">
        <v>3.3205656291137626</v>
      </c>
      <c r="O1079">
        <v>0.35813002779633962</v>
      </c>
    </row>
    <row r="1080" spans="1:15" x14ac:dyDescent="0.25">
      <c r="A1080" t="s">
        <v>1723</v>
      </c>
      <c r="B1080" t="s">
        <v>988</v>
      </c>
      <c r="C1080" t="s">
        <v>986</v>
      </c>
      <c r="D1080" t="s">
        <v>1097</v>
      </c>
      <c r="E1080" t="s">
        <v>1098</v>
      </c>
      <c r="F1080">
        <v>62.24</v>
      </c>
      <c r="G1080">
        <v>-135.4</v>
      </c>
      <c r="H1080" t="s">
        <v>983</v>
      </c>
      <c r="I1080" t="s">
        <v>491</v>
      </c>
      <c r="J1080">
        <v>2624</v>
      </c>
      <c r="K1080">
        <v>2.97</v>
      </c>
      <c r="L1080">
        <v>0.91</v>
      </c>
      <c r="M1080">
        <v>0.7</v>
      </c>
      <c r="N1080">
        <v>2.4655199796169689</v>
      </c>
      <c r="O1080">
        <v>0.42358001731878214</v>
      </c>
    </row>
    <row r="1081" spans="1:15" x14ac:dyDescent="0.25">
      <c r="A1081" t="s">
        <v>1723</v>
      </c>
      <c r="B1081" t="s">
        <v>988</v>
      </c>
      <c r="C1081" t="s">
        <v>986</v>
      </c>
      <c r="D1081" t="s">
        <v>1097</v>
      </c>
      <c r="E1081" t="s">
        <v>16</v>
      </c>
      <c r="F1081">
        <v>62.243853000000001</v>
      </c>
      <c r="G1081">
        <v>-135.39607000000001</v>
      </c>
      <c r="H1081" t="s">
        <v>983</v>
      </c>
      <c r="I1081" t="s">
        <v>491</v>
      </c>
      <c r="J1081">
        <v>2624</v>
      </c>
      <c r="K1081">
        <v>2.97</v>
      </c>
      <c r="L1081">
        <v>0.91</v>
      </c>
      <c r="M1081">
        <v>0.7</v>
      </c>
      <c r="N1081">
        <v>2.4655199796169689</v>
      </c>
      <c r="O1081">
        <v>0.42358001731878214</v>
      </c>
    </row>
    <row r="1082" spans="1:15" x14ac:dyDescent="0.25">
      <c r="A1082" t="s">
        <v>1731</v>
      </c>
      <c r="B1082" t="s">
        <v>988</v>
      </c>
      <c r="C1082" t="s">
        <v>1067</v>
      </c>
      <c r="D1082" t="s">
        <v>1068</v>
      </c>
      <c r="E1082" t="s">
        <v>933</v>
      </c>
      <c r="F1082">
        <v>61.479999999999798</v>
      </c>
      <c r="G1082">
        <v>-137.12</v>
      </c>
      <c r="H1082" t="s">
        <v>983</v>
      </c>
      <c r="I1082" t="s">
        <v>2499</v>
      </c>
      <c r="J1082">
        <v>2677</v>
      </c>
      <c r="K1082">
        <v>1.52</v>
      </c>
      <c r="L1082">
        <v>5.25</v>
      </c>
      <c r="M1082">
        <v>0.38</v>
      </c>
      <c r="N1082">
        <v>1.2618149390632298</v>
      </c>
      <c r="O1082">
        <v>0.67240474395193006</v>
      </c>
    </row>
    <row r="1083" spans="1:15" x14ac:dyDescent="0.25">
      <c r="A1083" t="s">
        <v>1732</v>
      </c>
      <c r="B1083" t="s">
        <v>988</v>
      </c>
      <c r="C1083" t="s">
        <v>1067</v>
      </c>
      <c r="D1083" t="s">
        <v>1068</v>
      </c>
      <c r="E1083" t="s">
        <v>933</v>
      </c>
      <c r="F1083">
        <v>61.479999999999798</v>
      </c>
      <c r="G1083">
        <v>-137.12</v>
      </c>
      <c r="H1083" t="s">
        <v>983</v>
      </c>
      <c r="I1083" t="s">
        <v>2499</v>
      </c>
      <c r="J1083">
        <v>2677</v>
      </c>
      <c r="K1083">
        <v>1.98</v>
      </c>
      <c r="L1083">
        <v>4.29</v>
      </c>
      <c r="M1083">
        <v>0.42</v>
      </c>
      <c r="N1083">
        <v>1.6436799864113125</v>
      </c>
      <c r="O1083">
        <v>0.61933521388475099</v>
      </c>
    </row>
    <row r="1084" spans="1:15" x14ac:dyDescent="0.25">
      <c r="A1084" t="s">
        <v>1733</v>
      </c>
      <c r="B1084" t="s">
        <v>988</v>
      </c>
      <c r="C1084" t="s">
        <v>1067</v>
      </c>
      <c r="D1084" t="s">
        <v>1068</v>
      </c>
      <c r="E1084" t="s">
        <v>933</v>
      </c>
      <c r="F1084">
        <v>61.479999999999798</v>
      </c>
      <c r="G1084">
        <v>-137.12</v>
      </c>
      <c r="H1084" t="s">
        <v>983</v>
      </c>
      <c r="I1084" t="s">
        <v>2499</v>
      </c>
      <c r="J1084">
        <v>2677</v>
      </c>
      <c r="K1084">
        <v>1.21</v>
      </c>
      <c r="L1084">
        <v>3.85</v>
      </c>
      <c r="M1084">
        <v>0.56000000000000005</v>
      </c>
      <c r="N1084">
        <v>1.0044711028069131</v>
      </c>
      <c r="O1084">
        <v>0.57021829404068125</v>
      </c>
    </row>
    <row r="1085" spans="1:15" x14ac:dyDescent="0.25">
      <c r="A1085" t="s">
        <v>1734</v>
      </c>
      <c r="B1085" t="s">
        <v>988</v>
      </c>
      <c r="C1085" t="s">
        <v>1067</v>
      </c>
      <c r="D1085" t="s">
        <v>1068</v>
      </c>
      <c r="E1085" t="s">
        <v>933</v>
      </c>
      <c r="F1085">
        <v>60.85</v>
      </c>
      <c r="G1085">
        <v>-135.819999999998</v>
      </c>
      <c r="H1085" t="s">
        <v>983</v>
      </c>
      <c r="I1085" t="s">
        <v>2499</v>
      </c>
      <c r="J1085">
        <v>2677</v>
      </c>
      <c r="K1085">
        <v>1.79</v>
      </c>
      <c r="L1085">
        <v>0.28999999999999998</v>
      </c>
      <c r="M1085">
        <v>0.47</v>
      </c>
      <c r="N1085">
        <v>1.4859531190284088</v>
      </c>
      <c r="O1085">
        <v>0.24863012239075968</v>
      </c>
    </row>
    <row r="1086" spans="1:15" x14ac:dyDescent="0.25">
      <c r="A1086" t="s">
        <v>1735</v>
      </c>
      <c r="B1086" t="s">
        <v>988</v>
      </c>
      <c r="C1086" t="s">
        <v>1067</v>
      </c>
      <c r="D1086" t="s">
        <v>1068</v>
      </c>
      <c r="E1086" t="s">
        <v>933</v>
      </c>
      <c r="F1086">
        <v>60.85</v>
      </c>
      <c r="G1086">
        <v>-135.819999999998</v>
      </c>
      <c r="H1086" t="s">
        <v>983</v>
      </c>
      <c r="I1086" t="s">
        <v>2499</v>
      </c>
      <c r="J1086">
        <v>2677</v>
      </c>
      <c r="K1086">
        <v>1.58</v>
      </c>
      <c r="L1086">
        <v>0.53</v>
      </c>
      <c r="M1086">
        <v>0.59</v>
      </c>
      <c r="N1086">
        <v>1.3116234234999362</v>
      </c>
      <c r="O1086">
        <v>0.28962345116055888</v>
      </c>
    </row>
    <row r="1087" spans="1:15" x14ac:dyDescent="0.25">
      <c r="A1087" t="s">
        <v>1736</v>
      </c>
      <c r="B1087" t="s">
        <v>988</v>
      </c>
      <c r="C1087" t="s">
        <v>1067</v>
      </c>
      <c r="D1087" t="s">
        <v>1068</v>
      </c>
      <c r="E1087" t="s">
        <v>933</v>
      </c>
      <c r="F1087">
        <v>60.85</v>
      </c>
      <c r="G1087">
        <v>-135.819999999998</v>
      </c>
      <c r="H1087" t="s">
        <v>983</v>
      </c>
      <c r="I1087" t="s">
        <v>2499</v>
      </c>
      <c r="J1087">
        <v>2677</v>
      </c>
      <c r="K1087">
        <v>2.1800000000000002</v>
      </c>
      <c r="L1087">
        <v>1.34</v>
      </c>
      <c r="M1087">
        <v>0.67</v>
      </c>
      <c r="N1087">
        <v>1.8097082678670007</v>
      </c>
      <c r="O1087">
        <v>0.41960511124684702</v>
      </c>
    </row>
    <row r="1088" spans="1:15" x14ac:dyDescent="0.25">
      <c r="A1088" t="s">
        <v>1737</v>
      </c>
      <c r="B1088" t="s">
        <v>988</v>
      </c>
      <c r="C1088" t="s">
        <v>1067</v>
      </c>
      <c r="D1088" t="s">
        <v>1738</v>
      </c>
      <c r="E1088" t="s">
        <v>302</v>
      </c>
      <c r="F1088">
        <v>63.480696000000002</v>
      </c>
      <c r="G1088">
        <v>-139.952067999999</v>
      </c>
      <c r="H1088" t="s">
        <v>983</v>
      </c>
      <c r="I1088" t="s">
        <v>2499</v>
      </c>
      <c r="J1088">
        <v>2677</v>
      </c>
      <c r="K1088">
        <v>7.26</v>
      </c>
      <c r="L1088">
        <v>0.51</v>
      </c>
      <c r="M1088">
        <v>0.23799999999999999</v>
      </c>
      <c r="N1088">
        <v>6.026826616841479</v>
      </c>
      <c r="O1088">
        <v>0.52119145144408674</v>
      </c>
    </row>
    <row r="1089" spans="1:15" x14ac:dyDescent="0.25">
      <c r="A1089" t="s">
        <v>1737</v>
      </c>
      <c r="B1089" t="s">
        <v>988</v>
      </c>
      <c r="C1089" t="s">
        <v>1067</v>
      </c>
      <c r="D1089" t="s">
        <v>1739</v>
      </c>
      <c r="E1089" t="s">
        <v>432</v>
      </c>
      <c r="F1089">
        <v>63.480696000000002</v>
      </c>
      <c r="G1089">
        <v>-139.952067999999</v>
      </c>
      <c r="H1089" t="s">
        <v>983</v>
      </c>
      <c r="I1089" t="s">
        <v>2499</v>
      </c>
      <c r="J1089">
        <v>2677</v>
      </c>
      <c r="K1089">
        <v>7.26</v>
      </c>
      <c r="L1089">
        <v>0.51</v>
      </c>
      <c r="M1089">
        <v>0.23799999999999999</v>
      </c>
      <c r="N1089">
        <v>6.026826616841479</v>
      </c>
      <c r="O1089">
        <v>0.52119145144408674</v>
      </c>
    </row>
    <row r="1090" spans="1:15" x14ac:dyDescent="0.25">
      <c r="A1090" t="s">
        <v>1766</v>
      </c>
      <c r="B1090" t="s">
        <v>988</v>
      </c>
      <c r="C1090" t="s">
        <v>986</v>
      </c>
      <c r="D1090" t="s">
        <v>1535</v>
      </c>
      <c r="E1090" t="s">
        <v>302</v>
      </c>
      <c r="F1090">
        <v>63.008800999999799</v>
      </c>
      <c r="G1090">
        <v>-138.270297999999</v>
      </c>
      <c r="H1090" t="s">
        <v>983</v>
      </c>
      <c r="I1090" t="s">
        <v>2499</v>
      </c>
      <c r="J1090">
        <v>2677</v>
      </c>
      <c r="K1090">
        <v>2.93</v>
      </c>
      <c r="L1090">
        <v>3.88</v>
      </c>
      <c r="M1090">
        <v>1.2010000000000001</v>
      </c>
      <c r="N1090">
        <v>2.4323143233258313</v>
      </c>
      <c r="O1090">
        <v>0.83422399775470724</v>
      </c>
    </row>
    <row r="1091" spans="1:15" x14ac:dyDescent="0.25">
      <c r="A1091" t="s">
        <v>1766</v>
      </c>
      <c r="B1091" t="s">
        <v>988</v>
      </c>
      <c r="C1091" t="s">
        <v>986</v>
      </c>
      <c r="D1091" t="s">
        <v>1535</v>
      </c>
      <c r="E1091" t="s">
        <v>302</v>
      </c>
      <c r="F1091">
        <v>63.008800999999799</v>
      </c>
      <c r="G1091">
        <v>-138.270297999999</v>
      </c>
      <c r="H1091" t="s">
        <v>983</v>
      </c>
      <c r="I1091" t="s">
        <v>2499</v>
      </c>
      <c r="J1091">
        <v>2677</v>
      </c>
      <c r="K1091">
        <v>2.93</v>
      </c>
      <c r="L1091">
        <v>3.88</v>
      </c>
      <c r="M1091">
        <v>1.2010000000000001</v>
      </c>
      <c r="N1091">
        <v>2.4323143233258313</v>
      </c>
      <c r="O1091">
        <v>0.83422399775470724</v>
      </c>
    </row>
    <row r="1092" spans="1:15" x14ac:dyDescent="0.25">
      <c r="A1092" t="s">
        <v>1772</v>
      </c>
      <c r="B1092" t="s">
        <v>988</v>
      </c>
      <c r="C1092" t="s">
        <v>1067</v>
      </c>
      <c r="D1092" t="s">
        <v>1738</v>
      </c>
      <c r="E1092" t="s">
        <v>302</v>
      </c>
      <c r="F1092">
        <v>63.458869999999798</v>
      </c>
      <c r="G1092">
        <v>-139.963819999999</v>
      </c>
      <c r="H1092" t="s">
        <v>983</v>
      </c>
      <c r="I1092" t="s">
        <v>2499</v>
      </c>
      <c r="J1092">
        <v>2677</v>
      </c>
      <c r="K1092">
        <v>5.5</v>
      </c>
      <c r="L1092">
        <v>11</v>
      </c>
      <c r="M1092">
        <v>3.3</v>
      </c>
      <c r="N1092">
        <v>4.5657777400314234</v>
      </c>
      <c r="O1092">
        <v>2.1786601474576415</v>
      </c>
    </row>
    <row r="1093" spans="1:15" x14ac:dyDescent="0.25">
      <c r="A1093" t="s">
        <v>1772</v>
      </c>
      <c r="B1093" t="s">
        <v>988</v>
      </c>
      <c r="C1093" t="s">
        <v>986</v>
      </c>
      <c r="E1093" t="s">
        <v>432</v>
      </c>
      <c r="F1093">
        <v>63.458869999999798</v>
      </c>
      <c r="G1093">
        <v>-139.963819999999</v>
      </c>
      <c r="H1093" t="s">
        <v>983</v>
      </c>
      <c r="I1093" t="s">
        <v>2499</v>
      </c>
      <c r="J1093">
        <v>2677</v>
      </c>
      <c r="K1093">
        <v>5.5</v>
      </c>
      <c r="L1093">
        <v>10.1</v>
      </c>
      <c r="M1093">
        <v>3.3</v>
      </c>
      <c r="N1093">
        <v>4.5657777400314234</v>
      </c>
      <c r="O1093">
        <v>2.0948165074576415</v>
      </c>
    </row>
    <row r="1094" spans="1:15" x14ac:dyDescent="0.25">
      <c r="A1094" t="s">
        <v>1831</v>
      </c>
      <c r="B1094" t="s">
        <v>988</v>
      </c>
      <c r="C1094" t="s">
        <v>1067</v>
      </c>
      <c r="D1094" t="s">
        <v>1738</v>
      </c>
      <c r="E1094" t="s">
        <v>302</v>
      </c>
      <c r="F1094">
        <v>63.481937000000002</v>
      </c>
      <c r="G1094">
        <v>-139.95352800000001</v>
      </c>
      <c r="H1094" t="s">
        <v>983</v>
      </c>
      <c r="I1094" t="s">
        <v>2499</v>
      </c>
      <c r="J1094">
        <v>2677</v>
      </c>
      <c r="K1094">
        <v>6.95</v>
      </c>
      <c r="L1094">
        <v>1.55</v>
      </c>
      <c r="M1094">
        <v>0.44</v>
      </c>
      <c r="N1094">
        <v>5.7694827805851627</v>
      </c>
      <c r="O1094">
        <v>0.65192113433283805</v>
      </c>
    </row>
    <row r="1095" spans="1:15" x14ac:dyDescent="0.25">
      <c r="A1095" t="s">
        <v>1831</v>
      </c>
      <c r="B1095" t="s">
        <v>988</v>
      </c>
      <c r="C1095" t="s">
        <v>1067</v>
      </c>
      <c r="D1095" t="s">
        <v>1739</v>
      </c>
      <c r="E1095" t="s">
        <v>432</v>
      </c>
      <c r="F1095">
        <v>63.481937000000002</v>
      </c>
      <c r="G1095">
        <v>-139.95352800000001</v>
      </c>
      <c r="H1095" t="s">
        <v>983</v>
      </c>
      <c r="I1095" t="s">
        <v>2499</v>
      </c>
      <c r="J1095">
        <v>2677</v>
      </c>
      <c r="K1095">
        <v>6.95</v>
      </c>
      <c r="L1095">
        <v>1.55</v>
      </c>
      <c r="M1095">
        <v>0.44</v>
      </c>
      <c r="N1095">
        <v>5.7694827805851627</v>
      </c>
      <c r="O1095">
        <v>0.65192113433283805</v>
      </c>
    </row>
    <row r="1096" spans="1:15" x14ac:dyDescent="0.25">
      <c r="A1096" t="s">
        <v>1834</v>
      </c>
      <c r="B1096" t="s">
        <v>988</v>
      </c>
      <c r="C1096" t="s">
        <v>986</v>
      </c>
      <c r="D1096" t="s">
        <v>1739</v>
      </c>
      <c r="E1096" t="s">
        <v>432</v>
      </c>
      <c r="F1096">
        <v>63.621242000000002</v>
      </c>
      <c r="G1096">
        <v>-139.73548400000001</v>
      </c>
      <c r="H1096" t="s">
        <v>983</v>
      </c>
      <c r="I1096" t="s">
        <v>2499</v>
      </c>
      <c r="J1096">
        <v>2677</v>
      </c>
      <c r="K1096">
        <v>0.88</v>
      </c>
      <c r="L1096">
        <v>1.62</v>
      </c>
      <c r="M1096">
        <v>1.0900000000000001</v>
      </c>
      <c r="N1096">
        <v>0.73052443840502779</v>
      </c>
      <c r="O1096">
        <v>0.47876920439322274</v>
      </c>
    </row>
    <row r="1097" spans="1:15" x14ac:dyDescent="0.25">
      <c r="A1097" t="s">
        <v>1861</v>
      </c>
      <c r="B1097" t="s">
        <v>988</v>
      </c>
      <c r="C1097" t="s">
        <v>1067</v>
      </c>
      <c r="D1097" t="s">
        <v>1738</v>
      </c>
      <c r="E1097" t="s">
        <v>302</v>
      </c>
      <c r="F1097">
        <v>63.251818</v>
      </c>
      <c r="G1097">
        <v>-139.110966999998</v>
      </c>
      <c r="H1097" t="s">
        <v>983</v>
      </c>
      <c r="I1097" t="s">
        <v>2499</v>
      </c>
      <c r="J1097">
        <v>2677</v>
      </c>
      <c r="K1097">
        <v>3.38</v>
      </c>
      <c r="L1097">
        <v>0.89</v>
      </c>
      <c r="M1097">
        <v>0.31</v>
      </c>
      <c r="N1097">
        <v>2.8058779566011292</v>
      </c>
      <c r="O1097">
        <v>0.35420585141942329</v>
      </c>
    </row>
    <row r="1098" spans="1:15" x14ac:dyDescent="0.25">
      <c r="A1098" t="s">
        <v>1861</v>
      </c>
      <c r="B1098" t="s">
        <v>988</v>
      </c>
      <c r="C1098" t="s">
        <v>1067</v>
      </c>
      <c r="D1098" t="s">
        <v>1739</v>
      </c>
      <c r="E1098" t="s">
        <v>1862</v>
      </c>
      <c r="F1098">
        <v>63.251818</v>
      </c>
      <c r="G1098">
        <v>-139.110966999998</v>
      </c>
      <c r="H1098" t="s">
        <v>983</v>
      </c>
      <c r="I1098" t="s">
        <v>491</v>
      </c>
      <c r="J1098">
        <v>2624</v>
      </c>
      <c r="K1098">
        <v>3.38</v>
      </c>
      <c r="L1098">
        <v>0.89</v>
      </c>
      <c r="M1098">
        <v>0.31</v>
      </c>
      <c r="N1098">
        <v>2.8058779566011292</v>
      </c>
      <c r="O1098">
        <v>0.3471931842079069</v>
      </c>
    </row>
    <row r="1099" spans="1:15" x14ac:dyDescent="0.25">
      <c r="A1099" t="s">
        <v>1863</v>
      </c>
      <c r="B1099" t="s">
        <v>988</v>
      </c>
      <c r="C1099" t="s">
        <v>1067</v>
      </c>
      <c r="D1099" t="s">
        <v>1738</v>
      </c>
      <c r="E1099" t="s">
        <v>302</v>
      </c>
      <c r="F1099">
        <v>63.2445689999998</v>
      </c>
      <c r="G1099">
        <v>-139.096523999998</v>
      </c>
      <c r="H1099" t="s">
        <v>983</v>
      </c>
      <c r="I1099" t="s">
        <v>2499</v>
      </c>
      <c r="J1099">
        <v>2677</v>
      </c>
      <c r="K1099">
        <v>2.74</v>
      </c>
      <c r="L1099">
        <v>1.01</v>
      </c>
      <c r="M1099">
        <v>0.45</v>
      </c>
      <c r="N1099">
        <v>2.2745874559429278</v>
      </c>
      <c r="O1099">
        <v>0.36465408386071602</v>
      </c>
    </row>
    <row r="1100" spans="1:15" x14ac:dyDescent="0.25">
      <c r="A1100" t="s">
        <v>1863</v>
      </c>
      <c r="B1100" t="s">
        <v>988</v>
      </c>
      <c r="C1100" t="s">
        <v>1067</v>
      </c>
      <c r="D1100" t="s">
        <v>1739</v>
      </c>
      <c r="E1100" t="s">
        <v>1862</v>
      </c>
      <c r="F1100">
        <v>63.2445689999998</v>
      </c>
      <c r="G1100">
        <v>-139.096523999998</v>
      </c>
      <c r="H1100" t="s">
        <v>983</v>
      </c>
      <c r="I1100" t="s">
        <v>491</v>
      </c>
      <c r="J1100">
        <v>2624</v>
      </c>
      <c r="K1100">
        <v>2.74</v>
      </c>
      <c r="L1100">
        <v>1.01</v>
      </c>
      <c r="M1100">
        <v>0.45</v>
      </c>
      <c r="N1100">
        <v>2.2745874559429278</v>
      </c>
      <c r="O1100">
        <v>0.35743455960049264</v>
      </c>
    </row>
    <row r="1101" spans="1:15" x14ac:dyDescent="0.25">
      <c r="A1101" t="s">
        <v>1883</v>
      </c>
      <c r="B1101" t="s">
        <v>988</v>
      </c>
      <c r="C1101" t="s">
        <v>986</v>
      </c>
      <c r="D1101" t="s">
        <v>1097</v>
      </c>
      <c r="E1101" t="s">
        <v>302</v>
      </c>
      <c r="F1101">
        <v>62.38</v>
      </c>
      <c r="G1101">
        <v>-135.659999999999</v>
      </c>
      <c r="H1101" t="s">
        <v>983</v>
      </c>
      <c r="I1101" t="s">
        <v>2499</v>
      </c>
      <c r="J1101">
        <v>2677</v>
      </c>
      <c r="K1101">
        <v>0.88</v>
      </c>
      <c r="L1101">
        <v>3.5</v>
      </c>
      <c r="M1101">
        <v>0.4</v>
      </c>
      <c r="N1101">
        <v>0.73052443840502779</v>
      </c>
      <c r="O1101">
        <v>0.47806247639322269</v>
      </c>
    </row>
    <row r="1102" spans="1:15" x14ac:dyDescent="0.25">
      <c r="A1102" t="s">
        <v>1886</v>
      </c>
      <c r="B1102" t="s">
        <v>988</v>
      </c>
      <c r="C1102" t="s">
        <v>1067</v>
      </c>
      <c r="D1102" t="s">
        <v>1738</v>
      </c>
      <c r="E1102" t="s">
        <v>302</v>
      </c>
      <c r="F1102">
        <v>63.228033000000003</v>
      </c>
      <c r="G1102">
        <v>-139.09060500000001</v>
      </c>
      <c r="H1102" t="s">
        <v>983</v>
      </c>
      <c r="I1102" t="s">
        <v>2499</v>
      </c>
      <c r="J1102">
        <v>2677</v>
      </c>
      <c r="K1102">
        <v>3.7875510000000001</v>
      </c>
      <c r="L1102">
        <v>6.45</v>
      </c>
      <c r="M1102">
        <v>1.35</v>
      </c>
      <c r="N1102">
        <v>3.1442029172788653</v>
      </c>
      <c r="O1102">
        <v>1.1604034589646215</v>
      </c>
    </row>
    <row r="1103" spans="1:15" x14ac:dyDescent="0.25">
      <c r="A1103" t="s">
        <v>1886</v>
      </c>
      <c r="B1103" t="s">
        <v>988</v>
      </c>
      <c r="C1103" t="s">
        <v>1067</v>
      </c>
      <c r="D1103" t="s">
        <v>1739</v>
      </c>
      <c r="E1103" t="s">
        <v>186</v>
      </c>
      <c r="F1103">
        <v>63.228033000000003</v>
      </c>
      <c r="G1103">
        <v>-139.09060500000001</v>
      </c>
      <c r="H1103" t="s">
        <v>983</v>
      </c>
      <c r="I1103" t="s">
        <v>491</v>
      </c>
      <c r="J1103">
        <v>2624</v>
      </c>
      <c r="K1103">
        <v>3.79</v>
      </c>
      <c r="L1103">
        <v>6.45</v>
      </c>
      <c r="M1103">
        <v>1.35</v>
      </c>
      <c r="N1103">
        <v>3.1462359335852903</v>
      </c>
      <c r="O1103">
        <v>1.1375660310970319</v>
      </c>
    </row>
    <row r="1104" spans="1:15" x14ac:dyDescent="0.25">
      <c r="A1104" t="s">
        <v>1890</v>
      </c>
      <c r="B1104" t="s">
        <v>988</v>
      </c>
      <c r="C1104" t="s">
        <v>986</v>
      </c>
      <c r="D1104" t="s">
        <v>1535</v>
      </c>
      <c r="E1104" t="s">
        <v>302</v>
      </c>
      <c r="F1104">
        <v>63.121380000000002</v>
      </c>
      <c r="G1104">
        <v>-138.612359999999</v>
      </c>
      <c r="H1104" t="s">
        <v>983</v>
      </c>
      <c r="I1104" t="s">
        <v>2499</v>
      </c>
      <c r="J1104">
        <v>2677</v>
      </c>
      <c r="K1104">
        <v>0.56000000000000005</v>
      </c>
      <c r="L1104">
        <v>0.3</v>
      </c>
      <c r="M1104">
        <v>0.14000000000000001</v>
      </c>
      <c r="N1104">
        <v>0.46487918807592682</v>
      </c>
      <c r="O1104">
        <v>9.5485664613868967E-2</v>
      </c>
    </row>
    <row r="1105" spans="1:15" x14ac:dyDescent="0.25">
      <c r="A1105" t="s">
        <v>1891</v>
      </c>
      <c r="B1105" t="s">
        <v>988</v>
      </c>
      <c r="C1105" t="s">
        <v>986</v>
      </c>
      <c r="D1105" t="s">
        <v>1535</v>
      </c>
      <c r="E1105" t="s">
        <v>302</v>
      </c>
      <c r="F1105">
        <v>63.184145999999799</v>
      </c>
      <c r="G1105">
        <v>-138.5472</v>
      </c>
      <c r="H1105" t="s">
        <v>983</v>
      </c>
      <c r="I1105" t="s">
        <v>2499</v>
      </c>
      <c r="J1105">
        <v>2677</v>
      </c>
      <c r="K1105">
        <v>5.2884650000000004</v>
      </c>
      <c r="L1105">
        <v>5.62</v>
      </c>
      <c r="M1105">
        <v>2.4900000000000002</v>
      </c>
      <c r="N1105">
        <v>4.3901737774427794</v>
      </c>
      <c r="O1105">
        <v>1.4589983251766869</v>
      </c>
    </row>
    <row r="1106" spans="1:15" x14ac:dyDescent="0.25">
      <c r="A1106" t="s">
        <v>1891</v>
      </c>
      <c r="B1106" t="s">
        <v>988</v>
      </c>
      <c r="C1106" t="s">
        <v>986</v>
      </c>
      <c r="D1106" t="s">
        <v>1122</v>
      </c>
      <c r="E1106" t="s">
        <v>933</v>
      </c>
      <c r="F1106">
        <v>63.184145999999799</v>
      </c>
      <c r="G1106">
        <v>-138.5472</v>
      </c>
      <c r="H1106" t="s">
        <v>983</v>
      </c>
      <c r="I1106" t="s">
        <v>2499</v>
      </c>
      <c r="J1106">
        <v>2677</v>
      </c>
      <c r="K1106">
        <v>5.29</v>
      </c>
      <c r="L1106">
        <v>5.62</v>
      </c>
      <c r="M1106">
        <v>2.4900000000000002</v>
      </c>
      <c r="N1106">
        <v>4.3914480445029511</v>
      </c>
      <c r="O1106">
        <v>1.4590856522274409</v>
      </c>
    </row>
    <row r="1107" spans="1:15" x14ac:dyDescent="0.25">
      <c r="A1107" t="s">
        <v>1892</v>
      </c>
      <c r="B1107" t="s">
        <v>988</v>
      </c>
      <c r="C1107" t="s">
        <v>1067</v>
      </c>
      <c r="D1107" t="s">
        <v>1535</v>
      </c>
      <c r="E1107" t="s">
        <v>302</v>
      </c>
      <c r="F1107">
        <v>63.189362000000003</v>
      </c>
      <c r="G1107">
        <v>-138.57958300000001</v>
      </c>
      <c r="H1107" t="s">
        <v>983</v>
      </c>
      <c r="I1107" t="s">
        <v>2499</v>
      </c>
      <c r="J1107">
        <v>2677</v>
      </c>
      <c r="K1107">
        <v>5.728167</v>
      </c>
      <c r="L1107">
        <v>4.95</v>
      </c>
      <c r="M1107">
        <v>1.81</v>
      </c>
      <c r="N1107">
        <v>4.7551886145059239</v>
      </c>
      <c r="O1107">
        <v>1.2482980259784284</v>
      </c>
    </row>
    <row r="1108" spans="1:15" x14ac:dyDescent="0.25">
      <c r="A1108" t="s">
        <v>1892</v>
      </c>
      <c r="B1108" t="s">
        <v>988</v>
      </c>
      <c r="C1108" t="s">
        <v>986</v>
      </c>
      <c r="D1108" t="s">
        <v>1893</v>
      </c>
      <c r="E1108" t="s">
        <v>933</v>
      </c>
      <c r="F1108">
        <v>63.189362000000003</v>
      </c>
      <c r="G1108">
        <v>-138.57958300000001</v>
      </c>
      <c r="H1108" t="s">
        <v>983</v>
      </c>
      <c r="I1108" t="s">
        <v>2499</v>
      </c>
      <c r="J1108">
        <v>2677</v>
      </c>
      <c r="K1108">
        <v>5.73</v>
      </c>
      <c r="L1108">
        <v>4.95</v>
      </c>
      <c r="M1108">
        <v>1.81</v>
      </c>
      <c r="N1108">
        <v>4.7567102637054655</v>
      </c>
      <c r="O1108">
        <v>1.2484023064240521</v>
      </c>
    </row>
    <row r="1109" spans="1:15" x14ac:dyDescent="0.25">
      <c r="A1109" t="s">
        <v>1894</v>
      </c>
      <c r="B1109" t="s">
        <v>988</v>
      </c>
      <c r="C1109" t="s">
        <v>1067</v>
      </c>
      <c r="D1109" t="s">
        <v>1895</v>
      </c>
      <c r="E1109" t="s">
        <v>302</v>
      </c>
      <c r="F1109">
        <v>63.27225</v>
      </c>
      <c r="G1109">
        <v>-139.21261000000001</v>
      </c>
      <c r="H1109" t="s">
        <v>983</v>
      </c>
      <c r="I1109" t="s">
        <v>2499</v>
      </c>
      <c r="J1109">
        <v>2677</v>
      </c>
      <c r="K1109">
        <v>2.02</v>
      </c>
      <c r="L1109">
        <v>2.83</v>
      </c>
      <c r="M1109">
        <v>1.07</v>
      </c>
      <c r="N1109">
        <v>1.6768856427024501</v>
      </c>
      <c r="O1109">
        <v>0.65125058135717029</v>
      </c>
    </row>
    <row r="1110" spans="1:15" x14ac:dyDescent="0.25">
      <c r="A1110" t="s">
        <v>1896</v>
      </c>
      <c r="B1110" t="s">
        <v>988</v>
      </c>
      <c r="C1110" t="s">
        <v>1067</v>
      </c>
      <c r="D1110" t="s">
        <v>1738</v>
      </c>
      <c r="E1110" t="s">
        <v>302</v>
      </c>
      <c r="F1110">
        <v>63.248897999999798</v>
      </c>
      <c r="G1110">
        <v>-139.125079999999</v>
      </c>
      <c r="H1110" t="s">
        <v>983</v>
      </c>
      <c r="I1110" t="s">
        <v>2499</v>
      </c>
      <c r="J1110">
        <v>2677</v>
      </c>
      <c r="K1110">
        <v>1.93</v>
      </c>
      <c r="L1110">
        <v>0.86</v>
      </c>
      <c r="M1110">
        <v>0.57999999999999996</v>
      </c>
      <c r="N1110">
        <v>1.6021729160473903</v>
      </c>
      <c r="O1110">
        <v>0.33772932054422694</v>
      </c>
    </row>
    <row r="1111" spans="1:15" x14ac:dyDescent="0.25">
      <c r="A1111" t="s">
        <v>1896</v>
      </c>
      <c r="B1111" t="s">
        <v>988</v>
      </c>
      <c r="C1111" t="s">
        <v>1067</v>
      </c>
      <c r="D1111" t="s">
        <v>1739</v>
      </c>
      <c r="E1111" t="s">
        <v>186</v>
      </c>
      <c r="F1111">
        <v>63.248897999999798</v>
      </c>
      <c r="G1111">
        <v>-139.125079999999</v>
      </c>
      <c r="H1111" t="s">
        <v>983</v>
      </c>
      <c r="I1111" t="s">
        <v>491</v>
      </c>
      <c r="J1111">
        <v>2624</v>
      </c>
      <c r="K1111">
        <v>1.93</v>
      </c>
      <c r="L1111">
        <v>0.86</v>
      </c>
      <c r="M1111">
        <v>0.57999999999999996</v>
      </c>
      <c r="N1111">
        <v>1.6021729160473903</v>
      </c>
      <c r="O1111">
        <v>0.33104286033173386</v>
      </c>
    </row>
    <row r="1112" spans="1:15" x14ac:dyDescent="0.25">
      <c r="A1112" t="s">
        <v>1897</v>
      </c>
      <c r="B1112" t="s">
        <v>988</v>
      </c>
      <c r="C1112" t="s">
        <v>1067</v>
      </c>
      <c r="D1112" t="s">
        <v>1738</v>
      </c>
      <c r="E1112" t="s">
        <v>302</v>
      </c>
      <c r="F1112">
        <v>63.245232000000001</v>
      </c>
      <c r="G1112">
        <v>-139.099088999998</v>
      </c>
      <c r="H1112" t="s">
        <v>983</v>
      </c>
      <c r="I1112" t="s">
        <v>2499</v>
      </c>
      <c r="J1112">
        <v>2677</v>
      </c>
      <c r="K1112">
        <v>2.870387</v>
      </c>
      <c r="L1112">
        <v>0.79</v>
      </c>
      <c r="M1112">
        <v>0.62</v>
      </c>
      <c r="N1112">
        <v>2.3828271036137414</v>
      </c>
      <c r="O1112">
        <v>0.39490133280317402</v>
      </c>
    </row>
    <row r="1113" spans="1:15" x14ac:dyDescent="0.25">
      <c r="A1113" t="s">
        <v>1897</v>
      </c>
      <c r="B1113" t="s">
        <v>988</v>
      </c>
      <c r="C1113" t="s">
        <v>1067</v>
      </c>
      <c r="D1113" t="s">
        <v>1739</v>
      </c>
      <c r="E1113" t="s">
        <v>302</v>
      </c>
      <c r="F1113">
        <v>63.245232000000001</v>
      </c>
      <c r="G1113">
        <v>-139.099088999998</v>
      </c>
      <c r="H1113" t="s">
        <v>983</v>
      </c>
      <c r="I1113" t="s">
        <v>2499</v>
      </c>
      <c r="J1113">
        <v>2677</v>
      </c>
      <c r="K1113">
        <v>2.87</v>
      </c>
      <c r="L1113">
        <v>0.79</v>
      </c>
      <c r="M1113">
        <v>0.62</v>
      </c>
      <c r="N1113">
        <v>2.3825058388891249</v>
      </c>
      <c r="O1113">
        <v>0.39487931614607841</v>
      </c>
    </row>
    <row r="1114" spans="1:15" x14ac:dyDescent="0.25">
      <c r="A1114" t="s">
        <v>1904</v>
      </c>
      <c r="B1114" t="s">
        <v>988</v>
      </c>
      <c r="C1114" t="s">
        <v>1067</v>
      </c>
      <c r="D1114" t="s">
        <v>1738</v>
      </c>
      <c r="E1114" t="s">
        <v>302</v>
      </c>
      <c r="F1114">
        <v>63.332352</v>
      </c>
      <c r="G1114">
        <v>-139.48253600000001</v>
      </c>
      <c r="H1114" t="s">
        <v>983</v>
      </c>
      <c r="I1114" t="s">
        <v>2499</v>
      </c>
      <c r="J1114">
        <v>2677</v>
      </c>
      <c r="K1114">
        <v>2.111837</v>
      </c>
      <c r="L1114">
        <v>6.28</v>
      </c>
      <c r="M1114">
        <v>1.26</v>
      </c>
      <c r="N1114">
        <v>1.7531233391226801</v>
      </c>
      <c r="O1114">
        <v>1.0262974381780843</v>
      </c>
    </row>
    <row r="1115" spans="1:15" x14ac:dyDescent="0.25">
      <c r="A1115" t="s">
        <v>1904</v>
      </c>
      <c r="B1115" t="s">
        <v>988</v>
      </c>
      <c r="C1115" t="s">
        <v>1067</v>
      </c>
      <c r="D1115" t="s">
        <v>1739</v>
      </c>
      <c r="E1115" t="s">
        <v>302</v>
      </c>
      <c r="F1115">
        <v>63.332352</v>
      </c>
      <c r="G1115">
        <v>-139.48253600000001</v>
      </c>
      <c r="H1115" t="s">
        <v>983</v>
      </c>
      <c r="I1115" t="s">
        <v>2499</v>
      </c>
      <c r="J1115">
        <v>2677</v>
      </c>
      <c r="K1115">
        <v>2.11</v>
      </c>
      <c r="L1115">
        <v>6.28</v>
      </c>
      <c r="M1115">
        <v>1.26</v>
      </c>
      <c r="N1115">
        <v>1.7515983693575097</v>
      </c>
      <c r="O1115">
        <v>1.0261929301701134</v>
      </c>
    </row>
    <row r="1116" spans="1:15" x14ac:dyDescent="0.25">
      <c r="A1116" t="s">
        <v>1917</v>
      </c>
      <c r="B1116" t="s">
        <v>988</v>
      </c>
      <c r="C1116" t="s">
        <v>986</v>
      </c>
      <c r="D1116" t="s">
        <v>1918</v>
      </c>
      <c r="E1116" t="s">
        <v>1919</v>
      </c>
      <c r="F1116">
        <v>61.82</v>
      </c>
      <c r="G1116">
        <v>-134.78</v>
      </c>
      <c r="H1116" t="s">
        <v>983</v>
      </c>
      <c r="I1116" t="s">
        <v>2500</v>
      </c>
      <c r="J1116">
        <v>2751</v>
      </c>
      <c r="K1116">
        <v>1.38</v>
      </c>
      <c r="L1116">
        <v>1.75</v>
      </c>
      <c r="M1116">
        <v>1.41</v>
      </c>
      <c r="N1116">
        <v>1.1455951420442481</v>
      </c>
      <c r="O1116">
        <v>0.61748735723555137</v>
      </c>
    </row>
    <row r="1117" spans="1:15" x14ac:dyDescent="0.25">
      <c r="A1117" t="s">
        <v>1929</v>
      </c>
      <c r="B1117" t="s">
        <v>988</v>
      </c>
      <c r="C1117" t="s">
        <v>986</v>
      </c>
      <c r="D1117" t="s">
        <v>1535</v>
      </c>
      <c r="E1117" t="s">
        <v>302</v>
      </c>
      <c r="F1117">
        <v>63.135477000000002</v>
      </c>
      <c r="G1117">
        <v>-138.675874999998</v>
      </c>
      <c r="H1117" t="s">
        <v>983</v>
      </c>
      <c r="I1117" t="s">
        <v>2499</v>
      </c>
      <c r="J1117">
        <v>2677</v>
      </c>
      <c r="K1117">
        <v>1.1944049999999999</v>
      </c>
      <c r="L1117">
        <v>0.19</v>
      </c>
      <c r="M1117">
        <v>0.18</v>
      </c>
      <c r="N1117">
        <v>0.99152504756040583</v>
      </c>
      <c r="O1117">
        <v>0.1315237973393717</v>
      </c>
    </row>
    <row r="1118" spans="1:15" x14ac:dyDescent="0.25">
      <c r="A1118" t="s">
        <v>1930</v>
      </c>
      <c r="B1118" t="s">
        <v>988</v>
      </c>
      <c r="C1118" t="s">
        <v>986</v>
      </c>
      <c r="D1118" t="s">
        <v>1535</v>
      </c>
      <c r="E1118" t="s">
        <v>824</v>
      </c>
      <c r="F1118">
        <v>63.135477000000002</v>
      </c>
      <c r="G1118">
        <v>-138.675874999998</v>
      </c>
      <c r="H1118" t="s">
        <v>983</v>
      </c>
      <c r="I1118" t="s">
        <v>2500</v>
      </c>
      <c r="J1118">
        <v>2751</v>
      </c>
      <c r="K1118">
        <v>1.19</v>
      </c>
      <c r="L1118">
        <v>0.19</v>
      </c>
      <c r="M1118">
        <v>0.18</v>
      </c>
      <c r="N1118">
        <v>0.9878682746613443</v>
      </c>
      <c r="O1118">
        <v>0.13490196396398998</v>
      </c>
    </row>
    <row r="1119" spans="1:15" x14ac:dyDescent="0.25">
      <c r="A1119" t="s">
        <v>1931</v>
      </c>
      <c r="B1119" t="s">
        <v>988</v>
      </c>
      <c r="C1119" t="s">
        <v>986</v>
      </c>
      <c r="D1119" t="s">
        <v>1535</v>
      </c>
      <c r="E1119" t="s">
        <v>302</v>
      </c>
      <c r="F1119">
        <v>63.141956</v>
      </c>
      <c r="G1119">
        <v>-138.686014999999</v>
      </c>
      <c r="H1119" t="s">
        <v>983</v>
      </c>
      <c r="I1119" t="s">
        <v>2499</v>
      </c>
      <c r="J1119">
        <v>2677</v>
      </c>
      <c r="K1119">
        <v>0.97</v>
      </c>
      <c r="L1119">
        <v>2.2000000000000002</v>
      </c>
      <c r="M1119">
        <v>0.23</v>
      </c>
      <c r="N1119">
        <v>0.80523716506008747</v>
      </c>
      <c r="O1119">
        <v>0.31875058120616589</v>
      </c>
    </row>
    <row r="1120" spans="1:15" x14ac:dyDescent="0.25">
      <c r="A1120" t="s">
        <v>1931</v>
      </c>
      <c r="B1120" t="s">
        <v>988</v>
      </c>
      <c r="C1120" t="s">
        <v>986</v>
      </c>
      <c r="D1120" t="s">
        <v>1535</v>
      </c>
      <c r="E1120" t="s">
        <v>933</v>
      </c>
      <c r="F1120">
        <v>63.141956</v>
      </c>
      <c r="G1120">
        <v>-138.686014999999</v>
      </c>
      <c r="H1120" t="s">
        <v>983</v>
      </c>
      <c r="I1120" t="s">
        <v>2499</v>
      </c>
      <c r="J1120">
        <v>2677</v>
      </c>
      <c r="K1120">
        <v>0.97</v>
      </c>
      <c r="L1120">
        <v>2.2000000000000002</v>
      </c>
      <c r="M1120">
        <v>0.23</v>
      </c>
      <c r="N1120">
        <v>0.80523716506008747</v>
      </c>
      <c r="O1120">
        <v>0.31875058120616589</v>
      </c>
    </row>
    <row r="1121" spans="1:15" x14ac:dyDescent="0.25">
      <c r="A1121" t="s">
        <v>1966</v>
      </c>
      <c r="B1121" t="s">
        <v>988</v>
      </c>
      <c r="C1121" t="s">
        <v>1067</v>
      </c>
      <c r="D1121" t="s">
        <v>1738</v>
      </c>
      <c r="E1121" t="s">
        <v>302</v>
      </c>
      <c r="F1121">
        <v>63.156480000000002</v>
      </c>
      <c r="G1121">
        <v>-139.290069999998</v>
      </c>
      <c r="H1121" t="s">
        <v>983</v>
      </c>
      <c r="I1121" t="s">
        <v>2499</v>
      </c>
      <c r="J1121">
        <v>2677</v>
      </c>
      <c r="K1121">
        <v>7.26</v>
      </c>
      <c r="L1121">
        <v>5.7</v>
      </c>
      <c r="M1121">
        <v>2.2999999999999998</v>
      </c>
      <c r="N1121">
        <v>6.026826616841479</v>
      </c>
      <c r="O1121">
        <v>1.530191300244087</v>
      </c>
    </row>
    <row r="1122" spans="1:15" x14ac:dyDescent="0.25">
      <c r="A1122" t="s">
        <v>1966</v>
      </c>
      <c r="B1122" t="s">
        <v>988</v>
      </c>
      <c r="C1122" t="s">
        <v>1067</v>
      </c>
      <c r="D1122" t="s">
        <v>1122</v>
      </c>
      <c r="E1122" t="s">
        <v>437</v>
      </c>
      <c r="F1122">
        <v>63.156480000000002</v>
      </c>
      <c r="G1122">
        <v>-139.290069999998</v>
      </c>
      <c r="H1122" t="s">
        <v>983</v>
      </c>
      <c r="I1122" t="s">
        <v>2499</v>
      </c>
      <c r="J1122">
        <v>2677</v>
      </c>
      <c r="K1122">
        <v>7.26</v>
      </c>
      <c r="L1122">
        <v>4.5</v>
      </c>
      <c r="M1122">
        <v>2.2999999999999998</v>
      </c>
      <c r="N1122">
        <v>6.026826616841479</v>
      </c>
      <c r="O1122">
        <v>1.4183997802440869</v>
      </c>
    </row>
    <row r="1123" spans="1:15" x14ac:dyDescent="0.25">
      <c r="A1123" t="s">
        <v>2053</v>
      </c>
      <c r="B1123" t="s">
        <v>988</v>
      </c>
      <c r="C1123" t="s">
        <v>1067</v>
      </c>
      <c r="D1123" t="s">
        <v>2054</v>
      </c>
      <c r="E1123" t="s">
        <v>1792</v>
      </c>
      <c r="F1123">
        <v>60.0995899999999</v>
      </c>
      <c r="G1123">
        <v>-131.33417</v>
      </c>
      <c r="H1123" t="s">
        <v>983</v>
      </c>
      <c r="I1123" t="s">
        <v>2500</v>
      </c>
      <c r="J1123">
        <v>2751</v>
      </c>
      <c r="K1123">
        <v>5.08</v>
      </c>
      <c r="L1123">
        <v>50.5</v>
      </c>
      <c r="M1123">
        <v>12.6</v>
      </c>
      <c r="N1123">
        <v>4.2171183489744788</v>
      </c>
      <c r="O1123">
        <v>8.4314800099975393</v>
      </c>
    </row>
    <row r="1124" spans="1:15" x14ac:dyDescent="0.25">
      <c r="A1124" t="s">
        <v>2055</v>
      </c>
      <c r="B1124" t="s">
        <v>988</v>
      </c>
      <c r="C1124" t="s">
        <v>1067</v>
      </c>
      <c r="E1124" t="s">
        <v>846</v>
      </c>
      <c r="F1124">
        <v>60.179029999999798</v>
      </c>
      <c r="G1124">
        <v>-131.21893</v>
      </c>
      <c r="H1124" t="s">
        <v>983</v>
      </c>
      <c r="I1124" t="s">
        <v>2500</v>
      </c>
      <c r="J1124">
        <v>2751</v>
      </c>
      <c r="K1124">
        <v>1.32</v>
      </c>
      <c r="L1124">
        <v>0.96</v>
      </c>
      <c r="M1124">
        <v>0.64</v>
      </c>
      <c r="N1124">
        <v>1.0957866576075417</v>
      </c>
      <c r="O1124">
        <v>0.3366897688340057</v>
      </c>
    </row>
    <row r="1125" spans="1:15" x14ac:dyDescent="0.25">
      <c r="A1125" t="s">
        <v>2056</v>
      </c>
      <c r="B1125" t="s">
        <v>988</v>
      </c>
      <c r="C1125" t="s">
        <v>1067</v>
      </c>
      <c r="D1125" t="s">
        <v>2057</v>
      </c>
      <c r="E1125" t="s">
        <v>846</v>
      </c>
      <c r="F1125">
        <v>60.174860000000002</v>
      </c>
      <c r="G1125">
        <v>-131.216059999999</v>
      </c>
      <c r="H1125" t="s">
        <v>983</v>
      </c>
      <c r="I1125" t="s">
        <v>2500</v>
      </c>
      <c r="J1125">
        <v>2751</v>
      </c>
      <c r="K1125">
        <v>1.76</v>
      </c>
      <c r="L1125">
        <v>4.7300000000000004</v>
      </c>
      <c r="M1125">
        <v>1.46</v>
      </c>
      <c r="N1125">
        <v>1.4610488768100556</v>
      </c>
      <c r="O1125">
        <v>0.93808783977867438</v>
      </c>
    </row>
    <row r="1126" spans="1:15" x14ac:dyDescent="0.25">
      <c r="A1126" t="s">
        <v>2128</v>
      </c>
      <c r="B1126" t="s">
        <v>988</v>
      </c>
      <c r="C1126" t="s">
        <v>1067</v>
      </c>
      <c r="E1126" t="s">
        <v>302</v>
      </c>
      <c r="F1126">
        <v>61.367908999999798</v>
      </c>
      <c r="G1126">
        <v>-136.958943</v>
      </c>
      <c r="H1126" t="s">
        <v>983</v>
      </c>
      <c r="I1126" t="s">
        <v>2499</v>
      </c>
      <c r="J1126">
        <v>2677</v>
      </c>
      <c r="K1126">
        <v>0.61</v>
      </c>
      <c r="L1126">
        <v>5.22</v>
      </c>
      <c r="M1126">
        <v>0.96</v>
      </c>
      <c r="N1126">
        <v>0.50638625843984875</v>
      </c>
      <c r="O1126">
        <v>0.76565275395439292</v>
      </c>
    </row>
    <row r="1127" spans="1:15" x14ac:dyDescent="0.25">
      <c r="A1127" t="s">
        <v>1883</v>
      </c>
      <c r="B1127" t="s">
        <v>988</v>
      </c>
      <c r="C1127" t="s">
        <v>986</v>
      </c>
      <c r="D1127" t="s">
        <v>1097</v>
      </c>
      <c r="E1127" t="s">
        <v>302</v>
      </c>
      <c r="F1127">
        <v>62.377366000000002</v>
      </c>
      <c r="G1127">
        <v>-135.662914</v>
      </c>
      <c r="H1127" t="s">
        <v>983</v>
      </c>
      <c r="I1127" t="s">
        <v>2499</v>
      </c>
      <c r="J1127">
        <v>2677</v>
      </c>
      <c r="K1127">
        <v>0.88</v>
      </c>
      <c r="L1127">
        <v>3.4963880000000001</v>
      </c>
      <c r="M1127">
        <v>0.40378399999999998</v>
      </c>
      <c r="N1127">
        <v>0.73052443840502779</v>
      </c>
      <c r="O1127">
        <v>0.47869033783162274</v>
      </c>
    </row>
    <row r="1128" spans="1:15" x14ac:dyDescent="0.25">
      <c r="A1128" t="s">
        <v>2255</v>
      </c>
      <c r="B1128" t="s">
        <v>988</v>
      </c>
      <c r="C1128" t="s">
        <v>986</v>
      </c>
      <c r="D1128" t="s">
        <v>1918</v>
      </c>
      <c r="E1128" t="s">
        <v>1919</v>
      </c>
      <c r="F1128">
        <v>61.815134999999799</v>
      </c>
      <c r="G1128">
        <v>-134.78494800000001</v>
      </c>
      <c r="H1128" t="s">
        <v>983</v>
      </c>
      <c r="I1128" t="s">
        <v>2500</v>
      </c>
      <c r="J1128">
        <v>2751</v>
      </c>
      <c r="K1128">
        <v>3.558325</v>
      </c>
      <c r="L1128">
        <v>1.75</v>
      </c>
      <c r="M1128">
        <v>1.41</v>
      </c>
      <c r="N1128">
        <v>2.9539129230540575</v>
      </c>
      <c r="O1128">
        <v>0.74483922195383578</v>
      </c>
    </row>
    <row r="1129" spans="1:15" x14ac:dyDescent="0.25">
      <c r="A1129" t="s">
        <v>2288</v>
      </c>
      <c r="B1129" t="s">
        <v>988</v>
      </c>
      <c r="C1129" t="s">
        <v>1264</v>
      </c>
      <c r="D1129" t="s">
        <v>2289</v>
      </c>
      <c r="E1129" t="s">
        <v>432</v>
      </c>
      <c r="F1129">
        <v>62.941989</v>
      </c>
      <c r="G1129">
        <v>-135.818593999998</v>
      </c>
      <c r="H1129" t="s">
        <v>983</v>
      </c>
      <c r="I1129" t="s">
        <v>2499</v>
      </c>
      <c r="J1129">
        <v>2677</v>
      </c>
      <c r="K1129">
        <v>2.62</v>
      </c>
      <c r="L1129">
        <v>5.5263099999999996</v>
      </c>
      <c r="M1129">
        <v>1.6049059999999999</v>
      </c>
      <c r="N1129">
        <v>2.1749704870695146</v>
      </c>
      <c r="O1129">
        <v>1.0728931025818584</v>
      </c>
    </row>
    <row r="1130" spans="1:15" x14ac:dyDescent="0.25">
      <c r="A1130" t="s">
        <v>2290</v>
      </c>
      <c r="B1130" t="s">
        <v>988</v>
      </c>
      <c r="C1130" t="s">
        <v>1264</v>
      </c>
      <c r="D1130" t="s">
        <v>2289</v>
      </c>
      <c r="E1130" t="s">
        <v>432</v>
      </c>
      <c r="F1130">
        <v>62.9431879999999</v>
      </c>
      <c r="G1130">
        <v>-135.797346</v>
      </c>
      <c r="H1130" t="s">
        <v>983</v>
      </c>
      <c r="I1130" t="s">
        <v>2499</v>
      </c>
      <c r="J1130">
        <v>2677</v>
      </c>
      <c r="K1130">
        <v>1.89</v>
      </c>
      <c r="L1130">
        <v>9.1098339999999904</v>
      </c>
      <c r="M1130">
        <v>2.9109940000000001</v>
      </c>
      <c r="N1130">
        <v>1.5689672597562527</v>
      </c>
      <c r="O1130">
        <v>1.6980596858758068</v>
      </c>
    </row>
    <row r="1131" spans="1:15" x14ac:dyDescent="0.25">
      <c r="A1131" t="s">
        <v>2291</v>
      </c>
      <c r="B1131" t="s">
        <v>988</v>
      </c>
      <c r="C1131" t="s">
        <v>1264</v>
      </c>
      <c r="E1131" t="s">
        <v>432</v>
      </c>
      <c r="F1131">
        <v>62.940798000000001</v>
      </c>
      <c r="G1131">
        <v>-135.775015999998</v>
      </c>
      <c r="H1131" t="s">
        <v>983</v>
      </c>
      <c r="I1131" t="s">
        <v>2499</v>
      </c>
      <c r="J1131">
        <v>2677</v>
      </c>
      <c r="K1131">
        <v>2.89</v>
      </c>
      <c r="L1131">
        <v>8.400048</v>
      </c>
      <c r="M1131">
        <v>2.7911429999999999</v>
      </c>
      <c r="N1131">
        <v>2.3991086670346937</v>
      </c>
      <c r="O1131">
        <v>1.6582828175502882</v>
      </c>
    </row>
    <row r="1132" spans="1:15" x14ac:dyDescent="0.25">
      <c r="A1132" t="s">
        <v>2292</v>
      </c>
      <c r="B1132" t="s">
        <v>988</v>
      </c>
      <c r="C1132" t="s">
        <v>1264</v>
      </c>
      <c r="E1132" t="s">
        <v>432</v>
      </c>
      <c r="F1132">
        <v>62.933118999999799</v>
      </c>
      <c r="G1132">
        <v>-135.780939999998</v>
      </c>
      <c r="H1132" t="s">
        <v>983</v>
      </c>
      <c r="I1132" t="s">
        <v>2499</v>
      </c>
      <c r="J1132">
        <v>2677</v>
      </c>
      <c r="K1132">
        <v>3.07</v>
      </c>
      <c r="L1132">
        <v>7.031695</v>
      </c>
      <c r="M1132">
        <v>2.7531810000000001</v>
      </c>
      <c r="N1132">
        <v>2.5485341203448129</v>
      </c>
      <c r="O1132">
        <v>1.5313732741525747</v>
      </c>
    </row>
    <row r="1133" spans="1:15" x14ac:dyDescent="0.25">
      <c r="A1133" t="s">
        <v>2293</v>
      </c>
      <c r="B1133" t="s">
        <v>988</v>
      </c>
      <c r="C1133" t="s">
        <v>1264</v>
      </c>
      <c r="D1133" t="s">
        <v>2289</v>
      </c>
      <c r="E1133" t="s">
        <v>432</v>
      </c>
      <c r="F1133">
        <v>62.938827000000003</v>
      </c>
      <c r="G1133">
        <v>-135.792262999998</v>
      </c>
      <c r="H1133" t="s">
        <v>983</v>
      </c>
      <c r="I1133" t="s">
        <v>2499</v>
      </c>
      <c r="J1133">
        <v>2677</v>
      </c>
      <c r="K1133">
        <v>2.11</v>
      </c>
      <c r="L1133">
        <v>4.7986719999999998</v>
      </c>
      <c r="M1133">
        <v>1.783031</v>
      </c>
      <c r="N1133">
        <v>1.7515983693575097</v>
      </c>
      <c r="O1133">
        <v>1.0214876657837135</v>
      </c>
    </row>
    <row r="1134" spans="1:15" x14ac:dyDescent="0.25">
      <c r="A1134" t="s">
        <v>1096</v>
      </c>
      <c r="B1134" t="s">
        <v>988</v>
      </c>
      <c r="C1134" t="s">
        <v>986</v>
      </c>
      <c r="D1134" t="s">
        <v>2395</v>
      </c>
      <c r="E1134" t="s">
        <v>824</v>
      </c>
      <c r="F1134">
        <v>62.245420899686003</v>
      </c>
      <c r="G1134">
        <v>-135.396976291714</v>
      </c>
      <c r="H1134" t="s">
        <v>2379</v>
      </c>
      <c r="I1134" t="s">
        <v>2500</v>
      </c>
      <c r="J1134">
        <v>2751</v>
      </c>
      <c r="K1134">
        <v>3.02</v>
      </c>
      <c r="L1134">
        <v>1.3204830000000001</v>
      </c>
      <c r="M1134">
        <v>0.64988900000000005</v>
      </c>
      <c r="N1134">
        <v>2.5070270499808909</v>
      </c>
      <c r="O1134">
        <v>0.47317786975233433</v>
      </c>
    </row>
    <row r="1135" spans="1:15" x14ac:dyDescent="0.25">
      <c r="A1135" t="s">
        <v>2396</v>
      </c>
      <c r="B1135" t="s">
        <v>988</v>
      </c>
      <c r="C1135" t="s">
        <v>986</v>
      </c>
      <c r="E1135" t="s">
        <v>302</v>
      </c>
      <c r="F1135">
        <v>62.068199999999798</v>
      </c>
      <c r="G1135">
        <v>-137.36291700000001</v>
      </c>
      <c r="H1135" t="s">
        <v>983</v>
      </c>
      <c r="I1135" t="s">
        <v>2499</v>
      </c>
      <c r="J1135">
        <v>2677</v>
      </c>
      <c r="K1135">
        <v>0.55000000000000004</v>
      </c>
      <c r="L1135">
        <v>0.47</v>
      </c>
      <c r="M1135">
        <v>0.28000000000000003</v>
      </c>
      <c r="N1135">
        <v>0.45657777400314242</v>
      </c>
      <c r="O1135">
        <v>0.14643294674576415</v>
      </c>
    </row>
    <row r="1136" spans="1:15" x14ac:dyDescent="0.25">
      <c r="A1136" t="s">
        <v>2397</v>
      </c>
      <c r="B1136" t="s">
        <v>988</v>
      </c>
      <c r="C1136" t="s">
        <v>1067</v>
      </c>
      <c r="E1136" t="s">
        <v>437</v>
      </c>
      <c r="F1136">
        <v>62.3083859999998</v>
      </c>
      <c r="G1136">
        <v>-137.39178200000001</v>
      </c>
      <c r="H1136" t="s">
        <v>983</v>
      </c>
      <c r="I1136" t="s">
        <v>2499</v>
      </c>
      <c r="J1136">
        <v>2677</v>
      </c>
      <c r="K1136">
        <v>2.52</v>
      </c>
      <c r="L1136">
        <v>14.1999999999999</v>
      </c>
      <c r="M1136">
        <v>4.3099999999999996</v>
      </c>
      <c r="N1136">
        <v>2.0919563463416706</v>
      </c>
      <c r="O1136">
        <v>2.5646358227624009</v>
      </c>
    </row>
    <row r="1137" spans="1:15" x14ac:dyDescent="0.25">
      <c r="A1137" t="s">
        <v>2461</v>
      </c>
      <c r="B1137" t="s">
        <v>2463</v>
      </c>
      <c r="D1137" t="s">
        <v>1889</v>
      </c>
      <c r="E1137" t="s">
        <v>2462</v>
      </c>
      <c r="F1137">
        <v>63.807614999999799</v>
      </c>
      <c r="G1137">
        <v>-139.604730999998</v>
      </c>
      <c r="H1137" t="s">
        <v>983</v>
      </c>
      <c r="I1137" t="s">
        <v>491</v>
      </c>
      <c r="J1137">
        <v>2624</v>
      </c>
      <c r="K1137">
        <v>4.45</v>
      </c>
      <c r="L1137">
        <v>21.5</v>
      </c>
      <c r="M1137">
        <v>1.86</v>
      </c>
      <c r="N1137">
        <v>3.6941292623890609</v>
      </c>
      <c r="O1137">
        <v>2.6760646447234278</v>
      </c>
    </row>
    <row r="1138" spans="1:15" x14ac:dyDescent="0.25">
      <c r="A1138" t="s">
        <v>971</v>
      </c>
      <c r="B1138" t="s">
        <v>1207</v>
      </c>
      <c r="C1138" t="s">
        <v>1206</v>
      </c>
      <c r="E1138" t="s">
        <v>824</v>
      </c>
      <c r="F1138">
        <v>62.054699999999798</v>
      </c>
      <c r="G1138">
        <v>-137.27615</v>
      </c>
      <c r="H1138" t="s">
        <v>983</v>
      </c>
      <c r="I1138" t="s">
        <v>2500</v>
      </c>
      <c r="J1138">
        <v>2751</v>
      </c>
      <c r="K1138">
        <v>0.95</v>
      </c>
      <c r="L1138">
        <v>0.9</v>
      </c>
      <c r="M1138">
        <v>0.4</v>
      </c>
      <c r="N1138">
        <v>0.78863433691451856</v>
      </c>
      <c r="O1138">
        <v>0.24645944635780712</v>
      </c>
    </row>
    <row r="1139" spans="1:15" x14ac:dyDescent="0.25">
      <c r="A1139" t="s">
        <v>970</v>
      </c>
      <c r="B1139" t="s">
        <v>1207</v>
      </c>
      <c r="C1139" t="s">
        <v>1206</v>
      </c>
      <c r="D1139" t="s">
        <v>1211</v>
      </c>
      <c r="E1139" t="s">
        <v>302</v>
      </c>
      <c r="F1139">
        <v>62.0052939999999</v>
      </c>
      <c r="G1139">
        <v>-137.055871999998</v>
      </c>
      <c r="H1139" t="s">
        <v>983</v>
      </c>
      <c r="I1139" t="s">
        <v>2499</v>
      </c>
      <c r="J1139">
        <v>2677</v>
      </c>
      <c r="K1139">
        <v>3.62</v>
      </c>
      <c r="L1139">
        <v>13.6</v>
      </c>
      <c r="M1139">
        <v>2.5</v>
      </c>
      <c r="N1139">
        <v>3.0051118943479551</v>
      </c>
      <c r="O1139">
        <v>2.1100404842539384</v>
      </c>
    </row>
    <row r="1140" spans="1:15" x14ac:dyDescent="0.25">
      <c r="A1140" t="s">
        <v>1213</v>
      </c>
      <c r="B1140" t="s">
        <v>1207</v>
      </c>
      <c r="C1140" t="s">
        <v>1206</v>
      </c>
      <c r="E1140" t="s">
        <v>302</v>
      </c>
      <c r="F1140">
        <v>61.695028000000001</v>
      </c>
      <c r="G1140">
        <v>-136.994066</v>
      </c>
      <c r="H1140" t="s">
        <v>983</v>
      </c>
      <c r="I1140" t="s">
        <v>2499</v>
      </c>
      <c r="J1140">
        <v>2677</v>
      </c>
      <c r="K1140">
        <v>1.58</v>
      </c>
      <c r="L1140">
        <v>6.3</v>
      </c>
      <c r="M1140">
        <v>1.4</v>
      </c>
      <c r="N1140">
        <v>1.3116234234999362</v>
      </c>
      <c r="O1140">
        <v>1.0335831671605586</v>
      </c>
    </row>
    <row r="1141" spans="1:15" x14ac:dyDescent="0.25">
      <c r="A1141" t="s">
        <v>1214</v>
      </c>
      <c r="B1141" t="s">
        <v>1207</v>
      </c>
      <c r="C1141" t="s">
        <v>1206</v>
      </c>
      <c r="E1141" t="s">
        <v>302</v>
      </c>
      <c r="F1141">
        <v>61.744301999999799</v>
      </c>
      <c r="G1141">
        <v>-137.43753100000001</v>
      </c>
      <c r="H1141" t="s">
        <v>983</v>
      </c>
      <c r="I1141" t="s">
        <v>2499</v>
      </c>
      <c r="J1141">
        <v>2677</v>
      </c>
      <c r="K1141">
        <v>1.43</v>
      </c>
      <c r="L1141">
        <v>2.2999999999999998</v>
      </c>
      <c r="M1141">
        <v>1</v>
      </c>
      <c r="N1141">
        <v>1.18710221240817</v>
      </c>
      <c r="O1141">
        <v>0.55047101913898688</v>
      </c>
    </row>
    <row r="1142" spans="1:15" x14ac:dyDescent="0.25">
      <c r="A1142" t="s">
        <v>1225</v>
      </c>
      <c r="B1142" t="s">
        <v>1207</v>
      </c>
      <c r="C1142" t="s">
        <v>1206</v>
      </c>
      <c r="E1142" t="s">
        <v>302</v>
      </c>
      <c r="F1142">
        <v>61.996279000000001</v>
      </c>
      <c r="G1142">
        <v>-137.354098999998</v>
      </c>
      <c r="H1142" t="s">
        <v>983</v>
      </c>
      <c r="I1142" t="s">
        <v>2499</v>
      </c>
      <c r="J1142">
        <v>2677</v>
      </c>
      <c r="K1142">
        <v>1.95</v>
      </c>
      <c r="L1142">
        <v>4.4000000000000004</v>
      </c>
      <c r="M1142">
        <v>1.7</v>
      </c>
      <c r="N1142">
        <v>1.6187757441929593</v>
      </c>
      <c r="O1142">
        <v>0.95408456428043675</v>
      </c>
    </row>
    <row r="1143" spans="1:15" x14ac:dyDescent="0.25">
      <c r="A1143" t="s">
        <v>1226</v>
      </c>
      <c r="B1143" t="s">
        <v>1207</v>
      </c>
      <c r="C1143" t="s">
        <v>1206</v>
      </c>
      <c r="E1143" t="s">
        <v>302</v>
      </c>
      <c r="F1143">
        <v>61.993568000000003</v>
      </c>
      <c r="G1143">
        <v>-137.384162</v>
      </c>
      <c r="H1143" t="s">
        <v>983</v>
      </c>
      <c r="I1143" t="s">
        <v>2499</v>
      </c>
      <c r="J1143">
        <v>2677</v>
      </c>
      <c r="K1143">
        <v>3.58</v>
      </c>
      <c r="L1143">
        <v>2</v>
      </c>
      <c r="M1143">
        <v>1.2</v>
      </c>
      <c r="N1143">
        <v>2.9719062380568175</v>
      </c>
      <c r="O1143">
        <v>0.69580798078151951</v>
      </c>
    </row>
    <row r="1144" spans="1:15" x14ac:dyDescent="0.25">
      <c r="A1144" t="s">
        <v>1227</v>
      </c>
      <c r="B1144" t="s">
        <v>1207</v>
      </c>
      <c r="C1144" t="s">
        <v>1206</v>
      </c>
      <c r="E1144" t="s">
        <v>1125</v>
      </c>
      <c r="F1144">
        <v>61.995246000000002</v>
      </c>
      <c r="G1144">
        <v>-137.39017100000001</v>
      </c>
      <c r="H1144" t="s">
        <v>983</v>
      </c>
      <c r="I1144" t="s">
        <v>2498</v>
      </c>
      <c r="J1144">
        <v>2764</v>
      </c>
      <c r="K1144">
        <v>0.39</v>
      </c>
      <c r="L1144">
        <v>-0.2</v>
      </c>
      <c r="M1144">
        <v>-0.1</v>
      </c>
      <c r="N1144">
        <v>0.32375514883859186</v>
      </c>
      <c r="O1144">
        <v>-2.2642323676419385E-2</v>
      </c>
    </row>
    <row r="1145" spans="1:15" x14ac:dyDescent="0.25">
      <c r="A1145" t="s">
        <v>1230</v>
      </c>
      <c r="B1145" t="s">
        <v>1207</v>
      </c>
      <c r="C1145" t="s">
        <v>1206</v>
      </c>
      <c r="D1145" t="s">
        <v>1231</v>
      </c>
      <c r="E1145" t="s">
        <v>16</v>
      </c>
      <c r="F1145">
        <v>62.003289000000002</v>
      </c>
      <c r="G1145">
        <v>-136.868392</v>
      </c>
      <c r="H1145" t="s">
        <v>983</v>
      </c>
      <c r="I1145" t="s">
        <v>491</v>
      </c>
      <c r="J1145">
        <v>2624</v>
      </c>
      <c r="K1145">
        <v>3.06</v>
      </c>
      <c r="L1145">
        <v>7.5</v>
      </c>
      <c r="M1145">
        <v>1.5</v>
      </c>
      <c r="N1145">
        <v>2.5402327062720285</v>
      </c>
      <c r="O1145">
        <v>1.2302098079041999</v>
      </c>
    </row>
    <row r="1146" spans="1:15" x14ac:dyDescent="0.25">
      <c r="A1146" t="s">
        <v>1232</v>
      </c>
      <c r="B1146" t="s">
        <v>1207</v>
      </c>
      <c r="C1146" t="s">
        <v>1206</v>
      </c>
      <c r="E1146" t="s">
        <v>1233</v>
      </c>
      <c r="F1146">
        <v>62.003289000000002</v>
      </c>
      <c r="G1146">
        <v>-136.868392</v>
      </c>
      <c r="H1146" t="s">
        <v>983</v>
      </c>
      <c r="I1146" t="s">
        <v>2498</v>
      </c>
      <c r="J1146">
        <v>2764</v>
      </c>
      <c r="K1146">
        <v>0.95</v>
      </c>
      <c r="L1146">
        <v>6.5</v>
      </c>
      <c r="M1146">
        <v>2.2000000000000002</v>
      </c>
      <c r="N1146">
        <v>0.78863433691451856</v>
      </c>
      <c r="O1146">
        <v>1.2599114638651325</v>
      </c>
    </row>
    <row r="1147" spans="1:15" x14ac:dyDescent="0.25">
      <c r="A1147" t="s">
        <v>1234</v>
      </c>
      <c r="B1147" t="s">
        <v>1207</v>
      </c>
      <c r="C1147" t="s">
        <v>1206</v>
      </c>
      <c r="D1147" t="s">
        <v>1231</v>
      </c>
      <c r="E1147" t="s">
        <v>16</v>
      </c>
      <c r="F1147">
        <v>62.003289000000002</v>
      </c>
      <c r="G1147">
        <v>-136.868392</v>
      </c>
      <c r="H1147" t="s">
        <v>983</v>
      </c>
      <c r="I1147" t="s">
        <v>491</v>
      </c>
      <c r="J1147">
        <v>2624</v>
      </c>
      <c r="K1147">
        <v>3.86</v>
      </c>
      <c r="L1147">
        <v>8.3000000000000007</v>
      </c>
      <c r="M1147">
        <v>1.3</v>
      </c>
      <c r="N1147">
        <v>3.2043458320947806</v>
      </c>
      <c r="O1147">
        <v>1.2979124086634679</v>
      </c>
    </row>
    <row r="1148" spans="1:15" x14ac:dyDescent="0.25">
      <c r="A1148" t="s">
        <v>960</v>
      </c>
      <c r="B1148" t="s">
        <v>1207</v>
      </c>
      <c r="C1148" t="s">
        <v>1206</v>
      </c>
      <c r="D1148" t="s">
        <v>1231</v>
      </c>
      <c r="E1148" t="s">
        <v>16</v>
      </c>
      <c r="F1148">
        <v>62.0024319999998</v>
      </c>
      <c r="G1148">
        <v>-136.877925</v>
      </c>
      <c r="H1148" t="s">
        <v>983</v>
      </c>
      <c r="I1148" t="s">
        <v>491</v>
      </c>
      <c r="J1148">
        <v>2624</v>
      </c>
      <c r="K1148">
        <v>2.7</v>
      </c>
      <c r="L1148">
        <v>67.2</v>
      </c>
      <c r="M1148">
        <v>10</v>
      </c>
      <c r="N1148">
        <v>2.2413817996517897</v>
      </c>
      <c r="O1148">
        <v>8.7849929175625299</v>
      </c>
    </row>
    <row r="1149" spans="1:15" x14ac:dyDescent="0.25">
      <c r="A1149" t="s">
        <v>1246</v>
      </c>
      <c r="B1149" t="s">
        <v>1207</v>
      </c>
      <c r="C1149" t="s">
        <v>1206</v>
      </c>
      <c r="D1149" t="s">
        <v>1211</v>
      </c>
      <c r="E1149" t="s">
        <v>846</v>
      </c>
      <c r="F1149">
        <v>61.960453000000001</v>
      </c>
      <c r="G1149">
        <v>-137.087570999999</v>
      </c>
      <c r="H1149" t="s">
        <v>983</v>
      </c>
      <c r="I1149" t="s">
        <v>2500</v>
      </c>
      <c r="J1149">
        <v>2751</v>
      </c>
      <c r="K1149">
        <v>0.87</v>
      </c>
      <c r="L1149">
        <v>0.8</v>
      </c>
      <c r="M1149">
        <v>0.2</v>
      </c>
      <c r="N1149">
        <v>0.72222302433224339</v>
      </c>
      <c r="O1149">
        <v>0.17982986982241289</v>
      </c>
    </row>
    <row r="1150" spans="1:15" x14ac:dyDescent="0.25">
      <c r="A1150" t="s">
        <v>1346</v>
      </c>
      <c r="B1150" t="s">
        <v>1207</v>
      </c>
      <c r="C1150" t="s">
        <v>1206</v>
      </c>
      <c r="D1150" t="s">
        <v>1211</v>
      </c>
      <c r="E1150" t="s">
        <v>1347</v>
      </c>
      <c r="F1150">
        <v>61.959028000000004</v>
      </c>
      <c r="G1150">
        <v>-137.215273999998</v>
      </c>
      <c r="H1150" t="s">
        <v>983</v>
      </c>
      <c r="I1150" t="s">
        <v>2500</v>
      </c>
      <c r="J1150">
        <v>2751</v>
      </c>
      <c r="K1150">
        <v>2.94</v>
      </c>
      <c r="L1150">
        <v>7.5</v>
      </c>
      <c r="M1150">
        <v>1.9</v>
      </c>
      <c r="N1150">
        <v>2.4406157373986157</v>
      </c>
      <c r="O1150">
        <v>1.3874937076757401</v>
      </c>
    </row>
    <row r="1151" spans="1:15" x14ac:dyDescent="0.25">
      <c r="A1151" t="s">
        <v>1348</v>
      </c>
      <c r="B1151" t="s">
        <v>1207</v>
      </c>
      <c r="D1151" t="s">
        <v>1349</v>
      </c>
      <c r="E1151" t="s">
        <v>1244</v>
      </c>
      <c r="F1151">
        <v>62.842979999999798</v>
      </c>
      <c r="G1151">
        <v>-137.012047999998</v>
      </c>
      <c r="H1151" t="s">
        <v>983</v>
      </c>
      <c r="I1151" t="s">
        <v>2512</v>
      </c>
      <c r="J1151">
        <v>2780</v>
      </c>
      <c r="K1151">
        <v>-0.01</v>
      </c>
      <c r="L1151">
        <v>-0.2</v>
      </c>
      <c r="M1151">
        <v>-0.1</v>
      </c>
      <c r="N1151">
        <v>-8.301414072784407E-3</v>
      </c>
      <c r="O1151">
        <v>-4.6405195036731926E-2</v>
      </c>
    </row>
    <row r="1152" spans="1:15" x14ac:dyDescent="0.25">
      <c r="A1152" t="s">
        <v>1351</v>
      </c>
      <c r="B1152" t="s">
        <v>1207</v>
      </c>
      <c r="C1152" t="s">
        <v>1206</v>
      </c>
      <c r="E1152" t="s">
        <v>302</v>
      </c>
      <c r="F1152">
        <v>64.060602000000003</v>
      </c>
      <c r="G1152">
        <v>-140.444265</v>
      </c>
      <c r="H1152" t="s">
        <v>983</v>
      </c>
      <c r="I1152" t="s">
        <v>2499</v>
      </c>
      <c r="J1152">
        <v>2677</v>
      </c>
      <c r="K1152">
        <v>2.91</v>
      </c>
      <c r="L1152">
        <v>7.8</v>
      </c>
      <c r="M1152">
        <v>2.1</v>
      </c>
      <c r="N1152">
        <v>2.4157114951802625</v>
      </c>
      <c r="O1152">
        <v>1.4273823276184978</v>
      </c>
    </row>
    <row r="1153" spans="1:15" x14ac:dyDescent="0.25">
      <c r="A1153" t="s">
        <v>1366</v>
      </c>
      <c r="B1153" t="s">
        <v>1207</v>
      </c>
      <c r="C1153" t="s">
        <v>1206</v>
      </c>
      <c r="E1153" t="s">
        <v>302</v>
      </c>
      <c r="F1153">
        <v>63.4243349999999</v>
      </c>
      <c r="G1153">
        <v>-140.066440999999</v>
      </c>
      <c r="H1153" t="s">
        <v>983</v>
      </c>
      <c r="I1153" t="s">
        <v>2499</v>
      </c>
      <c r="J1153">
        <v>2677</v>
      </c>
      <c r="K1153">
        <v>2.88</v>
      </c>
      <c r="L1153">
        <v>4.8</v>
      </c>
      <c r="M1153">
        <v>0.8</v>
      </c>
      <c r="N1153">
        <v>2.3908072529619089</v>
      </c>
      <c r="O1153">
        <v>0.81489129001418326</v>
      </c>
    </row>
    <row r="1154" spans="1:15" x14ac:dyDescent="0.25">
      <c r="A1154" t="s">
        <v>1373</v>
      </c>
      <c r="B1154" t="s">
        <v>1207</v>
      </c>
      <c r="C1154" t="s">
        <v>1206</v>
      </c>
      <c r="E1154" t="s">
        <v>302</v>
      </c>
      <c r="F1154">
        <v>61.083444999999799</v>
      </c>
      <c r="G1154">
        <v>-129.840722</v>
      </c>
      <c r="H1154" t="s">
        <v>983</v>
      </c>
      <c r="I1154" t="s">
        <v>2499</v>
      </c>
      <c r="J1154">
        <v>2677</v>
      </c>
      <c r="K1154">
        <v>2</v>
      </c>
      <c r="L1154">
        <v>7.4</v>
      </c>
      <c r="M1154">
        <v>1.1000000000000001</v>
      </c>
      <c r="N1154">
        <v>1.6602828145568813</v>
      </c>
      <c r="O1154">
        <v>1.0834976536209606</v>
      </c>
    </row>
    <row r="1155" spans="1:15" x14ac:dyDescent="0.25">
      <c r="A1155" t="s">
        <v>953</v>
      </c>
      <c r="B1155" t="s">
        <v>1207</v>
      </c>
      <c r="C1155" t="s">
        <v>1206</v>
      </c>
      <c r="D1155" t="s">
        <v>1377</v>
      </c>
      <c r="E1155" t="s">
        <v>302</v>
      </c>
      <c r="F1155">
        <v>60.803579999999798</v>
      </c>
      <c r="G1155">
        <v>-129.76266200000001</v>
      </c>
      <c r="H1155" t="s">
        <v>983</v>
      </c>
      <c r="I1155" t="s">
        <v>2499</v>
      </c>
      <c r="J1155">
        <v>2677</v>
      </c>
      <c r="K1155">
        <v>4.43</v>
      </c>
      <c r="L1155">
        <v>19.8999999999998</v>
      </c>
      <c r="M1155">
        <v>3.3</v>
      </c>
      <c r="N1155">
        <v>3.6775264342434917</v>
      </c>
      <c r="O1155">
        <v>2.9469076595704093</v>
      </c>
    </row>
    <row r="1156" spans="1:15" x14ac:dyDescent="0.25">
      <c r="A1156" t="s">
        <v>1453</v>
      </c>
      <c r="B1156" t="s">
        <v>1207</v>
      </c>
      <c r="C1156" t="s">
        <v>1206</v>
      </c>
      <c r="E1156" t="s">
        <v>1454</v>
      </c>
      <c r="F1156">
        <v>62.818399999999798</v>
      </c>
      <c r="G1156">
        <v>-138.618550999999</v>
      </c>
      <c r="H1156" t="s">
        <v>983</v>
      </c>
      <c r="I1156" t="s">
        <v>491</v>
      </c>
      <c r="J1156">
        <v>2624</v>
      </c>
      <c r="K1156">
        <v>4.47</v>
      </c>
      <c r="L1156">
        <v>15.8</v>
      </c>
      <c r="M1156">
        <v>2.6</v>
      </c>
      <c r="N1156">
        <v>3.7107320905346297</v>
      </c>
      <c r="O1156">
        <v>2.3415388417424094</v>
      </c>
    </row>
    <row r="1157" spans="1:15" x14ac:dyDescent="0.25">
      <c r="A1157" t="s">
        <v>1463</v>
      </c>
      <c r="B1157" t="s">
        <v>1207</v>
      </c>
      <c r="C1157" t="s">
        <v>1206</v>
      </c>
      <c r="D1157" t="s">
        <v>1464</v>
      </c>
      <c r="E1157" t="s">
        <v>1371</v>
      </c>
      <c r="F1157">
        <v>62.9628319999998</v>
      </c>
      <c r="G1157">
        <v>-138.924185999998</v>
      </c>
      <c r="H1157" t="s">
        <v>983</v>
      </c>
      <c r="I1157" t="s">
        <v>2498</v>
      </c>
      <c r="J1157">
        <v>2764</v>
      </c>
      <c r="K1157">
        <v>0.33</v>
      </c>
      <c r="L1157">
        <v>0.8</v>
      </c>
      <c r="M1157">
        <v>0.4</v>
      </c>
      <c r="N1157">
        <v>0.27394666440188542</v>
      </c>
      <c r="O1157">
        <v>0.20158690765841439</v>
      </c>
    </row>
    <row r="1158" spans="1:15" x14ac:dyDescent="0.25">
      <c r="A1158" t="s">
        <v>1465</v>
      </c>
      <c r="B1158" t="s">
        <v>1207</v>
      </c>
      <c r="C1158" t="s">
        <v>1206</v>
      </c>
      <c r="D1158" t="s">
        <v>1243</v>
      </c>
      <c r="E1158" t="s">
        <v>1371</v>
      </c>
      <c r="F1158">
        <v>62.584350999999799</v>
      </c>
      <c r="G1158">
        <v>-137.801167999998</v>
      </c>
      <c r="H1158" t="s">
        <v>983</v>
      </c>
      <c r="I1158" t="s">
        <v>2498</v>
      </c>
      <c r="J1158">
        <v>2764</v>
      </c>
      <c r="K1158">
        <v>1.07</v>
      </c>
      <c r="L1158">
        <v>3.8</v>
      </c>
      <c r="M1158">
        <v>1.1000000000000001</v>
      </c>
      <c r="N1158">
        <v>0.88825130578793154</v>
      </c>
      <c r="O1158">
        <v>0.71780868119546481</v>
      </c>
    </row>
    <row r="1159" spans="1:15" x14ac:dyDescent="0.25">
      <c r="A1159" t="s">
        <v>1466</v>
      </c>
      <c r="B1159" t="s">
        <v>1207</v>
      </c>
      <c r="C1159" t="s">
        <v>1206</v>
      </c>
      <c r="E1159" t="s">
        <v>302</v>
      </c>
      <c r="F1159">
        <v>62.584350999999799</v>
      </c>
      <c r="G1159">
        <v>-137.801167999998</v>
      </c>
      <c r="H1159" t="s">
        <v>983</v>
      </c>
      <c r="I1159" t="s">
        <v>2499</v>
      </c>
      <c r="J1159">
        <v>2677</v>
      </c>
      <c r="K1159">
        <v>0.97</v>
      </c>
      <c r="L1159">
        <v>3.7</v>
      </c>
      <c r="M1159">
        <v>1</v>
      </c>
      <c r="N1159">
        <v>0.80523716506008747</v>
      </c>
      <c r="O1159">
        <v>0.65472478920616595</v>
      </c>
    </row>
    <row r="1160" spans="1:15" x14ac:dyDescent="0.25">
      <c r="A1160" t="s">
        <v>1473</v>
      </c>
      <c r="B1160" t="s">
        <v>1207</v>
      </c>
      <c r="C1160" t="s">
        <v>1206</v>
      </c>
      <c r="E1160" t="s">
        <v>186</v>
      </c>
      <c r="F1160">
        <v>62.978377000000002</v>
      </c>
      <c r="G1160">
        <v>-138.72493900000001</v>
      </c>
      <c r="H1160" t="s">
        <v>983</v>
      </c>
      <c r="I1160" t="s">
        <v>491</v>
      </c>
      <c r="J1160">
        <v>2624</v>
      </c>
      <c r="K1160">
        <v>3.39</v>
      </c>
      <c r="L1160">
        <v>13.6</v>
      </c>
      <c r="M1160">
        <v>3.5</v>
      </c>
      <c r="N1160">
        <v>2.814179370673914</v>
      </c>
      <c r="O1160">
        <v>2.305244330717398</v>
      </c>
    </row>
    <row r="1161" spans="1:15" x14ac:dyDescent="0.25">
      <c r="A1161" t="s">
        <v>1498</v>
      </c>
      <c r="B1161" t="s">
        <v>1207</v>
      </c>
      <c r="C1161" t="s">
        <v>1206</v>
      </c>
      <c r="E1161" t="s">
        <v>1454</v>
      </c>
      <c r="F1161">
        <v>62.956380000000003</v>
      </c>
      <c r="G1161">
        <v>-138.874583</v>
      </c>
      <c r="H1161" t="s">
        <v>983</v>
      </c>
      <c r="I1161" t="s">
        <v>491</v>
      </c>
      <c r="J1161">
        <v>2624</v>
      </c>
      <c r="K1161">
        <v>2.4500000000000002</v>
      </c>
      <c r="L1161">
        <v>9.1</v>
      </c>
      <c r="M1161">
        <v>2.5</v>
      </c>
      <c r="N1161">
        <v>2.0338464478321798</v>
      </c>
      <c r="O1161">
        <v>1.5921027348252581</v>
      </c>
    </row>
    <row r="1162" spans="1:15" x14ac:dyDescent="0.25">
      <c r="A1162" t="s">
        <v>1499</v>
      </c>
      <c r="B1162" t="s">
        <v>1207</v>
      </c>
      <c r="C1162" t="s">
        <v>1206</v>
      </c>
      <c r="E1162" t="s">
        <v>302</v>
      </c>
      <c r="F1162">
        <v>62.9733629999999</v>
      </c>
      <c r="G1162">
        <v>-138.881937999998</v>
      </c>
      <c r="H1162" t="s">
        <v>983</v>
      </c>
      <c r="I1162" t="s">
        <v>2499</v>
      </c>
      <c r="J1162">
        <v>2677</v>
      </c>
      <c r="K1162">
        <v>1.62</v>
      </c>
      <c r="L1162">
        <v>3</v>
      </c>
      <c r="M1162">
        <v>0.7</v>
      </c>
      <c r="N1162">
        <v>1.344829079791074</v>
      </c>
      <c r="O1162">
        <v>0.55003683063297804</v>
      </c>
    </row>
    <row r="1163" spans="1:15" x14ac:dyDescent="0.25">
      <c r="A1163" t="s">
        <v>1500</v>
      </c>
      <c r="B1163" t="s">
        <v>1207</v>
      </c>
      <c r="C1163" t="s">
        <v>1206</v>
      </c>
      <c r="E1163" t="s">
        <v>302</v>
      </c>
      <c r="F1163">
        <v>62.980387</v>
      </c>
      <c r="G1163">
        <v>-138.89613600000001</v>
      </c>
      <c r="H1163" t="s">
        <v>983</v>
      </c>
      <c r="I1163" t="s">
        <v>2499</v>
      </c>
      <c r="J1163">
        <v>2677</v>
      </c>
      <c r="K1163">
        <v>0.98</v>
      </c>
      <c r="L1163">
        <v>2</v>
      </c>
      <c r="M1163">
        <v>0.5</v>
      </c>
      <c r="N1163">
        <v>0.81353857913287186</v>
      </c>
      <c r="O1163">
        <v>0.36949717507427066</v>
      </c>
    </row>
    <row r="1164" spans="1:15" x14ac:dyDescent="0.25">
      <c r="A1164" t="s">
        <v>1558</v>
      </c>
      <c r="B1164" t="s">
        <v>1207</v>
      </c>
      <c r="C1164" t="s">
        <v>1206</v>
      </c>
      <c r="E1164" t="s">
        <v>16</v>
      </c>
      <c r="F1164">
        <v>62.807766000000001</v>
      </c>
      <c r="G1164">
        <v>-138.574865999998</v>
      </c>
      <c r="H1164" t="s">
        <v>983</v>
      </c>
      <c r="I1164" t="s">
        <v>491</v>
      </c>
      <c r="J1164">
        <v>2624</v>
      </c>
      <c r="K1164">
        <v>5.55</v>
      </c>
      <c r="L1164">
        <v>21.5</v>
      </c>
      <c r="M1164">
        <v>5.0999999999999996</v>
      </c>
      <c r="N1164">
        <v>4.6072848103953454</v>
      </c>
      <c r="O1164">
        <v>3.5467728727674217</v>
      </c>
    </row>
    <row r="1165" spans="1:15" x14ac:dyDescent="0.25">
      <c r="A1165" t="s">
        <v>1564</v>
      </c>
      <c r="B1165" t="s">
        <v>1207</v>
      </c>
      <c r="C1165" t="s">
        <v>1206</v>
      </c>
      <c r="E1165" t="s">
        <v>302</v>
      </c>
      <c r="F1165">
        <v>62.781353000000003</v>
      </c>
      <c r="G1165">
        <v>-137.965823</v>
      </c>
      <c r="H1165" t="s">
        <v>983</v>
      </c>
      <c r="I1165" t="s">
        <v>2499</v>
      </c>
      <c r="J1165">
        <v>2677</v>
      </c>
      <c r="K1165">
        <v>1.56</v>
      </c>
      <c r="L1165">
        <v>7.6</v>
      </c>
      <c r="M1165">
        <v>1.3</v>
      </c>
      <c r="N1165">
        <v>1.2950205953543674</v>
      </c>
      <c r="O1165">
        <v>1.1280677954243492</v>
      </c>
    </row>
    <row r="1166" spans="1:15" x14ac:dyDescent="0.25">
      <c r="A1166" t="s">
        <v>1572</v>
      </c>
      <c r="B1166" t="s">
        <v>1207</v>
      </c>
      <c r="C1166" t="s">
        <v>1206</v>
      </c>
      <c r="E1166" t="s">
        <v>186</v>
      </c>
      <c r="F1166">
        <v>62.8199159999999</v>
      </c>
      <c r="G1166">
        <v>-138.385785999999</v>
      </c>
      <c r="H1166" t="s">
        <v>983</v>
      </c>
      <c r="I1166" t="s">
        <v>491</v>
      </c>
      <c r="J1166">
        <v>2624</v>
      </c>
      <c r="K1166">
        <v>2.12</v>
      </c>
      <c r="L1166">
        <v>7.5</v>
      </c>
      <c r="M1166">
        <v>2.2000000000000002</v>
      </c>
      <c r="N1166">
        <v>1.7598997834302943</v>
      </c>
      <c r="O1166">
        <v>1.3526547720120601</v>
      </c>
    </row>
    <row r="1167" spans="1:15" x14ac:dyDescent="0.25">
      <c r="A1167" t="s">
        <v>1573</v>
      </c>
      <c r="B1167" t="s">
        <v>1207</v>
      </c>
      <c r="C1167" t="s">
        <v>1206</v>
      </c>
      <c r="D1167" t="s">
        <v>1464</v>
      </c>
      <c r="E1167" t="s">
        <v>1371</v>
      </c>
      <c r="F1167">
        <v>62.828690000000002</v>
      </c>
      <c r="G1167">
        <v>-138.199455999999</v>
      </c>
      <c r="H1167" t="s">
        <v>983</v>
      </c>
      <c r="I1167" t="s">
        <v>2498</v>
      </c>
      <c r="J1167">
        <v>2764</v>
      </c>
      <c r="K1167">
        <v>1.38</v>
      </c>
      <c r="L1167">
        <v>2.8</v>
      </c>
      <c r="M1167">
        <v>0.8</v>
      </c>
      <c r="N1167">
        <v>1.1455951420442481</v>
      </c>
      <c r="O1167">
        <v>0.56089087929882375</v>
      </c>
    </row>
    <row r="1168" spans="1:15" x14ac:dyDescent="0.25">
      <c r="A1168" t="s">
        <v>1578</v>
      </c>
      <c r="B1168" t="s">
        <v>1207</v>
      </c>
      <c r="C1168" t="s">
        <v>1206</v>
      </c>
      <c r="E1168" t="s">
        <v>302</v>
      </c>
      <c r="F1168">
        <v>62.960704999999798</v>
      </c>
      <c r="G1168">
        <v>-138.66628600000001</v>
      </c>
      <c r="H1168" t="s">
        <v>983</v>
      </c>
      <c r="I1168" t="s">
        <v>2499</v>
      </c>
      <c r="J1168">
        <v>2677</v>
      </c>
      <c r="K1168">
        <v>1.87</v>
      </c>
      <c r="L1168">
        <v>9</v>
      </c>
      <c r="M1168">
        <v>2.7</v>
      </c>
      <c r="N1168">
        <v>1.5523644316106842</v>
      </c>
      <c r="O1168">
        <v>1.6329178773355983</v>
      </c>
    </row>
    <row r="1169" spans="1:15" x14ac:dyDescent="0.25">
      <c r="A1169" t="s">
        <v>1579</v>
      </c>
      <c r="B1169" t="s">
        <v>1207</v>
      </c>
      <c r="C1169" t="s">
        <v>1206</v>
      </c>
      <c r="E1169" t="s">
        <v>186</v>
      </c>
      <c r="F1169">
        <v>62.84554</v>
      </c>
      <c r="G1169">
        <v>-138.822236</v>
      </c>
      <c r="H1169" t="s">
        <v>983</v>
      </c>
      <c r="I1169" t="s">
        <v>491</v>
      </c>
      <c r="J1169">
        <v>2624</v>
      </c>
      <c r="K1169">
        <v>2.39</v>
      </c>
      <c r="L1169">
        <v>13.4</v>
      </c>
      <c r="M1169">
        <v>2.8</v>
      </c>
      <c r="N1169">
        <v>1.9840379633954732</v>
      </c>
      <c r="O1169">
        <v>2.0563536797683133</v>
      </c>
    </row>
    <row r="1170" spans="1:15" x14ac:dyDescent="0.25">
      <c r="A1170" t="s">
        <v>1584</v>
      </c>
      <c r="B1170" t="s">
        <v>1207</v>
      </c>
      <c r="C1170" t="s">
        <v>1206</v>
      </c>
      <c r="E1170" t="s">
        <v>186</v>
      </c>
      <c r="F1170">
        <v>62.981143000000003</v>
      </c>
      <c r="G1170">
        <v>-138.975673</v>
      </c>
      <c r="H1170" t="s">
        <v>983</v>
      </c>
      <c r="I1170" t="s">
        <v>491</v>
      </c>
      <c r="J1170">
        <v>2624</v>
      </c>
      <c r="K1170">
        <v>1.77</v>
      </c>
      <c r="L1170">
        <v>4.7</v>
      </c>
      <c r="M1170">
        <v>1.4</v>
      </c>
      <c r="N1170">
        <v>1.46935029088284</v>
      </c>
      <c r="O1170">
        <v>0.87761088417988042</v>
      </c>
    </row>
    <row r="1171" spans="1:15" x14ac:dyDescent="0.25">
      <c r="A1171" t="s">
        <v>1601</v>
      </c>
      <c r="B1171" t="s">
        <v>1207</v>
      </c>
      <c r="C1171" t="s">
        <v>1206</v>
      </c>
      <c r="E1171" t="s">
        <v>302</v>
      </c>
      <c r="F1171">
        <v>62.896062999999799</v>
      </c>
      <c r="G1171">
        <v>-138.65336600000001</v>
      </c>
      <c r="H1171" t="s">
        <v>983</v>
      </c>
      <c r="I1171" t="s">
        <v>2499</v>
      </c>
      <c r="J1171">
        <v>2677</v>
      </c>
      <c r="K1171">
        <v>2.08</v>
      </c>
      <c r="L1171">
        <v>0.4</v>
      </c>
      <c r="M1171">
        <v>0.2</v>
      </c>
      <c r="N1171">
        <v>1.7266941271391567</v>
      </c>
      <c r="O1171">
        <v>0.20656634056579901</v>
      </c>
    </row>
    <row r="1172" spans="1:15" x14ac:dyDescent="0.25">
      <c r="A1172" t="s">
        <v>1602</v>
      </c>
      <c r="B1172" t="s">
        <v>1207</v>
      </c>
      <c r="C1172" t="s">
        <v>1206</v>
      </c>
      <c r="E1172" t="s">
        <v>1218</v>
      </c>
      <c r="F1172">
        <v>62.902805000000001</v>
      </c>
      <c r="G1172">
        <v>-138.666183999998</v>
      </c>
      <c r="H1172" t="s">
        <v>983</v>
      </c>
      <c r="I1172" t="s">
        <v>2500</v>
      </c>
      <c r="J1172">
        <v>2751</v>
      </c>
      <c r="K1172">
        <v>2.1800000000000002</v>
      </c>
      <c r="L1172">
        <v>2.4</v>
      </c>
      <c r="M1172">
        <v>0.9</v>
      </c>
      <c r="N1172">
        <v>1.8097082678670007</v>
      </c>
      <c r="O1172">
        <v>0.59291899058949427</v>
      </c>
    </row>
    <row r="1173" spans="1:15" x14ac:dyDescent="0.25">
      <c r="A1173" t="s">
        <v>1603</v>
      </c>
      <c r="B1173" t="s">
        <v>1207</v>
      </c>
      <c r="C1173" t="s">
        <v>1206</v>
      </c>
      <c r="E1173" t="s">
        <v>302</v>
      </c>
      <c r="F1173">
        <v>62.905898000000001</v>
      </c>
      <c r="G1173">
        <v>-138.67386300000001</v>
      </c>
      <c r="H1173" t="s">
        <v>983</v>
      </c>
      <c r="I1173" t="s">
        <v>2499</v>
      </c>
      <c r="J1173">
        <v>2677</v>
      </c>
      <c r="K1173">
        <v>3.01</v>
      </c>
      <c r="L1173">
        <v>17.3999999999998</v>
      </c>
      <c r="M1173">
        <v>4.5999999999999996</v>
      </c>
      <c r="N1173">
        <v>2.498725635908106</v>
      </c>
      <c r="O1173">
        <v>2.9645295462995271</v>
      </c>
    </row>
    <row r="1174" spans="1:15" x14ac:dyDescent="0.25">
      <c r="A1174" t="s">
        <v>1605</v>
      </c>
      <c r="B1174" t="s">
        <v>1207</v>
      </c>
      <c r="C1174" t="s">
        <v>1206</v>
      </c>
      <c r="E1174" t="s">
        <v>302</v>
      </c>
      <c r="F1174">
        <v>62.950183000000003</v>
      </c>
      <c r="G1174">
        <v>-138.29135400000001</v>
      </c>
      <c r="H1174" t="s">
        <v>983</v>
      </c>
      <c r="I1174" t="s">
        <v>2499</v>
      </c>
      <c r="J1174">
        <v>2677</v>
      </c>
      <c r="K1174">
        <v>1.33</v>
      </c>
      <c r="L1174">
        <v>2.7</v>
      </c>
      <c r="M1174">
        <v>1</v>
      </c>
      <c r="N1174">
        <v>1.1040880716803261</v>
      </c>
      <c r="O1174">
        <v>0.58204580045793886</v>
      </c>
    </row>
    <row r="1175" spans="1:15" x14ac:dyDescent="0.25">
      <c r="A1175" t="s">
        <v>1606</v>
      </c>
      <c r="B1175" t="s">
        <v>1207</v>
      </c>
      <c r="C1175" t="s">
        <v>1206</v>
      </c>
      <c r="E1175" t="s">
        <v>1125</v>
      </c>
      <c r="F1175">
        <v>62.956558000000001</v>
      </c>
      <c r="G1175">
        <v>-138.336355999999</v>
      </c>
      <c r="H1175" t="s">
        <v>983</v>
      </c>
      <c r="I1175" t="s">
        <v>2498</v>
      </c>
      <c r="J1175">
        <v>2764</v>
      </c>
      <c r="K1175">
        <v>0.48</v>
      </c>
      <c r="L1175">
        <v>2.1</v>
      </c>
      <c r="M1175">
        <v>0.9</v>
      </c>
      <c r="N1175">
        <v>0.39846787549365148</v>
      </c>
      <c r="O1175">
        <v>0.46700758932133002</v>
      </c>
    </row>
    <row r="1176" spans="1:15" x14ac:dyDescent="0.25">
      <c r="A1176" t="s">
        <v>1607</v>
      </c>
      <c r="B1176" t="s">
        <v>1207</v>
      </c>
      <c r="C1176" t="s">
        <v>1206</v>
      </c>
      <c r="E1176" t="s">
        <v>824</v>
      </c>
      <c r="F1176">
        <v>62.868560000000002</v>
      </c>
      <c r="G1176">
        <v>-138.335863999998</v>
      </c>
      <c r="H1176" t="s">
        <v>983</v>
      </c>
      <c r="I1176" t="s">
        <v>2500</v>
      </c>
      <c r="J1176">
        <v>2751</v>
      </c>
      <c r="K1176">
        <v>0.5</v>
      </c>
      <c r="L1176">
        <v>1.8</v>
      </c>
      <c r="M1176">
        <v>0.8</v>
      </c>
      <c r="N1176">
        <v>0.41507070363922033</v>
      </c>
      <c r="O1176">
        <v>0.41107040334621436</v>
      </c>
    </row>
    <row r="1177" spans="1:15" x14ac:dyDescent="0.25">
      <c r="A1177" t="s">
        <v>1608</v>
      </c>
      <c r="B1177" t="s">
        <v>1207</v>
      </c>
      <c r="C1177" t="s">
        <v>1206</v>
      </c>
      <c r="E1177" t="s">
        <v>302</v>
      </c>
      <c r="F1177">
        <v>62.883681000000003</v>
      </c>
      <c r="G1177">
        <v>-138.35576800000001</v>
      </c>
      <c r="H1177" t="s">
        <v>983</v>
      </c>
      <c r="I1177" t="s">
        <v>2499</v>
      </c>
      <c r="J1177">
        <v>2677</v>
      </c>
      <c r="K1177">
        <v>3.02</v>
      </c>
      <c r="L1177">
        <v>9.3000000000000007</v>
      </c>
      <c r="M1177">
        <v>2.2000000000000002</v>
      </c>
      <c r="N1177">
        <v>2.5070270499808909</v>
      </c>
      <c r="O1177">
        <v>1.5988647321676506</v>
      </c>
    </row>
    <row r="1178" spans="1:15" x14ac:dyDescent="0.25">
      <c r="A1178" t="s">
        <v>1638</v>
      </c>
      <c r="B1178" t="s">
        <v>1207</v>
      </c>
      <c r="C1178" t="s">
        <v>1206</v>
      </c>
      <c r="E1178" t="s">
        <v>186</v>
      </c>
      <c r="F1178">
        <v>62.728980999999798</v>
      </c>
      <c r="G1178">
        <v>-138.092095</v>
      </c>
      <c r="H1178" t="s">
        <v>983</v>
      </c>
      <c r="I1178" t="s">
        <v>491</v>
      </c>
      <c r="J1178">
        <v>2624</v>
      </c>
      <c r="K1178">
        <v>0.88</v>
      </c>
      <c r="L1178">
        <v>3.21</v>
      </c>
      <c r="M1178">
        <v>1.37</v>
      </c>
      <c r="N1178">
        <v>0.73052443840502779</v>
      </c>
      <c r="O1178">
        <v>0.68442690883519475</v>
      </c>
    </row>
    <row r="1179" spans="1:15" x14ac:dyDescent="0.25">
      <c r="A1179" t="s">
        <v>1644</v>
      </c>
      <c r="B1179" t="s">
        <v>1207</v>
      </c>
      <c r="C1179" t="s">
        <v>1206</v>
      </c>
      <c r="E1179" t="s">
        <v>302</v>
      </c>
      <c r="F1179">
        <v>62.716679999999798</v>
      </c>
      <c r="G1179">
        <v>-137.876912</v>
      </c>
      <c r="H1179" t="s">
        <v>983</v>
      </c>
      <c r="I1179" t="s">
        <v>2499</v>
      </c>
      <c r="J1179">
        <v>2677</v>
      </c>
      <c r="K1179">
        <v>1.85</v>
      </c>
      <c r="L1179">
        <v>6.6</v>
      </c>
      <c r="M1179">
        <v>1.9</v>
      </c>
      <c r="N1179">
        <v>1.5357616034651154</v>
      </c>
      <c r="O1179">
        <v>1.2043167055993884</v>
      </c>
    </row>
    <row r="1180" spans="1:15" x14ac:dyDescent="0.25">
      <c r="A1180" t="s">
        <v>1649</v>
      </c>
      <c r="B1180" t="s">
        <v>1207</v>
      </c>
      <c r="E1180" t="s">
        <v>846</v>
      </c>
      <c r="F1180">
        <v>62.837823</v>
      </c>
      <c r="G1180">
        <v>-136.985649999998</v>
      </c>
      <c r="H1180" t="s">
        <v>983</v>
      </c>
      <c r="I1180" t="s">
        <v>2500</v>
      </c>
      <c r="J1180">
        <v>2751</v>
      </c>
      <c r="K1180">
        <v>0.94</v>
      </c>
      <c r="L1180">
        <v>1.22</v>
      </c>
      <c r="M1180">
        <v>0.91</v>
      </c>
      <c r="N1180">
        <v>0.78033292284173417</v>
      </c>
      <c r="O1180">
        <v>0.41007650229088283</v>
      </c>
    </row>
    <row r="1181" spans="1:15" x14ac:dyDescent="0.25">
      <c r="A1181" t="s">
        <v>1650</v>
      </c>
      <c r="B1181" t="s">
        <v>1207</v>
      </c>
      <c r="D1181" t="s">
        <v>1349</v>
      </c>
      <c r="E1181" t="s">
        <v>846</v>
      </c>
      <c r="F1181">
        <v>62.837823</v>
      </c>
      <c r="G1181">
        <v>-136.985649999998</v>
      </c>
      <c r="H1181" t="s">
        <v>983</v>
      </c>
      <c r="I1181" t="s">
        <v>2500</v>
      </c>
      <c r="J1181">
        <v>2751</v>
      </c>
      <c r="K1181">
        <v>1.1100000000000001</v>
      </c>
      <c r="L1181">
        <v>0.2</v>
      </c>
      <c r="M1181">
        <v>1.1000000000000001</v>
      </c>
      <c r="N1181">
        <v>0.92145696207906924</v>
      </c>
      <c r="O1181">
        <v>0.37212583942859573</v>
      </c>
    </row>
    <row r="1182" spans="1:15" x14ac:dyDescent="0.25">
      <c r="A1182" t="s">
        <v>1668</v>
      </c>
      <c r="B1182" t="s">
        <v>1207</v>
      </c>
      <c r="E1182" t="s">
        <v>1244</v>
      </c>
      <c r="F1182">
        <v>62.84263</v>
      </c>
      <c r="G1182">
        <v>-137.01173600000001</v>
      </c>
      <c r="H1182" t="s">
        <v>983</v>
      </c>
      <c r="I1182" t="s">
        <v>2512</v>
      </c>
      <c r="J1182">
        <v>2780</v>
      </c>
      <c r="K1182">
        <v>0.65</v>
      </c>
      <c r="L1182">
        <v>-0.1</v>
      </c>
      <c r="M1182">
        <v>-0.1</v>
      </c>
      <c r="N1182">
        <v>0.53959191473098644</v>
      </c>
      <c r="O1182">
        <v>2.2616773875748456E-3</v>
      </c>
    </row>
    <row r="1183" spans="1:15" x14ac:dyDescent="0.25">
      <c r="A1183" t="s">
        <v>1669</v>
      </c>
      <c r="B1183" t="s">
        <v>1207</v>
      </c>
      <c r="E1183" t="s">
        <v>186</v>
      </c>
      <c r="F1183">
        <v>62.874181</v>
      </c>
      <c r="G1183">
        <v>-136.831423</v>
      </c>
      <c r="H1183" t="s">
        <v>983</v>
      </c>
      <c r="I1183" t="s">
        <v>491</v>
      </c>
      <c r="J1183">
        <v>2624</v>
      </c>
      <c r="K1183">
        <v>2.33</v>
      </c>
      <c r="L1183">
        <v>10.3</v>
      </c>
      <c r="M1183">
        <v>2.94</v>
      </c>
      <c r="N1183">
        <v>1.9342294789587668</v>
      </c>
      <c r="O1183">
        <v>1.804903376711368</v>
      </c>
    </row>
    <row r="1184" spans="1:15" x14ac:dyDescent="0.25">
      <c r="A1184" t="s">
        <v>1672</v>
      </c>
      <c r="B1184" t="s">
        <v>1207</v>
      </c>
      <c r="C1184" t="s">
        <v>1206</v>
      </c>
      <c r="D1184" t="s">
        <v>1673</v>
      </c>
      <c r="E1184" t="s">
        <v>186</v>
      </c>
      <c r="F1184">
        <v>63.559690000000003</v>
      </c>
      <c r="G1184">
        <v>-137.717094</v>
      </c>
      <c r="H1184" t="s">
        <v>983</v>
      </c>
      <c r="I1184" t="s">
        <v>491</v>
      </c>
      <c r="J1184">
        <v>2624</v>
      </c>
      <c r="K1184">
        <v>1.74</v>
      </c>
      <c r="L1184">
        <v>4.5</v>
      </c>
      <c r="M1184">
        <v>0.7</v>
      </c>
      <c r="N1184">
        <v>1.4444460486644868</v>
      </c>
      <c r="O1184">
        <v>0.6828115566514078</v>
      </c>
    </row>
    <row r="1185" spans="1:15" x14ac:dyDescent="0.25">
      <c r="A1185" t="s">
        <v>1674</v>
      </c>
      <c r="B1185" t="s">
        <v>1207</v>
      </c>
      <c r="C1185" t="s">
        <v>1206</v>
      </c>
      <c r="D1185" t="s">
        <v>1673</v>
      </c>
      <c r="E1185" t="s">
        <v>302</v>
      </c>
      <c r="F1185">
        <v>63.425452999999798</v>
      </c>
      <c r="G1185">
        <v>-137.554181</v>
      </c>
      <c r="H1185" t="s">
        <v>983</v>
      </c>
      <c r="I1185" t="s">
        <v>2499</v>
      </c>
      <c r="J1185">
        <v>2677</v>
      </c>
      <c r="K1185">
        <v>2.08</v>
      </c>
      <c r="L1185">
        <v>7.1</v>
      </c>
      <c r="M1185">
        <v>0.8</v>
      </c>
      <c r="N1185">
        <v>1.7266941271391567</v>
      </c>
      <c r="O1185">
        <v>0.98364590056579893</v>
      </c>
    </row>
    <row r="1186" spans="1:15" x14ac:dyDescent="0.25">
      <c r="A1186" t="s">
        <v>1675</v>
      </c>
      <c r="B1186" t="s">
        <v>1207</v>
      </c>
      <c r="C1186" t="s">
        <v>1206</v>
      </c>
      <c r="E1186" t="s">
        <v>302</v>
      </c>
      <c r="F1186">
        <v>63.280726000000001</v>
      </c>
      <c r="G1186">
        <v>-137.360400999999</v>
      </c>
      <c r="H1186" t="s">
        <v>983</v>
      </c>
      <c r="I1186" t="s">
        <v>2499</v>
      </c>
      <c r="J1186">
        <v>2677</v>
      </c>
      <c r="K1186">
        <v>3.43</v>
      </c>
      <c r="L1186">
        <v>13.1999999999999</v>
      </c>
      <c r="M1186">
        <v>4.37</v>
      </c>
      <c r="N1186">
        <v>2.8473850269650516</v>
      </c>
      <c r="O1186">
        <v>2.538537680759938</v>
      </c>
    </row>
    <row r="1187" spans="1:15" x14ac:dyDescent="0.25">
      <c r="A1187" t="s">
        <v>1679</v>
      </c>
      <c r="B1187" t="s">
        <v>1207</v>
      </c>
      <c r="C1187" t="s">
        <v>1206</v>
      </c>
      <c r="E1187" t="s">
        <v>186</v>
      </c>
      <c r="F1187">
        <v>63.060184999999798</v>
      </c>
      <c r="G1187">
        <v>-137.94922600000001</v>
      </c>
      <c r="H1187" t="s">
        <v>983</v>
      </c>
      <c r="I1187" t="s">
        <v>491</v>
      </c>
      <c r="J1187">
        <v>2624</v>
      </c>
      <c r="K1187">
        <v>4.41</v>
      </c>
      <c r="L1187">
        <v>2.83</v>
      </c>
      <c r="M1187">
        <v>1.57</v>
      </c>
      <c r="N1187">
        <v>3.6609236060979233</v>
      </c>
      <c r="O1187">
        <v>0.89653589868546435</v>
      </c>
    </row>
    <row r="1188" spans="1:15" x14ac:dyDescent="0.25">
      <c r="A1188" t="s">
        <v>1681</v>
      </c>
      <c r="B1188" t="s">
        <v>1207</v>
      </c>
      <c r="C1188" t="s">
        <v>1206</v>
      </c>
      <c r="E1188" t="s">
        <v>436</v>
      </c>
      <c r="F1188">
        <v>63.304099999999799</v>
      </c>
      <c r="G1188">
        <v>-136.9821</v>
      </c>
      <c r="H1188" t="s">
        <v>983</v>
      </c>
      <c r="I1188" t="s">
        <v>2499</v>
      </c>
      <c r="J1188">
        <v>2677</v>
      </c>
      <c r="K1188">
        <v>5.33</v>
      </c>
      <c r="L1188">
        <v>22.3</v>
      </c>
      <c r="M1188">
        <v>4.95</v>
      </c>
      <c r="N1188">
        <v>4.4246537007940887</v>
      </c>
      <c r="O1188">
        <v>3.6421953876998598</v>
      </c>
    </row>
    <row r="1189" spans="1:15" x14ac:dyDescent="0.25">
      <c r="A1189" t="s">
        <v>1683</v>
      </c>
      <c r="B1189" t="s">
        <v>1207</v>
      </c>
      <c r="C1189" t="s">
        <v>1206</v>
      </c>
      <c r="E1189" t="s">
        <v>1218</v>
      </c>
      <c r="F1189">
        <v>63.25217</v>
      </c>
      <c r="G1189">
        <v>-137.081636</v>
      </c>
      <c r="H1189" t="s">
        <v>983</v>
      </c>
      <c r="I1189" t="s">
        <v>2500</v>
      </c>
      <c r="J1189">
        <v>2751</v>
      </c>
      <c r="K1189">
        <v>2.57</v>
      </c>
      <c r="L1189">
        <v>11.5</v>
      </c>
      <c r="M1189">
        <v>3.46</v>
      </c>
      <c r="N1189">
        <v>2.1334634167055921</v>
      </c>
      <c r="O1189">
        <v>2.1573580331995417</v>
      </c>
    </row>
    <row r="1190" spans="1:15" x14ac:dyDescent="0.25">
      <c r="A1190" t="s">
        <v>1684</v>
      </c>
      <c r="B1190" t="s">
        <v>1207</v>
      </c>
      <c r="C1190" t="s">
        <v>1206</v>
      </c>
      <c r="E1190" t="s">
        <v>474</v>
      </c>
      <c r="F1190">
        <v>63.262256000000001</v>
      </c>
      <c r="G1190">
        <v>-137.10818900000001</v>
      </c>
      <c r="H1190" t="s">
        <v>983</v>
      </c>
      <c r="I1190" t="s">
        <v>2498</v>
      </c>
      <c r="J1190">
        <v>2764</v>
      </c>
      <c r="K1190">
        <v>0.61</v>
      </c>
      <c r="L1190">
        <v>0.39</v>
      </c>
      <c r="M1190">
        <v>0.22</v>
      </c>
      <c r="N1190">
        <v>0.50638625843984875</v>
      </c>
      <c r="O1190">
        <v>0.13123330542919021</v>
      </c>
    </row>
    <row r="1191" spans="1:15" x14ac:dyDescent="0.25">
      <c r="A1191" t="s">
        <v>1685</v>
      </c>
      <c r="B1191" t="s">
        <v>1207</v>
      </c>
      <c r="C1191" t="s">
        <v>1206</v>
      </c>
      <c r="D1191" t="s">
        <v>1673</v>
      </c>
      <c r="E1191" t="s">
        <v>186</v>
      </c>
      <c r="F1191">
        <v>63.2775129999999</v>
      </c>
      <c r="G1191">
        <v>-137.155870999998</v>
      </c>
      <c r="H1191" t="s">
        <v>983</v>
      </c>
      <c r="I1191" t="s">
        <v>491</v>
      </c>
      <c r="J1191">
        <v>2624</v>
      </c>
      <c r="K1191">
        <v>4.6500000000000004</v>
      </c>
      <c r="L1191">
        <v>18.8</v>
      </c>
      <c r="M1191">
        <v>3.41</v>
      </c>
      <c r="N1191">
        <v>3.8601575438447493</v>
      </c>
      <c r="O1191">
        <v>2.8278638949132451</v>
      </c>
    </row>
    <row r="1192" spans="1:15" x14ac:dyDescent="0.25">
      <c r="A1192" t="s">
        <v>1686</v>
      </c>
      <c r="B1192" t="s">
        <v>1207</v>
      </c>
      <c r="C1192" t="s">
        <v>1206</v>
      </c>
      <c r="E1192" t="s">
        <v>186</v>
      </c>
      <c r="F1192">
        <v>62.874485999999798</v>
      </c>
      <c r="G1192">
        <v>-136.79510500000001</v>
      </c>
      <c r="H1192" t="s">
        <v>983</v>
      </c>
      <c r="I1192" t="s">
        <v>491</v>
      </c>
      <c r="J1192">
        <v>2624</v>
      </c>
      <c r="K1192">
        <v>2.4900000000000002</v>
      </c>
      <c r="L1192">
        <v>11.5</v>
      </c>
      <c r="M1192">
        <v>1.2</v>
      </c>
      <c r="N1192">
        <v>2.0670521041233174</v>
      </c>
      <c r="O1192">
        <v>1.4887435448632216</v>
      </c>
    </row>
    <row r="1193" spans="1:15" x14ac:dyDescent="0.25">
      <c r="A1193" t="s">
        <v>1691</v>
      </c>
      <c r="B1193" t="s">
        <v>1207</v>
      </c>
      <c r="C1193" t="s">
        <v>1206</v>
      </c>
      <c r="D1193" t="s">
        <v>1673</v>
      </c>
      <c r="E1193" t="s">
        <v>186</v>
      </c>
      <c r="F1193">
        <v>63.324807999999798</v>
      </c>
      <c r="G1193">
        <v>-137.27980600000001</v>
      </c>
      <c r="H1193" t="s">
        <v>983</v>
      </c>
      <c r="I1193" t="s">
        <v>491</v>
      </c>
      <c r="J1193">
        <v>2624</v>
      </c>
      <c r="K1193">
        <v>4.6900000000000004</v>
      </c>
      <c r="L1193">
        <v>15.6</v>
      </c>
      <c r="M1193">
        <v>2.73</v>
      </c>
      <c r="N1193">
        <v>3.8933632001358869</v>
      </c>
      <c r="O1193">
        <v>2.3680185609512079</v>
      </c>
    </row>
    <row r="1194" spans="1:15" x14ac:dyDescent="0.25">
      <c r="A1194" t="s">
        <v>1694</v>
      </c>
      <c r="B1194" t="s">
        <v>1207</v>
      </c>
      <c r="D1194" t="s">
        <v>1464</v>
      </c>
      <c r="E1194" t="s">
        <v>1101</v>
      </c>
      <c r="F1194">
        <v>63.25723</v>
      </c>
      <c r="G1194">
        <v>-136.81398300000001</v>
      </c>
      <c r="H1194" t="s">
        <v>983</v>
      </c>
      <c r="I1194" t="s">
        <v>2498</v>
      </c>
      <c r="J1194">
        <v>2764</v>
      </c>
      <c r="K1194">
        <v>1.19</v>
      </c>
      <c r="L1194">
        <v>1.01</v>
      </c>
      <c r="M1194">
        <v>0.49</v>
      </c>
      <c r="N1194">
        <v>0.9878682746613443</v>
      </c>
      <c r="O1194">
        <v>0.29598412252579726</v>
      </c>
    </row>
    <row r="1195" spans="1:15" x14ac:dyDescent="0.25">
      <c r="A1195" t="s">
        <v>1695</v>
      </c>
      <c r="B1195" t="s">
        <v>1207</v>
      </c>
      <c r="C1195" t="s">
        <v>1206</v>
      </c>
      <c r="D1195" t="s">
        <v>1673</v>
      </c>
      <c r="E1195" t="s">
        <v>186</v>
      </c>
      <c r="F1195">
        <v>63.6038649999999</v>
      </c>
      <c r="G1195">
        <v>-137.690868999998</v>
      </c>
      <c r="H1195" t="s">
        <v>983</v>
      </c>
      <c r="I1195" t="s">
        <v>491</v>
      </c>
      <c r="J1195">
        <v>2624</v>
      </c>
      <c r="K1195">
        <v>1.56</v>
      </c>
      <c r="L1195">
        <v>3.5</v>
      </c>
      <c r="M1195">
        <v>0.9</v>
      </c>
      <c r="N1195">
        <v>1.2950205953543674</v>
      </c>
      <c r="O1195">
        <v>0.6314197514805725</v>
      </c>
    </row>
    <row r="1196" spans="1:15" x14ac:dyDescent="0.25">
      <c r="A1196" t="s">
        <v>1696</v>
      </c>
      <c r="B1196" t="s">
        <v>1207</v>
      </c>
      <c r="C1196" t="s">
        <v>1206</v>
      </c>
      <c r="D1196" t="s">
        <v>1673</v>
      </c>
      <c r="E1196" t="s">
        <v>302</v>
      </c>
      <c r="F1196">
        <v>63.433135999999799</v>
      </c>
      <c r="G1196">
        <v>-137.475606999999</v>
      </c>
      <c r="H1196" t="s">
        <v>983</v>
      </c>
      <c r="I1196" t="s">
        <v>2499</v>
      </c>
      <c r="J1196">
        <v>2677</v>
      </c>
      <c r="K1196">
        <v>2.17</v>
      </c>
      <c r="L1196">
        <v>11.4</v>
      </c>
      <c r="M1196">
        <v>1.8</v>
      </c>
      <c r="N1196">
        <v>1.8014068537942161</v>
      </c>
      <c r="O1196">
        <v>1.6442027333787423</v>
      </c>
    </row>
    <row r="1197" spans="1:15" x14ac:dyDescent="0.25">
      <c r="A1197" t="s">
        <v>1697</v>
      </c>
      <c r="B1197" t="s">
        <v>1207</v>
      </c>
      <c r="C1197" t="s">
        <v>1206</v>
      </c>
      <c r="D1197" t="s">
        <v>1673</v>
      </c>
      <c r="E1197" t="s">
        <v>302</v>
      </c>
      <c r="F1197">
        <v>63.4771709999998</v>
      </c>
      <c r="G1197">
        <v>-137.113341999998</v>
      </c>
      <c r="H1197" t="s">
        <v>983</v>
      </c>
      <c r="I1197" t="s">
        <v>2499</v>
      </c>
      <c r="J1197">
        <v>2677</v>
      </c>
      <c r="K1197">
        <v>3.85</v>
      </c>
      <c r="L1197">
        <v>14.9</v>
      </c>
      <c r="M1197">
        <v>2.25</v>
      </c>
      <c r="N1197">
        <v>3.1960444180219967</v>
      </c>
      <c r="O1197">
        <v>2.1805201992203496</v>
      </c>
    </row>
    <row r="1198" spans="1:15" x14ac:dyDescent="0.25">
      <c r="A1198" t="s">
        <v>1703</v>
      </c>
      <c r="B1198" t="s">
        <v>1207</v>
      </c>
      <c r="C1198" t="s">
        <v>1206</v>
      </c>
      <c r="D1198" t="s">
        <v>1673</v>
      </c>
      <c r="E1198" t="s">
        <v>186</v>
      </c>
      <c r="F1198">
        <v>63.2938049999999</v>
      </c>
      <c r="G1198">
        <v>-137.291561</v>
      </c>
      <c r="H1198" t="s">
        <v>983</v>
      </c>
      <c r="I1198" t="s">
        <v>491</v>
      </c>
      <c r="J1198">
        <v>2624</v>
      </c>
      <c r="K1198">
        <v>1.95</v>
      </c>
      <c r="L1198">
        <v>8.5</v>
      </c>
      <c r="M1198">
        <v>1.46</v>
      </c>
      <c r="N1198">
        <v>1.6187757441929593</v>
      </c>
      <c r="O1198">
        <v>1.2496344973507156</v>
      </c>
    </row>
    <row r="1199" spans="1:15" x14ac:dyDescent="0.25">
      <c r="A1199" t="s">
        <v>1707</v>
      </c>
      <c r="B1199" t="s">
        <v>1207</v>
      </c>
      <c r="C1199" t="s">
        <v>1206</v>
      </c>
      <c r="E1199" t="s">
        <v>302</v>
      </c>
      <c r="F1199">
        <v>63.058197999999798</v>
      </c>
      <c r="G1199">
        <v>-137.13294300000001</v>
      </c>
      <c r="H1199" t="s">
        <v>983</v>
      </c>
      <c r="I1199" t="s">
        <v>2499</v>
      </c>
      <c r="J1199">
        <v>2677</v>
      </c>
      <c r="K1199">
        <v>2.76</v>
      </c>
      <c r="L1199">
        <v>14.1999999999999</v>
      </c>
      <c r="M1199">
        <v>3.51</v>
      </c>
      <c r="N1199">
        <v>2.2911902840884961</v>
      </c>
      <c r="O1199">
        <v>2.3744092435969164</v>
      </c>
    </row>
    <row r="1200" spans="1:15" x14ac:dyDescent="0.25">
      <c r="A1200" t="s">
        <v>1708</v>
      </c>
      <c r="B1200" t="s">
        <v>1207</v>
      </c>
      <c r="C1200" t="s">
        <v>1206</v>
      </c>
      <c r="E1200" t="s">
        <v>302</v>
      </c>
      <c r="F1200">
        <v>63.058197999999798</v>
      </c>
      <c r="G1200">
        <v>-137.13294300000001</v>
      </c>
      <c r="H1200" t="s">
        <v>983</v>
      </c>
      <c r="I1200" t="s">
        <v>2499</v>
      </c>
      <c r="J1200">
        <v>2677</v>
      </c>
      <c r="K1200">
        <v>3.01</v>
      </c>
      <c r="L1200">
        <v>11</v>
      </c>
      <c r="M1200">
        <v>4.9000000000000004</v>
      </c>
      <c r="N1200">
        <v>2.498725635908106</v>
      </c>
      <c r="O1200">
        <v>2.4447632262995458</v>
      </c>
    </row>
    <row r="1201" spans="1:15" x14ac:dyDescent="0.25">
      <c r="A1201" t="s">
        <v>1709</v>
      </c>
      <c r="B1201" t="s">
        <v>1207</v>
      </c>
      <c r="C1201" t="s">
        <v>1206</v>
      </c>
      <c r="D1201" t="s">
        <v>1680</v>
      </c>
      <c r="E1201" t="s">
        <v>186</v>
      </c>
      <c r="F1201">
        <v>63.06</v>
      </c>
      <c r="G1201">
        <v>-137.169999999998</v>
      </c>
      <c r="H1201" t="s">
        <v>983</v>
      </c>
      <c r="I1201" t="s">
        <v>491</v>
      </c>
      <c r="J1201">
        <v>2624</v>
      </c>
      <c r="K1201">
        <v>4.07</v>
      </c>
      <c r="L1201">
        <v>14.6</v>
      </c>
      <c r="M1201">
        <v>2.15</v>
      </c>
      <c r="N1201">
        <v>3.3786755276232538</v>
      </c>
      <c r="O1201">
        <v>2.0972427413627757</v>
      </c>
    </row>
    <row r="1202" spans="1:15" x14ac:dyDescent="0.25">
      <c r="A1202" t="s">
        <v>1740</v>
      </c>
      <c r="B1202" t="s">
        <v>1207</v>
      </c>
      <c r="D1202" t="s">
        <v>1464</v>
      </c>
      <c r="E1202" t="s">
        <v>922</v>
      </c>
      <c r="F1202">
        <v>63.275779</v>
      </c>
      <c r="G1202">
        <v>-138.942421999998</v>
      </c>
      <c r="H1202" t="s">
        <v>983</v>
      </c>
      <c r="I1202" t="s">
        <v>2498</v>
      </c>
      <c r="J1202">
        <v>2764</v>
      </c>
      <c r="K1202">
        <v>0.01</v>
      </c>
      <c r="L1202">
        <v>0.1</v>
      </c>
      <c r="M1202">
        <v>4.5999999999999999E-2</v>
      </c>
      <c r="N1202">
        <v>8.301414072784407E-3</v>
      </c>
      <c r="O1202">
        <v>2.231022357752771E-2</v>
      </c>
    </row>
    <row r="1203" spans="1:15" x14ac:dyDescent="0.25">
      <c r="A1203" t="s">
        <v>1760</v>
      </c>
      <c r="B1203" t="s">
        <v>1207</v>
      </c>
      <c r="C1203" t="s">
        <v>1206</v>
      </c>
      <c r="E1203" t="s">
        <v>1761</v>
      </c>
      <c r="F1203">
        <v>63.011318000000003</v>
      </c>
      <c r="G1203">
        <v>-138.812139</v>
      </c>
      <c r="H1203" t="s">
        <v>983</v>
      </c>
      <c r="I1203" t="s">
        <v>2500</v>
      </c>
      <c r="J1203">
        <v>2751</v>
      </c>
      <c r="K1203">
        <v>0.64</v>
      </c>
      <c r="L1203">
        <v>1.99</v>
      </c>
      <c r="M1203">
        <v>0.85199999999999998</v>
      </c>
      <c r="N1203">
        <v>0.53129050065820205</v>
      </c>
      <c r="O1203">
        <v>0.45106341468315431</v>
      </c>
    </row>
    <row r="1204" spans="1:15" x14ac:dyDescent="0.25">
      <c r="A1204" t="s">
        <v>1763</v>
      </c>
      <c r="B1204" t="s">
        <v>1207</v>
      </c>
      <c r="C1204" t="s">
        <v>1206</v>
      </c>
      <c r="E1204" t="s">
        <v>1764</v>
      </c>
      <c r="F1204">
        <v>63.129375000000003</v>
      </c>
      <c r="G1204">
        <v>-138.819761</v>
      </c>
      <c r="H1204" t="s">
        <v>983</v>
      </c>
      <c r="I1204" t="s">
        <v>2500</v>
      </c>
      <c r="J1204">
        <v>2751</v>
      </c>
      <c r="K1204">
        <v>1.64</v>
      </c>
      <c r="L1204">
        <v>3.81</v>
      </c>
      <c r="M1204">
        <v>1.2290000000000001</v>
      </c>
      <c r="N1204">
        <v>1.3614319079366426</v>
      </c>
      <c r="O1204">
        <v>0.78249844777558297</v>
      </c>
    </row>
    <row r="1205" spans="1:15" x14ac:dyDescent="0.25">
      <c r="A1205" t="s">
        <v>1765</v>
      </c>
      <c r="B1205" t="s">
        <v>1207</v>
      </c>
      <c r="C1205" t="s">
        <v>1206</v>
      </c>
      <c r="D1205" t="s">
        <v>1464</v>
      </c>
      <c r="E1205" t="s">
        <v>1371</v>
      </c>
      <c r="F1205">
        <v>63.010576</v>
      </c>
      <c r="G1205">
        <v>-138.541791999998</v>
      </c>
      <c r="H1205" t="s">
        <v>983</v>
      </c>
      <c r="I1205" t="s">
        <v>2498</v>
      </c>
      <c r="J1205">
        <v>2764</v>
      </c>
      <c r="K1205">
        <v>0.88</v>
      </c>
      <c r="L1205">
        <v>1.1000000000000001</v>
      </c>
      <c r="M1205">
        <v>0.371</v>
      </c>
      <c r="N1205">
        <v>0.73052443840502779</v>
      </c>
      <c r="O1205">
        <v>0.25511892922243834</v>
      </c>
    </row>
    <row r="1206" spans="1:15" x14ac:dyDescent="0.25">
      <c r="A1206" t="s">
        <v>1768</v>
      </c>
      <c r="B1206" t="s">
        <v>1207</v>
      </c>
      <c r="C1206" t="s">
        <v>1206</v>
      </c>
      <c r="E1206" t="s">
        <v>1742</v>
      </c>
      <c r="F1206">
        <v>63.2500539999998</v>
      </c>
      <c r="G1206">
        <v>-138.60544300000001</v>
      </c>
      <c r="H1206" t="s">
        <v>983</v>
      </c>
      <c r="I1206" t="s">
        <v>491</v>
      </c>
      <c r="J1206">
        <v>2624</v>
      </c>
      <c r="K1206">
        <v>3.3</v>
      </c>
      <c r="L1206">
        <v>1.22</v>
      </c>
      <c r="M1206">
        <v>0.6</v>
      </c>
      <c r="N1206">
        <v>2.739466644018854</v>
      </c>
      <c r="O1206">
        <v>0.44530945213198009</v>
      </c>
    </row>
    <row r="1207" spans="1:15" x14ac:dyDescent="0.25">
      <c r="A1207" t="s">
        <v>1769</v>
      </c>
      <c r="B1207" t="s">
        <v>1207</v>
      </c>
      <c r="C1207" t="s">
        <v>1206</v>
      </c>
      <c r="E1207" t="s">
        <v>1764</v>
      </c>
      <c r="F1207">
        <v>63.3858439999998</v>
      </c>
      <c r="G1207">
        <v>-138.873798999998</v>
      </c>
      <c r="H1207" t="s">
        <v>983</v>
      </c>
      <c r="I1207" t="s">
        <v>2500</v>
      </c>
      <c r="J1207">
        <v>2751</v>
      </c>
      <c r="K1207">
        <v>1.92</v>
      </c>
      <c r="L1207">
        <v>8.59</v>
      </c>
      <c r="M1207">
        <v>2.5270000000000001</v>
      </c>
      <c r="N1207">
        <v>1.5938715019746059</v>
      </c>
      <c r="O1207">
        <v>1.5964204592494631</v>
      </c>
    </row>
    <row r="1208" spans="1:15" x14ac:dyDescent="0.25">
      <c r="A1208" t="s">
        <v>1770</v>
      </c>
      <c r="B1208" t="s">
        <v>1207</v>
      </c>
      <c r="C1208" t="s">
        <v>1206</v>
      </c>
      <c r="E1208" t="s">
        <v>1764</v>
      </c>
      <c r="F1208">
        <v>63.713380000000001</v>
      </c>
      <c r="G1208">
        <v>-139.759366</v>
      </c>
      <c r="H1208" t="s">
        <v>983</v>
      </c>
      <c r="I1208" t="s">
        <v>2500</v>
      </c>
      <c r="J1208">
        <v>2751</v>
      </c>
      <c r="K1208">
        <v>1.19</v>
      </c>
      <c r="L1208">
        <v>18.23</v>
      </c>
      <c r="M1208">
        <v>1.635</v>
      </c>
      <c r="N1208">
        <v>0.9878682746613443</v>
      </c>
      <c r="O1208">
        <v>2.2430152719639902</v>
      </c>
    </row>
    <row r="1209" spans="1:15" x14ac:dyDescent="0.25">
      <c r="A1209" t="s">
        <v>1771</v>
      </c>
      <c r="B1209" t="s">
        <v>1207</v>
      </c>
      <c r="C1209" t="s">
        <v>1206</v>
      </c>
      <c r="D1209" t="s">
        <v>1231</v>
      </c>
      <c r="E1209" t="s">
        <v>186</v>
      </c>
      <c r="F1209">
        <v>63.4821239999998</v>
      </c>
      <c r="G1209">
        <v>-139.77984000000001</v>
      </c>
      <c r="H1209" t="s">
        <v>983</v>
      </c>
      <c r="I1209" t="s">
        <v>491</v>
      </c>
      <c r="J1209">
        <v>2624</v>
      </c>
      <c r="K1209">
        <v>2.69</v>
      </c>
      <c r="L1209">
        <v>1.0900000000000001</v>
      </c>
      <c r="M1209">
        <v>0.56299999999999994</v>
      </c>
      <c r="N1209">
        <v>2.2330803855790053</v>
      </c>
      <c r="O1209">
        <v>0.39017950545303837</v>
      </c>
    </row>
    <row r="1210" spans="1:15" x14ac:dyDescent="0.25">
      <c r="A1210" t="s">
        <v>1773</v>
      </c>
      <c r="B1210" t="s">
        <v>1207</v>
      </c>
      <c r="C1210" t="s">
        <v>1206</v>
      </c>
      <c r="E1210" t="s">
        <v>1774</v>
      </c>
      <c r="F1210">
        <v>63.448574999999799</v>
      </c>
      <c r="G1210">
        <v>-140.04748900000001</v>
      </c>
      <c r="H1210" t="s">
        <v>983</v>
      </c>
      <c r="I1210" t="s">
        <v>491</v>
      </c>
      <c r="J1210">
        <v>2624</v>
      </c>
      <c r="K1210">
        <v>4.63</v>
      </c>
      <c r="L1210">
        <v>21.98</v>
      </c>
      <c r="M1210">
        <v>1.724</v>
      </c>
      <c r="N1210">
        <v>3.8435547156991801</v>
      </c>
      <c r="O1210">
        <v>2.6959600530942636</v>
      </c>
    </row>
    <row r="1211" spans="1:15" x14ac:dyDescent="0.25">
      <c r="A1211" t="s">
        <v>1775</v>
      </c>
      <c r="B1211" t="s">
        <v>1207</v>
      </c>
      <c r="C1211" t="s">
        <v>1206</v>
      </c>
      <c r="E1211" t="s">
        <v>186</v>
      </c>
      <c r="F1211">
        <v>63.5844349999999</v>
      </c>
      <c r="G1211">
        <v>-139.17783700000001</v>
      </c>
      <c r="H1211" t="s">
        <v>983</v>
      </c>
      <c r="I1211" t="s">
        <v>491</v>
      </c>
      <c r="J1211">
        <v>2624</v>
      </c>
      <c r="K1211">
        <v>1.36</v>
      </c>
      <c r="L1211">
        <v>6.59</v>
      </c>
      <c r="M1211">
        <v>1.7010000000000001</v>
      </c>
      <c r="N1211">
        <v>1.1289923138986793</v>
      </c>
      <c r="O1211">
        <v>1.1025245140907554</v>
      </c>
    </row>
    <row r="1212" spans="1:15" x14ac:dyDescent="0.25">
      <c r="A1212" t="s">
        <v>1782</v>
      </c>
      <c r="B1212" t="s">
        <v>1207</v>
      </c>
      <c r="C1212" t="s">
        <v>1206</v>
      </c>
      <c r="E1212" t="s">
        <v>872</v>
      </c>
      <c r="F1212">
        <v>63.3111299999998</v>
      </c>
      <c r="G1212">
        <v>-139.376149999999</v>
      </c>
      <c r="H1212" t="s">
        <v>983</v>
      </c>
      <c r="I1212" t="s">
        <v>2499</v>
      </c>
      <c r="J1212">
        <v>2677</v>
      </c>
      <c r="K1212">
        <v>1.77</v>
      </c>
      <c r="L1212">
        <v>4.2</v>
      </c>
      <c r="M1212">
        <v>0.9</v>
      </c>
      <c r="N1212">
        <v>1.46935029088284</v>
      </c>
      <c r="O1212">
        <v>0.7213320186545501</v>
      </c>
    </row>
    <row r="1213" spans="1:15" x14ac:dyDescent="0.25">
      <c r="A1213" t="s">
        <v>1783</v>
      </c>
      <c r="B1213" t="s">
        <v>1207</v>
      </c>
      <c r="C1213" t="s">
        <v>1206</v>
      </c>
      <c r="D1213" t="s">
        <v>1464</v>
      </c>
      <c r="E1213" t="s">
        <v>1371</v>
      </c>
      <c r="F1213">
        <v>63.3084419999999</v>
      </c>
      <c r="G1213">
        <v>-139.341095999998</v>
      </c>
      <c r="H1213" t="s">
        <v>983</v>
      </c>
      <c r="I1213" t="s">
        <v>2498</v>
      </c>
      <c r="J1213">
        <v>2764</v>
      </c>
      <c r="K1213">
        <v>0.82</v>
      </c>
      <c r="L1213">
        <v>0.56999999999999995</v>
      </c>
      <c r="M1213">
        <v>0.223</v>
      </c>
      <c r="N1213">
        <v>0.6807159539683213</v>
      </c>
      <c r="O1213">
        <v>0.16167169015727206</v>
      </c>
    </row>
    <row r="1214" spans="1:15" x14ac:dyDescent="0.25">
      <c r="A1214" t="s">
        <v>1785</v>
      </c>
      <c r="B1214" t="s">
        <v>1207</v>
      </c>
      <c r="C1214" t="s">
        <v>1206</v>
      </c>
      <c r="E1214" t="s">
        <v>1761</v>
      </c>
      <c r="F1214">
        <v>63.534357</v>
      </c>
      <c r="G1214">
        <v>-139.236536</v>
      </c>
      <c r="H1214" t="s">
        <v>983</v>
      </c>
      <c r="I1214" t="s">
        <v>2500</v>
      </c>
      <c r="J1214">
        <v>2751</v>
      </c>
      <c r="K1214">
        <v>1.42</v>
      </c>
      <c r="L1214">
        <v>3.96</v>
      </c>
      <c r="M1214">
        <v>1.2250000000000001</v>
      </c>
      <c r="N1214">
        <v>1.1788007983353856</v>
      </c>
      <c r="O1214">
        <v>0.78294918150324855</v>
      </c>
    </row>
    <row r="1215" spans="1:15" x14ac:dyDescent="0.25">
      <c r="A1215" t="s">
        <v>1786</v>
      </c>
      <c r="B1215" t="s">
        <v>1207</v>
      </c>
      <c r="C1215" t="s">
        <v>1206</v>
      </c>
      <c r="D1215" t="s">
        <v>1231</v>
      </c>
      <c r="E1215" t="s">
        <v>1742</v>
      </c>
      <c r="F1215">
        <v>63.371353999999798</v>
      </c>
      <c r="G1215">
        <v>-139.34814900000001</v>
      </c>
      <c r="H1215" t="s">
        <v>983</v>
      </c>
      <c r="I1215" t="s">
        <v>491</v>
      </c>
      <c r="J1215">
        <v>2624</v>
      </c>
      <c r="K1215">
        <v>2.54</v>
      </c>
      <c r="L1215">
        <v>8.39</v>
      </c>
      <c r="M1215">
        <v>2.4409999999999998</v>
      </c>
      <c r="N1215">
        <v>2.1085591744872394</v>
      </c>
      <c r="O1215">
        <v>1.5175492422106758</v>
      </c>
    </row>
    <row r="1216" spans="1:15" x14ac:dyDescent="0.25">
      <c r="A1216" t="s">
        <v>1787</v>
      </c>
      <c r="B1216" t="s">
        <v>1207</v>
      </c>
      <c r="C1216" t="s">
        <v>1206</v>
      </c>
      <c r="E1216" t="s">
        <v>186</v>
      </c>
      <c r="F1216">
        <v>63.484237999999799</v>
      </c>
      <c r="G1216">
        <v>-139.31567200000001</v>
      </c>
      <c r="H1216" t="s">
        <v>983</v>
      </c>
      <c r="I1216" t="s">
        <v>491</v>
      </c>
      <c r="J1216">
        <v>2624</v>
      </c>
      <c r="K1216">
        <v>3.27</v>
      </c>
      <c r="L1216">
        <v>18.3599999999999</v>
      </c>
      <c r="M1216">
        <v>3.605</v>
      </c>
      <c r="N1216">
        <v>2.7145624018005008</v>
      </c>
      <c r="O1216">
        <v>2.7594424766034988</v>
      </c>
    </row>
    <row r="1217" spans="1:15" x14ac:dyDescent="0.25">
      <c r="A1217" t="s">
        <v>1788</v>
      </c>
      <c r="B1217" t="s">
        <v>1207</v>
      </c>
      <c r="C1217" t="s">
        <v>1206</v>
      </c>
      <c r="E1217" t="s">
        <v>186</v>
      </c>
      <c r="F1217">
        <v>63.492663999999799</v>
      </c>
      <c r="G1217">
        <v>-139.294144999998</v>
      </c>
      <c r="H1217" t="s">
        <v>983</v>
      </c>
      <c r="I1217" t="s">
        <v>491</v>
      </c>
      <c r="J1217">
        <v>2624</v>
      </c>
      <c r="K1217">
        <v>3.23</v>
      </c>
      <c r="L1217">
        <v>16.64</v>
      </c>
      <c r="M1217">
        <v>3.472</v>
      </c>
      <c r="N1217">
        <v>2.6813567455093632</v>
      </c>
      <c r="O1217">
        <v>2.5669257241655443</v>
      </c>
    </row>
    <row r="1218" spans="1:15" x14ac:dyDescent="0.25">
      <c r="A1218" t="s">
        <v>1790</v>
      </c>
      <c r="B1218" t="s">
        <v>1207</v>
      </c>
      <c r="C1218" t="s">
        <v>1206</v>
      </c>
      <c r="E1218" t="s">
        <v>1764</v>
      </c>
      <c r="F1218">
        <v>63.555258000000002</v>
      </c>
      <c r="G1218">
        <v>-139.093515999998</v>
      </c>
      <c r="H1218" t="s">
        <v>983</v>
      </c>
      <c r="I1218" t="s">
        <v>2500</v>
      </c>
      <c r="J1218">
        <v>2751</v>
      </c>
      <c r="K1218">
        <v>0.68</v>
      </c>
      <c r="L1218">
        <v>5.91</v>
      </c>
      <c r="M1218">
        <v>2.113</v>
      </c>
      <c r="N1218">
        <v>0.56449615694933963</v>
      </c>
      <c r="O1218">
        <v>1.1589322061508514</v>
      </c>
    </row>
    <row r="1219" spans="1:15" x14ac:dyDescent="0.25">
      <c r="A1219" t="s">
        <v>1791</v>
      </c>
      <c r="B1219" t="s">
        <v>1207</v>
      </c>
      <c r="C1219" t="s">
        <v>1206</v>
      </c>
      <c r="D1219" t="s">
        <v>1231</v>
      </c>
      <c r="E1219" t="s">
        <v>1792</v>
      </c>
      <c r="F1219">
        <v>63.603389999999798</v>
      </c>
      <c r="G1219">
        <v>-139.111426999998</v>
      </c>
      <c r="H1219" t="s">
        <v>983</v>
      </c>
      <c r="I1219" t="s">
        <v>2500</v>
      </c>
      <c r="J1219">
        <v>2751</v>
      </c>
      <c r="K1219">
        <v>1.06</v>
      </c>
      <c r="L1219">
        <v>6.57</v>
      </c>
      <c r="M1219">
        <v>1.5249999999999999</v>
      </c>
      <c r="N1219">
        <v>0.87994989171514715</v>
      </c>
      <c r="O1219">
        <v>1.0903388150939743</v>
      </c>
    </row>
    <row r="1220" spans="1:15" x14ac:dyDescent="0.25">
      <c r="A1220" t="s">
        <v>1805</v>
      </c>
      <c r="B1220" t="s">
        <v>1207</v>
      </c>
      <c r="C1220" t="s">
        <v>1206</v>
      </c>
      <c r="E1220" t="s">
        <v>1801</v>
      </c>
      <c r="F1220">
        <v>63.344298000000002</v>
      </c>
      <c r="G1220">
        <v>-139.42114000000001</v>
      </c>
      <c r="H1220" t="s">
        <v>983</v>
      </c>
      <c r="I1220" t="s">
        <v>491</v>
      </c>
      <c r="J1220">
        <v>2624</v>
      </c>
      <c r="K1220">
        <v>0.82</v>
      </c>
      <c r="L1220">
        <v>2.4700000000000002</v>
      </c>
      <c r="M1220">
        <v>0.437</v>
      </c>
      <c r="N1220">
        <v>0.6807159539683213</v>
      </c>
      <c r="O1220">
        <v>0.38043992737824966</v>
      </c>
    </row>
    <row r="1221" spans="1:15" x14ac:dyDescent="0.25">
      <c r="A1221" t="s">
        <v>1806</v>
      </c>
      <c r="B1221" t="s">
        <v>1207</v>
      </c>
      <c r="C1221" t="s">
        <v>1206</v>
      </c>
      <c r="D1221" t="s">
        <v>1231</v>
      </c>
      <c r="E1221" t="s">
        <v>846</v>
      </c>
      <c r="F1221">
        <v>63.594482999999798</v>
      </c>
      <c r="G1221">
        <v>-139.162557999998</v>
      </c>
      <c r="H1221" t="s">
        <v>983</v>
      </c>
      <c r="I1221" t="s">
        <v>2500</v>
      </c>
      <c r="J1221">
        <v>2751</v>
      </c>
      <c r="K1221">
        <v>1.64</v>
      </c>
      <c r="L1221">
        <v>3.93</v>
      </c>
      <c r="M1221">
        <v>1.5429999999999999</v>
      </c>
      <c r="N1221">
        <v>1.3614319079366426</v>
      </c>
      <c r="O1221">
        <v>0.8762217165755829</v>
      </c>
    </row>
    <row r="1222" spans="1:15" x14ac:dyDescent="0.25">
      <c r="A1222" t="s">
        <v>1811</v>
      </c>
      <c r="B1222" t="s">
        <v>1207</v>
      </c>
      <c r="C1222" t="s">
        <v>1206</v>
      </c>
      <c r="E1222" t="s">
        <v>1801</v>
      </c>
      <c r="F1222">
        <v>63.415444999999799</v>
      </c>
      <c r="G1222">
        <v>-138.881563999999</v>
      </c>
      <c r="H1222" t="s">
        <v>983</v>
      </c>
      <c r="I1222" t="s">
        <v>491</v>
      </c>
      <c r="J1222">
        <v>2624</v>
      </c>
      <c r="K1222">
        <v>2.85</v>
      </c>
      <c r="L1222">
        <v>8.41</v>
      </c>
      <c r="M1222">
        <v>1.1839999999999999</v>
      </c>
      <c r="N1222">
        <v>2.3659030107435561</v>
      </c>
      <c r="O1222">
        <v>1.2226578304048921</v>
      </c>
    </row>
    <row r="1223" spans="1:15" x14ac:dyDescent="0.25">
      <c r="A1223" t="s">
        <v>1812</v>
      </c>
      <c r="B1223" t="s">
        <v>1207</v>
      </c>
      <c r="C1223" t="s">
        <v>1206</v>
      </c>
      <c r="E1223" t="s">
        <v>1801</v>
      </c>
      <c r="F1223">
        <v>63.573894000000003</v>
      </c>
      <c r="G1223">
        <v>-139.416876</v>
      </c>
      <c r="H1223" t="s">
        <v>983</v>
      </c>
      <c r="I1223" t="s">
        <v>491</v>
      </c>
      <c r="J1223">
        <v>2624</v>
      </c>
      <c r="K1223">
        <v>3.5</v>
      </c>
      <c r="L1223">
        <v>9.27</v>
      </c>
      <c r="M1223">
        <v>1.5529999999999999</v>
      </c>
      <c r="N1223">
        <v>2.9054949254745424</v>
      </c>
      <c r="O1223">
        <v>1.4296136367217971</v>
      </c>
    </row>
    <row r="1224" spans="1:15" x14ac:dyDescent="0.25">
      <c r="A1224" t="s">
        <v>1813</v>
      </c>
      <c r="B1224" t="s">
        <v>1207</v>
      </c>
      <c r="C1224" t="s">
        <v>1206</v>
      </c>
      <c r="E1224" t="s">
        <v>1801</v>
      </c>
      <c r="F1224">
        <v>63.5574739999999</v>
      </c>
      <c r="G1224">
        <v>-139.45708400000001</v>
      </c>
      <c r="H1224" t="s">
        <v>983</v>
      </c>
      <c r="I1224" t="s">
        <v>491</v>
      </c>
      <c r="J1224">
        <v>2624</v>
      </c>
      <c r="K1224">
        <v>3.24</v>
      </c>
      <c r="L1224">
        <v>12.65</v>
      </c>
      <c r="M1224">
        <v>1.742</v>
      </c>
      <c r="N1224">
        <v>2.689658159582148</v>
      </c>
      <c r="O1224">
        <v>1.7709734146750353</v>
      </c>
    </row>
    <row r="1225" spans="1:15" x14ac:dyDescent="0.25">
      <c r="A1225" t="s">
        <v>1814</v>
      </c>
      <c r="B1225" t="s">
        <v>1207</v>
      </c>
      <c r="C1225" t="s">
        <v>1206</v>
      </c>
      <c r="D1225" t="s">
        <v>1231</v>
      </c>
      <c r="E1225" t="s">
        <v>1742</v>
      </c>
      <c r="F1225">
        <v>63.474671999999799</v>
      </c>
      <c r="G1225">
        <v>-139.584634999998</v>
      </c>
      <c r="H1225" t="s">
        <v>983</v>
      </c>
      <c r="I1225" t="s">
        <v>491</v>
      </c>
      <c r="J1225">
        <v>2624</v>
      </c>
      <c r="K1225">
        <v>4.0599999999999996</v>
      </c>
      <c r="L1225">
        <v>26.09</v>
      </c>
      <c r="M1225">
        <v>4.6459999999999999</v>
      </c>
      <c r="N1225">
        <v>3.3703741135504686</v>
      </c>
      <c r="O1225">
        <v>3.7694095276532851</v>
      </c>
    </row>
    <row r="1226" spans="1:15" x14ac:dyDescent="0.25">
      <c r="A1226" t="s">
        <v>1815</v>
      </c>
      <c r="B1226" t="s">
        <v>1207</v>
      </c>
      <c r="C1226" t="s">
        <v>1206</v>
      </c>
      <c r="E1226" t="s">
        <v>1801</v>
      </c>
      <c r="F1226">
        <v>63.466374000000002</v>
      </c>
      <c r="G1226">
        <v>-139.59419600000001</v>
      </c>
      <c r="H1226" t="s">
        <v>983</v>
      </c>
      <c r="I1226" t="s">
        <v>491</v>
      </c>
      <c r="J1226">
        <v>2624</v>
      </c>
      <c r="K1226">
        <v>4.5999999999999996</v>
      </c>
      <c r="L1226">
        <v>11.2799999999999</v>
      </c>
      <c r="M1226">
        <v>1.4970000000000001</v>
      </c>
      <c r="N1226">
        <v>3.8186504734808269</v>
      </c>
      <c r="O1226">
        <v>1.6605087959657816</v>
      </c>
    </row>
    <row r="1227" spans="1:15" x14ac:dyDescent="0.25">
      <c r="A1227" t="s">
        <v>1823</v>
      </c>
      <c r="B1227" t="s">
        <v>1207</v>
      </c>
      <c r="C1227" t="s">
        <v>1206</v>
      </c>
      <c r="E1227" t="s">
        <v>1761</v>
      </c>
      <c r="F1227">
        <v>63.727977000000003</v>
      </c>
      <c r="G1227">
        <v>-139.678854999999</v>
      </c>
      <c r="H1227" t="s">
        <v>983</v>
      </c>
      <c r="I1227" t="s">
        <v>2500</v>
      </c>
      <c r="J1227">
        <v>2751</v>
      </c>
      <c r="K1227">
        <v>1.78</v>
      </c>
      <c r="L1227">
        <v>3.98</v>
      </c>
      <c r="M1227">
        <v>0.91</v>
      </c>
      <c r="N1227">
        <v>1.4776517049556244</v>
      </c>
      <c r="O1227">
        <v>0.72341364391252294</v>
      </c>
    </row>
    <row r="1228" spans="1:15" x14ac:dyDescent="0.25">
      <c r="A1228" t="s">
        <v>1824</v>
      </c>
      <c r="B1228" t="s">
        <v>1207</v>
      </c>
      <c r="C1228" t="s">
        <v>1206</v>
      </c>
      <c r="E1228" t="s">
        <v>1825</v>
      </c>
      <c r="F1228">
        <v>63.310299999999799</v>
      </c>
      <c r="G1228">
        <v>-139.348015</v>
      </c>
      <c r="H1228" t="s">
        <v>983</v>
      </c>
      <c r="I1228" t="s">
        <v>2499</v>
      </c>
      <c r="J1228">
        <v>2677</v>
      </c>
      <c r="K1228">
        <v>0.25</v>
      </c>
      <c r="L1228">
        <v>1.24</v>
      </c>
      <c r="M1228">
        <v>0.46</v>
      </c>
      <c r="N1228">
        <v>0.20753535181961016</v>
      </c>
      <c r="O1228">
        <v>0.24697173470262013</v>
      </c>
    </row>
    <row r="1229" spans="1:15" x14ac:dyDescent="0.25">
      <c r="A1229" t="s">
        <v>1826</v>
      </c>
      <c r="B1229" t="s">
        <v>1207</v>
      </c>
      <c r="C1229" t="s">
        <v>1206</v>
      </c>
      <c r="E1229" t="s">
        <v>1371</v>
      </c>
      <c r="F1229">
        <v>63.310299999999799</v>
      </c>
      <c r="G1229">
        <v>-139.348015</v>
      </c>
      <c r="H1229" t="s">
        <v>983</v>
      </c>
      <c r="I1229" t="s">
        <v>2498</v>
      </c>
      <c r="J1229">
        <v>2764</v>
      </c>
      <c r="K1229">
        <v>0.71</v>
      </c>
      <c r="L1229">
        <v>27.12</v>
      </c>
      <c r="M1229">
        <v>4.34</v>
      </c>
      <c r="N1229">
        <v>0.58940039916769282</v>
      </c>
      <c r="O1229">
        <v>3.7922982452044676</v>
      </c>
    </row>
    <row r="1230" spans="1:15" x14ac:dyDescent="0.25">
      <c r="A1230" t="s">
        <v>1827</v>
      </c>
      <c r="B1230" t="s">
        <v>1207</v>
      </c>
      <c r="C1230" t="s">
        <v>1206</v>
      </c>
      <c r="E1230" t="s">
        <v>1764</v>
      </c>
      <c r="F1230">
        <v>63.326683000000003</v>
      </c>
      <c r="G1230">
        <v>-139.296868999998</v>
      </c>
      <c r="H1230" t="s">
        <v>983</v>
      </c>
      <c r="I1230" t="s">
        <v>2500</v>
      </c>
      <c r="J1230">
        <v>2751</v>
      </c>
      <c r="K1230">
        <v>2.96</v>
      </c>
      <c r="L1230">
        <v>0.44</v>
      </c>
      <c r="M1230">
        <v>0.18</v>
      </c>
      <c r="N1230">
        <v>2.4572185655441845</v>
      </c>
      <c r="O1230">
        <v>0.26231553980958855</v>
      </c>
    </row>
    <row r="1231" spans="1:15" x14ac:dyDescent="0.25">
      <c r="A1231" t="s">
        <v>1828</v>
      </c>
      <c r="B1231" t="s">
        <v>1207</v>
      </c>
      <c r="C1231" t="s">
        <v>1206</v>
      </c>
      <c r="E1231" t="s">
        <v>1825</v>
      </c>
      <c r="F1231">
        <v>63.446731999999798</v>
      </c>
      <c r="G1231">
        <v>-140.044241999999</v>
      </c>
      <c r="H1231" t="s">
        <v>983</v>
      </c>
      <c r="I1231" t="s">
        <v>2499</v>
      </c>
      <c r="J1231">
        <v>2677</v>
      </c>
      <c r="K1231">
        <v>2</v>
      </c>
      <c r="L1231">
        <v>3.83</v>
      </c>
      <c r="M1231">
        <v>1.42</v>
      </c>
      <c r="N1231">
        <v>1.6602828145568813</v>
      </c>
      <c r="O1231">
        <v>0.83247000962096052</v>
      </c>
    </row>
    <row r="1232" spans="1:15" x14ac:dyDescent="0.25">
      <c r="A1232" t="s">
        <v>1829</v>
      </c>
      <c r="B1232" t="s">
        <v>1207</v>
      </c>
      <c r="C1232" t="s">
        <v>1206</v>
      </c>
      <c r="E1232" t="s">
        <v>1825</v>
      </c>
      <c r="F1232">
        <v>63.4717449999998</v>
      </c>
      <c r="G1232">
        <v>-140.08519000000001</v>
      </c>
      <c r="H1232" t="s">
        <v>983</v>
      </c>
      <c r="I1232" t="s">
        <v>2499</v>
      </c>
      <c r="J1232">
        <v>2677</v>
      </c>
      <c r="K1232">
        <v>0.5</v>
      </c>
      <c r="L1232">
        <v>10.32</v>
      </c>
      <c r="M1232">
        <v>2.96</v>
      </c>
      <c r="N1232">
        <v>0.41507070363922033</v>
      </c>
      <c r="O1232">
        <v>1.7442095494052401</v>
      </c>
    </row>
    <row r="1233" spans="1:15" x14ac:dyDescent="0.25">
      <c r="A1233" t="s">
        <v>1830</v>
      </c>
      <c r="B1233" t="s">
        <v>1207</v>
      </c>
      <c r="C1233" t="s">
        <v>1206</v>
      </c>
      <c r="E1233" t="s">
        <v>1742</v>
      </c>
      <c r="F1233">
        <v>63.456695000000003</v>
      </c>
      <c r="G1233">
        <v>-140.05779000000001</v>
      </c>
      <c r="H1233" t="s">
        <v>983</v>
      </c>
      <c r="I1233" t="s">
        <v>491</v>
      </c>
      <c r="J1233">
        <v>2624</v>
      </c>
      <c r="K1233">
        <v>4.72</v>
      </c>
      <c r="L1233">
        <v>38.299999999999798</v>
      </c>
      <c r="M1233">
        <v>5.88</v>
      </c>
      <c r="N1233">
        <v>3.9182674423542396</v>
      </c>
      <c r="O1233">
        <v>5.2294316484796628</v>
      </c>
    </row>
    <row r="1234" spans="1:15" x14ac:dyDescent="0.25">
      <c r="A1234" t="s">
        <v>1832</v>
      </c>
      <c r="B1234" t="s">
        <v>1207</v>
      </c>
      <c r="C1234" t="s">
        <v>1206</v>
      </c>
      <c r="E1234" t="s">
        <v>1825</v>
      </c>
      <c r="F1234">
        <v>63.744160999999799</v>
      </c>
      <c r="G1234">
        <v>-139.69767400000001</v>
      </c>
      <c r="H1234" t="s">
        <v>983</v>
      </c>
      <c r="I1234" t="s">
        <v>2499</v>
      </c>
      <c r="J1234">
        <v>2677</v>
      </c>
      <c r="K1234">
        <v>0.81</v>
      </c>
      <c r="L1234">
        <v>3.56</v>
      </c>
      <c r="M1234">
        <v>1.35</v>
      </c>
      <c r="N1234">
        <v>0.67241453989553701</v>
      </c>
      <c r="O1234">
        <v>0.72177759131648911</v>
      </c>
    </row>
    <row r="1235" spans="1:15" x14ac:dyDescent="0.25">
      <c r="A1235" t="s">
        <v>1833</v>
      </c>
      <c r="B1235" t="s">
        <v>1207</v>
      </c>
      <c r="C1235" t="s">
        <v>1206</v>
      </c>
      <c r="E1235" t="s">
        <v>302</v>
      </c>
      <c r="F1235">
        <v>63.694868999999798</v>
      </c>
      <c r="G1235">
        <v>-139.757950999998</v>
      </c>
      <c r="H1235" t="s">
        <v>983</v>
      </c>
      <c r="I1235" t="s">
        <v>2499</v>
      </c>
      <c r="J1235">
        <v>2677</v>
      </c>
      <c r="K1235">
        <v>2.19</v>
      </c>
      <c r="L1235">
        <v>8.7899999999999903</v>
      </c>
      <c r="M1235">
        <v>3.05</v>
      </c>
      <c r="N1235">
        <v>1.8180096819397851</v>
      </c>
      <c r="O1235">
        <v>1.720756989114951</v>
      </c>
    </row>
    <row r="1236" spans="1:15" x14ac:dyDescent="0.25">
      <c r="A1236" t="s">
        <v>1835</v>
      </c>
      <c r="B1236" t="s">
        <v>1207</v>
      </c>
      <c r="C1236" t="s">
        <v>1206</v>
      </c>
      <c r="E1236" t="s">
        <v>1371</v>
      </c>
      <c r="F1236">
        <v>63.621242000000002</v>
      </c>
      <c r="G1236">
        <v>-139.73548400000001</v>
      </c>
      <c r="H1236" t="s">
        <v>983</v>
      </c>
      <c r="I1236" t="s">
        <v>2498</v>
      </c>
      <c r="J1236">
        <v>2764</v>
      </c>
      <c r="K1236">
        <v>2.59</v>
      </c>
      <c r="L1236">
        <v>10.34</v>
      </c>
      <c r="M1236">
        <v>2.35</v>
      </c>
      <c r="N1236">
        <v>2.1500662448511614</v>
      </c>
      <c r="O1236">
        <v>1.7650729753796766</v>
      </c>
    </row>
    <row r="1237" spans="1:15" x14ac:dyDescent="0.25">
      <c r="A1237" t="s">
        <v>1836</v>
      </c>
      <c r="B1237" t="s">
        <v>1207</v>
      </c>
      <c r="C1237" t="s">
        <v>1206</v>
      </c>
      <c r="E1237" t="s">
        <v>302</v>
      </c>
      <c r="F1237">
        <v>63.5779169999999</v>
      </c>
      <c r="G1237">
        <v>-139.745846999999</v>
      </c>
      <c r="H1237" t="s">
        <v>983</v>
      </c>
      <c r="I1237" t="s">
        <v>2499</v>
      </c>
      <c r="J1237">
        <v>2677</v>
      </c>
      <c r="K1237">
        <v>2.25</v>
      </c>
      <c r="L1237">
        <v>3.79</v>
      </c>
      <c r="M1237">
        <v>1.48</v>
      </c>
      <c r="N1237">
        <v>1.8678181663764915</v>
      </c>
      <c r="O1237">
        <v>0.85825729632358061</v>
      </c>
    </row>
    <row r="1238" spans="1:15" x14ac:dyDescent="0.25">
      <c r="A1238" t="s">
        <v>1844</v>
      </c>
      <c r="B1238" t="s">
        <v>1207</v>
      </c>
      <c r="C1238" t="s">
        <v>1206</v>
      </c>
      <c r="E1238" t="s">
        <v>432</v>
      </c>
      <c r="F1238">
        <v>63.407362999999798</v>
      </c>
      <c r="G1238">
        <v>-140.062872999999</v>
      </c>
      <c r="H1238" t="s">
        <v>983</v>
      </c>
      <c r="I1238" t="s">
        <v>2499</v>
      </c>
      <c r="J1238">
        <v>2677</v>
      </c>
      <c r="K1238">
        <v>1.34</v>
      </c>
      <c r="L1238">
        <v>0.83</v>
      </c>
      <c r="M1238">
        <v>0.4</v>
      </c>
      <c r="N1238">
        <v>1.1123894857531105</v>
      </c>
      <c r="O1238">
        <v>0.25549601432604357</v>
      </c>
    </row>
    <row r="1239" spans="1:15" x14ac:dyDescent="0.25">
      <c r="A1239" t="s">
        <v>1845</v>
      </c>
      <c r="B1239" t="s">
        <v>1207</v>
      </c>
      <c r="C1239" t="s">
        <v>1206</v>
      </c>
      <c r="E1239" t="s">
        <v>1742</v>
      </c>
      <c r="F1239">
        <v>63.568269999999799</v>
      </c>
      <c r="G1239">
        <v>-139.856799999998</v>
      </c>
      <c r="H1239" t="s">
        <v>983</v>
      </c>
      <c r="I1239" t="s">
        <v>491</v>
      </c>
      <c r="J1239">
        <v>2624</v>
      </c>
      <c r="K1239">
        <v>2.5499999999999998</v>
      </c>
      <c r="L1239">
        <v>2.4</v>
      </c>
      <c r="M1239">
        <v>0.8</v>
      </c>
      <c r="N1239">
        <v>2.1168605885600233</v>
      </c>
      <c r="O1239">
        <v>0.56119915992016656</v>
      </c>
    </row>
    <row r="1240" spans="1:15" x14ac:dyDescent="0.25">
      <c r="A1240" t="s">
        <v>1846</v>
      </c>
      <c r="B1240" t="s">
        <v>1207</v>
      </c>
      <c r="C1240" t="s">
        <v>1206</v>
      </c>
      <c r="E1240" t="s">
        <v>1764</v>
      </c>
      <c r="F1240">
        <v>63.675269999999799</v>
      </c>
      <c r="G1240">
        <v>-139.681729999998</v>
      </c>
      <c r="H1240" t="s">
        <v>983</v>
      </c>
      <c r="I1240" t="s">
        <v>2500</v>
      </c>
      <c r="J1240">
        <v>2751</v>
      </c>
      <c r="K1240">
        <v>3.45</v>
      </c>
      <c r="L1240">
        <v>17</v>
      </c>
      <c r="M1240">
        <v>1.4</v>
      </c>
      <c r="N1240">
        <v>2.8639878551106204</v>
      </c>
      <c r="O1240">
        <v>2.1958429430888784</v>
      </c>
    </row>
    <row r="1241" spans="1:15" x14ac:dyDescent="0.25">
      <c r="A1241" t="s">
        <v>1847</v>
      </c>
      <c r="B1241" t="s">
        <v>1207</v>
      </c>
      <c r="C1241" t="s">
        <v>1206</v>
      </c>
      <c r="E1241" t="s">
        <v>1843</v>
      </c>
      <c r="F1241">
        <v>63.621268999999799</v>
      </c>
      <c r="G1241">
        <v>-139.73546200000001</v>
      </c>
      <c r="H1241" t="s">
        <v>983</v>
      </c>
      <c r="I1241" t="s">
        <v>491</v>
      </c>
      <c r="J1241">
        <v>2624</v>
      </c>
      <c r="K1241">
        <v>2.5099999999999998</v>
      </c>
      <c r="L1241">
        <v>10.01</v>
      </c>
      <c r="M1241">
        <v>2.5</v>
      </c>
      <c r="N1241">
        <v>2.0836549322688858</v>
      </c>
      <c r="O1241">
        <v>1.6785454218822031</v>
      </c>
    </row>
    <row r="1242" spans="1:15" x14ac:dyDescent="0.25">
      <c r="A1242" t="s">
        <v>1855</v>
      </c>
      <c r="B1242" t="s">
        <v>1207</v>
      </c>
      <c r="C1242" t="s">
        <v>1206</v>
      </c>
      <c r="E1242" t="s">
        <v>1764</v>
      </c>
      <c r="F1242">
        <v>63.4199869999999</v>
      </c>
      <c r="G1242">
        <v>-139.01021600000001</v>
      </c>
      <c r="H1242" t="s">
        <v>983</v>
      </c>
      <c r="I1242" t="s">
        <v>2500</v>
      </c>
      <c r="J1242">
        <v>2751</v>
      </c>
      <c r="K1242">
        <v>1.9</v>
      </c>
      <c r="L1242">
        <v>2.98</v>
      </c>
      <c r="M1242">
        <v>3.38</v>
      </c>
      <c r="N1242">
        <v>1.5772686738290371</v>
      </c>
      <c r="O1242">
        <v>1.2815755727156144</v>
      </c>
    </row>
    <row r="1243" spans="1:15" x14ac:dyDescent="0.25">
      <c r="A1243" t="s">
        <v>1856</v>
      </c>
      <c r="B1243" t="s">
        <v>1207</v>
      </c>
      <c r="C1243" t="s">
        <v>1206</v>
      </c>
      <c r="E1243" t="s">
        <v>1764</v>
      </c>
      <c r="F1243">
        <v>63.3871889999999</v>
      </c>
      <c r="G1243">
        <v>-139.25818100000001</v>
      </c>
      <c r="H1243" t="s">
        <v>983</v>
      </c>
      <c r="I1243" t="s">
        <v>2500</v>
      </c>
      <c r="J1243">
        <v>2751</v>
      </c>
      <c r="K1243">
        <v>1.45</v>
      </c>
      <c r="L1243">
        <v>9.08</v>
      </c>
      <c r="M1243">
        <v>2.67</v>
      </c>
      <c r="N1243">
        <v>1.2037050405537388</v>
      </c>
      <c r="O1243">
        <v>1.6533038177040216</v>
      </c>
    </row>
    <row r="1244" spans="1:15" x14ac:dyDescent="0.25">
      <c r="A1244" t="s">
        <v>1857</v>
      </c>
      <c r="B1244" t="s">
        <v>1207</v>
      </c>
      <c r="C1244" t="s">
        <v>1206</v>
      </c>
      <c r="E1244" t="s">
        <v>1742</v>
      </c>
      <c r="F1244">
        <v>63.427664999999799</v>
      </c>
      <c r="G1244">
        <v>-139.180868</v>
      </c>
      <c r="H1244" t="s">
        <v>983</v>
      </c>
      <c r="I1244" t="s">
        <v>491</v>
      </c>
      <c r="J1244">
        <v>2624</v>
      </c>
      <c r="K1244">
        <v>2.2599999999999998</v>
      </c>
      <c r="L1244">
        <v>0.26</v>
      </c>
      <c r="M1244">
        <v>0.37</v>
      </c>
      <c r="N1244">
        <v>1.8761195804492756</v>
      </c>
      <c r="O1244">
        <v>0.24219693514493185</v>
      </c>
    </row>
    <row r="1245" spans="1:15" x14ac:dyDescent="0.25">
      <c r="A1245" t="s">
        <v>1858</v>
      </c>
      <c r="B1245" t="s">
        <v>1207</v>
      </c>
      <c r="C1245" t="s">
        <v>1206</v>
      </c>
      <c r="E1245" t="s">
        <v>1764</v>
      </c>
      <c r="F1245">
        <v>63.537799999999798</v>
      </c>
      <c r="G1245">
        <v>-139.72055</v>
      </c>
      <c r="H1245" t="s">
        <v>983</v>
      </c>
      <c r="I1245" t="s">
        <v>2500</v>
      </c>
      <c r="J1245">
        <v>2751</v>
      </c>
      <c r="K1245">
        <v>5.27</v>
      </c>
      <c r="L1245">
        <v>18.100000000000001</v>
      </c>
      <c r="M1245">
        <v>1.5</v>
      </c>
      <c r="N1245">
        <v>4.3748452163573823</v>
      </c>
      <c r="O1245">
        <v>2.4337437792690988</v>
      </c>
    </row>
    <row r="1246" spans="1:15" x14ac:dyDescent="0.25">
      <c r="A1246" t="s">
        <v>1867</v>
      </c>
      <c r="B1246" t="s">
        <v>1207</v>
      </c>
      <c r="C1246" t="s">
        <v>1206</v>
      </c>
      <c r="E1246" t="s">
        <v>1371</v>
      </c>
      <c r="F1246">
        <v>63.42313</v>
      </c>
      <c r="G1246">
        <v>-139.605529999998</v>
      </c>
      <c r="H1246" t="s">
        <v>983</v>
      </c>
      <c r="I1246" t="s">
        <v>2498</v>
      </c>
      <c r="J1246">
        <v>2764</v>
      </c>
      <c r="K1246">
        <v>0.42</v>
      </c>
      <c r="L1246">
        <v>0.2</v>
      </c>
      <c r="M1246">
        <v>0.3</v>
      </c>
      <c r="N1246">
        <v>0.34865939105694504</v>
      </c>
      <c r="O1246">
        <v>0.12284786065616375</v>
      </c>
    </row>
    <row r="1247" spans="1:15" x14ac:dyDescent="0.25">
      <c r="A1247" t="s">
        <v>1868</v>
      </c>
      <c r="B1247" t="s">
        <v>1207</v>
      </c>
      <c r="C1247" t="s">
        <v>1206</v>
      </c>
      <c r="E1247" t="s">
        <v>1761</v>
      </c>
      <c r="F1247">
        <v>63.3959809999999</v>
      </c>
      <c r="G1247">
        <v>-139.54753700000001</v>
      </c>
      <c r="H1247" t="s">
        <v>983</v>
      </c>
      <c r="I1247" t="s">
        <v>2500</v>
      </c>
      <c r="J1247">
        <v>2751</v>
      </c>
      <c r="K1247">
        <v>1.67</v>
      </c>
      <c r="L1247">
        <v>3.2</v>
      </c>
      <c r="M1247">
        <v>0.93</v>
      </c>
      <c r="N1247">
        <v>1.3863361501549958</v>
      </c>
      <c r="O1247">
        <v>0.64754745117635581</v>
      </c>
    </row>
    <row r="1248" spans="1:15" x14ac:dyDescent="0.25">
      <c r="A1248" t="s">
        <v>1869</v>
      </c>
      <c r="B1248" t="s">
        <v>1207</v>
      </c>
      <c r="C1248" t="s">
        <v>1206</v>
      </c>
      <c r="E1248" t="s">
        <v>302</v>
      </c>
      <c r="F1248">
        <v>63.611576999999798</v>
      </c>
      <c r="G1248">
        <v>-139.725485999998</v>
      </c>
      <c r="H1248" t="s">
        <v>983</v>
      </c>
      <c r="I1248" t="s">
        <v>2499</v>
      </c>
      <c r="J1248">
        <v>2677</v>
      </c>
      <c r="K1248">
        <v>0.88</v>
      </c>
      <c r="L1248">
        <v>1.6</v>
      </c>
      <c r="M1248">
        <v>1.35</v>
      </c>
      <c r="N1248">
        <v>0.73052443840502779</v>
      </c>
      <c r="O1248">
        <v>0.54316711639322279</v>
      </c>
    </row>
    <row r="1249" spans="1:15" x14ac:dyDescent="0.25">
      <c r="A1249" t="s">
        <v>1870</v>
      </c>
      <c r="B1249" t="s">
        <v>1207</v>
      </c>
      <c r="C1249" t="s">
        <v>1206</v>
      </c>
      <c r="E1249" t="s">
        <v>1742</v>
      </c>
      <c r="F1249">
        <v>63.586530000000003</v>
      </c>
      <c r="G1249">
        <v>-139.719609999998</v>
      </c>
      <c r="H1249" t="s">
        <v>983</v>
      </c>
      <c r="I1249" t="s">
        <v>491</v>
      </c>
      <c r="J1249">
        <v>2624</v>
      </c>
      <c r="K1249">
        <v>4.3899999999999997</v>
      </c>
      <c r="L1249">
        <v>18.100000000000001</v>
      </c>
      <c r="M1249">
        <v>3</v>
      </c>
      <c r="N1249">
        <v>3.6443207779523541</v>
      </c>
      <c r="O1249">
        <v>2.6470245816664835</v>
      </c>
    </row>
    <row r="1250" spans="1:15" x14ac:dyDescent="0.25">
      <c r="A1250" t="s">
        <v>1880</v>
      </c>
      <c r="B1250" t="s">
        <v>1207</v>
      </c>
      <c r="C1250" t="s">
        <v>1206</v>
      </c>
      <c r="E1250" t="s">
        <v>824</v>
      </c>
      <c r="F1250">
        <v>63.388057000000003</v>
      </c>
      <c r="G1250">
        <v>-140.26029700000001</v>
      </c>
      <c r="H1250" t="s">
        <v>983</v>
      </c>
      <c r="I1250" t="s">
        <v>2500</v>
      </c>
      <c r="J1250">
        <v>2751</v>
      </c>
      <c r="K1250">
        <v>1.85</v>
      </c>
      <c r="L1250">
        <v>0.15</v>
      </c>
      <c r="M1250">
        <v>0.09</v>
      </c>
      <c r="N1250">
        <v>1.5357616034651154</v>
      </c>
      <c r="O1250">
        <v>0.14608772038099285</v>
      </c>
    </row>
    <row r="1251" spans="1:15" x14ac:dyDescent="0.25">
      <c r="A1251" t="s">
        <v>1881</v>
      </c>
      <c r="B1251" t="s">
        <v>1207</v>
      </c>
      <c r="C1251" t="s">
        <v>1206</v>
      </c>
      <c r="E1251" t="s">
        <v>16</v>
      </c>
      <c r="F1251">
        <v>63.4327809999998</v>
      </c>
      <c r="G1251">
        <v>-140.272530999998</v>
      </c>
      <c r="H1251" t="s">
        <v>983</v>
      </c>
      <c r="I1251" t="s">
        <v>491</v>
      </c>
      <c r="J1251">
        <v>2624</v>
      </c>
      <c r="K1251">
        <v>2.17</v>
      </c>
      <c r="L1251">
        <v>2.5</v>
      </c>
      <c r="M1251">
        <v>2.2400000000000002</v>
      </c>
      <c r="N1251">
        <v>1.8014068537942161</v>
      </c>
      <c r="O1251">
        <v>0.9088591765595142</v>
      </c>
    </row>
    <row r="1252" spans="1:15" x14ac:dyDescent="0.25">
      <c r="A1252" t="s">
        <v>1882</v>
      </c>
      <c r="B1252" t="s">
        <v>1207</v>
      </c>
      <c r="C1252" t="s">
        <v>1206</v>
      </c>
      <c r="E1252" t="s">
        <v>1801</v>
      </c>
      <c r="F1252">
        <v>63.396126000000002</v>
      </c>
      <c r="G1252">
        <v>-138.99304900000001</v>
      </c>
      <c r="H1252" t="s">
        <v>983</v>
      </c>
      <c r="I1252" t="s">
        <v>491</v>
      </c>
      <c r="J1252">
        <v>2624</v>
      </c>
      <c r="K1252">
        <v>1.31</v>
      </c>
      <c r="L1252">
        <v>2.68</v>
      </c>
      <c r="M1252">
        <v>1.39</v>
      </c>
      <c r="N1252">
        <v>1.0874852435347573</v>
      </c>
      <c r="O1252">
        <v>0.66500457674330127</v>
      </c>
    </row>
    <row r="1253" spans="1:15" x14ac:dyDescent="0.25">
      <c r="A1253" t="s">
        <v>1885</v>
      </c>
      <c r="B1253" t="s">
        <v>1207</v>
      </c>
      <c r="C1253" t="s">
        <v>1206</v>
      </c>
      <c r="E1253" t="s">
        <v>1742</v>
      </c>
      <c r="F1253">
        <v>63.431638</v>
      </c>
      <c r="G1253">
        <v>-139.143531999998</v>
      </c>
      <c r="H1253" t="s">
        <v>983</v>
      </c>
      <c r="I1253" t="s">
        <v>491</v>
      </c>
      <c r="J1253">
        <v>2624</v>
      </c>
      <c r="K1253">
        <v>3.57</v>
      </c>
      <c r="L1253">
        <v>23.39</v>
      </c>
      <c r="M1253">
        <v>3.7</v>
      </c>
      <c r="N1253">
        <v>2.9636048239840331</v>
      </c>
      <c r="O1253">
        <v>3.259218663888233</v>
      </c>
    </row>
    <row r="1254" spans="1:15" x14ac:dyDescent="0.25">
      <c r="A1254" t="s">
        <v>1898</v>
      </c>
      <c r="B1254" t="s">
        <v>1207</v>
      </c>
      <c r="C1254" t="s">
        <v>1206</v>
      </c>
      <c r="E1254" t="s">
        <v>186</v>
      </c>
      <c r="F1254">
        <v>63.128802999999799</v>
      </c>
      <c r="G1254">
        <v>-138.96747500000001</v>
      </c>
      <c r="H1254" t="s">
        <v>983</v>
      </c>
      <c r="I1254" t="s">
        <v>491</v>
      </c>
      <c r="J1254">
        <v>2624</v>
      </c>
      <c r="K1254">
        <v>0.99</v>
      </c>
      <c r="L1254">
        <v>3.73</v>
      </c>
      <c r="M1254">
        <v>0.91</v>
      </c>
      <c r="N1254">
        <v>0.82183999320565626</v>
      </c>
      <c r="O1254">
        <v>0.62313467243959408</v>
      </c>
    </row>
    <row r="1255" spans="1:15" x14ac:dyDescent="0.25">
      <c r="A1255" t="s">
        <v>1899</v>
      </c>
      <c r="B1255" t="s">
        <v>1207</v>
      </c>
      <c r="C1255" t="s">
        <v>1206</v>
      </c>
      <c r="E1255" t="s">
        <v>1801</v>
      </c>
      <c r="F1255">
        <v>63.181252000000001</v>
      </c>
      <c r="G1255">
        <v>-138.865048</v>
      </c>
      <c r="H1255" t="s">
        <v>983</v>
      </c>
      <c r="I1255" t="s">
        <v>491</v>
      </c>
      <c r="J1255">
        <v>2624</v>
      </c>
      <c r="K1255">
        <v>2.2400000000000002</v>
      </c>
      <c r="L1255">
        <v>0.23</v>
      </c>
      <c r="M1255">
        <v>0.13</v>
      </c>
      <c r="N1255">
        <v>1.8595167523037073</v>
      </c>
      <c r="O1255">
        <v>0.17838904212595019</v>
      </c>
    </row>
    <row r="1256" spans="1:15" x14ac:dyDescent="0.25">
      <c r="A1256" t="s">
        <v>1900</v>
      </c>
      <c r="B1256" t="s">
        <v>1207</v>
      </c>
      <c r="C1256" t="s">
        <v>1206</v>
      </c>
      <c r="E1256" t="s">
        <v>1742</v>
      </c>
      <c r="F1256">
        <v>63.14716</v>
      </c>
      <c r="G1256">
        <v>-138.88979</v>
      </c>
      <c r="H1256" t="s">
        <v>983</v>
      </c>
      <c r="I1256" t="s">
        <v>491</v>
      </c>
      <c r="J1256">
        <v>2624</v>
      </c>
      <c r="K1256">
        <v>4.22</v>
      </c>
      <c r="L1256">
        <v>10.1</v>
      </c>
      <c r="M1256">
        <v>5.7</v>
      </c>
      <c r="N1256">
        <v>3.5031967387150194</v>
      </c>
      <c r="O1256">
        <v>2.5814960190051384</v>
      </c>
    </row>
    <row r="1257" spans="1:15" x14ac:dyDescent="0.25">
      <c r="A1257" t="s">
        <v>1901</v>
      </c>
      <c r="B1257" t="s">
        <v>1207</v>
      </c>
      <c r="C1257" t="s">
        <v>1206</v>
      </c>
      <c r="E1257" t="s">
        <v>846</v>
      </c>
      <c r="F1257">
        <v>63.196379</v>
      </c>
      <c r="G1257">
        <v>-138.876878</v>
      </c>
      <c r="H1257" t="s">
        <v>983</v>
      </c>
      <c r="I1257" t="s">
        <v>2500</v>
      </c>
      <c r="J1257">
        <v>2751</v>
      </c>
      <c r="K1257">
        <v>0.71</v>
      </c>
      <c r="L1257">
        <v>1.65</v>
      </c>
      <c r="M1257">
        <v>0.65</v>
      </c>
      <c r="N1257">
        <v>0.58940039916769282</v>
      </c>
      <c r="O1257">
        <v>0.36970317675162434</v>
      </c>
    </row>
    <row r="1258" spans="1:15" x14ac:dyDescent="0.25">
      <c r="A1258" t="s">
        <v>1902</v>
      </c>
      <c r="B1258" t="s">
        <v>1207</v>
      </c>
      <c r="C1258" t="s">
        <v>1206</v>
      </c>
      <c r="E1258" t="s">
        <v>1751</v>
      </c>
      <c r="F1258">
        <v>63.166103</v>
      </c>
      <c r="G1258">
        <v>-138.901083</v>
      </c>
      <c r="H1258" t="s">
        <v>983</v>
      </c>
      <c r="I1258" t="s">
        <v>491</v>
      </c>
      <c r="J1258">
        <v>2624</v>
      </c>
      <c r="K1258">
        <v>3.69</v>
      </c>
      <c r="L1258">
        <v>22.39</v>
      </c>
      <c r="M1258">
        <v>5.04</v>
      </c>
      <c r="N1258">
        <v>3.0632217928574459</v>
      </c>
      <c r="O1258">
        <v>3.5093336060021239</v>
      </c>
    </row>
    <row r="1259" spans="1:15" x14ac:dyDescent="0.25">
      <c r="A1259" t="s">
        <v>1903</v>
      </c>
      <c r="B1259" t="s">
        <v>1207</v>
      </c>
      <c r="C1259" t="s">
        <v>1206</v>
      </c>
      <c r="E1259" t="s">
        <v>1764</v>
      </c>
      <c r="F1259">
        <v>63.177529999999798</v>
      </c>
      <c r="G1259">
        <v>-138.901209999998</v>
      </c>
      <c r="H1259" t="s">
        <v>983</v>
      </c>
      <c r="I1259" t="s">
        <v>2500</v>
      </c>
      <c r="J1259">
        <v>2751</v>
      </c>
      <c r="K1259">
        <v>3.52</v>
      </c>
      <c r="L1259">
        <v>5.3</v>
      </c>
      <c r="M1259">
        <v>1.7</v>
      </c>
      <c r="N1259">
        <v>2.9220977536201111</v>
      </c>
      <c r="O1259">
        <v>1.1584067675573486</v>
      </c>
    </row>
    <row r="1260" spans="1:15" x14ac:dyDescent="0.25">
      <c r="A1260" t="s">
        <v>1906</v>
      </c>
      <c r="B1260" t="s">
        <v>1207</v>
      </c>
      <c r="D1260" t="s">
        <v>1464</v>
      </c>
      <c r="E1260" t="s">
        <v>1125</v>
      </c>
      <c r="F1260">
        <v>63.218722999999798</v>
      </c>
      <c r="G1260">
        <v>-139.847769999999</v>
      </c>
      <c r="H1260" t="s">
        <v>983</v>
      </c>
      <c r="I1260" t="s">
        <v>2498</v>
      </c>
      <c r="J1260">
        <v>2764</v>
      </c>
      <c r="K1260">
        <v>0.24</v>
      </c>
      <c r="L1260">
        <v>0.15</v>
      </c>
      <c r="M1260">
        <v>0.05</v>
      </c>
      <c r="N1260">
        <v>0.19923393774682574</v>
      </c>
      <c r="O1260">
        <v>4.1682194660664994E-2</v>
      </c>
    </row>
    <row r="1261" spans="1:15" x14ac:dyDescent="0.25">
      <c r="A1261" t="s">
        <v>1927</v>
      </c>
      <c r="B1261" t="s">
        <v>1207</v>
      </c>
      <c r="C1261" t="s">
        <v>1206</v>
      </c>
      <c r="D1261" t="s">
        <v>1231</v>
      </c>
      <c r="E1261" t="s">
        <v>1928</v>
      </c>
      <c r="F1261">
        <v>63.344029999999798</v>
      </c>
      <c r="G1261">
        <v>-139.06627</v>
      </c>
      <c r="H1261" t="s">
        <v>983</v>
      </c>
      <c r="I1261" t="s">
        <v>491</v>
      </c>
      <c r="J1261">
        <v>2624</v>
      </c>
      <c r="K1261">
        <v>4.57</v>
      </c>
      <c r="L1261">
        <v>15.1</v>
      </c>
      <c r="M1261">
        <v>4.8</v>
      </c>
      <c r="N1261">
        <v>3.7937462312624741</v>
      </c>
      <c r="O1261">
        <v>2.8327651868373183</v>
      </c>
    </row>
    <row r="1262" spans="1:15" x14ac:dyDescent="0.25">
      <c r="A1262" t="s">
        <v>1932</v>
      </c>
      <c r="B1262" t="s">
        <v>1207</v>
      </c>
      <c r="C1262" t="s">
        <v>1206</v>
      </c>
      <c r="E1262" t="s">
        <v>824</v>
      </c>
      <c r="F1262">
        <v>63.1598639999998</v>
      </c>
      <c r="G1262">
        <v>-138.77266700000001</v>
      </c>
      <c r="H1262" t="s">
        <v>983</v>
      </c>
      <c r="I1262" t="s">
        <v>2500</v>
      </c>
      <c r="J1262">
        <v>2751</v>
      </c>
      <c r="K1262">
        <v>2.38</v>
      </c>
      <c r="L1262">
        <v>7.07</v>
      </c>
      <c r="M1262">
        <v>2.59</v>
      </c>
      <c r="N1262">
        <v>1.9757365493226886</v>
      </c>
      <c r="O1262">
        <v>1.4942960359279802</v>
      </c>
    </row>
    <row r="1263" spans="1:15" x14ac:dyDescent="0.25">
      <c r="A1263" t="s">
        <v>1933</v>
      </c>
      <c r="B1263" t="s">
        <v>1207</v>
      </c>
      <c r="C1263" t="s">
        <v>1206</v>
      </c>
      <c r="E1263" t="s">
        <v>824</v>
      </c>
      <c r="F1263">
        <v>63.183945000000001</v>
      </c>
      <c r="G1263">
        <v>-138.82887500000001</v>
      </c>
      <c r="H1263" t="s">
        <v>983</v>
      </c>
      <c r="I1263" t="s">
        <v>2500</v>
      </c>
      <c r="J1263">
        <v>2751</v>
      </c>
      <c r="K1263">
        <v>3.21</v>
      </c>
      <c r="L1263">
        <v>8.5500000000000007</v>
      </c>
      <c r="M1263">
        <v>2.4700000000000002</v>
      </c>
      <c r="N1263">
        <v>2.6647539173637944</v>
      </c>
      <c r="O1263">
        <v>1.653080577482696</v>
      </c>
    </row>
    <row r="1264" spans="1:15" x14ac:dyDescent="0.25">
      <c r="A1264" t="s">
        <v>1936</v>
      </c>
      <c r="B1264" t="s">
        <v>1207</v>
      </c>
      <c r="C1264" t="s">
        <v>1206</v>
      </c>
      <c r="E1264" t="s">
        <v>933</v>
      </c>
      <c r="F1264">
        <v>63.061070000000001</v>
      </c>
      <c r="G1264">
        <v>-139.163334999998</v>
      </c>
      <c r="H1264" t="s">
        <v>983</v>
      </c>
      <c r="I1264" t="s">
        <v>2499</v>
      </c>
      <c r="J1264">
        <v>2677</v>
      </c>
      <c r="K1264">
        <v>1.07</v>
      </c>
      <c r="L1264">
        <v>0.16</v>
      </c>
      <c r="M1264">
        <v>0.46</v>
      </c>
      <c r="N1264">
        <v>0.88825130578793154</v>
      </c>
      <c r="O1264">
        <v>0.19300964788721392</v>
      </c>
    </row>
    <row r="1265" spans="1:15" x14ac:dyDescent="0.25">
      <c r="A1265" t="s">
        <v>1945</v>
      </c>
      <c r="B1265" t="s">
        <v>1207</v>
      </c>
      <c r="C1265" t="s">
        <v>1206</v>
      </c>
      <c r="E1265" t="s">
        <v>906</v>
      </c>
      <c r="F1265">
        <v>63.200040000000001</v>
      </c>
      <c r="G1265">
        <v>-139.33007000000001</v>
      </c>
      <c r="H1265" t="s">
        <v>983</v>
      </c>
      <c r="I1265" t="s">
        <v>491</v>
      </c>
      <c r="J1265">
        <v>2624</v>
      </c>
      <c r="K1265">
        <v>6.27</v>
      </c>
      <c r="L1265">
        <v>4.3</v>
      </c>
      <c r="M1265">
        <v>2.1</v>
      </c>
      <c r="N1265">
        <v>5.2049866236358229</v>
      </c>
      <c r="O1265">
        <v>1.2668872934507622</v>
      </c>
    </row>
    <row r="1266" spans="1:15" x14ac:dyDescent="0.25">
      <c r="A1266" t="s">
        <v>1947</v>
      </c>
      <c r="B1266" t="s">
        <v>1207</v>
      </c>
      <c r="C1266" t="s">
        <v>1206</v>
      </c>
      <c r="D1266" t="s">
        <v>1464</v>
      </c>
      <c r="E1266" t="s">
        <v>1371</v>
      </c>
      <c r="F1266">
        <v>63.058138999999798</v>
      </c>
      <c r="G1266">
        <v>-139.06661800000001</v>
      </c>
      <c r="H1266" t="s">
        <v>983</v>
      </c>
      <c r="I1266" t="s">
        <v>2498</v>
      </c>
      <c r="J1266">
        <v>2764</v>
      </c>
      <c r="K1266">
        <v>1.1000000000000001</v>
      </c>
      <c r="L1266">
        <v>3.07</v>
      </c>
      <c r="M1266">
        <v>0.86</v>
      </c>
      <c r="N1266">
        <v>0.91315554800628485</v>
      </c>
      <c r="O1266">
        <v>0.58620233752804796</v>
      </c>
    </row>
    <row r="1267" spans="1:15" x14ac:dyDescent="0.25">
      <c r="A1267" t="s">
        <v>1949</v>
      </c>
      <c r="B1267" t="s">
        <v>1207</v>
      </c>
      <c r="C1267" t="s">
        <v>1206</v>
      </c>
      <c r="D1267" t="s">
        <v>1464</v>
      </c>
      <c r="E1267" t="s">
        <v>1371</v>
      </c>
      <c r="F1267">
        <v>63.089364000000003</v>
      </c>
      <c r="G1267">
        <v>-139.06454400000001</v>
      </c>
      <c r="H1267" t="s">
        <v>983</v>
      </c>
      <c r="I1267" t="s">
        <v>2498</v>
      </c>
      <c r="J1267">
        <v>2764</v>
      </c>
      <c r="K1267">
        <v>0.56999999999999995</v>
      </c>
      <c r="L1267">
        <v>0.86</v>
      </c>
      <c r="M1267">
        <v>0.32</v>
      </c>
      <c r="N1267">
        <v>0.47318060214871116</v>
      </c>
      <c r="O1267">
        <v>0.20040499031907935</v>
      </c>
    </row>
    <row r="1268" spans="1:15" x14ac:dyDescent="0.25">
      <c r="A1268" t="s">
        <v>1950</v>
      </c>
      <c r="B1268" t="s">
        <v>1207</v>
      </c>
      <c r="C1268" t="s">
        <v>1206</v>
      </c>
      <c r="D1268" t="s">
        <v>1464</v>
      </c>
      <c r="E1268" t="s">
        <v>1371</v>
      </c>
      <c r="F1268">
        <v>63.087170999999799</v>
      </c>
      <c r="G1268">
        <v>-139.103533999999</v>
      </c>
      <c r="H1268" t="s">
        <v>983</v>
      </c>
      <c r="I1268" t="s">
        <v>2498</v>
      </c>
      <c r="J1268">
        <v>2764</v>
      </c>
      <c r="K1268">
        <v>0.62</v>
      </c>
      <c r="L1268">
        <v>0.33</v>
      </c>
      <c r="M1268">
        <v>0.16</v>
      </c>
      <c r="N1268">
        <v>0.51468767251263325</v>
      </c>
      <c r="O1268">
        <v>0.11026150020671792</v>
      </c>
    </row>
    <row r="1269" spans="1:15" x14ac:dyDescent="0.25">
      <c r="A1269" t="s">
        <v>1953</v>
      </c>
      <c r="B1269" t="s">
        <v>1207</v>
      </c>
      <c r="C1269" t="s">
        <v>1206</v>
      </c>
      <c r="E1269" t="s">
        <v>186</v>
      </c>
      <c r="F1269">
        <v>63.03</v>
      </c>
      <c r="G1269">
        <v>-139.08564000000001</v>
      </c>
      <c r="H1269" t="s">
        <v>983</v>
      </c>
      <c r="I1269" t="s">
        <v>491</v>
      </c>
      <c r="J1269">
        <v>2624</v>
      </c>
      <c r="K1269">
        <v>0.95</v>
      </c>
      <c r="L1269">
        <v>18.600000000000001</v>
      </c>
      <c r="M1269">
        <v>10.4</v>
      </c>
      <c r="N1269">
        <v>0.78863433691451856</v>
      </c>
      <c r="O1269">
        <v>4.3494086784016304</v>
      </c>
    </row>
    <row r="1270" spans="1:15" x14ac:dyDescent="0.25">
      <c r="A1270" t="s">
        <v>1954</v>
      </c>
      <c r="B1270" t="s">
        <v>1207</v>
      </c>
      <c r="C1270" t="s">
        <v>1206</v>
      </c>
      <c r="E1270" t="s">
        <v>436</v>
      </c>
      <c r="F1270">
        <v>63.058250000000001</v>
      </c>
      <c r="G1270">
        <v>-139.287679999999</v>
      </c>
      <c r="H1270" t="s">
        <v>983</v>
      </c>
      <c r="I1270" t="s">
        <v>2499</v>
      </c>
      <c r="J1270">
        <v>2677</v>
      </c>
      <c r="K1270">
        <v>1.26</v>
      </c>
      <c r="L1270">
        <v>0.3</v>
      </c>
      <c r="M1270">
        <v>0.5</v>
      </c>
      <c r="N1270">
        <v>1.0459781731708353</v>
      </c>
      <c r="O1270">
        <v>0.22705521938120518</v>
      </c>
    </row>
    <row r="1271" spans="1:15" x14ac:dyDescent="0.25">
      <c r="A1271" t="s">
        <v>1955</v>
      </c>
      <c r="B1271" t="s">
        <v>1207</v>
      </c>
      <c r="C1271" t="s">
        <v>1206</v>
      </c>
      <c r="E1271" t="s">
        <v>933</v>
      </c>
      <c r="F1271">
        <v>63.104928000000001</v>
      </c>
      <c r="G1271">
        <v>-139.146910999998</v>
      </c>
      <c r="H1271" t="s">
        <v>983</v>
      </c>
      <c r="I1271" t="s">
        <v>2499</v>
      </c>
      <c r="J1271">
        <v>2677</v>
      </c>
      <c r="K1271">
        <v>1.68</v>
      </c>
      <c r="L1271">
        <v>0.1</v>
      </c>
      <c r="M1271">
        <v>0.27</v>
      </c>
      <c r="N1271">
        <v>1.3946375642277802</v>
      </c>
      <c r="O1271">
        <v>0.17370175384160685</v>
      </c>
    </row>
    <row r="1272" spans="1:15" x14ac:dyDescent="0.25">
      <c r="A1272" t="s">
        <v>1956</v>
      </c>
      <c r="B1272" t="s">
        <v>1207</v>
      </c>
      <c r="C1272" t="s">
        <v>1206</v>
      </c>
      <c r="E1272" t="s">
        <v>1371</v>
      </c>
      <c r="F1272">
        <v>63.104928000000001</v>
      </c>
      <c r="G1272">
        <v>-139.146910999998</v>
      </c>
      <c r="H1272" t="s">
        <v>983</v>
      </c>
      <c r="I1272" t="s">
        <v>2498</v>
      </c>
      <c r="J1272">
        <v>2764</v>
      </c>
      <c r="K1272">
        <v>0.26</v>
      </c>
      <c r="L1272">
        <v>0.92</v>
      </c>
      <c r="M1272">
        <v>0.39</v>
      </c>
      <c r="N1272">
        <v>0.21583676589239459</v>
      </c>
      <c r="O1272">
        <v>0.20638628021572042</v>
      </c>
    </row>
    <row r="1273" spans="1:15" x14ac:dyDescent="0.25">
      <c r="A1273" t="s">
        <v>1959</v>
      </c>
      <c r="B1273" t="s">
        <v>1207</v>
      </c>
      <c r="C1273" t="s">
        <v>1206</v>
      </c>
      <c r="E1273" t="s">
        <v>16</v>
      </c>
      <c r="F1273">
        <v>63.0869199999999</v>
      </c>
      <c r="G1273">
        <v>-139.20570000000001</v>
      </c>
      <c r="H1273" t="s">
        <v>983</v>
      </c>
      <c r="I1273" t="s">
        <v>491</v>
      </c>
      <c r="J1273">
        <v>2624</v>
      </c>
      <c r="K1273">
        <v>0.84</v>
      </c>
      <c r="L1273">
        <v>2.4</v>
      </c>
      <c r="M1273">
        <v>0.7</v>
      </c>
      <c r="N1273">
        <v>0.69731878211389009</v>
      </c>
      <c r="O1273">
        <v>0.4408618107972313</v>
      </c>
    </row>
    <row r="1274" spans="1:15" x14ac:dyDescent="0.25">
      <c r="A1274" t="s">
        <v>1961</v>
      </c>
      <c r="B1274" t="s">
        <v>1207</v>
      </c>
      <c r="C1274" t="s">
        <v>1206</v>
      </c>
      <c r="D1274" t="s">
        <v>1464</v>
      </c>
      <c r="E1274" t="s">
        <v>1371</v>
      </c>
      <c r="F1274">
        <v>63.077240000000003</v>
      </c>
      <c r="G1274">
        <v>-139.17443</v>
      </c>
      <c r="H1274" t="s">
        <v>983</v>
      </c>
      <c r="I1274" t="s">
        <v>2498</v>
      </c>
      <c r="J1274">
        <v>2764</v>
      </c>
      <c r="K1274">
        <v>0.76</v>
      </c>
      <c r="L1274">
        <v>0.4</v>
      </c>
      <c r="M1274">
        <v>0.6</v>
      </c>
      <c r="N1274">
        <v>0.63090746953161492</v>
      </c>
      <c r="O1274">
        <v>0.24099656309210582</v>
      </c>
    </row>
    <row r="1275" spans="1:15" x14ac:dyDescent="0.25">
      <c r="A1275" t="s">
        <v>1962</v>
      </c>
      <c r="B1275" t="s">
        <v>1207</v>
      </c>
      <c r="C1275" t="s">
        <v>1206</v>
      </c>
      <c r="D1275" t="s">
        <v>1464</v>
      </c>
      <c r="E1275" t="s">
        <v>1371</v>
      </c>
      <c r="F1275">
        <v>63.0808409999999</v>
      </c>
      <c r="G1275">
        <v>-139.206921999998</v>
      </c>
      <c r="H1275" t="s">
        <v>983</v>
      </c>
      <c r="I1275" t="s">
        <v>2498</v>
      </c>
      <c r="J1275">
        <v>2764</v>
      </c>
      <c r="K1275">
        <v>1.17</v>
      </c>
      <c r="L1275">
        <v>0.72</v>
      </c>
      <c r="M1275">
        <v>0.31</v>
      </c>
      <c r="N1275">
        <v>0.97126544651577551</v>
      </c>
      <c r="O1275">
        <v>0.21955114097074183</v>
      </c>
    </row>
    <row r="1276" spans="1:15" x14ac:dyDescent="0.25">
      <c r="A1276" t="s">
        <v>1963</v>
      </c>
      <c r="B1276" t="s">
        <v>1207</v>
      </c>
      <c r="C1276" t="s">
        <v>1206</v>
      </c>
      <c r="D1276" t="s">
        <v>1243</v>
      </c>
      <c r="E1276" t="s">
        <v>1764</v>
      </c>
      <c r="F1276">
        <v>63.07611</v>
      </c>
      <c r="G1276">
        <v>-139.31985</v>
      </c>
      <c r="H1276" t="s">
        <v>983</v>
      </c>
      <c r="I1276" t="s">
        <v>2500</v>
      </c>
      <c r="J1276">
        <v>2751</v>
      </c>
      <c r="K1276">
        <v>3.95</v>
      </c>
      <c r="L1276">
        <v>13.6</v>
      </c>
      <c r="M1276">
        <v>6</v>
      </c>
      <c r="N1276">
        <v>3.2790585587498406</v>
      </c>
      <c r="O1276">
        <v>3.1042941464350933</v>
      </c>
    </row>
    <row r="1277" spans="1:15" x14ac:dyDescent="0.25">
      <c r="A1277" t="s">
        <v>2145</v>
      </c>
      <c r="B1277" t="s">
        <v>1207</v>
      </c>
      <c r="E1277" t="s">
        <v>2146</v>
      </c>
      <c r="F1277">
        <v>61.103543000000002</v>
      </c>
      <c r="G1277">
        <v>-129.89978400000001</v>
      </c>
      <c r="H1277" t="s">
        <v>983</v>
      </c>
      <c r="I1277" t="s">
        <v>491</v>
      </c>
      <c r="J1277">
        <v>2624</v>
      </c>
      <c r="K1277">
        <v>0</v>
      </c>
      <c r="L1277">
        <v>0.9</v>
      </c>
      <c r="M1277">
        <v>0.31</v>
      </c>
      <c r="N1277">
        <v>0</v>
      </c>
      <c r="O1277">
        <v>0.15962316800000001</v>
      </c>
    </row>
    <row r="1278" spans="1:15" x14ac:dyDescent="0.25">
      <c r="A1278" t="s">
        <v>2189</v>
      </c>
      <c r="B1278" t="s">
        <v>1207</v>
      </c>
      <c r="C1278" t="s">
        <v>1206</v>
      </c>
      <c r="E1278" t="s">
        <v>824</v>
      </c>
      <c r="F1278">
        <v>61.391154</v>
      </c>
      <c r="G1278">
        <v>-134.138330999998</v>
      </c>
      <c r="H1278" t="s">
        <v>983</v>
      </c>
      <c r="I1278" t="s">
        <v>2500</v>
      </c>
      <c r="J1278">
        <v>2751</v>
      </c>
      <c r="K1278">
        <v>2.17</v>
      </c>
      <c r="L1278">
        <v>2.99</v>
      </c>
      <c r="M1278">
        <v>1.73</v>
      </c>
      <c r="N1278">
        <v>1.8014068537942161</v>
      </c>
      <c r="O1278">
        <v>0.86619090652257003</v>
      </c>
    </row>
    <row r="1279" spans="1:15" x14ac:dyDescent="0.25">
      <c r="A1279" t="s">
        <v>2193</v>
      </c>
      <c r="B1279" t="s">
        <v>1207</v>
      </c>
      <c r="C1279" t="s">
        <v>1206</v>
      </c>
      <c r="E1279" t="s">
        <v>302</v>
      </c>
      <c r="F1279">
        <v>61.4259139999998</v>
      </c>
      <c r="G1279">
        <v>-134.199669999999</v>
      </c>
      <c r="H1279" t="s">
        <v>983</v>
      </c>
      <c r="I1279" t="s">
        <v>2499</v>
      </c>
      <c r="J1279">
        <v>2677</v>
      </c>
      <c r="K1279">
        <v>0.28999999999999998</v>
      </c>
      <c r="L1279">
        <v>0.15</v>
      </c>
      <c r="M1279">
        <v>0.06</v>
      </c>
      <c r="N1279">
        <v>0.24074100811074778</v>
      </c>
      <c r="O1279">
        <v>4.5763234175039282E-2</v>
      </c>
    </row>
    <row r="1280" spans="1:15" x14ac:dyDescent="0.25">
      <c r="A1280" t="s">
        <v>2194</v>
      </c>
      <c r="B1280" t="s">
        <v>1207</v>
      </c>
      <c r="C1280" t="s">
        <v>1206</v>
      </c>
      <c r="D1280" t="s">
        <v>2195</v>
      </c>
      <c r="E1280" t="s">
        <v>872</v>
      </c>
      <c r="F1280">
        <v>61.444146000000003</v>
      </c>
      <c r="G1280">
        <v>-134.29879600000001</v>
      </c>
      <c r="H1280" t="s">
        <v>983</v>
      </c>
      <c r="I1280" t="s">
        <v>2499</v>
      </c>
      <c r="J1280">
        <v>2677</v>
      </c>
      <c r="K1280">
        <v>1.28</v>
      </c>
      <c r="L1280">
        <v>5.09</v>
      </c>
      <c r="M1280">
        <v>1.33</v>
      </c>
      <c r="N1280">
        <v>1.0625810013164041</v>
      </c>
      <c r="O1280">
        <v>0.8859533471174148</v>
      </c>
    </row>
    <row r="1281" spans="1:15" x14ac:dyDescent="0.25">
      <c r="A1281" t="s">
        <v>2196</v>
      </c>
      <c r="B1281" t="s">
        <v>1207</v>
      </c>
      <c r="C1281" t="s">
        <v>1206</v>
      </c>
      <c r="E1281" t="s">
        <v>302</v>
      </c>
      <c r="F1281">
        <v>61.487105999999798</v>
      </c>
      <c r="G1281">
        <v>-134.35946000000001</v>
      </c>
      <c r="H1281" t="s">
        <v>983</v>
      </c>
      <c r="I1281" t="s">
        <v>2499</v>
      </c>
      <c r="J1281">
        <v>2677</v>
      </c>
      <c r="K1281">
        <v>7.82</v>
      </c>
      <c r="L1281">
        <v>14.1999999999999</v>
      </c>
      <c r="M1281">
        <v>2.88</v>
      </c>
      <c r="N1281">
        <v>6.4917058049174061</v>
      </c>
      <c r="O1281">
        <v>2.5017198608579463</v>
      </c>
    </row>
    <row r="1282" spans="1:15" x14ac:dyDescent="0.25">
      <c r="A1282" t="s">
        <v>2197</v>
      </c>
      <c r="B1282" t="s">
        <v>1207</v>
      </c>
      <c r="C1282" t="s">
        <v>1206</v>
      </c>
      <c r="E1282" t="s">
        <v>16</v>
      </c>
      <c r="F1282">
        <v>61.438636000000002</v>
      </c>
      <c r="G1282">
        <v>-134.02613600000001</v>
      </c>
      <c r="H1282" t="s">
        <v>983</v>
      </c>
      <c r="I1282" t="s">
        <v>491</v>
      </c>
      <c r="J1282">
        <v>2624</v>
      </c>
      <c r="K1282">
        <v>3.62</v>
      </c>
      <c r="L1282">
        <v>14.1</v>
      </c>
      <c r="M1282">
        <v>4.3099999999999996</v>
      </c>
      <c r="N1282">
        <v>3.0051118943479551</v>
      </c>
      <c r="O1282">
        <v>2.5660695964356877</v>
      </c>
    </row>
    <row r="1283" spans="1:15" x14ac:dyDescent="0.25">
      <c r="A1283" t="s">
        <v>2198</v>
      </c>
      <c r="B1283" t="s">
        <v>1207</v>
      </c>
      <c r="C1283" t="s">
        <v>1206</v>
      </c>
      <c r="E1283" t="s">
        <v>16</v>
      </c>
      <c r="F1283">
        <v>61.450941</v>
      </c>
      <c r="G1283">
        <v>-134.035655999998</v>
      </c>
      <c r="H1283" t="s">
        <v>983</v>
      </c>
      <c r="I1283" t="s">
        <v>491</v>
      </c>
      <c r="J1283">
        <v>2624</v>
      </c>
      <c r="K1283">
        <v>4.09</v>
      </c>
      <c r="L1283">
        <v>15.4</v>
      </c>
      <c r="M1283">
        <v>2.06</v>
      </c>
      <c r="N1283">
        <v>3.3952783557688222</v>
      </c>
      <c r="O1283">
        <v>2.1489277543817571</v>
      </c>
    </row>
    <row r="1284" spans="1:15" x14ac:dyDescent="0.25">
      <c r="A1284" t="s">
        <v>2199</v>
      </c>
      <c r="B1284" t="s">
        <v>1207</v>
      </c>
      <c r="C1284" t="s">
        <v>1206</v>
      </c>
      <c r="E1284" t="s">
        <v>872</v>
      </c>
      <c r="F1284">
        <v>61.425654000000002</v>
      </c>
      <c r="G1284">
        <v>-134.01484600000001</v>
      </c>
      <c r="H1284" t="s">
        <v>983</v>
      </c>
      <c r="I1284" t="s">
        <v>2499</v>
      </c>
      <c r="J1284">
        <v>2677</v>
      </c>
      <c r="K1284">
        <v>3.27</v>
      </c>
      <c r="L1284">
        <v>14.6999999999999</v>
      </c>
      <c r="M1284">
        <v>2.87</v>
      </c>
      <c r="N1284">
        <v>2.7145624018005008</v>
      </c>
      <c r="O1284">
        <v>2.2868989868702614</v>
      </c>
    </row>
    <row r="1285" spans="1:15" x14ac:dyDescent="0.25">
      <c r="A1285" t="s">
        <v>2207</v>
      </c>
      <c r="B1285" t="s">
        <v>1207</v>
      </c>
      <c r="C1285" t="s">
        <v>1206</v>
      </c>
      <c r="D1285" t="s">
        <v>2195</v>
      </c>
      <c r="E1285" t="s">
        <v>302</v>
      </c>
      <c r="F1285">
        <v>61.3104119999999</v>
      </c>
      <c r="G1285">
        <v>-134.199514999998</v>
      </c>
      <c r="H1285" t="s">
        <v>983</v>
      </c>
      <c r="I1285" t="s">
        <v>2499</v>
      </c>
      <c r="J1285">
        <v>2677</v>
      </c>
      <c r="K1285">
        <v>2.0499999999999998</v>
      </c>
      <c r="L1285">
        <v>6.4716639999999996</v>
      </c>
      <c r="M1285">
        <v>1.684485</v>
      </c>
      <c r="N1285">
        <v>1.7017898849208033</v>
      </c>
      <c r="O1285">
        <v>1.1488150085798847</v>
      </c>
    </row>
    <row r="1286" spans="1:15" x14ac:dyDescent="0.25">
      <c r="A1286" t="s">
        <v>2208</v>
      </c>
      <c r="B1286" t="s">
        <v>1207</v>
      </c>
      <c r="C1286" t="s">
        <v>1206</v>
      </c>
      <c r="D1286" t="s">
        <v>2195</v>
      </c>
      <c r="E1286" t="s">
        <v>824</v>
      </c>
      <c r="F1286">
        <v>61.315562999999798</v>
      </c>
      <c r="G1286">
        <v>-134.183957999998</v>
      </c>
      <c r="H1286" t="s">
        <v>983</v>
      </c>
      <c r="I1286" t="s">
        <v>2500</v>
      </c>
      <c r="J1286">
        <v>2751</v>
      </c>
      <c r="K1286">
        <v>1.75</v>
      </c>
      <c r="L1286">
        <v>6.7819000000000003</v>
      </c>
      <c r="M1286">
        <v>1.1837569999999999</v>
      </c>
      <c r="N1286">
        <v>1.4527474627372712</v>
      </c>
      <c r="O1286">
        <v>1.0615947280981501</v>
      </c>
    </row>
    <row r="1287" spans="1:15" x14ac:dyDescent="0.25">
      <c r="A1287" t="s">
        <v>2209</v>
      </c>
      <c r="B1287" t="s">
        <v>1207</v>
      </c>
      <c r="C1287" t="s">
        <v>1206</v>
      </c>
      <c r="D1287" t="s">
        <v>2195</v>
      </c>
      <c r="E1287" t="s">
        <v>824</v>
      </c>
      <c r="F1287">
        <v>61.306206000000003</v>
      </c>
      <c r="G1287">
        <v>-134.204813</v>
      </c>
      <c r="H1287" t="s">
        <v>983</v>
      </c>
      <c r="I1287" t="s">
        <v>2500</v>
      </c>
      <c r="J1287">
        <v>2751</v>
      </c>
      <c r="K1287">
        <v>2.1</v>
      </c>
      <c r="L1287">
        <v>6.3946569999999996</v>
      </c>
      <c r="M1287">
        <v>2.231843</v>
      </c>
      <c r="N1287">
        <v>1.7432969552847255</v>
      </c>
      <c r="O1287">
        <v>1.3194729118713</v>
      </c>
    </row>
    <row r="1288" spans="1:15" x14ac:dyDescent="0.25">
      <c r="A1288" t="s">
        <v>2217</v>
      </c>
      <c r="B1288" t="s">
        <v>1207</v>
      </c>
      <c r="C1288" t="s">
        <v>1206</v>
      </c>
      <c r="D1288" t="s">
        <v>2195</v>
      </c>
      <c r="E1288" t="s">
        <v>2218</v>
      </c>
      <c r="F1288">
        <v>61.392865999999799</v>
      </c>
      <c r="G1288">
        <v>-134.266434</v>
      </c>
      <c r="H1288" t="s">
        <v>983</v>
      </c>
      <c r="I1288" t="s">
        <v>2498</v>
      </c>
      <c r="J1288">
        <v>2764</v>
      </c>
      <c r="K1288">
        <v>0.63</v>
      </c>
      <c r="L1288">
        <v>2.674058</v>
      </c>
      <c r="M1288">
        <v>0.71429699999999996</v>
      </c>
      <c r="N1288">
        <v>0.52298908658541765</v>
      </c>
      <c r="O1288">
        <v>0.48217099228344562</v>
      </c>
    </row>
    <row r="1289" spans="1:15" x14ac:dyDescent="0.25">
      <c r="A1289" t="s">
        <v>2219</v>
      </c>
      <c r="B1289" t="s">
        <v>1207</v>
      </c>
      <c r="C1289" t="s">
        <v>1206</v>
      </c>
      <c r="D1289" t="s">
        <v>2195</v>
      </c>
      <c r="E1289" t="s">
        <v>824</v>
      </c>
      <c r="F1289">
        <v>61.3682149999999</v>
      </c>
      <c r="G1289">
        <v>-134.25691</v>
      </c>
      <c r="H1289" t="s">
        <v>983</v>
      </c>
      <c r="I1289" t="s">
        <v>2500</v>
      </c>
      <c r="J1289">
        <v>2751</v>
      </c>
      <c r="K1289">
        <v>0.4</v>
      </c>
      <c r="L1289">
        <v>3.3534229999999998</v>
      </c>
      <c r="M1289">
        <v>0.77612599999999998</v>
      </c>
      <c r="N1289">
        <v>0.33205656291137631</v>
      </c>
      <c r="O1289">
        <v>0.54768823689257151</v>
      </c>
    </row>
    <row r="1290" spans="1:15" x14ac:dyDescent="0.25">
      <c r="A1290" t="s">
        <v>2221</v>
      </c>
      <c r="B1290" t="s">
        <v>1207</v>
      </c>
      <c r="C1290" t="s">
        <v>1206</v>
      </c>
      <c r="E1290" t="s">
        <v>302</v>
      </c>
      <c r="F1290">
        <v>61.2966839999999</v>
      </c>
      <c r="G1290">
        <v>-134.26599300000001</v>
      </c>
      <c r="H1290" t="s">
        <v>983</v>
      </c>
      <c r="I1290" t="s">
        <v>2499</v>
      </c>
      <c r="J1290">
        <v>2677</v>
      </c>
      <c r="K1290">
        <v>1.78</v>
      </c>
      <c r="L1290">
        <v>1.7033940000000001</v>
      </c>
      <c r="M1290">
        <v>0.36997799999999997</v>
      </c>
      <c r="N1290">
        <v>1.4776517049556244</v>
      </c>
      <c r="O1290">
        <v>0.3542417894962549</v>
      </c>
    </row>
    <row r="1291" spans="1:15" x14ac:dyDescent="0.25">
      <c r="A1291" t="s">
        <v>2223</v>
      </c>
      <c r="B1291" t="s">
        <v>1207</v>
      </c>
      <c r="C1291" t="s">
        <v>1206</v>
      </c>
      <c r="E1291" t="s">
        <v>824</v>
      </c>
      <c r="F1291">
        <v>62.345241000000001</v>
      </c>
      <c r="G1291">
        <v>-135.222096999998</v>
      </c>
      <c r="H1291" t="s">
        <v>983</v>
      </c>
      <c r="I1291" t="s">
        <v>2500</v>
      </c>
      <c r="J1291">
        <v>2751</v>
      </c>
      <c r="K1291">
        <v>1.47</v>
      </c>
      <c r="L1291">
        <v>4.9147619999999996</v>
      </c>
      <c r="M1291">
        <v>1.277463</v>
      </c>
      <c r="N1291">
        <v>1.2203078686993079</v>
      </c>
      <c r="O1291">
        <v>0.89101609883306998</v>
      </c>
    </row>
    <row r="1292" spans="1:15" x14ac:dyDescent="0.25">
      <c r="A1292" t="s">
        <v>2224</v>
      </c>
      <c r="B1292" t="s">
        <v>1207</v>
      </c>
      <c r="C1292" t="s">
        <v>1206</v>
      </c>
      <c r="E1292" t="s">
        <v>846</v>
      </c>
      <c r="F1292">
        <v>62.3111099999999</v>
      </c>
      <c r="G1292">
        <v>-135.194030999999</v>
      </c>
      <c r="H1292" t="s">
        <v>983</v>
      </c>
      <c r="I1292" t="s">
        <v>2500</v>
      </c>
      <c r="J1292">
        <v>2751</v>
      </c>
      <c r="K1292">
        <v>0.45</v>
      </c>
      <c r="L1292">
        <v>1.2991969999999999</v>
      </c>
      <c r="M1292">
        <v>0.35448400000000002</v>
      </c>
      <c r="N1292">
        <v>0.37356363327529829</v>
      </c>
      <c r="O1292">
        <v>0.24352446604399283</v>
      </c>
    </row>
    <row r="1293" spans="1:15" x14ac:dyDescent="0.25">
      <c r="A1293" t="s">
        <v>2225</v>
      </c>
      <c r="B1293" t="s">
        <v>1207</v>
      </c>
      <c r="C1293" t="s">
        <v>1206</v>
      </c>
      <c r="E1293" t="s">
        <v>1218</v>
      </c>
      <c r="F1293">
        <v>62.298533999999798</v>
      </c>
      <c r="G1293">
        <v>-135.089291</v>
      </c>
      <c r="H1293" t="s">
        <v>983</v>
      </c>
      <c r="I1293" t="s">
        <v>2500</v>
      </c>
      <c r="J1293">
        <v>2751</v>
      </c>
      <c r="K1293">
        <v>2</v>
      </c>
      <c r="L1293">
        <v>8.1416520000000006</v>
      </c>
      <c r="M1293">
        <v>1.5640400000000001</v>
      </c>
      <c r="N1293">
        <v>1.6602828145568813</v>
      </c>
      <c r="O1293">
        <v>1.3059804078824575</v>
      </c>
    </row>
    <row r="1294" spans="1:15" x14ac:dyDescent="0.25">
      <c r="A1294" t="s">
        <v>2226</v>
      </c>
      <c r="B1294" t="s">
        <v>1207</v>
      </c>
      <c r="E1294" t="s">
        <v>16</v>
      </c>
      <c r="F1294">
        <v>62.3679589999999</v>
      </c>
      <c r="G1294">
        <v>-134.869899</v>
      </c>
      <c r="H1294" t="s">
        <v>983</v>
      </c>
      <c r="I1294" t="s">
        <v>491</v>
      </c>
      <c r="J1294">
        <v>2624</v>
      </c>
      <c r="K1294">
        <v>1.39</v>
      </c>
      <c r="L1294">
        <v>9.1902670000000004</v>
      </c>
      <c r="M1294">
        <v>2.5028320000000002</v>
      </c>
      <c r="N1294">
        <v>1.1538965561170325</v>
      </c>
      <c r="O1294">
        <v>1.5419428251712282</v>
      </c>
    </row>
    <row r="1295" spans="1:15" x14ac:dyDescent="0.25">
      <c r="A1295" t="s">
        <v>2230</v>
      </c>
      <c r="B1295" t="s">
        <v>1207</v>
      </c>
      <c r="C1295" t="s">
        <v>1206</v>
      </c>
      <c r="E1295" t="s">
        <v>16</v>
      </c>
      <c r="F1295">
        <v>62.757274000000002</v>
      </c>
      <c r="G1295">
        <v>-136.09267800000001</v>
      </c>
      <c r="H1295" t="s">
        <v>983</v>
      </c>
      <c r="I1295" t="s">
        <v>491</v>
      </c>
      <c r="J1295">
        <v>2624</v>
      </c>
      <c r="K1295">
        <v>1.55</v>
      </c>
      <c r="L1295">
        <v>9.4662880000000005</v>
      </c>
      <c r="M1295">
        <v>0.81843100000000002</v>
      </c>
      <c r="N1295">
        <v>1.286719181281583</v>
      </c>
      <c r="O1295">
        <v>1.1552985632174817</v>
      </c>
    </row>
    <row r="1296" spans="1:15" x14ac:dyDescent="0.25">
      <c r="A1296" t="s">
        <v>2231</v>
      </c>
      <c r="B1296" t="s">
        <v>1207</v>
      </c>
      <c r="C1296" t="s">
        <v>1206</v>
      </c>
      <c r="E1296" t="s">
        <v>824</v>
      </c>
      <c r="F1296">
        <v>62.028081999999799</v>
      </c>
      <c r="G1296">
        <v>-134.4718</v>
      </c>
      <c r="H1296" t="s">
        <v>983</v>
      </c>
      <c r="I1296" t="s">
        <v>2500</v>
      </c>
      <c r="J1296">
        <v>2751</v>
      </c>
      <c r="K1296">
        <v>2.04</v>
      </c>
      <c r="L1296">
        <v>5.7345420000000003</v>
      </c>
      <c r="M1296">
        <v>1.4015029999999999</v>
      </c>
      <c r="N1296">
        <v>1.6934884708480189</v>
      </c>
      <c r="O1296">
        <v>1.0353070815997545</v>
      </c>
    </row>
    <row r="1297" spans="1:15" x14ac:dyDescent="0.25">
      <c r="A1297" t="s">
        <v>2232</v>
      </c>
      <c r="B1297" t="s">
        <v>1207</v>
      </c>
      <c r="C1297" t="s">
        <v>1206</v>
      </c>
      <c r="E1297" t="s">
        <v>846</v>
      </c>
      <c r="F1297">
        <v>62.608103</v>
      </c>
      <c r="G1297">
        <v>-136.081988999998</v>
      </c>
      <c r="H1297" t="s">
        <v>983</v>
      </c>
      <c r="I1297" t="s">
        <v>2500</v>
      </c>
      <c r="J1297">
        <v>2751</v>
      </c>
      <c r="K1297">
        <v>0.64</v>
      </c>
      <c r="L1297">
        <v>0.82861099999999999</v>
      </c>
      <c r="M1297">
        <v>0.30429</v>
      </c>
      <c r="N1297">
        <v>0.53129050065820205</v>
      </c>
      <c r="O1297">
        <v>0.1964354510539543</v>
      </c>
    </row>
    <row r="1298" spans="1:15" x14ac:dyDescent="0.25">
      <c r="A1298" t="s">
        <v>2233</v>
      </c>
      <c r="B1298" t="s">
        <v>1207</v>
      </c>
      <c r="E1298" t="s">
        <v>895</v>
      </c>
      <c r="F1298">
        <v>62.662394999999798</v>
      </c>
      <c r="G1298">
        <v>-136.448858</v>
      </c>
      <c r="H1298" t="s">
        <v>983</v>
      </c>
      <c r="I1298" t="s">
        <v>2500</v>
      </c>
      <c r="J1298">
        <v>2751</v>
      </c>
      <c r="K1298">
        <v>0.47</v>
      </c>
      <c r="L1298">
        <v>0.63130299999999995</v>
      </c>
      <c r="M1298">
        <v>0.25611600000000001</v>
      </c>
      <c r="N1298">
        <v>0.39016646142086708</v>
      </c>
      <c r="O1298">
        <v>0.1549909246330414</v>
      </c>
    </row>
    <row r="1299" spans="1:15" x14ac:dyDescent="0.25">
      <c r="A1299" t="s">
        <v>2234</v>
      </c>
      <c r="B1299" t="s">
        <v>1207</v>
      </c>
      <c r="E1299" t="s">
        <v>846</v>
      </c>
      <c r="F1299">
        <v>62.427813999999799</v>
      </c>
      <c r="G1299">
        <v>-135.078579999998</v>
      </c>
      <c r="H1299" t="s">
        <v>983</v>
      </c>
      <c r="I1299" t="s">
        <v>2500</v>
      </c>
      <c r="J1299">
        <v>2751</v>
      </c>
      <c r="K1299">
        <v>0.56000000000000005</v>
      </c>
      <c r="L1299">
        <v>1.654504</v>
      </c>
      <c r="M1299">
        <v>0.38185200000000002</v>
      </c>
      <c r="N1299">
        <v>0.46487918807592682</v>
      </c>
      <c r="O1299">
        <v>0.29113821119736</v>
      </c>
    </row>
    <row r="1300" spans="1:15" x14ac:dyDescent="0.25">
      <c r="A1300" t="s">
        <v>2237</v>
      </c>
      <c r="B1300" t="s">
        <v>1207</v>
      </c>
      <c r="C1300" t="s">
        <v>1206</v>
      </c>
      <c r="E1300" t="s">
        <v>16</v>
      </c>
      <c r="F1300">
        <v>62.554991000000001</v>
      </c>
      <c r="G1300">
        <v>-135.403389</v>
      </c>
      <c r="H1300" t="s">
        <v>983</v>
      </c>
      <c r="I1300" t="s">
        <v>491</v>
      </c>
      <c r="J1300">
        <v>2624</v>
      </c>
      <c r="K1300">
        <v>2.82</v>
      </c>
      <c r="L1300">
        <v>5.0379849999999999</v>
      </c>
      <c r="M1300">
        <v>2.5498509999999999</v>
      </c>
      <c r="N1300">
        <v>2.3409987685252025</v>
      </c>
      <c r="O1300">
        <v>1.2542648146332194</v>
      </c>
    </row>
    <row r="1301" spans="1:15" x14ac:dyDescent="0.25">
      <c r="A1301" t="s">
        <v>2243</v>
      </c>
      <c r="B1301" t="s">
        <v>1207</v>
      </c>
      <c r="C1301" t="s">
        <v>1206</v>
      </c>
      <c r="E1301" t="s">
        <v>2139</v>
      </c>
      <c r="F1301">
        <v>62.4250669999998</v>
      </c>
      <c r="G1301">
        <v>-135.24276800000001</v>
      </c>
      <c r="H1301" t="s">
        <v>983</v>
      </c>
      <c r="I1301" t="s">
        <v>2499</v>
      </c>
      <c r="J1301">
        <v>2677</v>
      </c>
      <c r="K1301">
        <v>5.14</v>
      </c>
      <c r="L1301">
        <v>17.0864699999998</v>
      </c>
      <c r="M1301">
        <v>3.1366999999999998</v>
      </c>
      <c r="N1301">
        <v>4.2669268334111843</v>
      </c>
      <c r="O1301">
        <v>2.6835755764978502</v>
      </c>
    </row>
    <row r="1302" spans="1:15" x14ac:dyDescent="0.25">
      <c r="A1302" t="s">
        <v>2244</v>
      </c>
      <c r="B1302" t="s">
        <v>1207</v>
      </c>
      <c r="E1302" t="s">
        <v>2139</v>
      </c>
      <c r="F1302">
        <v>62.333886</v>
      </c>
      <c r="G1302">
        <v>-135.326621999998</v>
      </c>
      <c r="H1302" t="s">
        <v>983</v>
      </c>
      <c r="I1302" t="s">
        <v>2499</v>
      </c>
      <c r="J1302">
        <v>2677</v>
      </c>
      <c r="K1302">
        <v>0.33</v>
      </c>
      <c r="L1302">
        <v>2.4489580000000002</v>
      </c>
      <c r="M1302">
        <v>0.81432599999999999</v>
      </c>
      <c r="N1302">
        <v>0.27394666440188542</v>
      </c>
      <c r="O1302">
        <v>0.45444914817465848</v>
      </c>
    </row>
    <row r="1303" spans="1:15" x14ac:dyDescent="0.25">
      <c r="A1303" t="s">
        <v>2249</v>
      </c>
      <c r="B1303" t="s">
        <v>1207</v>
      </c>
      <c r="C1303" t="s">
        <v>1206</v>
      </c>
      <c r="E1303" t="s">
        <v>1218</v>
      </c>
      <c r="F1303">
        <v>62.101534000000001</v>
      </c>
      <c r="G1303">
        <v>-134.50717</v>
      </c>
      <c r="H1303" t="s">
        <v>983</v>
      </c>
      <c r="I1303" t="s">
        <v>2500</v>
      </c>
      <c r="J1303">
        <v>2751</v>
      </c>
      <c r="K1303">
        <v>2.4821520000000001</v>
      </c>
      <c r="L1303">
        <v>10</v>
      </c>
      <c r="M1303">
        <v>2.04</v>
      </c>
      <c r="N1303">
        <v>2.0605371543589963</v>
      </c>
      <c r="O1303">
        <v>1.6367287734180251</v>
      </c>
    </row>
    <row r="1304" spans="1:15" x14ac:dyDescent="0.25">
      <c r="A1304" t="s">
        <v>2250</v>
      </c>
      <c r="B1304" t="s">
        <v>1207</v>
      </c>
      <c r="D1304" t="s">
        <v>2251</v>
      </c>
      <c r="E1304" t="s">
        <v>777</v>
      </c>
      <c r="F1304">
        <v>62.018335999999799</v>
      </c>
      <c r="G1304">
        <v>-134.295596999998</v>
      </c>
      <c r="H1304" t="s">
        <v>983</v>
      </c>
      <c r="I1304" t="s">
        <v>491</v>
      </c>
      <c r="J1304">
        <v>2624</v>
      </c>
      <c r="K1304">
        <v>1.2698400000000001</v>
      </c>
      <c r="L1304">
        <v>15.06</v>
      </c>
      <c r="M1304">
        <v>2.2599999999999998</v>
      </c>
      <c r="N1304">
        <v>1.0541467646184552</v>
      </c>
      <c r="O1304">
        <v>2.0105774364251863</v>
      </c>
    </row>
    <row r="1305" spans="1:15" x14ac:dyDescent="0.25">
      <c r="A1305" t="s">
        <v>2252</v>
      </c>
      <c r="B1305" t="s">
        <v>1207</v>
      </c>
      <c r="D1305" t="s">
        <v>2251</v>
      </c>
      <c r="E1305" t="s">
        <v>777</v>
      </c>
      <c r="F1305">
        <v>62.020623000000001</v>
      </c>
      <c r="G1305">
        <v>-134.293328</v>
      </c>
      <c r="H1305" t="s">
        <v>983</v>
      </c>
      <c r="I1305" t="s">
        <v>491</v>
      </c>
      <c r="J1305">
        <v>2624</v>
      </c>
      <c r="K1305">
        <v>3.2531599999999998</v>
      </c>
      <c r="L1305">
        <v>13.34</v>
      </c>
      <c r="M1305">
        <v>2.25</v>
      </c>
      <c r="N1305">
        <v>2.700582820501932</v>
      </c>
      <c r="O1305">
        <v>1.9616155986175252</v>
      </c>
    </row>
    <row r="1306" spans="1:15" x14ac:dyDescent="0.25">
      <c r="A1306" t="s">
        <v>2253</v>
      </c>
      <c r="B1306" t="s">
        <v>1207</v>
      </c>
      <c r="D1306" t="s">
        <v>2251</v>
      </c>
      <c r="E1306" t="s">
        <v>777</v>
      </c>
      <c r="F1306">
        <v>62.020623000000001</v>
      </c>
      <c r="G1306">
        <v>-134.293328</v>
      </c>
      <c r="H1306" t="s">
        <v>983</v>
      </c>
      <c r="I1306" t="s">
        <v>491</v>
      </c>
      <c r="J1306">
        <v>2624</v>
      </c>
      <c r="K1306">
        <v>3.1498159999999999</v>
      </c>
      <c r="L1306">
        <v>13.34</v>
      </c>
      <c r="M1306">
        <v>2.21</v>
      </c>
      <c r="N1306">
        <v>2.6147926869081486</v>
      </c>
      <c r="O1306">
        <v>1.9458605058674427</v>
      </c>
    </row>
    <row r="1307" spans="1:15" x14ac:dyDescent="0.25">
      <c r="A1307" t="s">
        <v>2256</v>
      </c>
      <c r="B1307" t="s">
        <v>1207</v>
      </c>
      <c r="C1307" t="s">
        <v>1206</v>
      </c>
      <c r="E1307" t="s">
        <v>302</v>
      </c>
      <c r="F1307">
        <v>62.138026000000004</v>
      </c>
      <c r="G1307">
        <v>-134.33211900000001</v>
      </c>
      <c r="H1307" t="s">
        <v>983</v>
      </c>
      <c r="I1307" t="s">
        <v>2499</v>
      </c>
      <c r="J1307">
        <v>2677</v>
      </c>
      <c r="K1307">
        <v>5.0336610000000004</v>
      </c>
      <c r="L1307">
        <v>2.0299999999999998</v>
      </c>
      <c r="M1307">
        <v>0.98</v>
      </c>
      <c r="N1307">
        <v>4.1786504263026032</v>
      </c>
      <c r="O1307">
        <v>0.72523530809502901</v>
      </c>
    </row>
    <row r="1308" spans="1:15" x14ac:dyDescent="0.25">
      <c r="A1308" t="s">
        <v>2280</v>
      </c>
      <c r="B1308" t="s">
        <v>1207</v>
      </c>
      <c r="E1308" t="s">
        <v>2281</v>
      </c>
      <c r="F1308">
        <v>62.226626000000003</v>
      </c>
      <c r="G1308">
        <v>-134.761205999998</v>
      </c>
      <c r="H1308" t="s">
        <v>983</v>
      </c>
      <c r="I1308" t="s">
        <v>2498</v>
      </c>
      <c r="J1308">
        <v>2764</v>
      </c>
      <c r="K1308">
        <v>0.96</v>
      </c>
      <c r="L1308">
        <v>7.0083589999999996</v>
      </c>
      <c r="M1308">
        <v>2.0512109999999999</v>
      </c>
      <c r="N1308">
        <v>0.79693575098730296</v>
      </c>
      <c r="O1308">
        <v>1.27024522126826</v>
      </c>
    </row>
    <row r="1309" spans="1:15" x14ac:dyDescent="0.25">
      <c r="A1309" t="s">
        <v>2282</v>
      </c>
      <c r="B1309" t="s">
        <v>1207</v>
      </c>
      <c r="D1309" t="s">
        <v>2283</v>
      </c>
      <c r="E1309" t="s">
        <v>2284</v>
      </c>
      <c r="F1309">
        <v>62.195905000000003</v>
      </c>
      <c r="G1309">
        <v>-134.626474999999</v>
      </c>
      <c r="H1309" t="s">
        <v>983</v>
      </c>
      <c r="I1309" t="s">
        <v>491</v>
      </c>
      <c r="J1309">
        <v>2624</v>
      </c>
      <c r="K1309">
        <v>2.7</v>
      </c>
      <c r="L1309">
        <v>8.107863</v>
      </c>
      <c r="M1309">
        <v>1.8315220000000001</v>
      </c>
      <c r="N1309">
        <v>2.2413817996517897</v>
      </c>
      <c r="O1309">
        <v>1.3484575958857292</v>
      </c>
    </row>
    <row r="1310" spans="1:15" x14ac:dyDescent="0.25">
      <c r="A1310" t="s">
        <v>2286</v>
      </c>
      <c r="B1310" t="s">
        <v>1207</v>
      </c>
      <c r="C1310" t="s">
        <v>1206</v>
      </c>
      <c r="D1310" t="s">
        <v>2287</v>
      </c>
      <c r="E1310" t="s">
        <v>846</v>
      </c>
      <c r="F1310">
        <v>62.922887000000003</v>
      </c>
      <c r="G1310">
        <v>-135.894387999998</v>
      </c>
      <c r="H1310" t="s">
        <v>983</v>
      </c>
      <c r="I1310" t="s">
        <v>2500</v>
      </c>
      <c r="J1310">
        <v>2751</v>
      </c>
      <c r="K1310">
        <v>2.0099999999999998</v>
      </c>
      <c r="L1310">
        <v>5.5891780000000004</v>
      </c>
      <c r="M1310">
        <v>1.726321</v>
      </c>
      <c r="N1310">
        <v>1.6685842286296655</v>
      </c>
      <c r="O1310">
        <v>1.1047050670053815</v>
      </c>
    </row>
    <row r="1311" spans="1:15" x14ac:dyDescent="0.25">
      <c r="A1311" t="s">
        <v>2295</v>
      </c>
      <c r="B1311" t="s">
        <v>1207</v>
      </c>
      <c r="C1311" t="s">
        <v>1206</v>
      </c>
      <c r="D1311" t="s">
        <v>2296</v>
      </c>
      <c r="E1311" t="s">
        <v>872</v>
      </c>
      <c r="F1311">
        <v>62.953823</v>
      </c>
      <c r="G1311">
        <v>-135.65405100000001</v>
      </c>
      <c r="H1311" t="s">
        <v>983</v>
      </c>
      <c r="I1311" t="s">
        <v>2499</v>
      </c>
      <c r="J1311">
        <v>2677</v>
      </c>
      <c r="K1311">
        <v>0.78</v>
      </c>
      <c r="L1311">
        <v>5.2300839999999997</v>
      </c>
      <c r="M1311">
        <v>1.4746030000000001</v>
      </c>
      <c r="N1311">
        <v>0.64751029767718371</v>
      </c>
      <c r="O1311">
        <v>0.90741035550977478</v>
      </c>
    </row>
    <row r="1312" spans="1:15" x14ac:dyDescent="0.25">
      <c r="A1312" t="s">
        <v>2297</v>
      </c>
      <c r="B1312" t="s">
        <v>1207</v>
      </c>
      <c r="C1312" t="s">
        <v>1206</v>
      </c>
      <c r="D1312" t="s">
        <v>2296</v>
      </c>
      <c r="E1312" t="s">
        <v>872</v>
      </c>
      <c r="F1312">
        <v>62.949151999999799</v>
      </c>
      <c r="G1312">
        <v>-135.658558999999</v>
      </c>
      <c r="H1312" t="s">
        <v>983</v>
      </c>
      <c r="I1312" t="s">
        <v>2499</v>
      </c>
      <c r="J1312">
        <v>2677</v>
      </c>
      <c r="K1312">
        <v>0.21</v>
      </c>
      <c r="L1312">
        <v>1.0856460000000001</v>
      </c>
      <c r="M1312">
        <v>0.25620300000000001</v>
      </c>
      <c r="N1312">
        <v>0.17432969552847252</v>
      </c>
      <c r="O1312">
        <v>0.17837880736300085</v>
      </c>
    </row>
    <row r="1313" spans="1:15" x14ac:dyDescent="0.25">
      <c r="A1313" t="s">
        <v>2298</v>
      </c>
      <c r="B1313" t="s">
        <v>1207</v>
      </c>
      <c r="C1313" t="s">
        <v>1206</v>
      </c>
      <c r="D1313" t="s">
        <v>2299</v>
      </c>
      <c r="E1313" t="s">
        <v>872</v>
      </c>
      <c r="F1313">
        <v>62.939537000000001</v>
      </c>
      <c r="G1313">
        <v>-135.609139999999</v>
      </c>
      <c r="H1313" t="s">
        <v>983</v>
      </c>
      <c r="I1313" t="s">
        <v>2499</v>
      </c>
      <c r="J1313">
        <v>2677</v>
      </c>
      <c r="K1313">
        <v>1.32</v>
      </c>
      <c r="L1313">
        <v>7.9112689999999999</v>
      </c>
      <c r="M1313">
        <v>1.3619829999999999</v>
      </c>
      <c r="N1313">
        <v>1.0957866576075417</v>
      </c>
      <c r="O1313">
        <v>1.1592081424654341</v>
      </c>
    </row>
    <row r="1314" spans="1:15" x14ac:dyDescent="0.25">
      <c r="A1314" t="s">
        <v>2300</v>
      </c>
      <c r="B1314" t="s">
        <v>1207</v>
      </c>
      <c r="C1314" t="s">
        <v>1206</v>
      </c>
      <c r="D1314" t="s">
        <v>2296</v>
      </c>
      <c r="E1314" t="s">
        <v>16</v>
      </c>
      <c r="F1314">
        <v>62.933230000000002</v>
      </c>
      <c r="G1314">
        <v>-135.618649</v>
      </c>
      <c r="H1314" t="s">
        <v>983</v>
      </c>
      <c r="I1314" t="s">
        <v>491</v>
      </c>
      <c r="J1314">
        <v>2624</v>
      </c>
      <c r="K1314">
        <v>1.44</v>
      </c>
      <c r="L1314">
        <v>6.6661979999999996</v>
      </c>
      <c r="M1314">
        <v>1.9776359999999999</v>
      </c>
      <c r="N1314">
        <v>1.1954036264809544</v>
      </c>
      <c r="O1314">
        <v>1.1830486904290822</v>
      </c>
    </row>
    <row r="1315" spans="1:15" x14ac:dyDescent="0.25">
      <c r="A1315" t="s">
        <v>2301</v>
      </c>
      <c r="B1315" t="s">
        <v>1207</v>
      </c>
      <c r="C1315" t="s">
        <v>1206</v>
      </c>
      <c r="D1315" t="s">
        <v>2296</v>
      </c>
      <c r="E1315" t="s">
        <v>302</v>
      </c>
      <c r="F1315">
        <v>62.958449000000002</v>
      </c>
      <c r="G1315">
        <v>-135.66868400000001</v>
      </c>
      <c r="H1315" t="s">
        <v>983</v>
      </c>
      <c r="I1315" t="s">
        <v>2499</v>
      </c>
      <c r="J1315">
        <v>2677</v>
      </c>
      <c r="K1315">
        <v>0.44</v>
      </c>
      <c r="L1315">
        <v>2.1441949999999999</v>
      </c>
      <c r="M1315">
        <v>0.51444900000000005</v>
      </c>
      <c r="N1315">
        <v>0.36526221920251389</v>
      </c>
      <c r="O1315">
        <v>0.35589174014821134</v>
      </c>
    </row>
    <row r="1316" spans="1:15" x14ac:dyDescent="0.25">
      <c r="A1316" t="s">
        <v>2302</v>
      </c>
      <c r="B1316" t="s">
        <v>1207</v>
      </c>
      <c r="C1316" t="s">
        <v>1206</v>
      </c>
      <c r="D1316" t="s">
        <v>2299</v>
      </c>
      <c r="E1316" t="s">
        <v>872</v>
      </c>
      <c r="F1316">
        <v>62.964328000000002</v>
      </c>
      <c r="G1316">
        <v>-135.75767200000001</v>
      </c>
      <c r="H1316" t="s">
        <v>983</v>
      </c>
      <c r="I1316" t="s">
        <v>2499</v>
      </c>
      <c r="J1316">
        <v>2677</v>
      </c>
      <c r="K1316">
        <v>0.38</v>
      </c>
      <c r="L1316">
        <v>1.3969229999999999</v>
      </c>
      <c r="M1316">
        <v>0.34120299999999998</v>
      </c>
      <c r="N1316">
        <v>0.31545373476580746</v>
      </c>
      <c r="O1316">
        <v>0.23871093192998247</v>
      </c>
    </row>
    <row r="1317" spans="1:15" x14ac:dyDescent="0.25">
      <c r="A1317" t="s">
        <v>2306</v>
      </c>
      <c r="B1317" t="s">
        <v>1207</v>
      </c>
      <c r="C1317" t="s">
        <v>1206</v>
      </c>
      <c r="D1317" t="s">
        <v>2296</v>
      </c>
      <c r="E1317" t="s">
        <v>872</v>
      </c>
      <c r="F1317">
        <v>62.8971149999999</v>
      </c>
      <c r="G1317">
        <v>-135.552492</v>
      </c>
      <c r="H1317" t="s">
        <v>983</v>
      </c>
      <c r="I1317" t="s">
        <v>2499</v>
      </c>
      <c r="J1317">
        <v>2677</v>
      </c>
      <c r="K1317">
        <v>1.57</v>
      </c>
      <c r="L1317">
        <v>15.5603859999999</v>
      </c>
      <c r="M1317">
        <v>1.9984249999999999</v>
      </c>
      <c r="N1317">
        <v>1.3033220094271518</v>
      </c>
      <c r="O1317">
        <v>2.0482169675180448</v>
      </c>
    </row>
    <row r="1318" spans="1:15" x14ac:dyDescent="0.25">
      <c r="A1318" t="s">
        <v>2371</v>
      </c>
      <c r="B1318" t="s">
        <v>1207</v>
      </c>
      <c r="C1318" t="s">
        <v>2258</v>
      </c>
      <c r="E1318" t="s">
        <v>474</v>
      </c>
      <c r="F1318">
        <v>62.294322518809601</v>
      </c>
      <c r="G1318">
        <v>-134.923792165039</v>
      </c>
      <c r="H1318" t="s">
        <v>983</v>
      </c>
      <c r="I1318" t="s">
        <v>2498</v>
      </c>
      <c r="J1318">
        <v>2764</v>
      </c>
      <c r="K1318">
        <v>0.14000000000000001</v>
      </c>
      <c r="L1318">
        <v>1.4530544999999999</v>
      </c>
      <c r="M1318">
        <v>0.65940149999999997</v>
      </c>
      <c r="N1318">
        <v>0.1162197970189817</v>
      </c>
      <c r="O1318">
        <v>0.32149893370698795</v>
      </c>
    </row>
    <row r="1319" spans="1:15" x14ac:dyDescent="0.25">
      <c r="A1319" t="s">
        <v>2373</v>
      </c>
      <c r="B1319" t="s">
        <v>1207</v>
      </c>
      <c r="C1319" t="s">
        <v>1206</v>
      </c>
      <c r="E1319" t="s">
        <v>2214</v>
      </c>
      <c r="F1319">
        <v>61.693291137156599</v>
      </c>
      <c r="G1319">
        <v>-134.118614058058</v>
      </c>
      <c r="H1319" t="s">
        <v>983</v>
      </c>
      <c r="I1319" t="s">
        <v>491</v>
      </c>
      <c r="J1319">
        <v>2624</v>
      </c>
      <c r="K1319">
        <v>4</v>
      </c>
      <c r="L1319">
        <v>14.272727</v>
      </c>
      <c r="M1319">
        <v>5.0739390000000002</v>
      </c>
      <c r="N1319">
        <v>3.3205656291137626</v>
      </c>
      <c r="O1319">
        <v>2.7938682414539397</v>
      </c>
    </row>
    <row r="1320" spans="1:15" x14ac:dyDescent="0.25">
      <c r="A1320" t="s">
        <v>2377</v>
      </c>
      <c r="B1320" t="s">
        <v>1207</v>
      </c>
      <c r="C1320" t="s">
        <v>1206</v>
      </c>
      <c r="D1320" t="s">
        <v>2378</v>
      </c>
      <c r="E1320" t="s">
        <v>302</v>
      </c>
      <c r="F1320">
        <v>62.953695765832599</v>
      </c>
      <c r="G1320">
        <v>-135.650495085665</v>
      </c>
      <c r="H1320" t="s">
        <v>2379</v>
      </c>
      <c r="I1320" t="s">
        <v>2499</v>
      </c>
      <c r="J1320">
        <v>2677</v>
      </c>
      <c r="K1320">
        <v>1.44</v>
      </c>
      <c r="L1320">
        <v>2.4553729999999998</v>
      </c>
      <c r="M1320">
        <v>0.66120900000000005</v>
      </c>
      <c r="N1320">
        <v>1.1954036264809544</v>
      </c>
      <c r="O1320">
        <v>0.4791733896714917</v>
      </c>
    </row>
    <row r="1321" spans="1:15" x14ac:dyDescent="0.25">
      <c r="A1321" t="s">
        <v>2380</v>
      </c>
      <c r="B1321" t="s">
        <v>1207</v>
      </c>
      <c r="C1321" t="s">
        <v>1206</v>
      </c>
      <c r="D1321" t="s">
        <v>2378</v>
      </c>
      <c r="E1321" t="s">
        <v>302</v>
      </c>
      <c r="F1321">
        <v>62.953695765832599</v>
      </c>
      <c r="G1321">
        <v>-135.650495085665</v>
      </c>
      <c r="H1321" t="s">
        <v>2379</v>
      </c>
      <c r="I1321" t="s">
        <v>2499</v>
      </c>
      <c r="J1321">
        <v>2677</v>
      </c>
      <c r="K1321">
        <v>0.97</v>
      </c>
      <c r="L1321">
        <v>2.2330730000000001</v>
      </c>
      <c r="M1321">
        <v>0.56658799999999998</v>
      </c>
      <c r="N1321">
        <v>0.80523716506008747</v>
      </c>
      <c r="O1321">
        <v>0.4076112350921659</v>
      </c>
    </row>
    <row r="1322" spans="1:15" x14ac:dyDescent="0.25">
      <c r="A1322" t="s">
        <v>2381</v>
      </c>
      <c r="B1322" t="s">
        <v>1207</v>
      </c>
      <c r="C1322" t="s">
        <v>1206</v>
      </c>
      <c r="D1322" t="s">
        <v>2378</v>
      </c>
      <c r="E1322" t="s">
        <v>302</v>
      </c>
      <c r="F1322">
        <v>62.953695765832599</v>
      </c>
      <c r="G1322">
        <v>-135.650495085665</v>
      </c>
      <c r="H1322" t="s">
        <v>2379</v>
      </c>
      <c r="I1322" t="s">
        <v>2499</v>
      </c>
      <c r="J1322">
        <v>2677</v>
      </c>
      <c r="K1322">
        <v>0.52</v>
      </c>
      <c r="L1322">
        <v>8.8407610000000005</v>
      </c>
      <c r="M1322">
        <v>2.1349019999999999</v>
      </c>
      <c r="N1322">
        <v>0.43167353178478918</v>
      </c>
      <c r="O1322">
        <v>1.3972654922578498</v>
      </c>
    </row>
    <row r="1323" spans="1:15" x14ac:dyDescent="0.25">
      <c r="A1323" t="s">
        <v>2382</v>
      </c>
      <c r="B1323" t="s">
        <v>1207</v>
      </c>
      <c r="C1323" t="s">
        <v>1206</v>
      </c>
      <c r="D1323" t="s">
        <v>2378</v>
      </c>
      <c r="E1323" t="s">
        <v>302</v>
      </c>
      <c r="F1323">
        <v>62.897117830733002</v>
      </c>
      <c r="G1323">
        <v>-135.552485754337</v>
      </c>
      <c r="H1323" t="s">
        <v>2379</v>
      </c>
      <c r="I1323" t="s">
        <v>2499</v>
      </c>
      <c r="J1323">
        <v>2677</v>
      </c>
      <c r="K1323">
        <v>1.76</v>
      </c>
      <c r="L1323">
        <v>18.477041</v>
      </c>
      <c r="M1323">
        <v>1.429106</v>
      </c>
      <c r="N1323">
        <v>1.4610488768100556</v>
      </c>
      <c r="O1323">
        <v>2.1856494172724452</v>
      </c>
    </row>
    <row r="1324" spans="1:15" x14ac:dyDescent="0.25">
      <c r="A1324" t="s">
        <v>2383</v>
      </c>
      <c r="B1324" t="s">
        <v>1207</v>
      </c>
      <c r="C1324" t="s">
        <v>1206</v>
      </c>
      <c r="D1324" t="s">
        <v>2378</v>
      </c>
      <c r="E1324" t="s">
        <v>302</v>
      </c>
      <c r="F1324">
        <v>62.897117830733002</v>
      </c>
      <c r="G1324">
        <v>-135.552485754337</v>
      </c>
      <c r="H1324" t="s">
        <v>2379</v>
      </c>
      <c r="I1324" t="s">
        <v>2499</v>
      </c>
      <c r="J1324">
        <v>2677</v>
      </c>
      <c r="K1324">
        <v>6.01</v>
      </c>
      <c r="L1324">
        <v>47.752811000000001</v>
      </c>
      <c r="M1324">
        <v>5.4860110000000004</v>
      </c>
      <c r="N1324">
        <v>4.9891498577434286</v>
      </c>
      <c r="O1324">
        <v>6.1886572961209874</v>
      </c>
    </row>
    <row r="1325" spans="1:15" x14ac:dyDescent="0.25">
      <c r="A1325" t="s">
        <v>2384</v>
      </c>
      <c r="B1325" t="s">
        <v>1207</v>
      </c>
      <c r="C1325" t="s">
        <v>2258</v>
      </c>
      <c r="E1325" t="s">
        <v>872</v>
      </c>
      <c r="F1325">
        <v>62.194872796625802</v>
      </c>
      <c r="G1325">
        <v>-134.648900665669</v>
      </c>
      <c r="H1325" t="s">
        <v>2379</v>
      </c>
      <c r="I1325" t="s">
        <v>2499</v>
      </c>
      <c r="J1325">
        <v>2677</v>
      </c>
      <c r="K1325">
        <v>4.22</v>
      </c>
      <c r="L1325">
        <v>8.1838759999999997</v>
      </c>
      <c r="M1325">
        <v>2.19415</v>
      </c>
      <c r="N1325">
        <v>3.5031967387150194</v>
      </c>
      <c r="O1325">
        <v>1.5616648961098267</v>
      </c>
    </row>
    <row r="1326" spans="1:15" x14ac:dyDescent="0.25">
      <c r="A1326" t="s">
        <v>2385</v>
      </c>
      <c r="B1326" t="s">
        <v>1207</v>
      </c>
      <c r="C1326" t="s">
        <v>2258</v>
      </c>
      <c r="E1326" t="s">
        <v>872</v>
      </c>
      <c r="F1326">
        <v>62.202675178215401</v>
      </c>
      <c r="G1326">
        <v>-134.759134003198</v>
      </c>
      <c r="H1326" t="s">
        <v>2379</v>
      </c>
      <c r="I1326" t="s">
        <v>2499</v>
      </c>
      <c r="J1326">
        <v>2677</v>
      </c>
      <c r="K1326">
        <v>1.56</v>
      </c>
      <c r="L1326">
        <v>5.1788059999999998</v>
      </c>
      <c r="M1326">
        <v>1.670102</v>
      </c>
      <c r="N1326">
        <v>1.2950205953543674</v>
      </c>
      <c r="O1326">
        <v>0.99683097360274919</v>
      </c>
    </row>
    <row r="1327" spans="1:15" x14ac:dyDescent="0.25">
      <c r="A1327" t="s">
        <v>2386</v>
      </c>
      <c r="B1327" t="s">
        <v>1207</v>
      </c>
      <c r="C1327" t="s">
        <v>2258</v>
      </c>
      <c r="E1327" t="s">
        <v>872</v>
      </c>
      <c r="F1327">
        <v>62.202675178215401</v>
      </c>
      <c r="G1327">
        <v>-134.759134003198</v>
      </c>
      <c r="H1327" t="s">
        <v>2379</v>
      </c>
      <c r="I1327" t="s">
        <v>2499</v>
      </c>
      <c r="J1327">
        <v>2677</v>
      </c>
      <c r="K1327">
        <v>1.95</v>
      </c>
      <c r="L1327">
        <v>6.6227470000000004</v>
      </c>
      <c r="M1327">
        <v>1.8591299999999999</v>
      </c>
      <c r="N1327">
        <v>1.6187757441929593</v>
      </c>
      <c r="O1327">
        <v>1.2017091298536364</v>
      </c>
    </row>
    <row r="1328" spans="1:15" x14ac:dyDescent="0.25">
      <c r="A1328" t="s">
        <v>2388</v>
      </c>
      <c r="B1328" t="s">
        <v>1207</v>
      </c>
      <c r="C1328" t="s">
        <v>1206</v>
      </c>
      <c r="E1328" t="s">
        <v>872</v>
      </c>
      <c r="F1328">
        <v>62.1840831557613</v>
      </c>
      <c r="G1328">
        <v>-134.96367721757301</v>
      </c>
      <c r="H1328" t="s">
        <v>2379</v>
      </c>
      <c r="I1328" t="s">
        <v>2499</v>
      </c>
      <c r="J1328">
        <v>2677</v>
      </c>
      <c r="K1328">
        <v>2.5299999999999998</v>
      </c>
      <c r="L1328">
        <v>18.203803000000001</v>
      </c>
      <c r="M1328">
        <v>2.6919170000000001</v>
      </c>
      <c r="N1328">
        <v>2.1002577604144546</v>
      </c>
      <c r="O1328">
        <v>2.5258283148061151</v>
      </c>
    </row>
    <row r="1329" spans="1:15" x14ac:dyDescent="0.25">
      <c r="A1329" t="s">
        <v>2389</v>
      </c>
      <c r="B1329" t="s">
        <v>1207</v>
      </c>
      <c r="C1329" t="s">
        <v>1206</v>
      </c>
      <c r="E1329" t="s">
        <v>872</v>
      </c>
      <c r="F1329">
        <v>62.188437880512403</v>
      </c>
      <c r="G1329">
        <v>-134.92277175441001</v>
      </c>
      <c r="H1329" t="s">
        <v>2379</v>
      </c>
      <c r="I1329" t="s">
        <v>2499</v>
      </c>
      <c r="J1329">
        <v>2677</v>
      </c>
      <c r="K1329">
        <v>0.57999999999999996</v>
      </c>
      <c r="L1329">
        <v>2.2103570000000001</v>
      </c>
      <c r="M1329">
        <v>0.64280999999999999</v>
      </c>
      <c r="N1329">
        <v>0.48148201622149556</v>
      </c>
      <c r="O1329">
        <v>0.40273289995127859</v>
      </c>
    </row>
    <row r="1330" spans="1:15" x14ac:dyDescent="0.25">
      <c r="A1330" t="s">
        <v>2390</v>
      </c>
      <c r="B1330" t="s">
        <v>1207</v>
      </c>
      <c r="C1330" t="s">
        <v>1206</v>
      </c>
      <c r="E1330" t="s">
        <v>872</v>
      </c>
      <c r="F1330">
        <v>62.188437880512403</v>
      </c>
      <c r="G1330">
        <v>-134.92277175441001</v>
      </c>
      <c r="H1330" t="s">
        <v>2379</v>
      </c>
      <c r="I1330" t="s">
        <v>2499</v>
      </c>
      <c r="J1330">
        <v>2677</v>
      </c>
      <c r="K1330">
        <v>0.28000000000000003</v>
      </c>
      <c r="L1330">
        <v>2.5249600000000001</v>
      </c>
      <c r="M1330">
        <v>0.86111800000000005</v>
      </c>
      <c r="N1330">
        <v>0.23243959403796341</v>
      </c>
      <c r="O1330">
        <v>0.47060989467013459</v>
      </c>
    </row>
    <row r="1331" spans="1:15" x14ac:dyDescent="0.25">
      <c r="A1331" t="s">
        <v>2391</v>
      </c>
      <c r="B1331" t="s">
        <v>1207</v>
      </c>
      <c r="C1331" t="s">
        <v>1206</v>
      </c>
      <c r="E1331" t="s">
        <v>872</v>
      </c>
      <c r="F1331">
        <v>62.191090307716898</v>
      </c>
      <c r="G1331">
        <v>-134.914964630816</v>
      </c>
      <c r="H1331" t="s">
        <v>2379</v>
      </c>
      <c r="I1331" t="s">
        <v>2499</v>
      </c>
      <c r="J1331">
        <v>2677</v>
      </c>
      <c r="K1331">
        <v>0.37</v>
      </c>
      <c r="L1331">
        <v>2.2913600000000001</v>
      </c>
      <c r="M1331">
        <v>0.68655299999999997</v>
      </c>
      <c r="N1331">
        <v>0.30715232069302306</v>
      </c>
      <c r="O1331">
        <v>0.40948000484707769</v>
      </c>
    </row>
    <row r="1332" spans="1:15" x14ac:dyDescent="0.25">
      <c r="A1332" t="s">
        <v>2392</v>
      </c>
      <c r="B1332" t="s">
        <v>1207</v>
      </c>
      <c r="C1332" t="s">
        <v>2258</v>
      </c>
      <c r="E1332" t="s">
        <v>2393</v>
      </c>
      <c r="F1332">
        <v>62.2313471129604</v>
      </c>
      <c r="G1332">
        <v>-134.75083794647901</v>
      </c>
      <c r="H1332" t="s">
        <v>2379</v>
      </c>
      <c r="I1332" t="s">
        <v>2498</v>
      </c>
      <c r="J1332">
        <v>2764</v>
      </c>
      <c r="K1332">
        <v>0.1</v>
      </c>
      <c r="L1332">
        <v>5.0166880000000003</v>
      </c>
      <c r="M1332">
        <v>0.818021</v>
      </c>
      <c r="N1332">
        <v>8.3014140727844077E-2</v>
      </c>
      <c r="O1332">
        <v>0.70366327595767719</v>
      </c>
    </row>
    <row r="1333" spans="1:15" x14ac:dyDescent="0.25">
      <c r="A1333" t="s">
        <v>2411</v>
      </c>
      <c r="B1333" t="s">
        <v>1207</v>
      </c>
      <c r="D1333" t="s">
        <v>2412</v>
      </c>
      <c r="E1333" t="s">
        <v>2413</v>
      </c>
      <c r="F1333">
        <v>60.407134999999798</v>
      </c>
      <c r="G1333">
        <v>-128.99118000000001</v>
      </c>
      <c r="H1333" t="s">
        <v>983</v>
      </c>
      <c r="I1333" t="s">
        <v>491</v>
      </c>
      <c r="J1333">
        <v>2624</v>
      </c>
      <c r="K1333">
        <v>1.9</v>
      </c>
      <c r="L1333">
        <v>7.73</v>
      </c>
      <c r="M1333">
        <v>2.68</v>
      </c>
      <c r="N1333">
        <v>1.5772686738290371</v>
      </c>
      <c r="O1333">
        <v>1.4812954368032614</v>
      </c>
    </row>
    <row r="1334" spans="1:15" x14ac:dyDescent="0.25">
      <c r="A1334" t="s">
        <v>2414</v>
      </c>
      <c r="B1334" t="s">
        <v>1207</v>
      </c>
      <c r="C1334" t="s">
        <v>1206</v>
      </c>
      <c r="D1334" t="s">
        <v>2415</v>
      </c>
      <c r="E1334" t="s">
        <v>16</v>
      </c>
      <c r="F1334">
        <v>61.018970000000003</v>
      </c>
      <c r="G1334">
        <v>-129.652099999998</v>
      </c>
      <c r="H1334" t="s">
        <v>983</v>
      </c>
      <c r="I1334" t="s">
        <v>491</v>
      </c>
      <c r="J1334">
        <v>2624</v>
      </c>
      <c r="K1334">
        <v>5</v>
      </c>
      <c r="L1334">
        <v>29.350570000000001</v>
      </c>
      <c r="M1334">
        <v>3.9540790000000001</v>
      </c>
      <c r="N1334">
        <v>4.1507070363922036</v>
      </c>
      <c r="O1334">
        <v>3.9467223381886254</v>
      </c>
    </row>
    <row r="1335" spans="1:15" x14ac:dyDescent="0.25">
      <c r="A1335" t="s">
        <v>2416</v>
      </c>
      <c r="B1335" t="s">
        <v>1207</v>
      </c>
      <c r="D1335" t="s">
        <v>2417</v>
      </c>
      <c r="E1335" t="s">
        <v>2413</v>
      </c>
      <c r="F1335">
        <v>61.014360000000003</v>
      </c>
      <c r="G1335">
        <v>-129.612989999999</v>
      </c>
      <c r="H1335" t="s">
        <v>983</v>
      </c>
      <c r="I1335" t="s">
        <v>491</v>
      </c>
      <c r="J1335">
        <v>2624</v>
      </c>
      <c r="K1335">
        <v>4.29</v>
      </c>
      <c r="L1335">
        <v>10.5120539999999</v>
      </c>
      <c r="M1335">
        <v>1.329758</v>
      </c>
      <c r="N1335">
        <v>3.5613066372245106</v>
      </c>
      <c r="O1335">
        <v>1.5313188812307652</v>
      </c>
    </row>
    <row r="1336" spans="1:15" x14ac:dyDescent="0.25">
      <c r="A1336" t="s">
        <v>2418</v>
      </c>
      <c r="B1336" t="s">
        <v>1207</v>
      </c>
      <c r="C1336" t="s">
        <v>1206</v>
      </c>
      <c r="D1336" t="s">
        <v>2415</v>
      </c>
      <c r="E1336" t="s">
        <v>16</v>
      </c>
      <c r="F1336">
        <v>61.084449999999798</v>
      </c>
      <c r="G1336">
        <v>-129.84395000000001</v>
      </c>
      <c r="H1336" t="s">
        <v>983</v>
      </c>
      <c r="I1336" t="s">
        <v>491</v>
      </c>
      <c r="J1336">
        <v>2624</v>
      </c>
      <c r="K1336">
        <v>1.89</v>
      </c>
      <c r="L1336">
        <v>5.6974309999999999</v>
      </c>
      <c r="M1336">
        <v>1.078905</v>
      </c>
      <c r="N1336">
        <v>1.5689672597562527</v>
      </c>
      <c r="O1336">
        <v>0.89517213328897061</v>
      </c>
    </row>
    <row r="1337" spans="1:15" x14ac:dyDescent="0.25">
      <c r="A1337" t="s">
        <v>2422</v>
      </c>
      <c r="B1337" t="s">
        <v>1207</v>
      </c>
      <c r="D1337" t="s">
        <v>2423</v>
      </c>
      <c r="E1337" t="s">
        <v>2424</v>
      </c>
      <c r="F1337">
        <v>61.099400000000003</v>
      </c>
      <c r="G1337">
        <v>-130.09127000000001</v>
      </c>
      <c r="H1337" t="s">
        <v>983</v>
      </c>
      <c r="I1337" t="s">
        <v>2500</v>
      </c>
      <c r="J1337">
        <v>2751</v>
      </c>
      <c r="K1337">
        <v>4.7</v>
      </c>
      <c r="L1337">
        <v>13.074771</v>
      </c>
      <c r="M1337">
        <v>1.543056</v>
      </c>
      <c r="N1337">
        <v>3.9016646142086713</v>
      </c>
      <c r="O1337">
        <v>1.9306066179164145</v>
      </c>
    </row>
    <row r="1338" spans="1:15" x14ac:dyDescent="0.25">
      <c r="A1338" t="s">
        <v>2425</v>
      </c>
      <c r="B1338" t="s">
        <v>1207</v>
      </c>
      <c r="D1338" t="s">
        <v>2423</v>
      </c>
      <c r="E1338" t="s">
        <v>2424</v>
      </c>
      <c r="F1338">
        <v>61.099400000000003</v>
      </c>
      <c r="G1338">
        <v>-130.09127000000001</v>
      </c>
      <c r="H1338" t="s">
        <v>983</v>
      </c>
      <c r="I1338" t="s">
        <v>2500</v>
      </c>
      <c r="J1338">
        <v>2751</v>
      </c>
      <c r="K1338">
        <v>4.6900000000000004</v>
      </c>
      <c r="L1338">
        <v>13.036148000000001</v>
      </c>
      <c r="M1338">
        <v>1.5123599999999999</v>
      </c>
      <c r="N1338">
        <v>3.8933632001358869</v>
      </c>
      <c r="O1338">
        <v>1.9182852856098902</v>
      </c>
    </row>
    <row r="1339" spans="1:15" x14ac:dyDescent="0.25">
      <c r="A1339" t="s">
        <v>1027</v>
      </c>
      <c r="B1339" t="s">
        <v>1030</v>
      </c>
      <c r="C1339" t="s">
        <v>1028</v>
      </c>
      <c r="D1339" t="s">
        <v>1029</v>
      </c>
      <c r="E1339" t="s">
        <v>750</v>
      </c>
      <c r="F1339">
        <v>60.393186</v>
      </c>
      <c r="G1339">
        <v>-125.837506</v>
      </c>
      <c r="H1339" t="s">
        <v>983</v>
      </c>
      <c r="I1339" t="s">
        <v>2498</v>
      </c>
      <c r="J1339">
        <v>2764</v>
      </c>
      <c r="K1339">
        <v>9.2100000000000009</v>
      </c>
      <c r="L1339">
        <v>28.514529</v>
      </c>
      <c r="M1339">
        <v>5.7366349999999997</v>
      </c>
      <c r="N1339">
        <v>7.645602361034439</v>
      </c>
      <c r="O1339">
        <v>4.7932201240598191</v>
      </c>
    </row>
    <row r="1340" spans="1:15" x14ac:dyDescent="0.25">
      <c r="A1340" t="s">
        <v>1031</v>
      </c>
      <c r="B1340" t="s">
        <v>1030</v>
      </c>
      <c r="C1340" t="s">
        <v>1028</v>
      </c>
      <c r="D1340" t="s">
        <v>1029</v>
      </c>
      <c r="E1340" t="s">
        <v>437</v>
      </c>
      <c r="F1340">
        <v>60.404792</v>
      </c>
      <c r="G1340">
        <v>-125.830853</v>
      </c>
      <c r="H1340" t="s">
        <v>983</v>
      </c>
      <c r="I1340" t="s">
        <v>2499</v>
      </c>
      <c r="J1340">
        <v>2677</v>
      </c>
      <c r="K1340">
        <v>8.92</v>
      </c>
      <c r="L1340">
        <v>39.5226609999999</v>
      </c>
      <c r="M1340">
        <v>3.8897740000000001</v>
      </c>
      <c r="N1340">
        <v>7.4048613529236906</v>
      </c>
      <c r="O1340">
        <v>5.1806897838546755</v>
      </c>
    </row>
    <row r="1341" spans="1:15" x14ac:dyDescent="0.25">
      <c r="A1341" t="s">
        <v>1934</v>
      </c>
      <c r="B1341" t="s">
        <v>1030</v>
      </c>
      <c r="C1341" t="s">
        <v>1028</v>
      </c>
      <c r="D1341" t="s">
        <v>1029</v>
      </c>
      <c r="E1341" t="s">
        <v>437</v>
      </c>
      <c r="F1341">
        <v>60.422221999999799</v>
      </c>
      <c r="G1341">
        <v>-125.84307200000001</v>
      </c>
      <c r="H1341" t="s">
        <v>983</v>
      </c>
      <c r="I1341" t="s">
        <v>2499</v>
      </c>
      <c r="J1341">
        <v>2677</v>
      </c>
      <c r="K1341">
        <v>8.2899999999999903</v>
      </c>
      <c r="L1341">
        <v>29.738631000000002</v>
      </c>
      <c r="M1341">
        <v>2.0578029999999998</v>
      </c>
      <c r="N1341">
        <v>6.8818722663382648</v>
      </c>
      <c r="O1341">
        <v>3.7664938508376817</v>
      </c>
    </row>
    <row r="1342" spans="1:15" x14ac:dyDescent="0.25">
      <c r="A1342" t="s">
        <v>1935</v>
      </c>
      <c r="B1342" t="s">
        <v>1030</v>
      </c>
      <c r="C1342" t="s">
        <v>1028</v>
      </c>
      <c r="D1342" t="s">
        <v>1029</v>
      </c>
      <c r="E1342" t="s">
        <v>437</v>
      </c>
      <c r="F1342">
        <v>60.422221999999799</v>
      </c>
      <c r="G1342">
        <v>-125.84307200000001</v>
      </c>
      <c r="H1342" t="s">
        <v>983</v>
      </c>
      <c r="I1342" t="s">
        <v>2499</v>
      </c>
      <c r="J1342">
        <v>2677</v>
      </c>
      <c r="K1342">
        <v>8.1099999999999905</v>
      </c>
      <c r="L1342">
        <v>27.330949</v>
      </c>
      <c r="M1342">
        <v>2.054065</v>
      </c>
      <c r="N1342">
        <v>6.7324468130281456</v>
      </c>
      <c r="O1342">
        <v>3.5310022223693949</v>
      </c>
    </row>
    <row r="1343" spans="1:15" x14ac:dyDescent="0.25">
      <c r="A1343">
        <v>43504</v>
      </c>
      <c r="B1343" t="s">
        <v>1030</v>
      </c>
      <c r="C1343" t="s">
        <v>1028</v>
      </c>
      <c r="E1343" t="s">
        <v>750</v>
      </c>
      <c r="F1343">
        <v>60.380831999999799</v>
      </c>
      <c r="G1343">
        <v>-125.81556</v>
      </c>
      <c r="H1343" t="s">
        <v>983</v>
      </c>
      <c r="I1343" t="s">
        <v>2498</v>
      </c>
      <c r="J1343">
        <v>2764</v>
      </c>
      <c r="K1343">
        <v>3.83</v>
      </c>
      <c r="L1343">
        <v>20.692024</v>
      </c>
      <c r="M1343">
        <v>2.7512799999999999</v>
      </c>
      <c r="N1343">
        <v>3.1794415898764279</v>
      </c>
      <c r="O1343">
        <v>2.9392320606699123</v>
      </c>
    </row>
    <row r="1344" spans="1:15" x14ac:dyDescent="0.25">
      <c r="A1344">
        <v>43503</v>
      </c>
      <c r="B1344" t="s">
        <v>1030</v>
      </c>
      <c r="C1344" t="s">
        <v>1028</v>
      </c>
      <c r="E1344" t="s">
        <v>1972</v>
      </c>
      <c r="F1344">
        <v>60.380831999999799</v>
      </c>
      <c r="G1344">
        <v>-125.81556</v>
      </c>
      <c r="H1344" t="s">
        <v>983</v>
      </c>
      <c r="I1344" t="s">
        <v>2499</v>
      </c>
      <c r="J1344">
        <v>2677</v>
      </c>
      <c r="K1344">
        <v>1.04</v>
      </c>
      <c r="L1344">
        <v>3.463946</v>
      </c>
      <c r="M1344">
        <v>9.8337719999999997</v>
      </c>
      <c r="N1344">
        <v>0.86334706356957835</v>
      </c>
      <c r="O1344">
        <v>2.8880067617732998</v>
      </c>
    </row>
    <row r="1345" spans="1:15" x14ac:dyDescent="0.25">
      <c r="A1345">
        <v>43502</v>
      </c>
      <c r="B1345" t="s">
        <v>1030</v>
      </c>
      <c r="C1345" t="s">
        <v>1028</v>
      </c>
      <c r="D1345" t="s">
        <v>1029</v>
      </c>
      <c r="E1345" t="s">
        <v>437</v>
      </c>
      <c r="F1345">
        <v>60.3865529999999</v>
      </c>
      <c r="G1345">
        <v>-125.826255</v>
      </c>
      <c r="H1345" t="s">
        <v>983</v>
      </c>
      <c r="I1345" t="s">
        <v>2499</v>
      </c>
      <c r="J1345">
        <v>2677</v>
      </c>
      <c r="K1345">
        <v>7.56</v>
      </c>
      <c r="L1345">
        <v>47.926681000000002</v>
      </c>
      <c r="M1345">
        <v>7.5632710000000003</v>
      </c>
      <c r="N1345">
        <v>6.2758690390250109</v>
      </c>
      <c r="O1345">
        <v>6.8224259072332307</v>
      </c>
    </row>
    <row r="1346" spans="1:15" x14ac:dyDescent="0.25">
      <c r="A1346">
        <v>43501</v>
      </c>
      <c r="B1346" t="s">
        <v>1030</v>
      </c>
      <c r="C1346" t="s">
        <v>1028</v>
      </c>
      <c r="E1346" t="s">
        <v>1973</v>
      </c>
      <c r="F1346">
        <v>60.38111</v>
      </c>
      <c r="G1346">
        <v>-125.827871</v>
      </c>
      <c r="H1346" t="s">
        <v>983</v>
      </c>
      <c r="I1346" t="s">
        <v>2499</v>
      </c>
      <c r="J1346">
        <v>2677</v>
      </c>
      <c r="K1346">
        <v>2.75</v>
      </c>
      <c r="L1346">
        <v>11.3480899999999</v>
      </c>
      <c r="M1346">
        <v>23.627714000000001</v>
      </c>
      <c r="N1346">
        <v>2.2828888700157117</v>
      </c>
      <c r="O1346">
        <v>7.2351650028784116</v>
      </c>
    </row>
    <row r="1347" spans="1:15" x14ac:dyDescent="0.25">
      <c r="A1347">
        <v>43500</v>
      </c>
      <c r="B1347" t="s">
        <v>1030</v>
      </c>
      <c r="C1347" t="s">
        <v>1028</v>
      </c>
      <c r="D1347" t="s">
        <v>1029</v>
      </c>
      <c r="E1347" t="s">
        <v>750</v>
      </c>
      <c r="F1347">
        <v>60.395578</v>
      </c>
      <c r="G1347">
        <v>-125.834881999998</v>
      </c>
      <c r="H1347" t="s">
        <v>983</v>
      </c>
      <c r="I1347" t="s">
        <v>2498</v>
      </c>
      <c r="J1347">
        <v>2764</v>
      </c>
      <c r="K1347">
        <v>6.59</v>
      </c>
      <c r="L1347">
        <v>4.3012689999999996</v>
      </c>
      <c r="M1347">
        <v>0.98330499999999998</v>
      </c>
      <c r="N1347">
        <v>5.4706318739649236</v>
      </c>
      <c r="O1347">
        <v>1.0595599778515596</v>
      </c>
    </row>
    <row r="1348" spans="1:15" x14ac:dyDescent="0.25">
      <c r="A1348">
        <v>43499</v>
      </c>
      <c r="B1348" t="s">
        <v>1030</v>
      </c>
      <c r="C1348" t="s">
        <v>1028</v>
      </c>
      <c r="E1348" t="s">
        <v>1974</v>
      </c>
      <c r="F1348">
        <v>60.369214999999798</v>
      </c>
      <c r="G1348">
        <v>-125.785275999999</v>
      </c>
      <c r="H1348" t="s">
        <v>983</v>
      </c>
      <c r="I1348" t="s">
        <v>2499</v>
      </c>
      <c r="J1348">
        <v>2677</v>
      </c>
      <c r="K1348">
        <v>1.72</v>
      </c>
      <c r="L1348">
        <v>48.386826999999798</v>
      </c>
      <c r="M1348">
        <v>7.7301650000000004</v>
      </c>
      <c r="N1348">
        <v>1.427843220518918</v>
      </c>
      <c r="O1348">
        <v>6.5755849002192077</v>
      </c>
    </row>
    <row r="1349" spans="1:15" x14ac:dyDescent="0.25">
      <c r="A1349">
        <v>43498</v>
      </c>
      <c r="B1349" t="s">
        <v>1030</v>
      </c>
      <c r="C1349" t="s">
        <v>1028</v>
      </c>
      <c r="D1349" t="s">
        <v>1029</v>
      </c>
      <c r="E1349" t="s">
        <v>437</v>
      </c>
      <c r="F1349">
        <v>60.395578</v>
      </c>
      <c r="G1349">
        <v>-125.834881999998</v>
      </c>
      <c r="H1349" t="s">
        <v>983</v>
      </c>
      <c r="I1349" t="s">
        <v>2499</v>
      </c>
      <c r="J1349">
        <v>2677</v>
      </c>
      <c r="K1349">
        <v>9.24</v>
      </c>
      <c r="L1349">
        <v>11.927966</v>
      </c>
      <c r="M1349">
        <v>3.147192</v>
      </c>
      <c r="N1349">
        <v>7.6705066032527922</v>
      </c>
      <c r="O1349">
        <v>2.438936703579238</v>
      </c>
    </row>
    <row r="1350" spans="1:15" x14ac:dyDescent="0.25">
      <c r="A1350">
        <v>43497</v>
      </c>
      <c r="B1350" t="s">
        <v>1030</v>
      </c>
      <c r="C1350" t="s">
        <v>1028</v>
      </c>
      <c r="D1350" t="s">
        <v>1029</v>
      </c>
      <c r="E1350" t="s">
        <v>437</v>
      </c>
      <c r="F1350">
        <v>60.3865529999999</v>
      </c>
      <c r="G1350">
        <v>-125.826255</v>
      </c>
      <c r="H1350" t="s">
        <v>983</v>
      </c>
      <c r="I1350" t="s">
        <v>2499</v>
      </c>
      <c r="J1350">
        <v>2677</v>
      </c>
      <c r="K1350">
        <v>7.54</v>
      </c>
      <c r="L1350">
        <v>54.517910000000001</v>
      </c>
      <c r="M1350">
        <v>9.0319830000000003</v>
      </c>
      <c r="N1350">
        <v>6.259266210879443</v>
      </c>
      <c r="O1350">
        <v>7.8096261933302218</v>
      </c>
    </row>
    <row r="1351" spans="1:15" x14ac:dyDescent="0.25">
      <c r="A1351" t="s">
        <v>2062</v>
      </c>
      <c r="B1351" t="s">
        <v>1030</v>
      </c>
      <c r="C1351" t="s">
        <v>2063</v>
      </c>
      <c r="E1351" t="s">
        <v>1101</v>
      </c>
      <c r="F1351">
        <v>67.463317000000004</v>
      </c>
      <c r="G1351">
        <v>-140.619969999999</v>
      </c>
      <c r="H1351" t="s">
        <v>983</v>
      </c>
      <c r="I1351" t="s">
        <v>2498</v>
      </c>
      <c r="J1351">
        <v>2764</v>
      </c>
      <c r="K1351">
        <v>0.54</v>
      </c>
      <c r="L1351">
        <v>1.7</v>
      </c>
      <c r="M1351">
        <v>0.4</v>
      </c>
      <c r="N1351">
        <v>0.44827635993035797</v>
      </c>
      <c r="O1351">
        <v>0.30049067798649626</v>
      </c>
    </row>
    <row r="1352" spans="1:15" x14ac:dyDescent="0.25">
      <c r="A1352" t="s">
        <v>2064</v>
      </c>
      <c r="B1352" t="s">
        <v>1030</v>
      </c>
      <c r="C1352" t="s">
        <v>2063</v>
      </c>
      <c r="E1352" t="s">
        <v>2065</v>
      </c>
      <c r="F1352">
        <v>67.463110999999799</v>
      </c>
      <c r="G1352">
        <v>-140.670287</v>
      </c>
      <c r="H1352" t="s">
        <v>983</v>
      </c>
      <c r="I1352" t="s">
        <v>2498</v>
      </c>
      <c r="J1352">
        <v>2764</v>
      </c>
      <c r="K1352">
        <v>0.61</v>
      </c>
      <c r="L1352">
        <v>3.4</v>
      </c>
      <c r="M1352">
        <v>0.8</v>
      </c>
      <c r="N1352">
        <v>0.50638625843984875</v>
      </c>
      <c r="O1352">
        <v>0.57337380142919014</v>
      </c>
    </row>
    <row r="1353" spans="1:15" x14ac:dyDescent="0.25">
      <c r="A1353" t="s">
        <v>2066</v>
      </c>
      <c r="B1353" t="s">
        <v>1030</v>
      </c>
      <c r="C1353" t="s">
        <v>2063</v>
      </c>
      <c r="E1353" t="s">
        <v>1101</v>
      </c>
      <c r="F1353">
        <v>67.474626999999799</v>
      </c>
      <c r="G1353">
        <v>-140.687815</v>
      </c>
      <c r="H1353" t="s">
        <v>983</v>
      </c>
      <c r="I1353" t="s">
        <v>2498</v>
      </c>
      <c r="J1353">
        <v>2764</v>
      </c>
      <c r="K1353">
        <v>5.0199999999999996</v>
      </c>
      <c r="L1353">
        <v>26.1</v>
      </c>
      <c r="M1353">
        <v>8.4</v>
      </c>
      <c r="N1353">
        <v>4.1673098645377715</v>
      </c>
      <c r="O1353">
        <v>5.0156736183189095</v>
      </c>
    </row>
    <row r="1354" spans="1:15" x14ac:dyDescent="0.25">
      <c r="A1354" t="s">
        <v>2067</v>
      </c>
      <c r="B1354" t="s">
        <v>1030</v>
      </c>
      <c r="C1354" t="s">
        <v>2063</v>
      </c>
      <c r="E1354" t="s">
        <v>2068</v>
      </c>
      <c r="F1354">
        <v>67.4304419999999</v>
      </c>
      <c r="G1354">
        <v>-140.89490000000001</v>
      </c>
      <c r="H1354" t="s">
        <v>983</v>
      </c>
      <c r="I1354" t="s">
        <v>2498</v>
      </c>
      <c r="J1354">
        <v>2764</v>
      </c>
      <c r="K1354">
        <v>1.92</v>
      </c>
      <c r="L1354">
        <v>3.6</v>
      </c>
      <c r="M1354">
        <v>0.9</v>
      </c>
      <c r="N1354">
        <v>1.5938715019746059</v>
      </c>
      <c r="O1354">
        <v>0.69587323728532002</v>
      </c>
    </row>
    <row r="1355" spans="1:15" x14ac:dyDescent="0.25">
      <c r="A1355" t="s">
        <v>2069</v>
      </c>
      <c r="B1355" t="s">
        <v>1030</v>
      </c>
      <c r="C1355" t="s">
        <v>2063</v>
      </c>
      <c r="E1355" t="s">
        <v>2070</v>
      </c>
      <c r="F1355">
        <v>67.4304419999999</v>
      </c>
      <c r="G1355">
        <v>-140.89490000000001</v>
      </c>
      <c r="H1355" t="s">
        <v>983</v>
      </c>
      <c r="I1355" t="s">
        <v>2498</v>
      </c>
      <c r="J1355">
        <v>2764</v>
      </c>
      <c r="K1355">
        <v>0.59</v>
      </c>
      <c r="L1355">
        <v>2.1</v>
      </c>
      <c r="M1355">
        <v>0.5</v>
      </c>
      <c r="N1355">
        <v>0.48978343029427995</v>
      </c>
      <c r="O1355">
        <v>0.36821581187413477</v>
      </c>
    </row>
    <row r="1356" spans="1:15" x14ac:dyDescent="0.25">
      <c r="A1356" t="s">
        <v>2071</v>
      </c>
      <c r="B1356" t="s">
        <v>1030</v>
      </c>
      <c r="C1356" t="s">
        <v>2063</v>
      </c>
      <c r="E1356" t="s">
        <v>2068</v>
      </c>
      <c r="F1356">
        <v>67.424560999999798</v>
      </c>
      <c r="G1356">
        <v>-140.88219000000001</v>
      </c>
      <c r="H1356" t="s">
        <v>983</v>
      </c>
      <c r="I1356" t="s">
        <v>2498</v>
      </c>
      <c r="J1356">
        <v>2764</v>
      </c>
      <c r="K1356">
        <v>1.02</v>
      </c>
      <c r="L1356">
        <v>4.4000000000000004</v>
      </c>
      <c r="M1356">
        <v>0.8</v>
      </c>
      <c r="N1356">
        <v>0.84674423542400945</v>
      </c>
      <c r="O1356">
        <v>0.69364418730782629</v>
      </c>
    </row>
    <row r="1357" spans="1:15" x14ac:dyDescent="0.25">
      <c r="A1357" t="s">
        <v>2072</v>
      </c>
      <c r="B1357" t="s">
        <v>1030</v>
      </c>
      <c r="C1357" t="s">
        <v>2063</v>
      </c>
      <c r="D1357" t="s">
        <v>2073</v>
      </c>
      <c r="E1357" t="s">
        <v>2068</v>
      </c>
      <c r="F1357">
        <v>67.425559000000007</v>
      </c>
      <c r="G1357">
        <v>-140.87452400000001</v>
      </c>
      <c r="H1357" t="s">
        <v>983</v>
      </c>
      <c r="I1357" t="s">
        <v>2498</v>
      </c>
      <c r="J1357">
        <v>2764</v>
      </c>
      <c r="K1357">
        <v>2.82</v>
      </c>
      <c r="L1357">
        <v>5.9</v>
      </c>
      <c r="M1357">
        <v>1.2</v>
      </c>
      <c r="N1357">
        <v>2.3409987685252025</v>
      </c>
      <c r="O1357">
        <v>1.0489091672628137</v>
      </c>
    </row>
    <row r="1358" spans="1:15" x14ac:dyDescent="0.25">
      <c r="A1358" t="s">
        <v>2074</v>
      </c>
      <c r="B1358" t="s">
        <v>1030</v>
      </c>
      <c r="C1358" t="s">
        <v>2063</v>
      </c>
      <c r="E1358" t="s">
        <v>2068</v>
      </c>
      <c r="F1358">
        <v>67.416832999999798</v>
      </c>
      <c r="G1358">
        <v>-140.94464500000001</v>
      </c>
      <c r="H1358" t="s">
        <v>983</v>
      </c>
      <c r="I1358" t="s">
        <v>2498</v>
      </c>
      <c r="J1358">
        <v>2764</v>
      </c>
      <c r="K1358">
        <v>1.38</v>
      </c>
      <c r="L1358">
        <v>2</v>
      </c>
      <c r="M1358">
        <v>0.4</v>
      </c>
      <c r="N1358">
        <v>1.1455951420442481</v>
      </c>
      <c r="O1358">
        <v>0.37868799929882374</v>
      </c>
    </row>
    <row r="1359" spans="1:15" x14ac:dyDescent="0.25">
      <c r="A1359" t="s">
        <v>2075</v>
      </c>
      <c r="B1359" t="s">
        <v>1030</v>
      </c>
      <c r="C1359" t="s">
        <v>2063</v>
      </c>
      <c r="E1359" t="s">
        <v>1101</v>
      </c>
      <c r="F1359">
        <v>67.417978000000005</v>
      </c>
      <c r="G1359">
        <v>-140.824681999999</v>
      </c>
      <c r="H1359" t="s">
        <v>983</v>
      </c>
      <c r="I1359" t="s">
        <v>2498</v>
      </c>
      <c r="J1359">
        <v>2764</v>
      </c>
      <c r="K1359">
        <v>1.48</v>
      </c>
      <c r="L1359">
        <v>2.6</v>
      </c>
      <c r="M1359">
        <v>0.5</v>
      </c>
      <c r="N1359">
        <v>1.2286092827720922</v>
      </c>
      <c r="O1359">
        <v>0.46858754707410077</v>
      </c>
    </row>
    <row r="1360" spans="1:15" x14ac:dyDescent="0.25">
      <c r="A1360" t="s">
        <v>2076</v>
      </c>
      <c r="B1360" t="s">
        <v>1030</v>
      </c>
      <c r="C1360" t="s">
        <v>2063</v>
      </c>
      <c r="E1360" t="s">
        <v>1101</v>
      </c>
      <c r="F1360">
        <v>67.487987000000004</v>
      </c>
      <c r="G1360">
        <v>-140.966757</v>
      </c>
      <c r="H1360" t="s">
        <v>983</v>
      </c>
      <c r="I1360" t="s">
        <v>2498</v>
      </c>
      <c r="J1360">
        <v>2764</v>
      </c>
      <c r="K1360">
        <v>1.1599999999999999</v>
      </c>
      <c r="L1360">
        <v>1.5</v>
      </c>
      <c r="M1360">
        <v>0.4</v>
      </c>
      <c r="N1360">
        <v>0.96296403244299111</v>
      </c>
      <c r="O1360">
        <v>0.31767171419321416</v>
      </c>
    </row>
    <row r="1361" spans="1:15" x14ac:dyDescent="0.25">
      <c r="A1361" t="s">
        <v>2077</v>
      </c>
      <c r="B1361" t="s">
        <v>1030</v>
      </c>
      <c r="C1361" t="s">
        <v>2063</v>
      </c>
      <c r="E1361" t="s">
        <v>2065</v>
      </c>
      <c r="F1361">
        <v>67.488553999999795</v>
      </c>
      <c r="G1361">
        <v>-140.96520200000001</v>
      </c>
      <c r="H1361" t="s">
        <v>983</v>
      </c>
      <c r="I1361" t="s">
        <v>2498</v>
      </c>
      <c r="J1361">
        <v>2764</v>
      </c>
      <c r="K1361">
        <v>0.92</v>
      </c>
      <c r="L1361">
        <v>4.4000000000000004</v>
      </c>
      <c r="M1361">
        <v>0.9</v>
      </c>
      <c r="N1361">
        <v>0.76373009469616548</v>
      </c>
      <c r="O1361">
        <v>0.71408351953254923</v>
      </c>
    </row>
    <row r="1362" spans="1:15" x14ac:dyDescent="0.25">
      <c r="A1362" t="s">
        <v>2078</v>
      </c>
      <c r="B1362" t="s">
        <v>1030</v>
      </c>
      <c r="C1362" t="s">
        <v>2063</v>
      </c>
      <c r="E1362" t="s">
        <v>2079</v>
      </c>
      <c r="F1362">
        <v>66.859341000000001</v>
      </c>
      <c r="G1362">
        <v>-140.49975800000001</v>
      </c>
      <c r="H1362" t="s">
        <v>983</v>
      </c>
      <c r="I1362" t="s">
        <v>2498</v>
      </c>
      <c r="J1362">
        <v>2764</v>
      </c>
      <c r="K1362">
        <v>1.46</v>
      </c>
      <c r="L1362">
        <v>4.5</v>
      </c>
      <c r="M1362">
        <v>1</v>
      </c>
      <c r="N1362">
        <v>1.2120064546265232</v>
      </c>
      <c r="O1362">
        <v>0.78173483751904549</v>
      </c>
    </row>
    <row r="1363" spans="1:15" x14ac:dyDescent="0.25">
      <c r="A1363" t="s">
        <v>2080</v>
      </c>
      <c r="B1363" t="s">
        <v>1030</v>
      </c>
      <c r="C1363" t="s">
        <v>2063</v>
      </c>
      <c r="E1363" t="s">
        <v>2079</v>
      </c>
      <c r="F1363">
        <v>66.859429000000006</v>
      </c>
      <c r="G1363">
        <v>-140.498851999999</v>
      </c>
      <c r="H1363" t="s">
        <v>983</v>
      </c>
      <c r="I1363" t="s">
        <v>2498</v>
      </c>
      <c r="J1363">
        <v>2764</v>
      </c>
      <c r="K1363">
        <v>2.67</v>
      </c>
      <c r="L1363">
        <v>4</v>
      </c>
      <c r="M1363">
        <v>0.7</v>
      </c>
      <c r="N1363">
        <v>2.2164775574334366</v>
      </c>
      <c r="O1363">
        <v>0.7257761655998981</v>
      </c>
    </row>
    <row r="1364" spans="1:15" x14ac:dyDescent="0.25">
      <c r="A1364" t="s">
        <v>2081</v>
      </c>
      <c r="B1364" t="s">
        <v>1030</v>
      </c>
      <c r="C1364" t="s">
        <v>2063</v>
      </c>
      <c r="D1364" t="s">
        <v>2073</v>
      </c>
      <c r="E1364" t="s">
        <v>2079</v>
      </c>
      <c r="F1364">
        <v>66.979202999999799</v>
      </c>
      <c r="G1364">
        <v>-140.28474700000001</v>
      </c>
      <c r="H1364" t="s">
        <v>983</v>
      </c>
      <c r="I1364" t="s">
        <v>2498</v>
      </c>
      <c r="J1364">
        <v>2764</v>
      </c>
      <c r="K1364">
        <v>2.08</v>
      </c>
      <c r="L1364">
        <v>7</v>
      </c>
      <c r="M1364">
        <v>1.5</v>
      </c>
      <c r="N1364">
        <v>1.7266941271391567</v>
      </c>
      <c r="O1364">
        <v>1.1901877137257633</v>
      </c>
    </row>
    <row r="1365" spans="1:15" x14ac:dyDescent="0.25">
      <c r="A1365" t="s">
        <v>2082</v>
      </c>
      <c r="B1365" t="s">
        <v>1030</v>
      </c>
      <c r="C1365" t="s">
        <v>2063</v>
      </c>
      <c r="E1365" t="s">
        <v>2083</v>
      </c>
      <c r="F1365">
        <v>66.935685000000007</v>
      </c>
      <c r="G1365">
        <v>-139.951441999998</v>
      </c>
      <c r="H1365" t="s">
        <v>983</v>
      </c>
      <c r="I1365" t="s">
        <v>2498</v>
      </c>
      <c r="J1365">
        <v>2764</v>
      </c>
      <c r="K1365">
        <v>4</v>
      </c>
      <c r="L1365">
        <v>19.8</v>
      </c>
      <c r="M1365">
        <v>3.5</v>
      </c>
      <c r="N1365">
        <v>3.3205656291137626</v>
      </c>
      <c r="O1365">
        <v>3.0604292710110834</v>
      </c>
    </row>
    <row r="1366" spans="1:15" x14ac:dyDescent="0.25">
      <c r="A1366" t="s">
        <v>2140</v>
      </c>
      <c r="B1366" t="s">
        <v>1030</v>
      </c>
      <c r="C1366" t="s">
        <v>2063</v>
      </c>
      <c r="D1366" t="s">
        <v>2073</v>
      </c>
      <c r="E1366" t="s">
        <v>1125</v>
      </c>
      <c r="F1366">
        <v>67.629940000000005</v>
      </c>
      <c r="G1366">
        <v>-139.27626000000001</v>
      </c>
      <c r="H1366" t="s">
        <v>983</v>
      </c>
      <c r="I1366" t="s">
        <v>2498</v>
      </c>
      <c r="J1366">
        <v>2764</v>
      </c>
      <c r="K1366">
        <v>0.8</v>
      </c>
      <c r="L1366">
        <v>0.97</v>
      </c>
      <c r="M1366">
        <v>0.17</v>
      </c>
      <c r="N1366">
        <v>0.66411312582275261</v>
      </c>
      <c r="O1366">
        <v>0.18502574220221665</v>
      </c>
    </row>
    <row r="1367" spans="1:15" x14ac:dyDescent="0.25">
      <c r="A1367" t="s">
        <v>2141</v>
      </c>
      <c r="B1367" t="s">
        <v>1030</v>
      </c>
      <c r="C1367" t="s">
        <v>2063</v>
      </c>
      <c r="D1367" t="s">
        <v>2073</v>
      </c>
      <c r="E1367" t="s">
        <v>474</v>
      </c>
      <c r="F1367">
        <v>67.416380000000004</v>
      </c>
      <c r="G1367">
        <v>-140.960129999998</v>
      </c>
      <c r="H1367" t="s">
        <v>983</v>
      </c>
      <c r="I1367" t="s">
        <v>2498</v>
      </c>
      <c r="J1367">
        <v>2764</v>
      </c>
      <c r="K1367">
        <v>1.88</v>
      </c>
      <c r="L1367">
        <v>5.8</v>
      </c>
      <c r="M1367">
        <v>1.32</v>
      </c>
      <c r="N1367">
        <v>1.5606658456834683</v>
      </c>
      <c r="O1367">
        <v>1.0156512741752091</v>
      </c>
    </row>
    <row r="1368" spans="1:15" x14ac:dyDescent="0.25">
      <c r="A1368" t="s">
        <v>2310</v>
      </c>
      <c r="B1368" t="s">
        <v>2313</v>
      </c>
      <c r="C1368" t="s">
        <v>2311</v>
      </c>
      <c r="E1368" t="s">
        <v>2312</v>
      </c>
      <c r="F1368">
        <v>61.370010999999799</v>
      </c>
      <c r="G1368">
        <v>-139.305318999999</v>
      </c>
      <c r="H1368" t="s">
        <v>983</v>
      </c>
      <c r="I1368" t="s">
        <v>2500</v>
      </c>
      <c r="J1368">
        <v>2751</v>
      </c>
      <c r="K1368">
        <v>2.68</v>
      </c>
      <c r="L1368">
        <v>5.7</v>
      </c>
      <c r="M1368">
        <v>2.08</v>
      </c>
      <c r="N1368">
        <v>2.2247789715062209</v>
      </c>
      <c r="O1368">
        <v>1.2471117699357088</v>
      </c>
    </row>
    <row r="1369" spans="1:15" x14ac:dyDescent="0.25">
      <c r="A1369" t="s">
        <v>2325</v>
      </c>
      <c r="B1369" t="s">
        <v>2313</v>
      </c>
      <c r="C1369" t="s">
        <v>2311</v>
      </c>
      <c r="E1369" t="s">
        <v>2312</v>
      </c>
      <c r="F1369">
        <v>61.370010999999799</v>
      </c>
      <c r="G1369">
        <v>-139.305318999999</v>
      </c>
      <c r="H1369" t="s">
        <v>983</v>
      </c>
      <c r="I1369" t="s">
        <v>2500</v>
      </c>
      <c r="J1369">
        <v>2751</v>
      </c>
      <c r="K1369">
        <v>2.59</v>
      </c>
      <c r="N1369">
        <v>2.1500662448511614</v>
      </c>
      <c r="O1369">
        <v>0.15141970533338997</v>
      </c>
    </row>
    <row r="1370" spans="1:15" x14ac:dyDescent="0.25">
      <c r="A1370" t="s">
        <v>794</v>
      </c>
      <c r="B1370" t="s">
        <v>1116</v>
      </c>
      <c r="C1370" t="s">
        <v>1115</v>
      </c>
      <c r="D1370" t="s">
        <v>795</v>
      </c>
      <c r="E1370" t="s">
        <v>796</v>
      </c>
      <c r="F1370">
        <v>63.747757999999799</v>
      </c>
      <c r="G1370">
        <v>-136.52079800000001</v>
      </c>
      <c r="H1370" t="s">
        <v>983</v>
      </c>
      <c r="I1370" t="s">
        <v>491</v>
      </c>
      <c r="J1370">
        <v>2624</v>
      </c>
      <c r="K1370">
        <v>3.2</v>
      </c>
      <c r="L1370">
        <v>21.6</v>
      </c>
      <c r="M1370">
        <v>5.3</v>
      </c>
      <c r="N1370">
        <v>2.6564525032910105</v>
      </c>
      <c r="O1370">
        <v>3.4748193630370725</v>
      </c>
    </row>
    <row r="1371" spans="1:15" x14ac:dyDescent="0.25">
      <c r="A1371" t="s">
        <v>797</v>
      </c>
      <c r="B1371" t="s">
        <v>1116</v>
      </c>
      <c r="C1371" t="s">
        <v>1115</v>
      </c>
      <c r="D1371" t="s">
        <v>1117</v>
      </c>
      <c r="E1371" t="s">
        <v>91</v>
      </c>
      <c r="F1371">
        <v>63.740042000000003</v>
      </c>
      <c r="G1371">
        <v>-137.64050700000001</v>
      </c>
      <c r="H1371" t="s">
        <v>974</v>
      </c>
      <c r="I1371" t="s">
        <v>2499</v>
      </c>
      <c r="J1371">
        <v>2677</v>
      </c>
      <c r="K1371">
        <v>3.58</v>
      </c>
      <c r="L1371">
        <v>16.55</v>
      </c>
      <c r="M1371">
        <v>5.01</v>
      </c>
      <c r="N1371">
        <v>2.9719062380568175</v>
      </c>
      <c r="O1371">
        <v>3.0222601847815196</v>
      </c>
    </row>
    <row r="1372" spans="1:15" x14ac:dyDescent="0.25">
      <c r="A1372" t="s">
        <v>792</v>
      </c>
      <c r="B1372" t="s">
        <v>1116</v>
      </c>
      <c r="C1372" t="s">
        <v>1115</v>
      </c>
      <c r="D1372" t="s">
        <v>1117</v>
      </c>
      <c r="E1372" t="s">
        <v>2514</v>
      </c>
      <c r="F1372">
        <v>63.789256000000002</v>
      </c>
      <c r="G1372">
        <v>-137.41119800000001</v>
      </c>
      <c r="H1372" t="s">
        <v>983</v>
      </c>
      <c r="I1372" t="s">
        <v>491</v>
      </c>
      <c r="J1372">
        <v>2624</v>
      </c>
      <c r="K1372">
        <v>5.07</v>
      </c>
      <c r="L1372">
        <v>31.0599999999998</v>
      </c>
      <c r="M1372">
        <v>6.05</v>
      </c>
      <c r="N1372">
        <v>4.2088169349016944</v>
      </c>
      <c r="O1372">
        <v>4.6302939043118432</v>
      </c>
    </row>
    <row r="1373" spans="1:15" x14ac:dyDescent="0.25">
      <c r="A1373" t="s">
        <v>798</v>
      </c>
      <c r="B1373" t="s">
        <v>1116</v>
      </c>
      <c r="C1373" t="s">
        <v>1115</v>
      </c>
      <c r="E1373" t="s">
        <v>91</v>
      </c>
      <c r="F1373">
        <v>63.781176000000002</v>
      </c>
      <c r="G1373">
        <v>-137.02505400000001</v>
      </c>
      <c r="H1373" t="s">
        <v>974</v>
      </c>
      <c r="I1373" t="s">
        <v>2499</v>
      </c>
      <c r="J1373">
        <v>2677</v>
      </c>
      <c r="K1373">
        <v>2.74</v>
      </c>
      <c r="L1373">
        <v>14.33</v>
      </c>
      <c r="M1373">
        <v>4.5</v>
      </c>
      <c r="N1373">
        <v>2.2745874559429278</v>
      </c>
      <c r="O1373">
        <v>2.6376840758607161</v>
      </c>
    </row>
    <row r="1374" spans="1:15" x14ac:dyDescent="0.25">
      <c r="A1374" t="s">
        <v>793</v>
      </c>
      <c r="B1374" t="s">
        <v>1116</v>
      </c>
      <c r="C1374" t="s">
        <v>1115</v>
      </c>
      <c r="D1374" t="s">
        <v>1117</v>
      </c>
      <c r="E1374" t="s">
        <v>2514</v>
      </c>
      <c r="F1374">
        <v>63.744726999999799</v>
      </c>
      <c r="G1374">
        <v>-137.508297999999</v>
      </c>
      <c r="H1374" t="s">
        <v>974</v>
      </c>
      <c r="I1374" t="s">
        <v>491</v>
      </c>
      <c r="J1374">
        <v>2624</v>
      </c>
      <c r="K1374">
        <v>4.42</v>
      </c>
      <c r="L1374">
        <v>35.06</v>
      </c>
      <c r="M1374">
        <v>5.52</v>
      </c>
      <c r="N1374">
        <v>3.6692250201707077</v>
      </c>
      <c r="O1374">
        <v>4.826911397194956</v>
      </c>
    </row>
    <row r="1375" spans="1:15" x14ac:dyDescent="0.25">
      <c r="A1375" t="s">
        <v>859</v>
      </c>
      <c r="B1375" t="s">
        <v>1116</v>
      </c>
      <c r="C1375" t="s">
        <v>808</v>
      </c>
      <c r="D1375" t="s">
        <v>829</v>
      </c>
      <c r="E1375" t="s">
        <v>16</v>
      </c>
      <c r="F1375">
        <v>60.8342999999998</v>
      </c>
      <c r="G1375">
        <v>-135.913319999999</v>
      </c>
      <c r="H1375" t="s">
        <v>983</v>
      </c>
      <c r="I1375" t="s">
        <v>491</v>
      </c>
      <c r="J1375">
        <v>2624</v>
      </c>
      <c r="K1375">
        <v>3.83</v>
      </c>
      <c r="L1375">
        <v>13.6</v>
      </c>
      <c r="M1375">
        <v>2.78</v>
      </c>
      <c r="N1375">
        <v>3.1794415898764279</v>
      </c>
      <c r="O1375">
        <v>2.1499211451349955</v>
      </c>
    </row>
    <row r="1376" spans="1:15" x14ac:dyDescent="0.25">
      <c r="A1376" t="s">
        <v>858</v>
      </c>
      <c r="B1376" t="s">
        <v>1116</v>
      </c>
      <c r="C1376" t="s">
        <v>808</v>
      </c>
      <c r="D1376" t="s">
        <v>829</v>
      </c>
      <c r="E1376" t="s">
        <v>16</v>
      </c>
      <c r="F1376">
        <v>60.814160000000001</v>
      </c>
      <c r="G1376">
        <v>-135.969089999998</v>
      </c>
      <c r="H1376" t="s">
        <v>983</v>
      </c>
      <c r="I1376" t="s">
        <v>491</v>
      </c>
      <c r="J1376">
        <v>2624</v>
      </c>
      <c r="K1376">
        <v>3.75</v>
      </c>
      <c r="L1376">
        <v>14.1999999999999</v>
      </c>
      <c r="M1376">
        <v>2.65</v>
      </c>
      <c r="N1376">
        <v>3.1130302772941523</v>
      </c>
      <c r="O1376">
        <v>2.1677745010590597</v>
      </c>
    </row>
    <row r="1377" spans="1:15" x14ac:dyDescent="0.25">
      <c r="A1377" t="s">
        <v>857</v>
      </c>
      <c r="B1377" t="s">
        <v>1116</v>
      </c>
      <c r="C1377" t="s">
        <v>808</v>
      </c>
      <c r="D1377" t="s">
        <v>808</v>
      </c>
      <c r="E1377" t="s">
        <v>856</v>
      </c>
      <c r="F1377">
        <v>60.878670999999798</v>
      </c>
      <c r="G1377">
        <v>-136.909045999998</v>
      </c>
      <c r="H1377" t="s">
        <v>983</v>
      </c>
      <c r="I1377" t="s">
        <v>2499</v>
      </c>
      <c r="J1377">
        <v>2677</v>
      </c>
      <c r="K1377">
        <v>5.2</v>
      </c>
      <c r="L1377">
        <v>18.100000000000001</v>
      </c>
      <c r="M1377">
        <v>2.93</v>
      </c>
      <c r="N1377">
        <v>4.3167353178478916</v>
      </c>
      <c r="O1377">
        <v>2.728731483414498</v>
      </c>
    </row>
    <row r="1378" spans="1:15" x14ac:dyDescent="0.25">
      <c r="A1378" t="s">
        <v>855</v>
      </c>
      <c r="B1378" t="s">
        <v>1116</v>
      </c>
      <c r="C1378" t="s">
        <v>808</v>
      </c>
      <c r="D1378" t="s">
        <v>808</v>
      </c>
      <c r="E1378" t="s">
        <v>856</v>
      </c>
      <c r="F1378">
        <v>60.884000999999799</v>
      </c>
      <c r="G1378">
        <v>-136.903440999998</v>
      </c>
      <c r="H1378" t="s">
        <v>983</v>
      </c>
      <c r="I1378" t="s">
        <v>2499</v>
      </c>
      <c r="J1378">
        <v>2677</v>
      </c>
      <c r="K1378">
        <v>4.93</v>
      </c>
      <c r="L1378">
        <v>13.5</v>
      </c>
      <c r="M1378">
        <v>2.82</v>
      </c>
      <c r="N1378">
        <v>4.092597137882712</v>
      </c>
      <c r="O1378">
        <v>2.2568033209756675</v>
      </c>
    </row>
    <row r="1379" spans="1:15" x14ac:dyDescent="0.25">
      <c r="A1379" t="s">
        <v>854</v>
      </c>
      <c r="B1379" t="s">
        <v>1116</v>
      </c>
      <c r="C1379" t="s">
        <v>808</v>
      </c>
      <c r="D1379" t="s">
        <v>808</v>
      </c>
      <c r="E1379" t="s">
        <v>302</v>
      </c>
      <c r="F1379">
        <v>60.98001</v>
      </c>
      <c r="G1379">
        <v>-136.72874300000001</v>
      </c>
      <c r="H1379" t="s">
        <v>983</v>
      </c>
      <c r="I1379" t="s">
        <v>2499</v>
      </c>
      <c r="J1379">
        <v>2677</v>
      </c>
      <c r="K1379">
        <v>1.99</v>
      </c>
      <c r="L1379">
        <v>5.87</v>
      </c>
      <c r="M1379">
        <v>1.94</v>
      </c>
      <c r="N1379">
        <v>1.6519814004840969</v>
      </c>
      <c r="O1379">
        <v>1.1544688957528559</v>
      </c>
    </row>
    <row r="1380" spans="1:15" x14ac:dyDescent="0.25">
      <c r="A1380" t="s">
        <v>853</v>
      </c>
      <c r="B1380" t="s">
        <v>1116</v>
      </c>
      <c r="C1380" t="s">
        <v>808</v>
      </c>
      <c r="D1380" t="s">
        <v>808</v>
      </c>
      <c r="E1380" t="s">
        <v>302</v>
      </c>
      <c r="F1380">
        <v>61.012929999999798</v>
      </c>
      <c r="G1380">
        <v>-136.776746</v>
      </c>
      <c r="H1380" t="s">
        <v>983</v>
      </c>
      <c r="I1380" t="s">
        <v>2499</v>
      </c>
      <c r="J1380">
        <v>2677</v>
      </c>
      <c r="K1380">
        <v>4.82</v>
      </c>
      <c r="L1380">
        <v>13.6999999999999</v>
      </c>
      <c r="M1380">
        <v>3.37</v>
      </c>
      <c r="N1380">
        <v>4.0012815830820845</v>
      </c>
      <c r="O1380">
        <v>2.4093449964265057</v>
      </c>
    </row>
    <row r="1381" spans="1:15" x14ac:dyDescent="0.25">
      <c r="A1381" t="s">
        <v>818</v>
      </c>
      <c r="B1381" t="s">
        <v>1116</v>
      </c>
      <c r="C1381" t="s">
        <v>808</v>
      </c>
      <c r="D1381" t="s">
        <v>816</v>
      </c>
      <c r="E1381" t="s">
        <v>1118</v>
      </c>
      <c r="F1381">
        <v>60.8755069999998</v>
      </c>
      <c r="G1381">
        <v>-136.57104200000001</v>
      </c>
      <c r="H1381" t="s">
        <v>983</v>
      </c>
      <c r="I1381" t="s">
        <v>2498</v>
      </c>
      <c r="J1381">
        <v>2764</v>
      </c>
      <c r="K1381">
        <v>1.32</v>
      </c>
      <c r="L1381">
        <v>1.53</v>
      </c>
      <c r="M1381">
        <v>0.36</v>
      </c>
      <c r="N1381">
        <v>1.0957866576075417</v>
      </c>
      <c r="O1381">
        <v>0.3194303346336575</v>
      </c>
    </row>
    <row r="1382" spans="1:15" x14ac:dyDescent="0.25">
      <c r="A1382" t="s">
        <v>852</v>
      </c>
      <c r="B1382" t="s">
        <v>1116</v>
      </c>
      <c r="C1382" t="s">
        <v>808</v>
      </c>
      <c r="D1382" t="s">
        <v>808</v>
      </c>
      <c r="E1382" t="s">
        <v>302</v>
      </c>
      <c r="F1382">
        <v>60.8733369999999</v>
      </c>
      <c r="G1382">
        <v>-136.51887500000001</v>
      </c>
      <c r="H1382" t="s">
        <v>983</v>
      </c>
      <c r="I1382" t="s">
        <v>2499</v>
      </c>
      <c r="J1382">
        <v>2677</v>
      </c>
      <c r="K1382">
        <v>4.7699999999999996</v>
      </c>
      <c r="L1382">
        <v>13</v>
      </c>
      <c r="M1382">
        <v>1.48</v>
      </c>
      <c r="N1382">
        <v>3.9597745127181616</v>
      </c>
      <c r="O1382">
        <v>1.859621491085991</v>
      </c>
    </row>
    <row r="1383" spans="1:15" x14ac:dyDescent="0.25">
      <c r="A1383" t="s">
        <v>851</v>
      </c>
      <c r="B1383" t="s">
        <v>1116</v>
      </c>
      <c r="C1383" t="s">
        <v>808</v>
      </c>
      <c r="D1383" t="s">
        <v>808</v>
      </c>
      <c r="E1383" t="s">
        <v>302</v>
      </c>
      <c r="F1383">
        <v>60.861572000000002</v>
      </c>
      <c r="G1383">
        <v>-136.617853999998</v>
      </c>
      <c r="H1383" t="s">
        <v>983</v>
      </c>
      <c r="I1383" t="s">
        <v>2499</v>
      </c>
      <c r="J1383">
        <v>2677</v>
      </c>
      <c r="K1383">
        <v>4.91</v>
      </c>
      <c r="L1383">
        <v>17.3</v>
      </c>
      <c r="M1383">
        <v>2.39</v>
      </c>
      <c r="N1383">
        <v>4.0759943097371441</v>
      </c>
      <c r="O1383">
        <v>2.5000863172394587</v>
      </c>
    </row>
    <row r="1384" spans="1:15" x14ac:dyDescent="0.25">
      <c r="A1384" t="s">
        <v>850</v>
      </c>
      <c r="B1384" t="s">
        <v>1116</v>
      </c>
      <c r="C1384" t="s">
        <v>808</v>
      </c>
      <c r="D1384" t="s">
        <v>808</v>
      </c>
      <c r="E1384" t="s">
        <v>302</v>
      </c>
      <c r="F1384">
        <v>60.8796409999999</v>
      </c>
      <c r="G1384">
        <v>-136.61877000000001</v>
      </c>
      <c r="H1384" t="s">
        <v>983</v>
      </c>
      <c r="I1384" t="s">
        <v>2499</v>
      </c>
      <c r="J1384">
        <v>2677</v>
      </c>
      <c r="K1384">
        <v>1.59</v>
      </c>
      <c r="L1384">
        <v>2.13</v>
      </c>
      <c r="M1384">
        <v>1.01</v>
      </c>
      <c r="N1384">
        <v>1.3199248375727206</v>
      </c>
      <c r="O1384">
        <v>0.54628488502866357</v>
      </c>
    </row>
    <row r="1385" spans="1:15" x14ac:dyDescent="0.25">
      <c r="A1385" t="s">
        <v>849</v>
      </c>
      <c r="B1385" t="s">
        <v>1116</v>
      </c>
      <c r="C1385" t="s">
        <v>808</v>
      </c>
      <c r="D1385" t="s">
        <v>808</v>
      </c>
      <c r="E1385" t="s">
        <v>302</v>
      </c>
      <c r="F1385">
        <v>60.912222</v>
      </c>
      <c r="G1385">
        <v>-136.986751999999</v>
      </c>
      <c r="H1385" t="s">
        <v>983</v>
      </c>
      <c r="I1385" t="s">
        <v>2499</v>
      </c>
      <c r="J1385">
        <v>2677</v>
      </c>
      <c r="K1385">
        <v>5.12</v>
      </c>
      <c r="L1385">
        <v>9.91</v>
      </c>
      <c r="M1385">
        <v>2.23</v>
      </c>
      <c r="N1385">
        <v>4.2503240052656164</v>
      </c>
      <c r="O1385">
        <v>1.7828078324696588</v>
      </c>
    </row>
    <row r="1386" spans="1:15" x14ac:dyDescent="0.25">
      <c r="A1386" t="s">
        <v>848</v>
      </c>
      <c r="B1386" t="s">
        <v>1116</v>
      </c>
      <c r="C1386" t="s">
        <v>808</v>
      </c>
      <c r="D1386" t="s">
        <v>808</v>
      </c>
      <c r="E1386" t="s">
        <v>302</v>
      </c>
      <c r="F1386">
        <v>61.116643000000003</v>
      </c>
      <c r="G1386">
        <v>-136.894521999999</v>
      </c>
      <c r="H1386" t="s">
        <v>983</v>
      </c>
      <c r="I1386" t="s">
        <v>2499</v>
      </c>
      <c r="J1386">
        <v>2677</v>
      </c>
      <c r="K1386">
        <v>4.7</v>
      </c>
      <c r="L1386">
        <v>15</v>
      </c>
      <c r="M1386">
        <v>3.26</v>
      </c>
      <c r="N1386">
        <v>3.9016646142086713</v>
      </c>
      <c r="O1386">
        <v>2.4955920620092575</v>
      </c>
    </row>
    <row r="1387" spans="1:15" x14ac:dyDescent="0.25">
      <c r="A1387" t="s">
        <v>827</v>
      </c>
      <c r="B1387" t="s">
        <v>1116</v>
      </c>
      <c r="C1387" t="s">
        <v>808</v>
      </c>
      <c r="D1387" t="s">
        <v>808</v>
      </c>
      <c r="E1387" t="s">
        <v>16</v>
      </c>
      <c r="F1387">
        <v>61.354930000000003</v>
      </c>
      <c r="G1387">
        <v>-136.89425</v>
      </c>
      <c r="H1387" t="s">
        <v>983</v>
      </c>
      <c r="I1387" t="s">
        <v>491</v>
      </c>
      <c r="J1387">
        <v>2624</v>
      </c>
      <c r="K1387">
        <v>4.78</v>
      </c>
      <c r="L1387">
        <v>29.6999999999999</v>
      </c>
      <c r="M1387">
        <v>4.51</v>
      </c>
      <c r="N1387">
        <v>3.9680759267909465</v>
      </c>
      <c r="O1387">
        <v>4.1052342075366166</v>
      </c>
    </row>
    <row r="1388" spans="1:15" x14ac:dyDescent="0.25">
      <c r="A1388" t="s">
        <v>879</v>
      </c>
      <c r="B1388" t="s">
        <v>1116</v>
      </c>
      <c r="C1388" t="s">
        <v>808</v>
      </c>
      <c r="E1388" t="s">
        <v>2515</v>
      </c>
      <c r="F1388">
        <v>60.051572</v>
      </c>
      <c r="G1388">
        <v>-136.726554999998</v>
      </c>
      <c r="H1388" t="s">
        <v>983</v>
      </c>
      <c r="I1388" t="s">
        <v>2500</v>
      </c>
      <c r="J1388">
        <v>2751</v>
      </c>
      <c r="K1388">
        <v>3.07</v>
      </c>
      <c r="L1388">
        <v>7.77</v>
      </c>
      <c r="M1388">
        <v>2.88</v>
      </c>
      <c r="N1388">
        <v>2.5485341203448129</v>
      </c>
      <c r="O1388">
        <v>1.6775996165457558</v>
      </c>
    </row>
    <row r="1389" spans="1:15" x14ac:dyDescent="0.25">
      <c r="A1389" t="s">
        <v>812</v>
      </c>
      <c r="B1389" t="s">
        <v>1116</v>
      </c>
      <c r="C1389" t="s">
        <v>808</v>
      </c>
      <c r="D1389" t="s">
        <v>808</v>
      </c>
      <c r="E1389" t="s">
        <v>813</v>
      </c>
      <c r="F1389">
        <v>60.174118999999799</v>
      </c>
      <c r="G1389">
        <v>-136.96007</v>
      </c>
      <c r="H1389" t="s">
        <v>983</v>
      </c>
      <c r="I1389" t="s">
        <v>2500</v>
      </c>
      <c r="J1389">
        <v>2751</v>
      </c>
      <c r="K1389">
        <v>2.37</v>
      </c>
      <c r="L1389">
        <v>2.13</v>
      </c>
      <c r="M1389">
        <v>0.92</v>
      </c>
      <c r="N1389">
        <v>1.9674351352499044</v>
      </c>
      <c r="O1389">
        <v>0.5834165078610557</v>
      </c>
    </row>
    <row r="1390" spans="1:15" x14ac:dyDescent="0.25">
      <c r="A1390" t="s">
        <v>843</v>
      </c>
      <c r="B1390" t="s">
        <v>1116</v>
      </c>
      <c r="C1390" t="s">
        <v>808</v>
      </c>
      <c r="D1390" t="s">
        <v>829</v>
      </c>
      <c r="E1390" t="s">
        <v>844</v>
      </c>
      <c r="F1390">
        <v>60.5904859999998</v>
      </c>
      <c r="G1390">
        <v>-137.082335</v>
      </c>
      <c r="H1390" t="s">
        <v>983</v>
      </c>
      <c r="I1390" t="s">
        <v>2499</v>
      </c>
      <c r="J1390">
        <v>2677</v>
      </c>
      <c r="K1390">
        <v>2.67</v>
      </c>
      <c r="L1390">
        <v>6.28</v>
      </c>
      <c r="M1390">
        <v>2.74</v>
      </c>
      <c r="N1390">
        <v>2.2164775574334366</v>
      </c>
      <c r="O1390">
        <v>1.4352302507839825</v>
      </c>
    </row>
    <row r="1391" spans="1:15" x14ac:dyDescent="0.25">
      <c r="A1391" t="s">
        <v>807</v>
      </c>
      <c r="B1391" t="s">
        <v>1116</v>
      </c>
      <c r="C1391" t="s">
        <v>808</v>
      </c>
      <c r="D1391" t="s">
        <v>808</v>
      </c>
      <c r="E1391" t="s">
        <v>809</v>
      </c>
      <c r="F1391">
        <v>60.178559999999798</v>
      </c>
      <c r="G1391">
        <v>-136.719549999999</v>
      </c>
      <c r="H1391" t="s">
        <v>983</v>
      </c>
      <c r="I1391" t="s">
        <v>2499</v>
      </c>
      <c r="J1391">
        <v>2677</v>
      </c>
      <c r="K1391">
        <v>3.13</v>
      </c>
      <c r="L1391">
        <v>3.36</v>
      </c>
      <c r="M1391">
        <v>2.4500000000000002</v>
      </c>
      <c r="N1391">
        <v>2.5983426047815192</v>
      </c>
      <c r="O1391">
        <v>1.1154672727168033</v>
      </c>
    </row>
    <row r="1392" spans="1:15" x14ac:dyDescent="0.25">
      <c r="A1392" t="s">
        <v>821</v>
      </c>
      <c r="B1392" t="s">
        <v>1116</v>
      </c>
      <c r="C1392" t="s">
        <v>808</v>
      </c>
      <c r="D1392" t="s">
        <v>808</v>
      </c>
      <c r="E1392" t="s">
        <v>809</v>
      </c>
      <c r="F1392">
        <v>60.6976629999998</v>
      </c>
      <c r="G1392">
        <v>-136.794815</v>
      </c>
      <c r="H1392" t="s">
        <v>983</v>
      </c>
      <c r="I1392" t="s">
        <v>2499</v>
      </c>
      <c r="J1392">
        <v>2677</v>
      </c>
      <c r="K1392">
        <v>1.71</v>
      </c>
      <c r="L1392">
        <v>15.9</v>
      </c>
      <c r="M1392">
        <v>5.17</v>
      </c>
      <c r="N1392">
        <v>1.4195418064461336</v>
      </c>
      <c r="O1392">
        <v>2.8960971114459215</v>
      </c>
    </row>
    <row r="1393" spans="1:15" x14ac:dyDescent="0.25">
      <c r="A1393" t="s">
        <v>842</v>
      </c>
      <c r="B1393" t="s">
        <v>1116</v>
      </c>
      <c r="C1393" t="s">
        <v>808</v>
      </c>
      <c r="D1393" t="s">
        <v>808</v>
      </c>
      <c r="E1393" t="s">
        <v>302</v>
      </c>
      <c r="F1393">
        <v>60.722529000000002</v>
      </c>
      <c r="G1393">
        <v>-136.644015999998</v>
      </c>
      <c r="H1393" t="s">
        <v>983</v>
      </c>
      <c r="I1393" t="s">
        <v>2499</v>
      </c>
      <c r="J1393">
        <v>2677</v>
      </c>
      <c r="K1393">
        <v>4.3</v>
      </c>
      <c r="L1393">
        <v>6.47</v>
      </c>
      <c r="M1393">
        <v>10.1999999999999</v>
      </c>
      <c r="N1393">
        <v>3.5696080512972945</v>
      </c>
      <c r="O1393">
        <v>3.4468462152850399</v>
      </c>
    </row>
    <row r="1394" spans="1:15" x14ac:dyDescent="0.25">
      <c r="A1394" t="s">
        <v>819</v>
      </c>
      <c r="B1394" t="s">
        <v>1116</v>
      </c>
      <c r="C1394" t="s">
        <v>808</v>
      </c>
      <c r="D1394" t="s">
        <v>808</v>
      </c>
      <c r="E1394" t="s">
        <v>820</v>
      </c>
      <c r="F1394">
        <v>60.731121000000002</v>
      </c>
      <c r="G1394">
        <v>-136.69647900000001</v>
      </c>
      <c r="H1394" t="s">
        <v>983</v>
      </c>
      <c r="I1394" t="s">
        <v>2500</v>
      </c>
      <c r="J1394">
        <v>2751</v>
      </c>
      <c r="K1394">
        <v>5.87</v>
      </c>
      <c r="L1394">
        <v>2.76</v>
      </c>
      <c r="M1394">
        <v>1.96</v>
      </c>
      <c r="N1394">
        <v>4.872930060724447</v>
      </c>
      <c r="O1394">
        <v>1.1207216632845558</v>
      </c>
    </row>
    <row r="1395" spans="1:15" x14ac:dyDescent="0.25">
      <c r="A1395" t="s">
        <v>841</v>
      </c>
      <c r="B1395" t="s">
        <v>1116</v>
      </c>
      <c r="C1395" t="s">
        <v>808</v>
      </c>
      <c r="D1395" t="s">
        <v>829</v>
      </c>
      <c r="E1395" t="s">
        <v>809</v>
      </c>
      <c r="F1395">
        <v>60.760710000000003</v>
      </c>
      <c r="G1395">
        <v>-136.206379999999</v>
      </c>
      <c r="H1395" t="s">
        <v>983</v>
      </c>
      <c r="I1395" t="s">
        <v>2499</v>
      </c>
      <c r="J1395">
        <v>2677</v>
      </c>
      <c r="K1395">
        <v>4.8</v>
      </c>
      <c r="L1395">
        <v>20.8</v>
      </c>
      <c r="M1395">
        <v>3.62</v>
      </c>
      <c r="N1395">
        <v>3.9846787549365148</v>
      </c>
      <c r="O1395">
        <v>3.1333529446903059</v>
      </c>
    </row>
    <row r="1396" spans="1:15" x14ac:dyDescent="0.25">
      <c r="A1396" t="s">
        <v>847</v>
      </c>
      <c r="B1396" t="s">
        <v>1116</v>
      </c>
      <c r="C1396" t="s">
        <v>808</v>
      </c>
      <c r="D1396" t="s">
        <v>816</v>
      </c>
      <c r="E1396" t="s">
        <v>777</v>
      </c>
      <c r="F1396">
        <v>61.779400000000003</v>
      </c>
      <c r="G1396">
        <v>-137.99528000000001</v>
      </c>
      <c r="H1396" t="s">
        <v>983</v>
      </c>
      <c r="I1396" t="s">
        <v>491</v>
      </c>
      <c r="J1396">
        <v>2624</v>
      </c>
      <c r="K1396">
        <v>4.3099999999999996</v>
      </c>
      <c r="L1396">
        <v>16</v>
      </c>
      <c r="M1396">
        <v>5.52</v>
      </c>
      <c r="N1396">
        <v>3.5779094653700789</v>
      </c>
      <c r="O1396">
        <v>3.0803096175905562</v>
      </c>
    </row>
    <row r="1397" spans="1:15" x14ac:dyDescent="0.25">
      <c r="A1397" t="s">
        <v>845</v>
      </c>
      <c r="B1397" t="s">
        <v>1116</v>
      </c>
      <c r="C1397" t="s">
        <v>808</v>
      </c>
      <c r="D1397" t="s">
        <v>816</v>
      </c>
      <c r="E1397" t="s">
        <v>846</v>
      </c>
      <c r="F1397">
        <v>61.815550000000002</v>
      </c>
      <c r="G1397">
        <v>-137.80105</v>
      </c>
      <c r="H1397" t="s">
        <v>983</v>
      </c>
      <c r="I1397" t="s">
        <v>2500</v>
      </c>
      <c r="J1397">
        <v>2751</v>
      </c>
      <c r="K1397">
        <v>2.36</v>
      </c>
      <c r="L1397">
        <v>5.4</v>
      </c>
      <c r="M1397">
        <v>1.64</v>
      </c>
      <c r="N1397">
        <v>1.9591337211771198</v>
      </c>
      <c r="O1397">
        <v>1.0844492157941314</v>
      </c>
    </row>
    <row r="1398" spans="1:15" x14ac:dyDescent="0.25">
      <c r="A1398" t="s">
        <v>822</v>
      </c>
      <c r="B1398" t="s">
        <v>1116</v>
      </c>
      <c r="C1398" t="s">
        <v>808</v>
      </c>
      <c r="D1398" t="s">
        <v>808</v>
      </c>
      <c r="E1398" t="s">
        <v>1627</v>
      </c>
      <c r="F1398">
        <v>61.6851109999999</v>
      </c>
      <c r="G1398">
        <v>-137.738484</v>
      </c>
      <c r="H1398" t="s">
        <v>983</v>
      </c>
      <c r="I1398" t="s">
        <v>2499</v>
      </c>
      <c r="J1398">
        <v>2677</v>
      </c>
      <c r="K1398">
        <v>5.08</v>
      </c>
      <c r="L1398">
        <v>19.8999999999998</v>
      </c>
      <c r="M1398">
        <v>5.53</v>
      </c>
      <c r="N1398">
        <v>4.2171183489744788</v>
      </c>
      <c r="O1398">
        <v>3.5522029329972216</v>
      </c>
    </row>
    <row r="1399" spans="1:15" x14ac:dyDescent="0.25">
      <c r="A1399" t="s">
        <v>810</v>
      </c>
      <c r="B1399" t="s">
        <v>1116</v>
      </c>
      <c r="C1399" t="s">
        <v>808</v>
      </c>
      <c r="D1399" t="s">
        <v>808</v>
      </c>
      <c r="E1399" t="s">
        <v>811</v>
      </c>
      <c r="F1399">
        <v>61.629247999999798</v>
      </c>
      <c r="G1399">
        <v>-138.331764999998</v>
      </c>
      <c r="H1399" t="s">
        <v>983</v>
      </c>
      <c r="I1399" t="s">
        <v>2499</v>
      </c>
      <c r="J1399">
        <v>2677</v>
      </c>
      <c r="K1399">
        <v>3.81</v>
      </c>
      <c r="L1399">
        <v>12.6999999999999</v>
      </c>
      <c r="M1399">
        <v>3.98</v>
      </c>
      <c r="N1399">
        <v>3.1628387617308591</v>
      </c>
      <c r="O1399">
        <v>2.4141846477479207</v>
      </c>
    </row>
    <row r="1400" spans="1:15" x14ac:dyDescent="0.25">
      <c r="A1400" t="s">
        <v>814</v>
      </c>
      <c r="B1400" t="s">
        <v>1116</v>
      </c>
      <c r="C1400" t="s">
        <v>808</v>
      </c>
      <c r="D1400" t="s">
        <v>808</v>
      </c>
      <c r="E1400" t="s">
        <v>474</v>
      </c>
      <c r="F1400">
        <v>61.367190000000001</v>
      </c>
      <c r="G1400">
        <v>-138.25943000000001</v>
      </c>
      <c r="H1400" t="s">
        <v>983</v>
      </c>
      <c r="I1400" t="s">
        <v>2498</v>
      </c>
      <c r="J1400">
        <v>2764</v>
      </c>
      <c r="K1400">
        <v>0.96</v>
      </c>
      <c r="L1400">
        <v>1.41</v>
      </c>
      <c r="M1400">
        <v>0.66</v>
      </c>
      <c r="N1400">
        <v>0.79693575098730296</v>
      </c>
      <c r="O1400">
        <v>0.36568149864266003</v>
      </c>
    </row>
    <row r="1401" spans="1:15" x14ac:dyDescent="0.25">
      <c r="A1401" t="s">
        <v>823</v>
      </c>
      <c r="B1401" t="s">
        <v>1116</v>
      </c>
      <c r="C1401" t="s">
        <v>808</v>
      </c>
      <c r="D1401" t="s">
        <v>808</v>
      </c>
      <c r="E1401" t="s">
        <v>824</v>
      </c>
      <c r="F1401">
        <v>61.488992000000003</v>
      </c>
      <c r="G1401">
        <v>-137.811907999998</v>
      </c>
      <c r="H1401" t="s">
        <v>983</v>
      </c>
      <c r="I1401" t="s">
        <v>2500</v>
      </c>
      <c r="J1401">
        <v>2751</v>
      </c>
      <c r="K1401">
        <v>4.26</v>
      </c>
      <c r="L1401">
        <v>17.100000000000001</v>
      </c>
      <c r="M1401">
        <v>6.79</v>
      </c>
      <c r="N1401">
        <v>3.5364023950061569</v>
      </c>
      <c r="O1401">
        <v>3.6643867485097457</v>
      </c>
    </row>
    <row r="1402" spans="1:15" x14ac:dyDescent="0.25">
      <c r="A1402" t="s">
        <v>826</v>
      </c>
      <c r="B1402" t="s">
        <v>1116</v>
      </c>
      <c r="C1402" t="s">
        <v>808</v>
      </c>
      <c r="D1402" t="s">
        <v>808</v>
      </c>
      <c r="E1402" t="s">
        <v>1652</v>
      </c>
      <c r="F1402">
        <v>61.542887</v>
      </c>
      <c r="G1402">
        <v>-138.399338</v>
      </c>
      <c r="H1402" t="s">
        <v>983</v>
      </c>
      <c r="I1402" t="s">
        <v>491</v>
      </c>
      <c r="J1402">
        <v>2624</v>
      </c>
      <c r="K1402">
        <v>4.75</v>
      </c>
      <c r="L1402">
        <v>15.5</v>
      </c>
      <c r="M1402">
        <v>3.48</v>
      </c>
      <c r="N1402">
        <v>3.9431716845725933</v>
      </c>
      <c r="O1402">
        <v>2.5495864960081533</v>
      </c>
    </row>
    <row r="1403" spans="1:15" x14ac:dyDescent="0.25">
      <c r="A1403" t="s">
        <v>825</v>
      </c>
      <c r="B1403" t="s">
        <v>1116</v>
      </c>
      <c r="C1403" t="s">
        <v>808</v>
      </c>
      <c r="D1403" t="s">
        <v>808</v>
      </c>
      <c r="E1403" t="s">
        <v>302</v>
      </c>
      <c r="F1403">
        <v>61.293073999999798</v>
      </c>
      <c r="G1403">
        <v>-138.27356700000001</v>
      </c>
      <c r="H1403" t="s">
        <v>983</v>
      </c>
      <c r="I1403" t="s">
        <v>2499</v>
      </c>
      <c r="J1403">
        <v>2677</v>
      </c>
      <c r="K1403">
        <v>0.32</v>
      </c>
      <c r="L1403">
        <v>0.63</v>
      </c>
      <c r="M1403">
        <v>0.28999999999999998</v>
      </c>
      <c r="N1403">
        <v>0.26564525032910102</v>
      </c>
      <c r="O1403">
        <v>0.15080215177935369</v>
      </c>
    </row>
    <row r="1404" spans="1:15" x14ac:dyDescent="0.25">
      <c r="A1404" t="s">
        <v>923</v>
      </c>
      <c r="B1404" t="s">
        <v>1116</v>
      </c>
      <c r="C1404" t="s">
        <v>865</v>
      </c>
      <c r="D1404" t="s">
        <v>1209</v>
      </c>
      <c r="E1404" t="s">
        <v>776</v>
      </c>
      <c r="F1404">
        <v>63.391973</v>
      </c>
      <c r="G1404">
        <v>-140.675578999999</v>
      </c>
      <c r="H1404" t="s">
        <v>983</v>
      </c>
      <c r="I1404" t="s">
        <v>491</v>
      </c>
      <c r="J1404">
        <v>2624</v>
      </c>
      <c r="K1404">
        <v>5.01</v>
      </c>
      <c r="L1404">
        <v>35.439999999999799</v>
      </c>
      <c r="M1404">
        <v>8.1199999999999903</v>
      </c>
      <c r="N1404">
        <v>4.1590084504649871</v>
      </c>
      <c r="O1404">
        <v>5.5440045612548952</v>
      </c>
    </row>
    <row r="1405" spans="1:15" x14ac:dyDescent="0.25">
      <c r="A1405" t="s">
        <v>852</v>
      </c>
      <c r="B1405" t="s">
        <v>1116</v>
      </c>
      <c r="C1405" t="s">
        <v>808</v>
      </c>
      <c r="E1405" t="s">
        <v>302</v>
      </c>
      <c r="F1405">
        <v>60.873335585560298</v>
      </c>
      <c r="G1405">
        <v>-136.518866664808</v>
      </c>
      <c r="H1405" t="s">
        <v>983</v>
      </c>
      <c r="I1405" t="s">
        <v>2499</v>
      </c>
      <c r="J1405">
        <v>2677</v>
      </c>
      <c r="K1405">
        <v>4.7699999999999996</v>
      </c>
      <c r="L1405">
        <v>13</v>
      </c>
      <c r="M1405">
        <v>1.48</v>
      </c>
      <c r="N1405">
        <v>3.9597745127181616</v>
      </c>
      <c r="O1405">
        <v>1.859621491085991</v>
      </c>
    </row>
    <row r="1406" spans="1:15" x14ac:dyDescent="0.25">
      <c r="A1406" t="s">
        <v>2347</v>
      </c>
      <c r="B1406" t="s">
        <v>1116</v>
      </c>
      <c r="C1406" t="s">
        <v>808</v>
      </c>
      <c r="E1406" t="s">
        <v>2348</v>
      </c>
      <c r="F1406">
        <v>61.021968843141003</v>
      </c>
      <c r="G1406">
        <v>-136.670644367443</v>
      </c>
      <c r="H1406" t="s">
        <v>983</v>
      </c>
      <c r="I1406" t="s">
        <v>2499</v>
      </c>
      <c r="J1406">
        <v>2677</v>
      </c>
      <c r="K1406">
        <v>1.59</v>
      </c>
      <c r="L1406">
        <v>3.53</v>
      </c>
      <c r="M1406">
        <v>1.31</v>
      </c>
      <c r="N1406">
        <v>1.3199248375727206</v>
      </c>
      <c r="O1406">
        <v>0.75316344502866361</v>
      </c>
    </row>
    <row r="1407" spans="1:15" x14ac:dyDescent="0.25">
      <c r="A1407" t="s">
        <v>2426</v>
      </c>
      <c r="B1407" t="s">
        <v>1116</v>
      </c>
      <c r="C1407" t="s">
        <v>808</v>
      </c>
      <c r="D1407" t="s">
        <v>888</v>
      </c>
      <c r="E1407" t="s">
        <v>16</v>
      </c>
      <c r="F1407">
        <v>60.940778000000002</v>
      </c>
      <c r="G1407">
        <v>-135.574839999999</v>
      </c>
      <c r="H1407" t="s">
        <v>983</v>
      </c>
      <c r="I1407" t="s">
        <v>491</v>
      </c>
      <c r="J1407">
        <v>2624</v>
      </c>
      <c r="K1407">
        <v>4.96</v>
      </c>
      <c r="L1407">
        <v>32.200000000000003</v>
      </c>
      <c r="M1407">
        <v>10.5</v>
      </c>
      <c r="N1407">
        <v>4.117501380101066</v>
      </c>
      <c r="O1407">
        <v>5.8398905247074619</v>
      </c>
    </row>
    <row r="1408" spans="1:15" x14ac:dyDescent="0.25">
      <c r="A1408" t="s">
        <v>2427</v>
      </c>
      <c r="B1408" t="s">
        <v>1116</v>
      </c>
      <c r="C1408" t="s">
        <v>808</v>
      </c>
      <c r="D1408" t="s">
        <v>808</v>
      </c>
      <c r="E1408" t="s">
        <v>302</v>
      </c>
      <c r="F1408">
        <v>60.908099999999799</v>
      </c>
      <c r="G1408">
        <v>-135.521919999999</v>
      </c>
      <c r="H1408" t="s">
        <v>983</v>
      </c>
      <c r="I1408" t="s">
        <v>2499</v>
      </c>
      <c r="J1408">
        <v>2677</v>
      </c>
      <c r="K1408">
        <v>5.03</v>
      </c>
      <c r="L1408">
        <v>24.6999999999999</v>
      </c>
      <c r="M1408">
        <v>4.79</v>
      </c>
      <c r="N1408">
        <v>4.1756112786105568</v>
      </c>
      <c r="O1408">
        <v>3.8079351876567067</v>
      </c>
    </row>
    <row r="1409" spans="1:15" x14ac:dyDescent="0.25">
      <c r="A1409" t="s">
        <v>2428</v>
      </c>
      <c r="B1409" t="s">
        <v>1116</v>
      </c>
      <c r="C1409" t="s">
        <v>808</v>
      </c>
      <c r="D1409" t="s">
        <v>808</v>
      </c>
      <c r="E1409" t="s">
        <v>302</v>
      </c>
      <c r="F1409">
        <v>60.908099999999799</v>
      </c>
      <c r="G1409">
        <v>-135.521919999999</v>
      </c>
      <c r="H1409" t="s">
        <v>983</v>
      </c>
      <c r="I1409" t="s">
        <v>2499</v>
      </c>
      <c r="J1409">
        <v>2677</v>
      </c>
      <c r="K1409">
        <v>5.13</v>
      </c>
      <c r="L1409">
        <v>26.1999999999999</v>
      </c>
      <c r="M1409">
        <v>5.09</v>
      </c>
      <c r="N1409">
        <v>4.2586254193384008</v>
      </c>
      <c r="O1409">
        <v>4.0298187663377547</v>
      </c>
    </row>
    <row r="1410" spans="1:15" x14ac:dyDescent="0.25">
      <c r="A1410" t="s">
        <v>2429</v>
      </c>
      <c r="B1410" t="s">
        <v>1116</v>
      </c>
      <c r="C1410" t="s">
        <v>808</v>
      </c>
      <c r="D1410" t="s">
        <v>808</v>
      </c>
      <c r="E1410" t="s">
        <v>302</v>
      </c>
      <c r="F1410">
        <v>60.89293</v>
      </c>
      <c r="G1410">
        <v>-135.40885</v>
      </c>
      <c r="H1410" t="s">
        <v>983</v>
      </c>
      <c r="I1410" t="s">
        <v>2499</v>
      </c>
      <c r="J1410">
        <v>2677</v>
      </c>
      <c r="K1410">
        <v>4.7699999999999996</v>
      </c>
      <c r="L1410">
        <v>15.55</v>
      </c>
      <c r="M1410">
        <v>5.81</v>
      </c>
      <c r="N1410">
        <v>3.9597745127181616</v>
      </c>
      <c r="O1410">
        <v>3.200680703085991</v>
      </c>
    </row>
    <row r="1411" spans="1:15" x14ac:dyDescent="0.25">
      <c r="A1411" t="s">
        <v>2430</v>
      </c>
      <c r="B1411" t="s">
        <v>1116</v>
      </c>
      <c r="C1411" t="s">
        <v>808</v>
      </c>
      <c r="D1411" t="s">
        <v>808</v>
      </c>
      <c r="E1411" t="s">
        <v>302</v>
      </c>
      <c r="F1411">
        <v>60.89293</v>
      </c>
      <c r="G1411">
        <v>-135.40885</v>
      </c>
      <c r="H1411" t="s">
        <v>983</v>
      </c>
      <c r="I1411" t="s">
        <v>2499</v>
      </c>
      <c r="J1411">
        <v>2677</v>
      </c>
      <c r="K1411">
        <v>4.8499999999999996</v>
      </c>
      <c r="L1411">
        <v>17.5</v>
      </c>
      <c r="M1411">
        <v>6.1</v>
      </c>
      <c r="N1411">
        <v>4.0261858253004368</v>
      </c>
      <c r="O1411">
        <v>3.4607997860308295</v>
      </c>
    </row>
    <row r="1412" spans="1:15" x14ac:dyDescent="0.25">
      <c r="A1412" t="s">
        <v>2431</v>
      </c>
      <c r="B1412" t="s">
        <v>1116</v>
      </c>
      <c r="C1412" t="s">
        <v>808</v>
      </c>
      <c r="D1412" t="s">
        <v>2432</v>
      </c>
      <c r="E1412" t="s">
        <v>302</v>
      </c>
      <c r="F1412">
        <v>60.80762</v>
      </c>
      <c r="G1412">
        <v>-135.972839999998</v>
      </c>
      <c r="H1412" t="s">
        <v>983</v>
      </c>
      <c r="I1412" t="s">
        <v>2499</v>
      </c>
      <c r="J1412">
        <v>2677</v>
      </c>
      <c r="K1412">
        <v>4.51</v>
      </c>
      <c r="L1412">
        <v>11.4</v>
      </c>
      <c r="M1412">
        <v>2.54</v>
      </c>
      <c r="N1412">
        <v>3.7439377468257673</v>
      </c>
      <c r="O1412">
        <v>1.965916002515266</v>
      </c>
    </row>
    <row r="1413" spans="1:15" x14ac:dyDescent="0.25">
      <c r="A1413" t="s">
        <v>2433</v>
      </c>
      <c r="B1413" t="s">
        <v>1116</v>
      </c>
      <c r="D1413" t="s">
        <v>2434</v>
      </c>
      <c r="E1413" t="s">
        <v>2435</v>
      </c>
      <c r="F1413">
        <v>60.8860665999999</v>
      </c>
      <c r="G1413">
        <v>-135.382962999998</v>
      </c>
      <c r="H1413" t="s">
        <v>983</v>
      </c>
      <c r="I1413" t="s">
        <v>491</v>
      </c>
      <c r="J1413">
        <v>2624</v>
      </c>
      <c r="K1413">
        <v>0.11</v>
      </c>
      <c r="L1413">
        <v>12.1</v>
      </c>
      <c r="M1413">
        <v>8.4700000000000006</v>
      </c>
      <c r="N1413">
        <v>9.1315554800628473E-2</v>
      </c>
      <c r="O1413">
        <v>3.2268946436044001</v>
      </c>
    </row>
    <row r="1414" spans="1:15" x14ac:dyDescent="0.25">
      <c r="A1414" t="s">
        <v>2436</v>
      </c>
      <c r="B1414" t="s">
        <v>1116</v>
      </c>
      <c r="D1414" t="s">
        <v>2434</v>
      </c>
      <c r="E1414" t="s">
        <v>2437</v>
      </c>
      <c r="F1414">
        <v>60.8860665999999</v>
      </c>
      <c r="G1414">
        <v>-135.382962999998</v>
      </c>
      <c r="H1414" t="s">
        <v>983</v>
      </c>
      <c r="I1414" t="s">
        <v>2498</v>
      </c>
      <c r="J1414">
        <v>2764</v>
      </c>
      <c r="K1414">
        <v>1.82</v>
      </c>
      <c r="L1414">
        <v>3.8</v>
      </c>
      <c r="M1414">
        <v>1.49</v>
      </c>
      <c r="N1414">
        <v>1.510857361246762</v>
      </c>
      <c r="O1414">
        <v>0.86448508151004289</v>
      </c>
    </row>
    <row r="1415" spans="1:15" x14ac:dyDescent="0.25">
      <c r="A1415" t="s">
        <v>2438</v>
      </c>
      <c r="B1415" t="s">
        <v>1116</v>
      </c>
      <c r="D1415" t="s">
        <v>2434</v>
      </c>
      <c r="E1415" t="s">
        <v>2439</v>
      </c>
      <c r="F1415">
        <v>60.8860665999999</v>
      </c>
      <c r="G1415">
        <v>-135.382962999998</v>
      </c>
      <c r="H1415" t="s">
        <v>983</v>
      </c>
      <c r="I1415" t="s">
        <v>2498</v>
      </c>
      <c r="J1415">
        <v>2764</v>
      </c>
      <c r="K1415">
        <v>2.2999999999999998</v>
      </c>
      <c r="L1415">
        <v>3.72</v>
      </c>
      <c r="M1415">
        <v>1.55</v>
      </c>
      <c r="N1415">
        <v>1.9093252367404134</v>
      </c>
      <c r="O1415">
        <v>0.90077302283137295</v>
      </c>
    </row>
    <row r="1416" spans="1:15" x14ac:dyDescent="0.25">
      <c r="A1416" t="s">
        <v>981</v>
      </c>
      <c r="B1416" t="s">
        <v>984</v>
      </c>
      <c r="C1416" t="s">
        <v>982</v>
      </c>
      <c r="E1416" t="s">
        <v>16</v>
      </c>
      <c r="F1416">
        <v>63.002899999999798</v>
      </c>
      <c r="G1416">
        <v>-139.2578</v>
      </c>
      <c r="H1416" t="s">
        <v>983</v>
      </c>
      <c r="I1416" t="s">
        <v>491</v>
      </c>
      <c r="J1416">
        <v>2624</v>
      </c>
      <c r="K1416">
        <v>4.03</v>
      </c>
      <c r="L1416">
        <v>17.100000000000001</v>
      </c>
      <c r="M1416">
        <v>7.6</v>
      </c>
      <c r="N1416">
        <v>3.3454698713321163</v>
      </c>
      <c r="O1416">
        <v>3.6847363313248125</v>
      </c>
    </row>
    <row r="1417" spans="1:15" x14ac:dyDescent="0.25">
      <c r="A1417" t="s">
        <v>1099</v>
      </c>
      <c r="B1417" t="s">
        <v>984</v>
      </c>
      <c r="D1417" t="s">
        <v>1100</v>
      </c>
      <c r="E1417" t="s">
        <v>1101</v>
      </c>
      <c r="F1417">
        <v>62.358801999999798</v>
      </c>
      <c r="G1417">
        <v>-133.682243999999</v>
      </c>
      <c r="H1417" t="s">
        <v>983</v>
      </c>
      <c r="I1417" t="s">
        <v>2498</v>
      </c>
      <c r="J1417">
        <v>2764</v>
      </c>
      <c r="K1417">
        <v>0.41</v>
      </c>
      <c r="L1417">
        <v>-0.05</v>
      </c>
      <c r="M1417">
        <v>-0.05</v>
      </c>
      <c r="N1417">
        <v>0.34035797698416065</v>
      </c>
      <c r="O1417">
        <v>6.1171858786360344E-3</v>
      </c>
    </row>
    <row r="1418" spans="1:15" x14ac:dyDescent="0.25">
      <c r="A1418" t="s">
        <v>1102</v>
      </c>
      <c r="B1418" t="s">
        <v>984</v>
      </c>
      <c r="D1418" t="s">
        <v>1100</v>
      </c>
      <c r="E1418" t="s">
        <v>1101</v>
      </c>
      <c r="F1418">
        <v>62.358801999999798</v>
      </c>
      <c r="G1418">
        <v>-133.682243999999</v>
      </c>
      <c r="H1418" t="s">
        <v>983</v>
      </c>
      <c r="I1418" t="s">
        <v>2498</v>
      </c>
      <c r="J1418">
        <v>2764</v>
      </c>
      <c r="K1418">
        <v>0.41</v>
      </c>
      <c r="L1418">
        <v>-0.05</v>
      </c>
      <c r="M1418">
        <v>-0.05</v>
      </c>
      <c r="N1418">
        <v>0.34035797698416065</v>
      </c>
      <c r="O1418">
        <v>6.1171858786360344E-3</v>
      </c>
    </row>
    <row r="1419" spans="1:15" x14ac:dyDescent="0.25">
      <c r="A1419" t="s">
        <v>1103</v>
      </c>
      <c r="B1419" t="s">
        <v>984</v>
      </c>
      <c r="D1419" t="s">
        <v>1100</v>
      </c>
      <c r="E1419" t="s">
        <v>474</v>
      </c>
      <c r="F1419">
        <v>62.363968</v>
      </c>
      <c r="G1419">
        <v>-133.703643</v>
      </c>
      <c r="H1419" t="s">
        <v>983</v>
      </c>
      <c r="I1419" t="s">
        <v>2498</v>
      </c>
      <c r="J1419">
        <v>2764</v>
      </c>
      <c r="K1419">
        <v>0.21</v>
      </c>
      <c r="L1419">
        <v>-0.05</v>
      </c>
      <c r="M1419">
        <v>-0.05</v>
      </c>
      <c r="N1419">
        <v>0.17432969552847252</v>
      </c>
      <c r="O1419">
        <v>-5.630709671918129E-3</v>
      </c>
    </row>
    <row r="1420" spans="1:15" x14ac:dyDescent="0.25">
      <c r="A1420" t="s">
        <v>1119</v>
      </c>
      <c r="B1420" t="s">
        <v>984</v>
      </c>
      <c r="C1420" t="s">
        <v>982</v>
      </c>
      <c r="D1420" t="s">
        <v>1120</v>
      </c>
      <c r="E1420" t="s">
        <v>302</v>
      </c>
      <c r="F1420">
        <v>62.873956</v>
      </c>
      <c r="G1420">
        <v>-138.743718</v>
      </c>
      <c r="H1420" t="s">
        <v>983</v>
      </c>
      <c r="I1420" t="s">
        <v>2499</v>
      </c>
      <c r="J1420">
        <v>2677</v>
      </c>
      <c r="K1420">
        <v>4.3600000000000003</v>
      </c>
      <c r="L1420">
        <v>21.5</v>
      </c>
      <c r="M1420">
        <v>4.8</v>
      </c>
      <c r="N1420">
        <v>3.6194165357340014</v>
      </c>
      <c r="O1420">
        <v>3.4742562784936939</v>
      </c>
    </row>
    <row r="1421" spans="1:15" x14ac:dyDescent="0.25">
      <c r="A1421" t="s">
        <v>1131</v>
      </c>
      <c r="B1421" t="s">
        <v>984</v>
      </c>
      <c r="C1421" t="s">
        <v>982</v>
      </c>
      <c r="D1421" t="s">
        <v>1120</v>
      </c>
      <c r="E1421" t="s">
        <v>302</v>
      </c>
      <c r="F1421">
        <v>62.147557999999798</v>
      </c>
      <c r="G1421">
        <v>-137.763892999999</v>
      </c>
      <c r="H1421" t="s">
        <v>983</v>
      </c>
      <c r="I1421" t="s">
        <v>2499</v>
      </c>
      <c r="J1421">
        <v>2677</v>
      </c>
      <c r="K1421">
        <v>4.47</v>
      </c>
      <c r="L1421">
        <v>8.64</v>
      </c>
      <c r="M1421">
        <v>1.73</v>
      </c>
      <c r="N1421">
        <v>3.7107320905346297</v>
      </c>
      <c r="O1421">
        <v>1.5000910590428469</v>
      </c>
    </row>
    <row r="1422" spans="1:15" x14ac:dyDescent="0.25">
      <c r="A1422" t="s">
        <v>1138</v>
      </c>
      <c r="B1422" t="s">
        <v>984</v>
      </c>
      <c r="D1422" t="s">
        <v>1139</v>
      </c>
      <c r="E1422" t="s">
        <v>1125</v>
      </c>
      <c r="F1422">
        <v>61.582588000000001</v>
      </c>
      <c r="G1422">
        <v>-134.034687999998</v>
      </c>
      <c r="H1422" t="s">
        <v>983</v>
      </c>
      <c r="I1422" t="s">
        <v>2498</v>
      </c>
      <c r="J1422">
        <v>2764</v>
      </c>
      <c r="K1422">
        <v>0.04</v>
      </c>
      <c r="L1422">
        <v>1.72</v>
      </c>
      <c r="M1422">
        <v>0.64</v>
      </c>
      <c r="N1422">
        <v>3.3205656291137628E-2</v>
      </c>
      <c r="O1422">
        <v>0.33619655511011082</v>
      </c>
    </row>
    <row r="1423" spans="1:15" x14ac:dyDescent="0.25">
      <c r="A1423" t="s">
        <v>1140</v>
      </c>
      <c r="B1423" t="s">
        <v>984</v>
      </c>
      <c r="D1423" t="s">
        <v>1139</v>
      </c>
      <c r="E1423" t="s">
        <v>1125</v>
      </c>
      <c r="F1423">
        <v>61.614429000000001</v>
      </c>
      <c r="G1423">
        <v>-134.05028200000001</v>
      </c>
      <c r="H1423" t="s">
        <v>983</v>
      </c>
      <c r="I1423" t="s">
        <v>2498</v>
      </c>
      <c r="J1423">
        <v>2764</v>
      </c>
      <c r="K1423">
        <v>0.02</v>
      </c>
      <c r="L1423">
        <v>-0.05</v>
      </c>
      <c r="M1423">
        <v>0.02</v>
      </c>
      <c r="N1423">
        <v>1.6602828145568814E-2</v>
      </c>
      <c r="O1423">
        <v>1.6280855550554153E-3</v>
      </c>
    </row>
    <row r="1424" spans="1:15" x14ac:dyDescent="0.25">
      <c r="A1424" t="s">
        <v>1141</v>
      </c>
      <c r="B1424" t="s">
        <v>984</v>
      </c>
      <c r="D1424" t="s">
        <v>1139</v>
      </c>
      <c r="E1424" t="s">
        <v>1125</v>
      </c>
      <c r="F1424">
        <v>61.621996000000003</v>
      </c>
      <c r="G1424">
        <v>-134.047087</v>
      </c>
      <c r="H1424" t="s">
        <v>983</v>
      </c>
      <c r="I1424" t="s">
        <v>2498</v>
      </c>
      <c r="J1424">
        <v>2764</v>
      </c>
      <c r="K1424">
        <v>0.04</v>
      </c>
      <c r="L1424">
        <v>0.85</v>
      </c>
      <c r="M1424">
        <v>0.33</v>
      </c>
      <c r="N1424">
        <v>3.3205656291137628E-2</v>
      </c>
      <c r="O1424">
        <v>0.17094252311011085</v>
      </c>
    </row>
    <row r="1425" spans="1:15" x14ac:dyDescent="0.25">
      <c r="A1425" t="s">
        <v>1142</v>
      </c>
      <c r="B1425" t="s">
        <v>984</v>
      </c>
      <c r="D1425" t="s">
        <v>1139</v>
      </c>
      <c r="E1425" t="s">
        <v>1125</v>
      </c>
      <c r="F1425">
        <v>61.586522000000002</v>
      </c>
      <c r="G1425">
        <v>-134.03793200000001</v>
      </c>
      <c r="H1425" t="s">
        <v>983</v>
      </c>
      <c r="I1425" t="s">
        <v>2498</v>
      </c>
      <c r="J1425">
        <v>2764</v>
      </c>
      <c r="K1425">
        <v>0.05</v>
      </c>
      <c r="L1425">
        <v>0.18</v>
      </c>
      <c r="M1425">
        <v>7.0000000000000007E-2</v>
      </c>
      <c r="N1425">
        <v>4.1507070363922038E-2</v>
      </c>
      <c r="O1425">
        <v>3.8669965887638547E-2</v>
      </c>
    </row>
    <row r="1426" spans="1:15" x14ac:dyDescent="0.25">
      <c r="A1426" t="s">
        <v>1143</v>
      </c>
      <c r="B1426" t="s">
        <v>984</v>
      </c>
      <c r="D1426" t="s">
        <v>1139</v>
      </c>
      <c r="E1426" t="s">
        <v>1144</v>
      </c>
      <c r="F1426">
        <v>61.596905</v>
      </c>
      <c r="G1426">
        <v>-133.936655999999</v>
      </c>
      <c r="H1426" t="s">
        <v>983</v>
      </c>
      <c r="I1426" t="s">
        <v>2500</v>
      </c>
      <c r="J1426">
        <v>2751</v>
      </c>
      <c r="K1426">
        <v>-0.01</v>
      </c>
      <c r="L1426">
        <v>0.19</v>
      </c>
      <c r="M1426">
        <v>0.09</v>
      </c>
      <c r="N1426">
        <v>-8.301414072784407E-3</v>
      </c>
      <c r="O1426">
        <v>4.1175547933075714E-2</v>
      </c>
    </row>
    <row r="1427" spans="1:15" x14ac:dyDescent="0.25">
      <c r="A1427" t="s">
        <v>1145</v>
      </c>
      <c r="B1427" t="s">
        <v>984</v>
      </c>
      <c r="D1427" t="s">
        <v>1139</v>
      </c>
      <c r="E1427" t="s">
        <v>1125</v>
      </c>
      <c r="F1427">
        <v>61.5946029999999</v>
      </c>
      <c r="G1427">
        <v>-133.934775</v>
      </c>
      <c r="H1427" t="s">
        <v>983</v>
      </c>
      <c r="I1427" t="s">
        <v>2498</v>
      </c>
      <c r="J1427">
        <v>2764</v>
      </c>
      <c r="K1427">
        <v>0.3</v>
      </c>
      <c r="L1427">
        <v>0.31</v>
      </c>
      <c r="M1427">
        <v>0.08</v>
      </c>
      <c r="N1427">
        <v>0.24904242218353217</v>
      </c>
      <c r="O1427">
        <v>6.8490499325831247E-2</v>
      </c>
    </row>
    <row r="1428" spans="1:15" x14ac:dyDescent="0.25">
      <c r="A1428" t="s">
        <v>1146</v>
      </c>
      <c r="B1428" t="s">
        <v>984</v>
      </c>
      <c r="D1428" t="s">
        <v>1139</v>
      </c>
      <c r="E1428" t="s">
        <v>1125</v>
      </c>
      <c r="F1428">
        <v>61.5914089999998</v>
      </c>
      <c r="G1428">
        <v>-133.925184999999</v>
      </c>
      <c r="H1428" t="s">
        <v>983</v>
      </c>
      <c r="I1428" t="s">
        <v>2498</v>
      </c>
      <c r="J1428">
        <v>2764</v>
      </c>
      <c r="K1428">
        <v>1.97</v>
      </c>
      <c r="L1428">
        <v>7.63</v>
      </c>
      <c r="M1428">
        <v>1.39</v>
      </c>
      <c r="N1428">
        <v>1.6353785723385281</v>
      </c>
      <c r="O1428">
        <v>1.2153796991729584</v>
      </c>
    </row>
    <row r="1429" spans="1:15" x14ac:dyDescent="0.25">
      <c r="A1429" t="s">
        <v>1147</v>
      </c>
      <c r="B1429" t="s">
        <v>984</v>
      </c>
      <c r="D1429" t="s">
        <v>1139</v>
      </c>
      <c r="E1429" t="s">
        <v>1144</v>
      </c>
      <c r="F1429">
        <v>61.606642000000001</v>
      </c>
      <c r="G1429">
        <v>-133.91574900000001</v>
      </c>
      <c r="H1429" t="s">
        <v>983</v>
      </c>
      <c r="I1429" t="s">
        <v>2500</v>
      </c>
      <c r="J1429">
        <v>2751</v>
      </c>
      <c r="K1429">
        <v>0.02</v>
      </c>
      <c r="L1429">
        <v>0.4</v>
      </c>
      <c r="M1429">
        <v>0.19</v>
      </c>
      <c r="N1429">
        <v>1.6602828145568814E-2</v>
      </c>
      <c r="O1429">
        <v>8.9223272133848577E-2</v>
      </c>
    </row>
    <row r="1430" spans="1:15" x14ac:dyDescent="0.25">
      <c r="A1430" t="s">
        <v>1148</v>
      </c>
      <c r="B1430" t="s">
        <v>984</v>
      </c>
      <c r="D1430" t="s">
        <v>1139</v>
      </c>
      <c r="E1430" t="s">
        <v>1125</v>
      </c>
      <c r="F1430">
        <v>61.6060599999999</v>
      </c>
      <c r="G1430">
        <v>-133.901399999999</v>
      </c>
      <c r="H1430" t="s">
        <v>983</v>
      </c>
      <c r="I1430" t="s">
        <v>2498</v>
      </c>
      <c r="J1430">
        <v>2764</v>
      </c>
      <c r="K1430">
        <v>0.12</v>
      </c>
      <c r="L1430">
        <v>1.18</v>
      </c>
      <c r="M1430">
        <v>0.44</v>
      </c>
      <c r="N1430">
        <v>9.961696887341287E-2</v>
      </c>
      <c r="O1430">
        <v>0.23632806533033246</v>
      </c>
    </row>
    <row r="1431" spans="1:15" x14ac:dyDescent="0.25">
      <c r="A1431" t="s">
        <v>1149</v>
      </c>
      <c r="B1431" t="s">
        <v>984</v>
      </c>
      <c r="D1431" t="s">
        <v>1139</v>
      </c>
      <c r="E1431" t="s">
        <v>1125</v>
      </c>
      <c r="F1431">
        <v>61.601829000000002</v>
      </c>
      <c r="G1431">
        <v>-133.907049</v>
      </c>
      <c r="H1431" t="s">
        <v>983</v>
      </c>
      <c r="I1431" t="s">
        <v>2498</v>
      </c>
      <c r="J1431">
        <v>2764</v>
      </c>
      <c r="K1431">
        <v>0.05</v>
      </c>
      <c r="L1431">
        <v>0.3</v>
      </c>
      <c r="M1431">
        <v>0.22</v>
      </c>
      <c r="N1431">
        <v>4.1507070363922038E-2</v>
      </c>
      <c r="O1431">
        <v>8.9682349887638541E-2</v>
      </c>
    </row>
    <row r="1432" spans="1:15" x14ac:dyDescent="0.25">
      <c r="A1432" t="s">
        <v>1150</v>
      </c>
      <c r="B1432" t="s">
        <v>984</v>
      </c>
      <c r="D1432" t="s">
        <v>1139</v>
      </c>
      <c r="E1432" t="s">
        <v>922</v>
      </c>
      <c r="F1432">
        <v>61.611497999999798</v>
      </c>
      <c r="G1432">
        <v>-133.927449999998</v>
      </c>
      <c r="H1432" t="s">
        <v>983</v>
      </c>
      <c r="I1432" t="s">
        <v>2498</v>
      </c>
      <c r="J1432">
        <v>2764</v>
      </c>
      <c r="K1432">
        <v>-0.01</v>
      </c>
      <c r="L1432">
        <v>-0.05</v>
      </c>
      <c r="M1432">
        <v>0.02</v>
      </c>
      <c r="N1432">
        <v>-8.301414072784407E-3</v>
      </c>
      <c r="O1432">
        <v>-1.3409877752770889E-4</v>
      </c>
    </row>
    <row r="1433" spans="1:15" x14ac:dyDescent="0.25">
      <c r="A1433" t="s">
        <v>1151</v>
      </c>
      <c r="B1433" t="s">
        <v>984</v>
      </c>
      <c r="D1433" t="s">
        <v>1139</v>
      </c>
      <c r="E1433" t="s">
        <v>1144</v>
      </c>
      <c r="F1433">
        <v>61.5988919999999</v>
      </c>
      <c r="G1433">
        <v>-133.91959900000001</v>
      </c>
      <c r="H1433" t="s">
        <v>983</v>
      </c>
      <c r="I1433" t="s">
        <v>2500</v>
      </c>
      <c r="J1433">
        <v>2751</v>
      </c>
      <c r="K1433">
        <v>0.04</v>
      </c>
      <c r="L1433">
        <v>0.44</v>
      </c>
      <c r="M1433">
        <v>0.2</v>
      </c>
      <c r="N1433">
        <v>3.3205656291137628E-2</v>
      </c>
      <c r="O1433">
        <v>9.6840880267697146E-2</v>
      </c>
    </row>
    <row r="1434" spans="1:15" x14ac:dyDescent="0.25">
      <c r="A1434" t="s">
        <v>1152</v>
      </c>
      <c r="B1434" t="s">
        <v>984</v>
      </c>
      <c r="D1434" t="s">
        <v>1139</v>
      </c>
      <c r="E1434" t="s">
        <v>474</v>
      </c>
      <c r="F1434">
        <v>61.609962000000003</v>
      </c>
      <c r="G1434">
        <v>-133.96345500000001</v>
      </c>
      <c r="H1434" t="s">
        <v>983</v>
      </c>
      <c r="I1434" t="s">
        <v>2498</v>
      </c>
      <c r="J1434">
        <v>2764</v>
      </c>
      <c r="K1434">
        <v>0.12</v>
      </c>
      <c r="L1434">
        <v>0.14000000000000001</v>
      </c>
      <c r="M1434">
        <v>7.0000000000000007E-2</v>
      </c>
      <c r="N1434">
        <v>9.961696887341287E-2</v>
      </c>
      <c r="O1434">
        <v>3.8934241330332499E-2</v>
      </c>
    </row>
    <row r="1435" spans="1:15" x14ac:dyDescent="0.25">
      <c r="A1435" t="s">
        <v>1153</v>
      </c>
      <c r="B1435" t="s">
        <v>984</v>
      </c>
      <c r="D1435" t="s">
        <v>1139</v>
      </c>
      <c r="E1435" t="s">
        <v>1125</v>
      </c>
      <c r="F1435">
        <v>61.592767000000002</v>
      </c>
      <c r="G1435">
        <v>-133.95263600000001</v>
      </c>
      <c r="H1435" t="s">
        <v>983</v>
      </c>
      <c r="I1435" t="s">
        <v>2498</v>
      </c>
      <c r="J1435">
        <v>2764</v>
      </c>
      <c r="K1435">
        <v>0.03</v>
      </c>
      <c r="L1435">
        <v>0.28999999999999998</v>
      </c>
      <c r="M1435">
        <v>0.15</v>
      </c>
      <c r="N1435">
        <v>2.4904242218353217E-2</v>
      </c>
      <c r="O1435">
        <v>6.9126392332583123E-2</v>
      </c>
    </row>
    <row r="1436" spans="1:15" x14ac:dyDescent="0.25">
      <c r="A1436" t="s">
        <v>1154</v>
      </c>
      <c r="B1436" t="s">
        <v>984</v>
      </c>
      <c r="D1436" t="s">
        <v>1139</v>
      </c>
      <c r="E1436" t="s">
        <v>1155</v>
      </c>
      <c r="F1436">
        <v>61.590012000000002</v>
      </c>
      <c r="G1436">
        <v>-133.954131999998</v>
      </c>
      <c r="H1436" t="s">
        <v>983</v>
      </c>
      <c r="I1436" t="s">
        <v>2498</v>
      </c>
      <c r="J1436">
        <v>2764</v>
      </c>
      <c r="K1436">
        <v>0.08</v>
      </c>
      <c r="L1436">
        <v>-0.05</v>
      </c>
      <c r="M1436">
        <v>-0.01</v>
      </c>
      <c r="N1436">
        <v>6.6411312582275256E-2</v>
      </c>
      <c r="O1436">
        <v>-2.7415297797783351E-3</v>
      </c>
    </row>
    <row r="1437" spans="1:15" x14ac:dyDescent="0.25">
      <c r="A1437" t="s">
        <v>1156</v>
      </c>
      <c r="B1437" t="s">
        <v>984</v>
      </c>
      <c r="D1437" t="s">
        <v>1139</v>
      </c>
      <c r="E1437" t="s">
        <v>1125</v>
      </c>
      <c r="F1437">
        <v>61.625889999999799</v>
      </c>
      <c r="G1437">
        <v>-134.00451100000001</v>
      </c>
      <c r="H1437" t="s">
        <v>983</v>
      </c>
      <c r="I1437" t="s">
        <v>2498</v>
      </c>
      <c r="J1437">
        <v>2764</v>
      </c>
      <c r="K1437">
        <v>0.12</v>
      </c>
      <c r="L1437">
        <v>1.24</v>
      </c>
      <c r="M1437">
        <v>0.47</v>
      </c>
      <c r="N1437">
        <v>9.961696887341287E-2</v>
      </c>
      <c r="O1437">
        <v>0.24999328133033252</v>
      </c>
    </row>
    <row r="1438" spans="1:15" x14ac:dyDescent="0.25">
      <c r="A1438" t="s">
        <v>1157</v>
      </c>
      <c r="B1438" t="s">
        <v>984</v>
      </c>
      <c r="D1438" t="s">
        <v>1139</v>
      </c>
      <c r="E1438" t="s">
        <v>1125</v>
      </c>
      <c r="F1438">
        <v>61.6296269999999</v>
      </c>
      <c r="G1438">
        <v>-133.94525100000001</v>
      </c>
      <c r="H1438" t="s">
        <v>983</v>
      </c>
      <c r="I1438" t="s">
        <v>2498</v>
      </c>
      <c r="J1438">
        <v>2764</v>
      </c>
      <c r="K1438">
        <v>0.06</v>
      </c>
      <c r="L1438">
        <v>0.15</v>
      </c>
      <c r="M1438">
        <v>0.05</v>
      </c>
      <c r="N1438">
        <v>4.9808484436706435E-2</v>
      </c>
      <c r="O1438">
        <v>3.1109088665166248E-2</v>
      </c>
    </row>
    <row r="1439" spans="1:15" x14ac:dyDescent="0.25">
      <c r="A1439" t="s">
        <v>1158</v>
      </c>
      <c r="B1439" t="s">
        <v>984</v>
      </c>
      <c r="D1439" t="s">
        <v>1139</v>
      </c>
      <c r="E1439" t="s">
        <v>1125</v>
      </c>
      <c r="F1439">
        <v>61.63073</v>
      </c>
      <c r="G1439">
        <v>-133.967759999999</v>
      </c>
      <c r="H1439" t="s">
        <v>983</v>
      </c>
      <c r="I1439" t="s">
        <v>2498</v>
      </c>
      <c r="J1439">
        <v>2764</v>
      </c>
      <c r="K1439">
        <v>0.14000000000000001</v>
      </c>
      <c r="L1439">
        <v>0.38</v>
      </c>
      <c r="M1439">
        <v>0.11</v>
      </c>
      <c r="N1439">
        <v>0.1162197970189817</v>
      </c>
      <c r="O1439">
        <v>7.3719270885387919E-2</v>
      </c>
    </row>
    <row r="1440" spans="1:15" x14ac:dyDescent="0.25">
      <c r="A1440" t="s">
        <v>1159</v>
      </c>
      <c r="B1440" t="s">
        <v>984</v>
      </c>
      <c r="D1440" t="s">
        <v>1139</v>
      </c>
      <c r="E1440" t="s">
        <v>1125</v>
      </c>
      <c r="F1440">
        <v>61.6323399999999</v>
      </c>
      <c r="G1440">
        <v>-133.972309999998</v>
      </c>
      <c r="H1440" t="s">
        <v>983</v>
      </c>
      <c r="I1440" t="s">
        <v>2498</v>
      </c>
      <c r="J1440">
        <v>2764</v>
      </c>
      <c r="K1440">
        <v>0.73</v>
      </c>
      <c r="L1440">
        <v>1.5</v>
      </c>
      <c r="M1440">
        <v>0.57999999999999996</v>
      </c>
      <c r="N1440">
        <v>0.60600322731326162</v>
      </c>
      <c r="O1440">
        <v>0.33977764275952271</v>
      </c>
    </row>
    <row r="1441" spans="1:15" x14ac:dyDescent="0.25">
      <c r="A1441" t="s">
        <v>1160</v>
      </c>
      <c r="B1441" t="s">
        <v>984</v>
      </c>
      <c r="D1441" t="s">
        <v>1139</v>
      </c>
      <c r="E1441" t="s">
        <v>1125</v>
      </c>
      <c r="F1441">
        <v>61.598748000000001</v>
      </c>
      <c r="G1441">
        <v>-133.92662100000001</v>
      </c>
      <c r="H1441" t="s">
        <v>983</v>
      </c>
      <c r="I1441" t="s">
        <v>2498</v>
      </c>
      <c r="J1441">
        <v>2764</v>
      </c>
      <c r="K1441">
        <v>0.12</v>
      </c>
      <c r="L1441">
        <v>0.52</v>
      </c>
      <c r="M1441">
        <v>0.12</v>
      </c>
      <c r="N1441">
        <v>9.961696887341287E-2</v>
      </c>
      <c r="O1441">
        <v>8.8642017330332501E-2</v>
      </c>
    </row>
    <row r="1442" spans="1:15" x14ac:dyDescent="0.25">
      <c r="A1442" t="s">
        <v>1161</v>
      </c>
      <c r="B1442" t="s">
        <v>984</v>
      </c>
      <c r="D1442" t="s">
        <v>1139</v>
      </c>
      <c r="E1442" t="s">
        <v>1125</v>
      </c>
      <c r="F1442">
        <v>61.583651000000003</v>
      </c>
      <c r="G1442">
        <v>-134.03766300000001</v>
      </c>
      <c r="H1442" t="s">
        <v>983</v>
      </c>
      <c r="I1442" t="s">
        <v>2498</v>
      </c>
      <c r="J1442">
        <v>2764</v>
      </c>
      <c r="K1442">
        <v>0.08</v>
      </c>
      <c r="L1442">
        <v>1.37</v>
      </c>
      <c r="M1442">
        <v>0.59</v>
      </c>
      <c r="N1442">
        <v>6.6411312582275256E-2</v>
      </c>
      <c r="O1442">
        <v>0.29172397422022167</v>
      </c>
    </row>
    <row r="1443" spans="1:15" x14ac:dyDescent="0.25">
      <c r="A1443" t="s">
        <v>1162</v>
      </c>
      <c r="B1443" t="s">
        <v>984</v>
      </c>
      <c r="D1443" t="s">
        <v>1139</v>
      </c>
      <c r="E1443" t="s">
        <v>1125</v>
      </c>
      <c r="F1443">
        <v>61.5901199999998</v>
      </c>
      <c r="G1443">
        <v>-134.05902800000001</v>
      </c>
      <c r="H1443" t="s">
        <v>983</v>
      </c>
      <c r="I1443" t="s">
        <v>2498</v>
      </c>
      <c r="J1443">
        <v>2764</v>
      </c>
      <c r="K1443">
        <v>0.05</v>
      </c>
      <c r="L1443">
        <v>0.28000000000000003</v>
      </c>
      <c r="M1443">
        <v>0.1</v>
      </c>
      <c r="N1443">
        <v>4.1507070363922038E-2</v>
      </c>
      <c r="O1443">
        <v>5.6182669887638544E-2</v>
      </c>
    </row>
    <row r="1444" spans="1:15" x14ac:dyDescent="0.25">
      <c r="A1444" t="s">
        <v>1163</v>
      </c>
      <c r="B1444" t="s">
        <v>984</v>
      </c>
      <c r="D1444" t="s">
        <v>1139</v>
      </c>
      <c r="E1444" t="s">
        <v>1125</v>
      </c>
      <c r="F1444">
        <v>61.631295000000001</v>
      </c>
      <c r="G1444">
        <v>-133.967962999999</v>
      </c>
      <c r="H1444" t="s">
        <v>983</v>
      </c>
      <c r="I1444" t="s">
        <v>2498</v>
      </c>
      <c r="J1444">
        <v>2764</v>
      </c>
      <c r="K1444">
        <v>0.12</v>
      </c>
      <c r="L1444">
        <v>0.45</v>
      </c>
      <c r="M1444">
        <v>0.16</v>
      </c>
      <c r="N1444">
        <v>9.961696887341287E-2</v>
      </c>
      <c r="O1444">
        <v>9.2434225330332506E-2</v>
      </c>
    </row>
    <row r="1445" spans="1:15" x14ac:dyDescent="0.25">
      <c r="A1445" t="s">
        <v>1208</v>
      </c>
      <c r="B1445" t="s">
        <v>984</v>
      </c>
      <c r="C1445" t="s">
        <v>982</v>
      </c>
      <c r="D1445" t="s">
        <v>1209</v>
      </c>
      <c r="E1445" t="s">
        <v>776</v>
      </c>
      <c r="F1445">
        <v>63.799967000000002</v>
      </c>
      <c r="G1445">
        <v>-139.091309999998</v>
      </c>
      <c r="H1445" t="s">
        <v>983</v>
      </c>
      <c r="I1445" t="s">
        <v>491</v>
      </c>
      <c r="J1445">
        <v>2624</v>
      </c>
      <c r="K1445">
        <v>4.9000000000000004</v>
      </c>
      <c r="L1445">
        <v>18.8</v>
      </c>
      <c r="M1445">
        <v>12.9</v>
      </c>
      <c r="N1445">
        <v>4.0676928956643597</v>
      </c>
      <c r="O1445">
        <v>5.2124525096505163</v>
      </c>
    </row>
    <row r="1446" spans="1:15" x14ac:dyDescent="0.25">
      <c r="A1446" t="s">
        <v>1210</v>
      </c>
      <c r="B1446" t="s">
        <v>984</v>
      </c>
      <c r="C1446" t="s">
        <v>982</v>
      </c>
      <c r="D1446" t="s">
        <v>1209</v>
      </c>
      <c r="E1446" t="s">
        <v>892</v>
      </c>
      <c r="F1446">
        <v>63.799967000000002</v>
      </c>
      <c r="G1446">
        <v>-139.091309999998</v>
      </c>
      <c r="H1446" t="s">
        <v>983</v>
      </c>
      <c r="I1446" t="s">
        <v>2499</v>
      </c>
      <c r="J1446">
        <v>2677</v>
      </c>
      <c r="K1446">
        <v>2.0499999999999998</v>
      </c>
      <c r="L1446">
        <v>7.6</v>
      </c>
      <c r="M1446">
        <v>2.5</v>
      </c>
      <c r="N1446">
        <v>1.7017898849208033</v>
      </c>
      <c r="O1446">
        <v>1.4617646629614847</v>
      </c>
    </row>
    <row r="1447" spans="1:15" x14ac:dyDescent="0.25">
      <c r="A1447" t="s">
        <v>1212</v>
      </c>
      <c r="B1447" t="s">
        <v>984</v>
      </c>
      <c r="C1447" t="s">
        <v>982</v>
      </c>
      <c r="E1447" t="s">
        <v>302</v>
      </c>
      <c r="F1447">
        <v>62.145415999999798</v>
      </c>
      <c r="G1447">
        <v>-137.79568900000001</v>
      </c>
      <c r="H1447" t="s">
        <v>983</v>
      </c>
      <c r="I1447" t="s">
        <v>2499</v>
      </c>
      <c r="J1447">
        <v>2677</v>
      </c>
      <c r="K1447">
        <v>4.4400000000000004</v>
      </c>
      <c r="L1447">
        <v>18.5</v>
      </c>
      <c r="M1447">
        <v>3.2</v>
      </c>
      <c r="N1447">
        <v>3.685827848316277</v>
      </c>
      <c r="O1447">
        <v>2.7915680854385325</v>
      </c>
    </row>
    <row r="1448" spans="1:15" x14ac:dyDescent="0.25">
      <c r="A1448" t="s">
        <v>1215</v>
      </c>
      <c r="B1448" t="s">
        <v>984</v>
      </c>
      <c r="D1448" t="s">
        <v>1216</v>
      </c>
      <c r="E1448" t="s">
        <v>1125</v>
      </c>
      <c r="F1448">
        <v>62.048465999999799</v>
      </c>
      <c r="G1448">
        <v>-137.671684999999</v>
      </c>
      <c r="H1448" t="s">
        <v>983</v>
      </c>
      <c r="I1448" t="s">
        <v>2498</v>
      </c>
      <c r="J1448">
        <v>2764</v>
      </c>
      <c r="K1448">
        <v>1.46</v>
      </c>
      <c r="L1448">
        <v>3.7</v>
      </c>
      <c r="M1448">
        <v>0.8</v>
      </c>
      <c r="N1448">
        <v>1.2120064546265232</v>
      </c>
      <c r="O1448">
        <v>0.65215851751904541</v>
      </c>
    </row>
    <row r="1449" spans="1:15" x14ac:dyDescent="0.25">
      <c r="A1449" t="s">
        <v>1217</v>
      </c>
      <c r="B1449" t="s">
        <v>984</v>
      </c>
      <c r="C1449" t="s">
        <v>982</v>
      </c>
      <c r="E1449" t="s">
        <v>1218</v>
      </c>
      <c r="F1449">
        <v>62.9430529999999</v>
      </c>
      <c r="G1449">
        <v>-135.798577999998</v>
      </c>
      <c r="H1449" t="s">
        <v>983</v>
      </c>
      <c r="I1449" t="s">
        <v>2500</v>
      </c>
      <c r="J1449">
        <v>2751</v>
      </c>
      <c r="K1449">
        <v>2.6</v>
      </c>
      <c r="L1449">
        <v>5.8</v>
      </c>
      <c r="M1449">
        <v>2.2999999999999998</v>
      </c>
      <c r="N1449">
        <v>2.1583676589239458</v>
      </c>
      <c r="O1449">
        <v>1.3096251374003143</v>
      </c>
    </row>
    <row r="1450" spans="1:15" x14ac:dyDescent="0.25">
      <c r="A1450" t="s">
        <v>1219</v>
      </c>
      <c r="B1450" t="s">
        <v>984</v>
      </c>
      <c r="D1450" t="s">
        <v>1139</v>
      </c>
      <c r="E1450" t="s">
        <v>474</v>
      </c>
      <c r="F1450">
        <v>61.595408999999798</v>
      </c>
      <c r="G1450">
        <v>-134.071742999999</v>
      </c>
      <c r="H1450" t="s">
        <v>983</v>
      </c>
      <c r="I1450" t="s">
        <v>2498</v>
      </c>
      <c r="J1450">
        <v>2764</v>
      </c>
      <c r="K1450">
        <v>7.0000000000000007E-2</v>
      </c>
      <c r="L1450">
        <v>0.2</v>
      </c>
      <c r="M1450">
        <v>0.1</v>
      </c>
      <c r="N1450">
        <v>5.8109898509490852E-2</v>
      </c>
      <c r="O1450">
        <v>4.9662483442693965E-2</v>
      </c>
    </row>
    <row r="1451" spans="1:15" x14ac:dyDescent="0.25">
      <c r="A1451" t="s">
        <v>1220</v>
      </c>
      <c r="B1451" t="s">
        <v>984</v>
      </c>
      <c r="D1451" t="s">
        <v>1139</v>
      </c>
      <c r="E1451" t="s">
        <v>1144</v>
      </c>
      <c r="F1451">
        <v>61.590074000000001</v>
      </c>
      <c r="G1451">
        <v>-134.05905000000001</v>
      </c>
      <c r="H1451" t="s">
        <v>983</v>
      </c>
      <c r="I1451" t="s">
        <v>2500</v>
      </c>
      <c r="J1451">
        <v>2751</v>
      </c>
      <c r="K1451">
        <v>0.05</v>
      </c>
      <c r="L1451">
        <v>0.4</v>
      </c>
      <c r="M1451">
        <v>0.2</v>
      </c>
      <c r="N1451">
        <v>4.1507070363922038E-2</v>
      </c>
      <c r="O1451">
        <v>9.3596120334621447E-2</v>
      </c>
    </row>
    <row r="1452" spans="1:15" x14ac:dyDescent="0.25">
      <c r="A1452" t="s">
        <v>964</v>
      </c>
      <c r="B1452" t="s">
        <v>984</v>
      </c>
      <c r="C1452" t="s">
        <v>982</v>
      </c>
      <c r="E1452" t="s">
        <v>186</v>
      </c>
      <c r="F1452">
        <v>61.924872999999799</v>
      </c>
      <c r="G1452">
        <v>-137.495307999999</v>
      </c>
      <c r="H1452" t="s">
        <v>983</v>
      </c>
      <c r="I1452" t="s">
        <v>491</v>
      </c>
      <c r="J1452">
        <v>2624</v>
      </c>
      <c r="K1452">
        <v>3.52</v>
      </c>
      <c r="L1452">
        <v>6.5</v>
      </c>
      <c r="M1452">
        <v>1.7</v>
      </c>
      <c r="N1452">
        <v>2.9220977536201111</v>
      </c>
      <c r="O1452">
        <v>1.2145071233407791</v>
      </c>
    </row>
    <row r="1453" spans="1:15" x14ac:dyDescent="0.25">
      <c r="A1453" t="s">
        <v>1223</v>
      </c>
      <c r="B1453" t="s">
        <v>984</v>
      </c>
      <c r="D1453" t="s">
        <v>1216</v>
      </c>
      <c r="E1453" t="s">
        <v>1125</v>
      </c>
      <c r="F1453">
        <v>62.030724999999798</v>
      </c>
      <c r="G1453">
        <v>-137.777480999999</v>
      </c>
      <c r="H1453" t="s">
        <v>983</v>
      </c>
      <c r="I1453" t="s">
        <v>2498</v>
      </c>
      <c r="J1453">
        <v>2764</v>
      </c>
      <c r="K1453">
        <v>0.53</v>
      </c>
      <c r="L1453">
        <v>0.5</v>
      </c>
      <c r="M1453">
        <v>0.4</v>
      </c>
      <c r="N1453">
        <v>0.43997494585757357</v>
      </c>
      <c r="O1453">
        <v>0.18447864320896853</v>
      </c>
    </row>
    <row r="1454" spans="1:15" x14ac:dyDescent="0.25">
      <c r="A1454" t="s">
        <v>1224</v>
      </c>
      <c r="B1454" t="s">
        <v>984</v>
      </c>
      <c r="D1454" t="s">
        <v>1216</v>
      </c>
      <c r="E1454" t="s">
        <v>1125</v>
      </c>
      <c r="F1454">
        <v>62.033369</v>
      </c>
      <c r="G1454">
        <v>-137.777572999998</v>
      </c>
      <c r="H1454" t="s">
        <v>983</v>
      </c>
      <c r="I1454" t="s">
        <v>2498</v>
      </c>
      <c r="J1454">
        <v>2764</v>
      </c>
      <c r="K1454">
        <v>1.0900000000000001</v>
      </c>
      <c r="L1454">
        <v>11.3</v>
      </c>
      <c r="M1454">
        <v>0.7</v>
      </c>
      <c r="N1454">
        <v>0.90485413393350034</v>
      </c>
      <c r="O1454">
        <v>1.3351343507505204</v>
      </c>
    </row>
    <row r="1455" spans="1:15" x14ac:dyDescent="0.25">
      <c r="A1455" t="s">
        <v>963</v>
      </c>
      <c r="B1455" t="s">
        <v>984</v>
      </c>
      <c r="C1455" t="s">
        <v>982</v>
      </c>
      <c r="E1455" t="s">
        <v>302</v>
      </c>
      <c r="F1455">
        <v>62.127960000000002</v>
      </c>
      <c r="G1455">
        <v>-137.784549999999</v>
      </c>
      <c r="H1455" t="s">
        <v>983</v>
      </c>
      <c r="I1455" t="s">
        <v>2499</v>
      </c>
      <c r="J1455">
        <v>2677</v>
      </c>
      <c r="K1455">
        <v>5.15</v>
      </c>
      <c r="L1455">
        <v>56.5</v>
      </c>
      <c r="M1455">
        <v>4.0999999999999996</v>
      </c>
      <c r="N1455">
        <v>4.2752282474839696</v>
      </c>
      <c r="O1455">
        <v>6.6013905620739743</v>
      </c>
    </row>
    <row r="1456" spans="1:15" x14ac:dyDescent="0.25">
      <c r="A1456" t="s">
        <v>1228</v>
      </c>
      <c r="B1456" t="s">
        <v>984</v>
      </c>
      <c r="C1456" t="s">
        <v>982</v>
      </c>
      <c r="E1456" t="s">
        <v>302</v>
      </c>
      <c r="F1456">
        <v>62.0869199999999</v>
      </c>
      <c r="G1456">
        <v>-138.04150000000001</v>
      </c>
      <c r="H1456" t="s">
        <v>983</v>
      </c>
      <c r="I1456" t="s">
        <v>2499</v>
      </c>
      <c r="J1456">
        <v>2677</v>
      </c>
      <c r="K1456">
        <v>4.2</v>
      </c>
      <c r="L1456">
        <v>21.8</v>
      </c>
      <c r="M1456">
        <v>5.5</v>
      </c>
      <c r="N1456">
        <v>3.486593910569451</v>
      </c>
      <c r="O1456">
        <v>3.6714969446040175</v>
      </c>
    </row>
    <row r="1457" spans="1:15" x14ac:dyDescent="0.25">
      <c r="A1457" t="s">
        <v>1238</v>
      </c>
      <c r="B1457" t="s">
        <v>984</v>
      </c>
      <c r="D1457" t="s">
        <v>1239</v>
      </c>
      <c r="E1457" t="s">
        <v>474</v>
      </c>
      <c r="F1457">
        <v>62.039760000000001</v>
      </c>
      <c r="G1457">
        <v>-137.666899999999</v>
      </c>
      <c r="H1457" t="s">
        <v>983</v>
      </c>
      <c r="I1457" t="s">
        <v>2498</v>
      </c>
      <c r="J1457">
        <v>2764</v>
      </c>
      <c r="K1457">
        <v>1.25</v>
      </c>
      <c r="L1457">
        <v>0.6</v>
      </c>
      <c r="M1457">
        <v>0.3</v>
      </c>
      <c r="N1457">
        <v>1.0376767590980509</v>
      </c>
      <c r="O1457">
        <v>0.21007650719096355</v>
      </c>
    </row>
    <row r="1458" spans="1:15" x14ac:dyDescent="0.25">
      <c r="A1458" t="s">
        <v>1241</v>
      </c>
      <c r="B1458" t="s">
        <v>984</v>
      </c>
      <c r="C1458" t="s">
        <v>982</v>
      </c>
      <c r="E1458" t="s">
        <v>824</v>
      </c>
      <c r="F1458">
        <v>62.100650000000002</v>
      </c>
      <c r="G1458">
        <v>-137.98114000000001</v>
      </c>
      <c r="H1458" t="s">
        <v>983</v>
      </c>
      <c r="I1458" t="s">
        <v>2500</v>
      </c>
      <c r="J1458">
        <v>2751</v>
      </c>
      <c r="K1458">
        <v>2.98</v>
      </c>
      <c r="L1458">
        <v>10.9</v>
      </c>
      <c r="M1458">
        <v>2</v>
      </c>
      <c r="N1458">
        <v>2.4738213936897533</v>
      </c>
      <c r="O1458">
        <v>1.7415200759434373</v>
      </c>
    </row>
    <row r="1459" spans="1:15" x14ac:dyDescent="0.25">
      <c r="A1459" t="s">
        <v>1245</v>
      </c>
      <c r="B1459" t="s">
        <v>984</v>
      </c>
      <c r="C1459" t="s">
        <v>982</v>
      </c>
      <c r="E1459" t="s">
        <v>302</v>
      </c>
      <c r="F1459">
        <v>61.914411000000001</v>
      </c>
      <c r="G1459">
        <v>-137.643766999999</v>
      </c>
      <c r="H1459" t="s">
        <v>983</v>
      </c>
      <c r="I1459" t="s">
        <v>2499</v>
      </c>
      <c r="J1459">
        <v>2677</v>
      </c>
      <c r="K1459">
        <v>2.41</v>
      </c>
      <c r="L1459">
        <v>16.1999999999999</v>
      </c>
      <c r="M1459">
        <v>1.4</v>
      </c>
      <c r="N1459">
        <v>2.0006407915410422</v>
      </c>
      <c r="O1459">
        <v>2.0030823942132483</v>
      </c>
    </row>
    <row r="1460" spans="1:15" x14ac:dyDescent="0.25">
      <c r="A1460" t="s">
        <v>1350</v>
      </c>
      <c r="B1460" t="s">
        <v>984</v>
      </c>
      <c r="E1460" t="s">
        <v>1244</v>
      </c>
      <c r="F1460">
        <v>63.9872319999998</v>
      </c>
      <c r="G1460">
        <v>-140.865061999999</v>
      </c>
      <c r="H1460" t="s">
        <v>983</v>
      </c>
      <c r="I1460" t="s">
        <v>2512</v>
      </c>
      <c r="J1460">
        <v>2780</v>
      </c>
      <c r="K1460">
        <v>-0.01</v>
      </c>
      <c r="L1460">
        <v>-0.2</v>
      </c>
      <c r="M1460">
        <v>-0.1</v>
      </c>
      <c r="N1460">
        <v>-8.301414072784407E-3</v>
      </c>
      <c r="O1460">
        <v>-4.6405195036731926E-2</v>
      </c>
    </row>
    <row r="1461" spans="1:15" x14ac:dyDescent="0.25">
      <c r="A1461" t="s">
        <v>1356</v>
      </c>
      <c r="B1461" t="s">
        <v>984</v>
      </c>
      <c r="C1461" t="s">
        <v>982</v>
      </c>
      <c r="E1461" t="s">
        <v>302</v>
      </c>
      <c r="F1461">
        <v>64.104640000000003</v>
      </c>
      <c r="G1461">
        <v>-140.957079999998</v>
      </c>
      <c r="H1461" t="s">
        <v>983</v>
      </c>
      <c r="I1461" t="s">
        <v>2499</v>
      </c>
      <c r="J1461">
        <v>2677</v>
      </c>
      <c r="K1461">
        <v>4.91</v>
      </c>
      <c r="L1461">
        <v>21.3</v>
      </c>
      <c r="M1461">
        <v>5.6</v>
      </c>
      <c r="N1461">
        <v>4.0759943097371441</v>
      </c>
      <c r="O1461">
        <v>3.6907945012394583</v>
      </c>
    </row>
    <row r="1462" spans="1:15" x14ac:dyDescent="0.25">
      <c r="A1462" t="s">
        <v>955</v>
      </c>
      <c r="B1462" t="s">
        <v>984</v>
      </c>
      <c r="C1462" t="s">
        <v>982</v>
      </c>
      <c r="D1462" t="s">
        <v>1120</v>
      </c>
      <c r="E1462" t="s">
        <v>956</v>
      </c>
      <c r="F1462">
        <v>64.264618999999797</v>
      </c>
      <c r="G1462">
        <v>-140.38534100000001</v>
      </c>
      <c r="H1462" t="s">
        <v>983</v>
      </c>
      <c r="I1462" t="s">
        <v>491</v>
      </c>
      <c r="J1462">
        <v>2624</v>
      </c>
      <c r="K1462">
        <v>3.65</v>
      </c>
      <c r="L1462">
        <v>21.5</v>
      </c>
      <c r="M1462">
        <v>3.9</v>
      </c>
      <c r="N1462">
        <v>3.0300161365663083</v>
      </c>
      <c r="O1462">
        <v>3.1410550359641602</v>
      </c>
    </row>
    <row r="1463" spans="1:15" x14ac:dyDescent="0.25">
      <c r="A1463" t="s">
        <v>1358</v>
      </c>
      <c r="B1463" t="s">
        <v>984</v>
      </c>
      <c r="E1463" t="s">
        <v>302</v>
      </c>
      <c r="F1463">
        <v>64.286545000000004</v>
      </c>
      <c r="G1463">
        <v>-139.69924800000001</v>
      </c>
      <c r="H1463" t="s">
        <v>983</v>
      </c>
      <c r="I1463" t="s">
        <v>2499</v>
      </c>
      <c r="J1463">
        <v>2677</v>
      </c>
      <c r="K1463">
        <v>5.43</v>
      </c>
      <c r="L1463">
        <v>13</v>
      </c>
      <c r="M1463">
        <v>6.3</v>
      </c>
      <c r="N1463">
        <v>4.5076678415219327</v>
      </c>
      <c r="O1463">
        <v>3.1255482063809086</v>
      </c>
    </row>
    <row r="1464" spans="1:15" x14ac:dyDescent="0.25">
      <c r="A1464" t="s">
        <v>1361</v>
      </c>
      <c r="B1464" t="s">
        <v>984</v>
      </c>
      <c r="E1464" t="s">
        <v>1125</v>
      </c>
      <c r="F1464">
        <v>63.199513000000003</v>
      </c>
      <c r="G1464">
        <v>-137.347432999999</v>
      </c>
      <c r="H1464" t="s">
        <v>983</v>
      </c>
      <c r="I1464" t="s">
        <v>2498</v>
      </c>
      <c r="J1464">
        <v>2764</v>
      </c>
      <c r="K1464">
        <v>0.08</v>
      </c>
      <c r="L1464">
        <v>0.3</v>
      </c>
      <c r="M1464">
        <v>-0.1</v>
      </c>
      <c r="N1464">
        <v>6.6411312582275256E-2</v>
      </c>
      <c r="O1464">
        <v>7.2420382202216674E-3</v>
      </c>
    </row>
    <row r="1465" spans="1:15" x14ac:dyDescent="0.25">
      <c r="A1465" t="s">
        <v>1368</v>
      </c>
      <c r="B1465" t="s">
        <v>984</v>
      </c>
      <c r="D1465" t="s">
        <v>1369</v>
      </c>
      <c r="E1465" t="s">
        <v>1101</v>
      </c>
      <c r="F1465">
        <v>61.920808999999799</v>
      </c>
      <c r="G1465">
        <v>-131.464407999998</v>
      </c>
      <c r="H1465" t="s">
        <v>983</v>
      </c>
      <c r="I1465" t="s">
        <v>2498</v>
      </c>
      <c r="J1465">
        <v>2764</v>
      </c>
      <c r="K1465">
        <v>0.1</v>
      </c>
      <c r="L1465">
        <v>0.3</v>
      </c>
      <c r="M1465">
        <v>0.2</v>
      </c>
      <c r="N1465">
        <v>8.3014140727844077E-2</v>
      </c>
      <c r="O1465">
        <v>8.7356667775277091E-2</v>
      </c>
    </row>
    <row r="1466" spans="1:15" x14ac:dyDescent="0.25">
      <c r="A1466" t="s">
        <v>1448</v>
      </c>
      <c r="B1466" t="s">
        <v>984</v>
      </c>
      <c r="C1466" t="s">
        <v>982</v>
      </c>
      <c r="E1466" t="s">
        <v>302</v>
      </c>
      <c r="F1466">
        <v>62.614285000000002</v>
      </c>
      <c r="G1466">
        <v>-138.453939999998</v>
      </c>
      <c r="H1466" t="s">
        <v>983</v>
      </c>
      <c r="I1466" t="s">
        <v>2499</v>
      </c>
      <c r="J1466">
        <v>2677</v>
      </c>
      <c r="K1466">
        <v>5.09</v>
      </c>
      <c r="L1466">
        <v>21.6</v>
      </c>
      <c r="M1466">
        <v>4</v>
      </c>
      <c r="N1466">
        <v>4.2254197630472632</v>
      </c>
      <c r="O1466">
        <v>3.3212220468653451</v>
      </c>
    </row>
    <row r="1467" spans="1:15" x14ac:dyDescent="0.25">
      <c r="A1467" t="s">
        <v>1450</v>
      </c>
      <c r="B1467" t="s">
        <v>984</v>
      </c>
      <c r="C1467" t="s">
        <v>982</v>
      </c>
      <c r="E1467" t="s">
        <v>302</v>
      </c>
      <c r="F1467">
        <v>62.9076349999999</v>
      </c>
      <c r="G1467">
        <v>-139.39161100000001</v>
      </c>
      <c r="H1467" t="s">
        <v>983</v>
      </c>
      <c r="I1467" t="s">
        <v>2499</v>
      </c>
      <c r="J1467">
        <v>2677</v>
      </c>
      <c r="K1467">
        <v>8.3000000000000007</v>
      </c>
      <c r="L1467">
        <v>36.200000000000003</v>
      </c>
      <c r="M1467">
        <v>3.9</v>
      </c>
      <c r="N1467">
        <v>6.890173680411058</v>
      </c>
      <c r="O1467">
        <v>4.8384859505269873</v>
      </c>
    </row>
    <row r="1468" spans="1:15" x14ac:dyDescent="0.25">
      <c r="A1468" t="s">
        <v>1451</v>
      </c>
      <c r="B1468" t="s">
        <v>984</v>
      </c>
      <c r="D1468" t="s">
        <v>1452</v>
      </c>
      <c r="E1468" t="s">
        <v>474</v>
      </c>
      <c r="F1468">
        <v>62.642364999999799</v>
      </c>
      <c r="G1468">
        <v>-139.65977100000001</v>
      </c>
      <c r="H1468" t="s">
        <v>983</v>
      </c>
      <c r="I1468" t="s">
        <v>2498</v>
      </c>
      <c r="J1468">
        <v>2764</v>
      </c>
      <c r="K1468">
        <v>7.0000000000000007E-2</v>
      </c>
      <c r="L1468">
        <v>-0.2</v>
      </c>
      <c r="M1468">
        <v>-0.1</v>
      </c>
      <c r="N1468">
        <v>5.8109898509490852E-2</v>
      </c>
      <c r="O1468">
        <v>-4.1438956557306048E-2</v>
      </c>
    </row>
    <row r="1469" spans="1:15" x14ac:dyDescent="0.25">
      <c r="A1469" t="s">
        <v>1458</v>
      </c>
      <c r="B1469" t="s">
        <v>984</v>
      </c>
      <c r="C1469" t="s">
        <v>982</v>
      </c>
      <c r="E1469" t="s">
        <v>302</v>
      </c>
      <c r="F1469">
        <v>62.769702000000002</v>
      </c>
      <c r="G1469">
        <v>-139.08869300000001</v>
      </c>
      <c r="H1469" t="s">
        <v>983</v>
      </c>
      <c r="I1469" t="s">
        <v>2499</v>
      </c>
      <c r="J1469">
        <v>2677</v>
      </c>
      <c r="K1469">
        <v>4.46</v>
      </c>
      <c r="L1469">
        <v>19.8999999999998</v>
      </c>
      <c r="M1469">
        <v>5.4</v>
      </c>
      <c r="N1469">
        <v>3.7024306764618453</v>
      </c>
      <c r="O1469">
        <v>3.483800217174724</v>
      </c>
    </row>
    <row r="1470" spans="1:15" x14ac:dyDescent="0.25">
      <c r="A1470" t="s">
        <v>1460</v>
      </c>
      <c r="B1470" t="s">
        <v>984</v>
      </c>
      <c r="C1470" t="s">
        <v>982</v>
      </c>
      <c r="E1470" t="s">
        <v>302</v>
      </c>
      <c r="F1470">
        <v>62.835701999999799</v>
      </c>
      <c r="G1470">
        <v>-139.029248999998</v>
      </c>
      <c r="H1470" t="s">
        <v>983</v>
      </c>
      <c r="I1470" t="s">
        <v>2499</v>
      </c>
      <c r="J1470">
        <v>2677</v>
      </c>
      <c r="K1470">
        <v>4.76</v>
      </c>
      <c r="L1470">
        <v>21.3</v>
      </c>
      <c r="M1470">
        <v>4.4000000000000004</v>
      </c>
      <c r="N1470">
        <v>3.9514730986453772</v>
      </c>
      <c r="O1470">
        <v>3.3764404332178861</v>
      </c>
    </row>
    <row r="1471" spans="1:15" x14ac:dyDescent="0.25">
      <c r="A1471" t="s">
        <v>1461</v>
      </c>
      <c r="B1471" t="s">
        <v>984</v>
      </c>
      <c r="C1471" t="s">
        <v>982</v>
      </c>
      <c r="E1471" t="s">
        <v>302</v>
      </c>
      <c r="F1471">
        <v>62.867778000000001</v>
      </c>
      <c r="G1471">
        <v>-139.133355999998</v>
      </c>
      <c r="H1471" t="s">
        <v>983</v>
      </c>
      <c r="I1471" t="s">
        <v>2499</v>
      </c>
      <c r="J1471">
        <v>2677</v>
      </c>
      <c r="K1471">
        <v>3.16</v>
      </c>
      <c r="L1471">
        <v>37.700000000000003</v>
      </c>
      <c r="M1471">
        <v>2.8</v>
      </c>
      <c r="N1471">
        <v>2.6232468469998724</v>
      </c>
      <c r="O1471">
        <v>4.4054722943211182</v>
      </c>
    </row>
    <row r="1472" spans="1:15" x14ac:dyDescent="0.25">
      <c r="A1472" t="s">
        <v>1462</v>
      </c>
      <c r="B1472" t="s">
        <v>984</v>
      </c>
      <c r="C1472" t="s">
        <v>982</v>
      </c>
      <c r="E1472" t="s">
        <v>302</v>
      </c>
      <c r="F1472">
        <v>62.888612000000002</v>
      </c>
      <c r="G1472">
        <v>-139.303832999999</v>
      </c>
      <c r="H1472" t="s">
        <v>983</v>
      </c>
      <c r="I1472" t="s">
        <v>2499</v>
      </c>
      <c r="J1472">
        <v>2677</v>
      </c>
      <c r="K1472">
        <v>5.21</v>
      </c>
      <c r="L1472">
        <v>31.1</v>
      </c>
      <c r="M1472">
        <v>4</v>
      </c>
      <c r="N1472">
        <v>4.3250367319206759</v>
      </c>
      <c r="O1472">
        <v>4.2130651172826026</v>
      </c>
    </row>
    <row r="1473" spans="1:15" x14ac:dyDescent="0.25">
      <c r="A1473" t="s">
        <v>1467</v>
      </c>
      <c r="B1473" t="s">
        <v>984</v>
      </c>
      <c r="C1473" t="s">
        <v>982</v>
      </c>
      <c r="E1473" t="s">
        <v>302</v>
      </c>
      <c r="F1473">
        <v>62.744618000000003</v>
      </c>
      <c r="G1473">
        <v>-138.962806</v>
      </c>
      <c r="H1473" t="s">
        <v>983</v>
      </c>
      <c r="I1473" t="s">
        <v>2499</v>
      </c>
      <c r="J1473">
        <v>2677</v>
      </c>
      <c r="K1473">
        <v>5.49</v>
      </c>
      <c r="L1473">
        <v>26.6</v>
      </c>
      <c r="M1473">
        <v>5.8</v>
      </c>
      <c r="N1473">
        <v>4.5574763259586391</v>
      </c>
      <c r="O1473">
        <v>4.268507001589537</v>
      </c>
    </row>
    <row r="1474" spans="1:15" x14ac:dyDescent="0.25">
      <c r="A1474" t="s">
        <v>1468</v>
      </c>
      <c r="B1474" t="s">
        <v>984</v>
      </c>
      <c r="C1474" t="s">
        <v>982</v>
      </c>
      <c r="E1474" t="s">
        <v>302</v>
      </c>
      <c r="F1474">
        <v>62.764088000000001</v>
      </c>
      <c r="G1474">
        <v>-139.034639999999</v>
      </c>
      <c r="H1474" t="s">
        <v>983</v>
      </c>
      <c r="I1474" t="s">
        <v>2499</v>
      </c>
      <c r="J1474">
        <v>2677</v>
      </c>
      <c r="K1474">
        <v>4.4000000000000004</v>
      </c>
      <c r="L1474">
        <v>18.3</v>
      </c>
      <c r="M1474">
        <v>3.8</v>
      </c>
      <c r="N1474">
        <v>3.6526221920251394</v>
      </c>
      <c r="O1474">
        <v>2.9235707819661134</v>
      </c>
    </row>
    <row r="1475" spans="1:15" x14ac:dyDescent="0.25">
      <c r="A1475" t="s">
        <v>1470</v>
      </c>
      <c r="B1475" t="s">
        <v>984</v>
      </c>
      <c r="D1475" t="s">
        <v>1452</v>
      </c>
      <c r="E1475" t="s">
        <v>1125</v>
      </c>
      <c r="F1475">
        <v>62.614283</v>
      </c>
      <c r="G1475">
        <v>-139.578410999998</v>
      </c>
      <c r="H1475" t="s">
        <v>983</v>
      </c>
      <c r="I1475" t="s">
        <v>2498</v>
      </c>
      <c r="J1475">
        <v>2764</v>
      </c>
      <c r="K1475">
        <v>0.05</v>
      </c>
      <c r="L1475">
        <v>-0.2</v>
      </c>
      <c r="M1475">
        <v>-0.1</v>
      </c>
      <c r="N1475">
        <v>4.1507070363922038E-2</v>
      </c>
      <c r="O1475">
        <v>-4.2613746112361461E-2</v>
      </c>
    </row>
    <row r="1476" spans="1:15" x14ac:dyDescent="0.25">
      <c r="A1476" t="s">
        <v>1471</v>
      </c>
      <c r="B1476" t="s">
        <v>984</v>
      </c>
      <c r="C1476" t="s">
        <v>982</v>
      </c>
      <c r="E1476" t="s">
        <v>186</v>
      </c>
      <c r="F1476">
        <v>62.934220000000003</v>
      </c>
      <c r="G1476">
        <v>-139.600170999998</v>
      </c>
      <c r="H1476" t="s">
        <v>983</v>
      </c>
      <c r="I1476" t="s">
        <v>491</v>
      </c>
      <c r="J1476">
        <v>2624</v>
      </c>
      <c r="K1476">
        <v>4.82</v>
      </c>
      <c r="L1476">
        <v>30.3</v>
      </c>
      <c r="M1476">
        <v>3</v>
      </c>
      <c r="N1476">
        <v>4.0012815830820845</v>
      </c>
      <c r="O1476">
        <v>3.7850486495745899</v>
      </c>
    </row>
    <row r="1477" spans="1:15" x14ac:dyDescent="0.25">
      <c r="A1477" t="s">
        <v>1472</v>
      </c>
      <c r="B1477" t="s">
        <v>984</v>
      </c>
      <c r="C1477" t="s">
        <v>982</v>
      </c>
      <c r="E1477" t="s">
        <v>302</v>
      </c>
      <c r="F1477">
        <v>62.840294999999799</v>
      </c>
      <c r="G1477">
        <v>-139.58885900000001</v>
      </c>
      <c r="H1477" t="s">
        <v>983</v>
      </c>
      <c r="I1477" t="s">
        <v>2499</v>
      </c>
      <c r="J1477">
        <v>2677</v>
      </c>
      <c r="K1477">
        <v>1.85</v>
      </c>
      <c r="L1477">
        <v>11.4</v>
      </c>
      <c r="M1477">
        <v>2</v>
      </c>
      <c r="N1477">
        <v>1.5357616034651154</v>
      </c>
      <c r="O1477">
        <v>1.6769678255993887</v>
      </c>
    </row>
    <row r="1478" spans="1:15" x14ac:dyDescent="0.25">
      <c r="A1478" t="s">
        <v>1479</v>
      </c>
      <c r="B1478" t="s">
        <v>984</v>
      </c>
      <c r="C1478" t="s">
        <v>982</v>
      </c>
      <c r="E1478" t="s">
        <v>186</v>
      </c>
      <c r="F1478">
        <v>62.694527999999799</v>
      </c>
      <c r="G1478">
        <v>-138.753682999999</v>
      </c>
      <c r="H1478" t="s">
        <v>983</v>
      </c>
      <c r="I1478" t="s">
        <v>491</v>
      </c>
      <c r="J1478">
        <v>2624</v>
      </c>
      <c r="K1478">
        <v>5.16</v>
      </c>
      <c r="L1478">
        <v>14.1999999999999</v>
      </c>
      <c r="M1478">
        <v>4.7</v>
      </c>
      <c r="N1478">
        <v>4.283529661556754</v>
      </c>
      <c r="O1478">
        <v>2.7585019348972692</v>
      </c>
    </row>
    <row r="1479" spans="1:15" x14ac:dyDescent="0.25">
      <c r="A1479" t="s">
        <v>1480</v>
      </c>
      <c r="B1479" t="s">
        <v>984</v>
      </c>
      <c r="C1479" t="s">
        <v>982</v>
      </c>
      <c r="E1479" t="s">
        <v>302</v>
      </c>
      <c r="F1479">
        <v>62.93365</v>
      </c>
      <c r="G1479">
        <v>-139.964690999998</v>
      </c>
      <c r="H1479" t="s">
        <v>983</v>
      </c>
      <c r="I1479" t="s">
        <v>2499</v>
      </c>
      <c r="J1479">
        <v>2677</v>
      </c>
      <c r="K1479">
        <v>6.53</v>
      </c>
      <c r="L1479">
        <v>24.8999999999998</v>
      </c>
      <c r="M1479">
        <v>3.3</v>
      </c>
      <c r="N1479">
        <v>5.4208233895282181</v>
      </c>
      <c r="O1479">
        <v>3.5321758918724178</v>
      </c>
    </row>
    <row r="1480" spans="1:15" x14ac:dyDescent="0.25">
      <c r="A1480" t="s">
        <v>1516</v>
      </c>
      <c r="B1480" t="s">
        <v>984</v>
      </c>
      <c r="C1480" t="s">
        <v>982</v>
      </c>
      <c r="E1480" t="s">
        <v>872</v>
      </c>
      <c r="F1480">
        <v>62.443320999999798</v>
      </c>
      <c r="G1480">
        <v>-137.674806999998</v>
      </c>
      <c r="H1480" t="s">
        <v>983</v>
      </c>
      <c r="I1480" t="s">
        <v>2499</v>
      </c>
      <c r="J1480">
        <v>2677</v>
      </c>
      <c r="K1480">
        <v>2.08</v>
      </c>
      <c r="L1480">
        <v>5.9</v>
      </c>
      <c r="M1480">
        <v>1.9</v>
      </c>
      <c r="N1480">
        <v>1.7266941271391567</v>
      </c>
      <c r="O1480">
        <v>1.1521898205657992</v>
      </c>
    </row>
    <row r="1481" spans="1:15" x14ac:dyDescent="0.25">
      <c r="A1481" t="s">
        <v>1559</v>
      </c>
      <c r="B1481" t="s">
        <v>984</v>
      </c>
      <c r="C1481" t="s">
        <v>982</v>
      </c>
      <c r="E1481" t="s">
        <v>16</v>
      </c>
      <c r="F1481">
        <v>62.946832000000001</v>
      </c>
      <c r="G1481">
        <v>-139.876445999998</v>
      </c>
      <c r="H1481" t="s">
        <v>983</v>
      </c>
      <c r="I1481" t="s">
        <v>491</v>
      </c>
      <c r="J1481">
        <v>2624</v>
      </c>
      <c r="K1481">
        <v>6.17</v>
      </c>
      <c r="L1481">
        <v>15.5</v>
      </c>
      <c r="M1481">
        <v>1.8</v>
      </c>
      <c r="N1481">
        <v>5.1219724829079789</v>
      </c>
      <c r="O1481">
        <v>2.2090996683558535</v>
      </c>
    </row>
    <row r="1482" spans="1:15" x14ac:dyDescent="0.25">
      <c r="A1482" t="s">
        <v>1560</v>
      </c>
      <c r="B1482" t="s">
        <v>984</v>
      </c>
      <c r="C1482" t="s">
        <v>982</v>
      </c>
      <c r="E1482" t="s">
        <v>186</v>
      </c>
      <c r="F1482">
        <v>62.971702999999799</v>
      </c>
      <c r="G1482">
        <v>-139.872952999999</v>
      </c>
      <c r="H1482" t="s">
        <v>983</v>
      </c>
      <c r="I1482" t="s">
        <v>491</v>
      </c>
      <c r="J1482">
        <v>2624</v>
      </c>
      <c r="K1482">
        <v>1.08</v>
      </c>
      <c r="L1482">
        <v>2.6</v>
      </c>
      <c r="M1482">
        <v>1.2</v>
      </c>
      <c r="N1482">
        <v>0.89655271986071594</v>
      </c>
      <c r="O1482">
        <v>0.59741067102501177</v>
      </c>
    </row>
    <row r="1483" spans="1:15" x14ac:dyDescent="0.25">
      <c r="A1483" t="s">
        <v>1562</v>
      </c>
      <c r="B1483" t="s">
        <v>984</v>
      </c>
      <c r="C1483" t="s">
        <v>982</v>
      </c>
      <c r="E1483" t="s">
        <v>302</v>
      </c>
      <c r="F1483">
        <v>62.793095000000001</v>
      </c>
      <c r="G1483">
        <v>-138.626825999998</v>
      </c>
      <c r="H1483" t="s">
        <v>983</v>
      </c>
      <c r="I1483" t="s">
        <v>2499</v>
      </c>
      <c r="J1483">
        <v>2677</v>
      </c>
      <c r="K1483">
        <v>5.37</v>
      </c>
      <c r="L1483">
        <v>32.299999999999798</v>
      </c>
      <c r="M1483">
        <v>4.0999999999999996</v>
      </c>
      <c r="N1483">
        <v>4.4578593570852263</v>
      </c>
      <c r="O1483">
        <v>4.3594441711722602</v>
      </c>
    </row>
    <row r="1484" spans="1:15" x14ac:dyDescent="0.25">
      <c r="A1484" t="s">
        <v>1565</v>
      </c>
      <c r="B1484" t="s">
        <v>984</v>
      </c>
      <c r="C1484" t="s">
        <v>982</v>
      </c>
      <c r="E1484" t="s">
        <v>186</v>
      </c>
      <c r="F1484">
        <v>62.593446</v>
      </c>
      <c r="G1484">
        <v>-138.48167000000001</v>
      </c>
      <c r="H1484" t="s">
        <v>983</v>
      </c>
      <c r="I1484" t="s">
        <v>491</v>
      </c>
      <c r="J1484">
        <v>2624</v>
      </c>
      <c r="K1484">
        <v>4.6500000000000004</v>
      </c>
      <c r="L1484">
        <v>23.5</v>
      </c>
      <c r="M1484">
        <v>4.3</v>
      </c>
      <c r="N1484">
        <v>3.8601575438447493</v>
      </c>
      <c r="O1484">
        <v>3.479371606913245</v>
      </c>
    </row>
    <row r="1485" spans="1:15" x14ac:dyDescent="0.25">
      <c r="A1485" t="s">
        <v>1566</v>
      </c>
      <c r="B1485" t="s">
        <v>984</v>
      </c>
      <c r="E1485" t="s">
        <v>922</v>
      </c>
      <c r="F1485">
        <v>62.712418</v>
      </c>
      <c r="G1485">
        <v>-137.92432600000001</v>
      </c>
      <c r="H1485" t="s">
        <v>983</v>
      </c>
      <c r="I1485" t="s">
        <v>2498</v>
      </c>
      <c r="J1485">
        <v>2764</v>
      </c>
      <c r="K1485">
        <v>0.64</v>
      </c>
      <c r="L1485">
        <v>1.8</v>
      </c>
      <c r="M1485">
        <v>0.7</v>
      </c>
      <c r="N1485">
        <v>0.53129050065820205</v>
      </c>
      <c r="O1485">
        <v>0.39492318576177338</v>
      </c>
    </row>
    <row r="1486" spans="1:15" x14ac:dyDescent="0.25">
      <c r="A1486" t="s">
        <v>1567</v>
      </c>
      <c r="B1486" t="s">
        <v>984</v>
      </c>
      <c r="E1486" t="s">
        <v>922</v>
      </c>
      <c r="F1486">
        <v>62.712418</v>
      </c>
      <c r="G1486">
        <v>-137.92432600000001</v>
      </c>
      <c r="H1486" t="s">
        <v>983</v>
      </c>
      <c r="I1486" t="s">
        <v>2498</v>
      </c>
      <c r="J1486">
        <v>2764</v>
      </c>
      <c r="K1486">
        <v>0.94</v>
      </c>
      <c r="L1486">
        <v>0.9</v>
      </c>
      <c r="M1486">
        <v>0.3</v>
      </c>
      <c r="N1486">
        <v>0.78033292284173417</v>
      </c>
      <c r="O1486">
        <v>0.22072342908760459</v>
      </c>
    </row>
    <row r="1487" spans="1:15" x14ac:dyDescent="0.25">
      <c r="A1487" t="s">
        <v>1568</v>
      </c>
      <c r="B1487" t="s">
        <v>984</v>
      </c>
      <c r="C1487" t="s">
        <v>982</v>
      </c>
      <c r="E1487" t="s">
        <v>302</v>
      </c>
      <c r="F1487">
        <v>62.798808000000001</v>
      </c>
      <c r="G1487">
        <v>-139.08041800000001</v>
      </c>
      <c r="H1487" t="s">
        <v>983</v>
      </c>
      <c r="I1487" t="s">
        <v>2499</v>
      </c>
      <c r="J1487">
        <v>2677</v>
      </c>
      <c r="K1487">
        <v>2.56</v>
      </c>
      <c r="L1487">
        <v>20.6999999999999</v>
      </c>
      <c r="M1487">
        <v>3</v>
      </c>
      <c r="N1487">
        <v>2.1251620026328082</v>
      </c>
      <c r="O1487">
        <v>2.8385948222348203</v>
      </c>
    </row>
    <row r="1488" spans="1:15" x14ac:dyDescent="0.25">
      <c r="A1488" t="s">
        <v>1569</v>
      </c>
      <c r="B1488" t="s">
        <v>984</v>
      </c>
      <c r="C1488" t="s">
        <v>982</v>
      </c>
      <c r="E1488" t="s">
        <v>16</v>
      </c>
      <c r="F1488">
        <v>62.8668049999999</v>
      </c>
      <c r="G1488">
        <v>-139.701877999998</v>
      </c>
      <c r="H1488" t="s">
        <v>983</v>
      </c>
      <c r="I1488" t="s">
        <v>491</v>
      </c>
      <c r="J1488">
        <v>2624</v>
      </c>
      <c r="K1488">
        <v>2.6</v>
      </c>
      <c r="L1488">
        <v>10.1</v>
      </c>
      <c r="M1488">
        <v>3.9</v>
      </c>
      <c r="N1488">
        <v>2.1583676589239458</v>
      </c>
      <c r="O1488">
        <v>2.0415092924676208</v>
      </c>
    </row>
    <row r="1489" spans="1:15" x14ac:dyDescent="0.25">
      <c r="A1489" t="s">
        <v>1570</v>
      </c>
      <c r="B1489" t="s">
        <v>984</v>
      </c>
      <c r="C1489" t="s">
        <v>982</v>
      </c>
      <c r="E1489" t="s">
        <v>302</v>
      </c>
      <c r="F1489">
        <v>62.867438</v>
      </c>
      <c r="G1489">
        <v>-139.78597600000001</v>
      </c>
      <c r="H1489" t="s">
        <v>983</v>
      </c>
      <c r="I1489" t="s">
        <v>2499</v>
      </c>
      <c r="J1489">
        <v>2677</v>
      </c>
      <c r="K1489">
        <v>0.86</v>
      </c>
      <c r="L1489">
        <v>4.5</v>
      </c>
      <c r="M1489">
        <v>1.1000000000000001</v>
      </c>
      <c r="N1489">
        <v>0.71392161025945899</v>
      </c>
      <c r="O1489">
        <v>0.74847954465701316</v>
      </c>
    </row>
    <row r="1490" spans="1:15" x14ac:dyDescent="0.25">
      <c r="A1490" t="s">
        <v>1571</v>
      </c>
      <c r="B1490" t="s">
        <v>984</v>
      </c>
      <c r="C1490" t="s">
        <v>982</v>
      </c>
      <c r="E1490" t="s">
        <v>186</v>
      </c>
      <c r="F1490">
        <v>62.687303</v>
      </c>
      <c r="G1490">
        <v>-138.150804999998</v>
      </c>
      <c r="H1490" t="s">
        <v>983</v>
      </c>
      <c r="I1490" t="s">
        <v>491</v>
      </c>
      <c r="J1490">
        <v>2624</v>
      </c>
      <c r="K1490">
        <v>4.72</v>
      </c>
      <c r="L1490">
        <v>12.1999999999999</v>
      </c>
      <c r="M1490">
        <v>3.2</v>
      </c>
      <c r="N1490">
        <v>3.9182674423542396</v>
      </c>
      <c r="O1490">
        <v>2.1766280644796714</v>
      </c>
    </row>
    <row r="1491" spans="1:15" x14ac:dyDescent="0.25">
      <c r="A1491" t="s">
        <v>1580</v>
      </c>
      <c r="B1491" t="s">
        <v>984</v>
      </c>
      <c r="C1491" t="s">
        <v>982</v>
      </c>
      <c r="E1491" t="s">
        <v>302</v>
      </c>
      <c r="F1491">
        <v>62.8179319999999</v>
      </c>
      <c r="G1491">
        <v>-138.777693999999</v>
      </c>
      <c r="H1491" t="s">
        <v>983</v>
      </c>
      <c r="I1491" t="s">
        <v>2499</v>
      </c>
      <c r="J1491">
        <v>2677</v>
      </c>
      <c r="K1491">
        <v>4.66</v>
      </c>
      <c r="L1491">
        <v>35.3999999999998</v>
      </c>
      <c r="M1491">
        <v>2.7</v>
      </c>
      <c r="N1491">
        <v>3.8684589579175337</v>
      </c>
      <c r="O1491">
        <v>4.2510560545368197</v>
      </c>
    </row>
    <row r="1492" spans="1:15" x14ac:dyDescent="0.25">
      <c r="A1492" t="s">
        <v>1581</v>
      </c>
      <c r="B1492" t="s">
        <v>984</v>
      </c>
      <c r="C1492" t="s">
        <v>982</v>
      </c>
      <c r="E1492" t="s">
        <v>186</v>
      </c>
      <c r="F1492">
        <v>62.789155000000001</v>
      </c>
      <c r="G1492">
        <v>-139.092997999999</v>
      </c>
      <c r="H1492" t="s">
        <v>983</v>
      </c>
      <c r="I1492" t="s">
        <v>491</v>
      </c>
      <c r="J1492">
        <v>2624</v>
      </c>
      <c r="K1492">
        <v>5.55</v>
      </c>
      <c r="L1492">
        <v>23.3</v>
      </c>
      <c r="M1492">
        <v>3.6</v>
      </c>
      <c r="N1492">
        <v>4.6072848103953454</v>
      </c>
      <c r="O1492">
        <v>3.3364330327674216</v>
      </c>
    </row>
    <row r="1493" spans="1:15" x14ac:dyDescent="0.25">
      <c r="A1493" t="s">
        <v>1582</v>
      </c>
      <c r="B1493" t="s">
        <v>984</v>
      </c>
      <c r="C1493" t="s">
        <v>982</v>
      </c>
      <c r="E1493" t="s">
        <v>302</v>
      </c>
      <c r="F1493">
        <v>62.869301999999799</v>
      </c>
      <c r="G1493">
        <v>-138.982542999998</v>
      </c>
      <c r="H1493" t="s">
        <v>983</v>
      </c>
      <c r="I1493" t="s">
        <v>2499</v>
      </c>
      <c r="J1493">
        <v>2677</v>
      </c>
      <c r="K1493">
        <v>4.1399999999999997</v>
      </c>
      <c r="L1493">
        <v>31.8</v>
      </c>
      <c r="M1493">
        <v>6.4</v>
      </c>
      <c r="N1493">
        <v>3.4367854261327442</v>
      </c>
      <c r="O1493">
        <v>4.8290448693953882</v>
      </c>
    </row>
    <row r="1494" spans="1:15" x14ac:dyDescent="0.25">
      <c r="A1494" t="s">
        <v>1583</v>
      </c>
      <c r="B1494" t="s">
        <v>984</v>
      </c>
      <c r="C1494" t="s">
        <v>982</v>
      </c>
      <c r="E1494" t="s">
        <v>302</v>
      </c>
      <c r="F1494">
        <v>62.865760000000002</v>
      </c>
      <c r="G1494">
        <v>-139.323072999998</v>
      </c>
      <c r="H1494" t="s">
        <v>983</v>
      </c>
      <c r="I1494" t="s">
        <v>2499</v>
      </c>
      <c r="J1494">
        <v>2677</v>
      </c>
      <c r="K1494">
        <v>3.88</v>
      </c>
      <c r="L1494">
        <v>27.8</v>
      </c>
      <c r="M1494">
        <v>2.2999999999999998</v>
      </c>
      <c r="N1494">
        <v>3.2209486602403499</v>
      </c>
      <c r="O1494">
        <v>3.3967282768246636</v>
      </c>
    </row>
    <row r="1495" spans="1:15" x14ac:dyDescent="0.25">
      <c r="A1495" t="s">
        <v>1585</v>
      </c>
      <c r="B1495" t="s">
        <v>984</v>
      </c>
      <c r="C1495" t="s">
        <v>982</v>
      </c>
      <c r="E1495" t="s">
        <v>186</v>
      </c>
      <c r="F1495">
        <v>62.913142000000001</v>
      </c>
      <c r="G1495">
        <v>-139.19252800000001</v>
      </c>
      <c r="H1495" t="s">
        <v>983</v>
      </c>
      <c r="I1495" t="s">
        <v>491</v>
      </c>
      <c r="J1495">
        <v>2624</v>
      </c>
      <c r="K1495">
        <v>4.7</v>
      </c>
      <c r="L1495">
        <v>25.3</v>
      </c>
      <c r="M1495">
        <v>4.8</v>
      </c>
      <c r="N1495">
        <v>3.9016646142086713</v>
      </c>
      <c r="O1495">
        <v>3.7714295794606993</v>
      </c>
    </row>
    <row r="1496" spans="1:15" x14ac:dyDescent="0.25">
      <c r="A1496" t="s">
        <v>1586</v>
      </c>
      <c r="B1496" t="s">
        <v>984</v>
      </c>
      <c r="C1496" t="s">
        <v>982</v>
      </c>
      <c r="E1496" t="s">
        <v>186</v>
      </c>
      <c r="F1496">
        <v>62.921922000000002</v>
      </c>
      <c r="G1496">
        <v>-139.42698300000001</v>
      </c>
      <c r="H1496" t="s">
        <v>983</v>
      </c>
      <c r="I1496" t="s">
        <v>491</v>
      </c>
      <c r="J1496">
        <v>2624</v>
      </c>
      <c r="K1496">
        <v>5.25</v>
      </c>
      <c r="L1496">
        <v>23.8999999999998</v>
      </c>
      <c r="M1496">
        <v>3</v>
      </c>
      <c r="N1496">
        <v>4.3582423882118135</v>
      </c>
      <c r="O1496">
        <v>3.2246099974826778</v>
      </c>
    </row>
    <row r="1497" spans="1:15" x14ac:dyDescent="0.25">
      <c r="A1497" t="s">
        <v>1589</v>
      </c>
      <c r="B1497" t="s">
        <v>984</v>
      </c>
      <c r="D1497" t="s">
        <v>1452</v>
      </c>
      <c r="E1497" t="s">
        <v>1144</v>
      </c>
      <c r="F1497">
        <v>62.594918</v>
      </c>
      <c r="G1497">
        <v>-139.562308</v>
      </c>
      <c r="H1497" t="s">
        <v>983</v>
      </c>
      <c r="I1497" t="s">
        <v>2500</v>
      </c>
      <c r="J1497">
        <v>2751</v>
      </c>
      <c r="K1497">
        <v>0.05</v>
      </c>
      <c r="L1497">
        <v>14.3</v>
      </c>
      <c r="M1497">
        <v>2.7</v>
      </c>
      <c r="N1497">
        <v>4.1507070363922038E-2</v>
      </c>
      <c r="O1497">
        <v>2.079047840334622</v>
      </c>
    </row>
    <row r="1498" spans="1:15" x14ac:dyDescent="0.25">
      <c r="A1498" t="s">
        <v>1592</v>
      </c>
      <c r="B1498" t="s">
        <v>984</v>
      </c>
      <c r="C1498" t="s">
        <v>982</v>
      </c>
      <c r="E1498" t="s">
        <v>302</v>
      </c>
      <c r="F1498">
        <v>62.928502000000002</v>
      </c>
      <c r="G1498">
        <v>-139.830232999998</v>
      </c>
      <c r="H1498" t="s">
        <v>983</v>
      </c>
      <c r="I1498" t="s">
        <v>2499</v>
      </c>
      <c r="J1498">
        <v>2677</v>
      </c>
      <c r="K1498">
        <v>1.86</v>
      </c>
      <c r="L1498">
        <v>5.7</v>
      </c>
      <c r="M1498">
        <v>1.8</v>
      </c>
      <c r="N1498">
        <v>1.5440630175378998</v>
      </c>
      <c r="O1498">
        <v>1.0955569314674936</v>
      </c>
    </row>
    <row r="1499" spans="1:15" x14ac:dyDescent="0.25">
      <c r="A1499" t="s">
        <v>1598</v>
      </c>
      <c r="B1499" t="s">
        <v>984</v>
      </c>
      <c r="C1499" t="s">
        <v>982</v>
      </c>
      <c r="E1499" t="s">
        <v>186</v>
      </c>
      <c r="F1499">
        <v>62.883986999999799</v>
      </c>
      <c r="G1499">
        <v>-139.72333900000001</v>
      </c>
      <c r="H1499" t="s">
        <v>983</v>
      </c>
      <c r="I1499" t="s">
        <v>491</v>
      </c>
      <c r="J1499">
        <v>2624</v>
      </c>
      <c r="K1499">
        <v>3.9</v>
      </c>
      <c r="L1499">
        <v>20.8999999999998</v>
      </c>
      <c r="M1499">
        <v>6.5</v>
      </c>
      <c r="N1499">
        <v>3.2375514883859187</v>
      </c>
      <c r="O1499">
        <v>3.749699458701413</v>
      </c>
    </row>
    <row r="1500" spans="1:15" x14ac:dyDescent="0.25">
      <c r="A1500" t="s">
        <v>1604</v>
      </c>
      <c r="B1500" t="s">
        <v>984</v>
      </c>
      <c r="C1500" t="s">
        <v>982</v>
      </c>
      <c r="E1500" t="s">
        <v>16</v>
      </c>
      <c r="F1500">
        <v>62.90699</v>
      </c>
      <c r="G1500">
        <v>-138.671823999998</v>
      </c>
      <c r="H1500" t="s">
        <v>983</v>
      </c>
      <c r="I1500" t="s">
        <v>491</v>
      </c>
      <c r="J1500">
        <v>2624</v>
      </c>
      <c r="K1500">
        <v>3.58</v>
      </c>
      <c r="L1500">
        <v>16.6999999999999</v>
      </c>
      <c r="M1500">
        <v>4.5999999999999996</v>
      </c>
      <c r="N1500">
        <v>2.9719062380568175</v>
      </c>
      <c r="O1500">
        <v>2.8737019383977151</v>
      </c>
    </row>
    <row r="1501" spans="1:15" x14ac:dyDescent="0.25">
      <c r="A1501" t="s">
        <v>1609</v>
      </c>
      <c r="B1501" t="s">
        <v>984</v>
      </c>
      <c r="D1501" t="s">
        <v>1243</v>
      </c>
      <c r="E1501" t="s">
        <v>1101</v>
      </c>
      <c r="F1501">
        <v>62.620628000000004</v>
      </c>
      <c r="G1501">
        <v>-137.962022999998</v>
      </c>
      <c r="H1501" t="s">
        <v>983</v>
      </c>
      <c r="I1501" t="s">
        <v>2498</v>
      </c>
      <c r="J1501">
        <v>2764</v>
      </c>
      <c r="K1501">
        <v>0.32</v>
      </c>
      <c r="L1501">
        <v>0.2</v>
      </c>
      <c r="M1501">
        <v>0.1</v>
      </c>
      <c r="N1501">
        <v>0.26564525032910102</v>
      </c>
      <c r="O1501">
        <v>6.4347352880886666E-2</v>
      </c>
    </row>
    <row r="1502" spans="1:15" x14ac:dyDescent="0.25">
      <c r="A1502" t="s">
        <v>1639</v>
      </c>
      <c r="B1502" t="s">
        <v>984</v>
      </c>
      <c r="C1502" t="s">
        <v>982</v>
      </c>
      <c r="E1502" t="s">
        <v>186</v>
      </c>
      <c r="F1502">
        <v>62.6504699999998</v>
      </c>
      <c r="G1502">
        <v>-138.02613500000001</v>
      </c>
      <c r="H1502" t="s">
        <v>983</v>
      </c>
      <c r="I1502" t="s">
        <v>491</v>
      </c>
      <c r="J1502">
        <v>2624</v>
      </c>
      <c r="K1502">
        <v>4.26</v>
      </c>
      <c r="L1502">
        <v>21.6</v>
      </c>
      <c r="M1502">
        <v>7.01</v>
      </c>
      <c r="N1502">
        <v>3.5364023950061569</v>
      </c>
      <c r="O1502">
        <v>3.9610956770431018</v>
      </c>
    </row>
    <row r="1503" spans="1:15" x14ac:dyDescent="0.25">
      <c r="A1503" t="s">
        <v>1640</v>
      </c>
      <c r="B1503" t="s">
        <v>984</v>
      </c>
      <c r="C1503" t="s">
        <v>982</v>
      </c>
      <c r="E1503" t="s">
        <v>302</v>
      </c>
      <c r="F1503">
        <v>62.746163000000003</v>
      </c>
      <c r="G1503">
        <v>-138.90707800000001</v>
      </c>
      <c r="H1503" t="s">
        <v>983</v>
      </c>
      <c r="I1503" t="s">
        <v>2499</v>
      </c>
      <c r="J1503">
        <v>2677</v>
      </c>
      <c r="K1503">
        <v>4.43</v>
      </c>
      <c r="L1503">
        <v>14.6</v>
      </c>
      <c r="M1503">
        <v>3.5</v>
      </c>
      <c r="N1503">
        <v>3.6775264342434917</v>
      </c>
      <c r="O1503">
        <v>2.5041318595704274</v>
      </c>
    </row>
    <row r="1504" spans="1:15" x14ac:dyDescent="0.25">
      <c r="A1504" t="s">
        <v>1641</v>
      </c>
      <c r="B1504" t="s">
        <v>984</v>
      </c>
      <c r="C1504" t="s">
        <v>982</v>
      </c>
      <c r="E1504" t="s">
        <v>186</v>
      </c>
      <c r="F1504">
        <v>62.6973419999999</v>
      </c>
      <c r="G1504">
        <v>-138.749554999998</v>
      </c>
      <c r="H1504" t="s">
        <v>983</v>
      </c>
      <c r="I1504" t="s">
        <v>491</v>
      </c>
      <c r="J1504">
        <v>2624</v>
      </c>
      <c r="K1504">
        <v>4.1399999999999997</v>
      </c>
      <c r="L1504">
        <v>15.5</v>
      </c>
      <c r="M1504">
        <v>5.8</v>
      </c>
      <c r="N1504">
        <v>3.4367854261327442</v>
      </c>
      <c r="O1504">
        <v>3.0951174389292113</v>
      </c>
    </row>
    <row r="1505" spans="1:15" x14ac:dyDescent="0.25">
      <c r="A1505" t="s">
        <v>1642</v>
      </c>
      <c r="B1505" t="s">
        <v>984</v>
      </c>
      <c r="C1505" t="s">
        <v>982</v>
      </c>
      <c r="E1505" t="s">
        <v>186</v>
      </c>
      <c r="F1505">
        <v>62.5768899999998</v>
      </c>
      <c r="G1505">
        <v>-138.175345999998</v>
      </c>
      <c r="H1505" t="s">
        <v>983</v>
      </c>
      <c r="I1505" t="s">
        <v>491</v>
      </c>
      <c r="J1505">
        <v>2624</v>
      </c>
      <c r="K1505">
        <v>4.13</v>
      </c>
      <c r="L1505">
        <v>7</v>
      </c>
      <c r="M1505">
        <v>6.4</v>
      </c>
      <c r="N1505">
        <v>3.4284840120599598</v>
      </c>
      <c r="O1505">
        <v>2.4682634764197209</v>
      </c>
    </row>
    <row r="1506" spans="1:15" x14ac:dyDescent="0.25">
      <c r="A1506" t="s">
        <v>1643</v>
      </c>
      <c r="B1506" t="s">
        <v>984</v>
      </c>
      <c r="C1506" t="s">
        <v>982</v>
      </c>
      <c r="E1506" t="s">
        <v>186</v>
      </c>
      <c r="F1506">
        <v>62.650720999999798</v>
      </c>
      <c r="G1506">
        <v>-137.91089600000001</v>
      </c>
      <c r="H1506" t="s">
        <v>983</v>
      </c>
      <c r="I1506" t="s">
        <v>491</v>
      </c>
      <c r="J1506">
        <v>2624</v>
      </c>
      <c r="K1506">
        <v>3.96</v>
      </c>
      <c r="L1506">
        <v>18.8</v>
      </c>
      <c r="M1506">
        <v>5.56</v>
      </c>
      <c r="N1506">
        <v>3.287359972822625</v>
      </c>
      <c r="O1506">
        <v>3.3264668817583765</v>
      </c>
    </row>
    <row r="1507" spans="1:15" x14ac:dyDescent="0.25">
      <c r="A1507" t="s">
        <v>1663</v>
      </c>
      <c r="B1507" t="s">
        <v>984</v>
      </c>
      <c r="C1507" t="s">
        <v>982</v>
      </c>
      <c r="D1507" t="s">
        <v>1664</v>
      </c>
      <c r="E1507" t="s">
        <v>186</v>
      </c>
      <c r="F1507">
        <v>63.265861000000001</v>
      </c>
      <c r="G1507">
        <v>-137.841210999998</v>
      </c>
      <c r="H1507" t="s">
        <v>983</v>
      </c>
      <c r="I1507" t="s">
        <v>491</v>
      </c>
      <c r="J1507">
        <v>2624</v>
      </c>
      <c r="K1507">
        <v>4.8600000000000003</v>
      </c>
      <c r="L1507">
        <v>11.9</v>
      </c>
      <c r="M1507">
        <v>3.5</v>
      </c>
      <c r="N1507">
        <v>4.0344872393732221</v>
      </c>
      <c r="O1507">
        <v>2.2319819396125524</v>
      </c>
    </row>
    <row r="1508" spans="1:15" x14ac:dyDescent="0.25">
      <c r="A1508" t="s">
        <v>1665</v>
      </c>
      <c r="B1508" t="s">
        <v>984</v>
      </c>
      <c r="C1508" t="s">
        <v>982</v>
      </c>
      <c r="E1508" t="s">
        <v>302</v>
      </c>
      <c r="F1508">
        <v>63.328315000000003</v>
      </c>
      <c r="G1508">
        <v>-138.012678999998</v>
      </c>
      <c r="H1508" t="s">
        <v>983</v>
      </c>
      <c r="I1508" t="s">
        <v>2499</v>
      </c>
      <c r="J1508">
        <v>2677</v>
      </c>
      <c r="K1508">
        <v>3.41</v>
      </c>
      <c r="L1508">
        <v>1.8</v>
      </c>
      <c r="M1508">
        <v>3.6</v>
      </c>
      <c r="N1508">
        <v>2.8307821988194828</v>
      </c>
      <c r="O1508">
        <v>1.279145621023738</v>
      </c>
    </row>
    <row r="1509" spans="1:15" x14ac:dyDescent="0.25">
      <c r="A1509" t="s">
        <v>1666</v>
      </c>
      <c r="B1509" t="s">
        <v>984</v>
      </c>
      <c r="C1509" t="s">
        <v>982</v>
      </c>
      <c r="E1509" t="s">
        <v>302</v>
      </c>
      <c r="F1509">
        <v>63.062023000000003</v>
      </c>
      <c r="G1509">
        <v>-137.276004</v>
      </c>
      <c r="H1509" t="s">
        <v>983</v>
      </c>
      <c r="I1509" t="s">
        <v>2499</v>
      </c>
      <c r="J1509">
        <v>2677</v>
      </c>
      <c r="K1509">
        <v>3.7</v>
      </c>
      <c r="L1509">
        <v>13.6</v>
      </c>
      <c r="M1509">
        <v>1.6</v>
      </c>
      <c r="N1509">
        <v>3.0715232069302307</v>
      </c>
      <c r="O1509">
        <v>1.8852263711987769</v>
      </c>
    </row>
    <row r="1510" spans="1:15" x14ac:dyDescent="0.25">
      <c r="A1510" t="s">
        <v>1676</v>
      </c>
      <c r="B1510" t="s">
        <v>984</v>
      </c>
      <c r="C1510" t="s">
        <v>982</v>
      </c>
      <c r="E1510" t="s">
        <v>16</v>
      </c>
      <c r="F1510">
        <v>63.108068000000003</v>
      </c>
      <c r="G1510">
        <v>-137.335240999999</v>
      </c>
      <c r="H1510" t="s">
        <v>983</v>
      </c>
      <c r="I1510" t="s">
        <v>491</v>
      </c>
      <c r="J1510">
        <v>2624</v>
      </c>
      <c r="K1510">
        <v>3.92</v>
      </c>
      <c r="L1510">
        <v>13.9</v>
      </c>
      <c r="M1510">
        <v>2.2999999999999998</v>
      </c>
      <c r="N1510">
        <v>3.2541543165314875</v>
      </c>
      <c r="O1510">
        <v>2.0624281837204128</v>
      </c>
    </row>
    <row r="1511" spans="1:15" x14ac:dyDescent="0.25">
      <c r="A1511" t="s">
        <v>1682</v>
      </c>
      <c r="B1511" t="s">
        <v>984</v>
      </c>
      <c r="C1511" t="s">
        <v>982</v>
      </c>
      <c r="E1511" t="s">
        <v>186</v>
      </c>
      <c r="F1511">
        <v>63.020730999999799</v>
      </c>
      <c r="G1511">
        <v>-137.45882800000001</v>
      </c>
      <c r="H1511" t="s">
        <v>983</v>
      </c>
      <c r="I1511" t="s">
        <v>491</v>
      </c>
      <c r="J1511">
        <v>2624</v>
      </c>
      <c r="K1511">
        <v>3.83</v>
      </c>
      <c r="L1511">
        <v>5.9</v>
      </c>
      <c r="M1511">
        <v>2.2000000000000002</v>
      </c>
      <c r="N1511">
        <v>3.1794415898764279</v>
      </c>
      <c r="O1511">
        <v>1.3019073211349952</v>
      </c>
    </row>
    <row r="1512" spans="1:15" x14ac:dyDescent="0.25">
      <c r="A1512" t="s">
        <v>1687</v>
      </c>
      <c r="B1512" t="s">
        <v>984</v>
      </c>
      <c r="C1512" t="s">
        <v>982</v>
      </c>
      <c r="E1512" t="s">
        <v>186</v>
      </c>
      <c r="F1512">
        <v>63.126545999999799</v>
      </c>
      <c r="G1512">
        <v>-137.418498</v>
      </c>
      <c r="H1512" t="s">
        <v>983</v>
      </c>
      <c r="I1512" t="s">
        <v>491</v>
      </c>
      <c r="J1512">
        <v>2624</v>
      </c>
      <c r="K1512">
        <v>4.2699999999999996</v>
      </c>
      <c r="L1512">
        <v>12.6999999999999</v>
      </c>
      <c r="M1512">
        <v>2.4</v>
      </c>
      <c r="N1512">
        <v>3.5447038090789413</v>
      </c>
      <c r="O1512">
        <v>1.9973479115525832</v>
      </c>
    </row>
    <row r="1513" spans="1:15" x14ac:dyDescent="0.25">
      <c r="A1513" t="s">
        <v>1688</v>
      </c>
      <c r="B1513" t="s">
        <v>984</v>
      </c>
      <c r="C1513" t="s">
        <v>982</v>
      </c>
      <c r="E1513" t="s">
        <v>186</v>
      </c>
      <c r="F1513">
        <v>63.107022999999799</v>
      </c>
      <c r="G1513">
        <v>-137.322203</v>
      </c>
      <c r="H1513" t="s">
        <v>983</v>
      </c>
      <c r="I1513" t="s">
        <v>491</v>
      </c>
      <c r="J1513">
        <v>2624</v>
      </c>
      <c r="K1513">
        <v>2.79</v>
      </c>
      <c r="L1513">
        <v>25.1999999999999</v>
      </c>
      <c r="M1513">
        <v>2.42</v>
      </c>
      <c r="N1513">
        <v>2.3160945263068493</v>
      </c>
      <c r="O1513">
        <v>3.061252916147938</v>
      </c>
    </row>
    <row r="1514" spans="1:15" x14ac:dyDescent="0.25">
      <c r="A1514" t="s">
        <v>1689</v>
      </c>
      <c r="B1514" t="s">
        <v>984</v>
      </c>
      <c r="C1514" t="s">
        <v>982</v>
      </c>
      <c r="D1514" t="s">
        <v>1664</v>
      </c>
      <c r="E1514" t="s">
        <v>186</v>
      </c>
      <c r="F1514">
        <v>63.16207</v>
      </c>
      <c r="G1514">
        <v>-137.84879900000001</v>
      </c>
      <c r="H1514" t="s">
        <v>983</v>
      </c>
      <c r="I1514" t="s">
        <v>491</v>
      </c>
      <c r="J1514">
        <v>2624</v>
      </c>
      <c r="K1514">
        <v>3.67</v>
      </c>
      <c r="L1514">
        <v>21.1</v>
      </c>
      <c r="M1514">
        <v>4.22</v>
      </c>
      <c r="N1514">
        <v>3.0466189647118771</v>
      </c>
      <c r="O1514">
        <v>3.1855817769831423</v>
      </c>
    </row>
    <row r="1515" spans="1:15" x14ac:dyDescent="0.25">
      <c r="A1515" t="s">
        <v>1690</v>
      </c>
      <c r="B1515" t="s">
        <v>984</v>
      </c>
      <c r="C1515" t="s">
        <v>982</v>
      </c>
      <c r="D1515" t="s">
        <v>1664</v>
      </c>
      <c r="E1515" t="s">
        <v>186</v>
      </c>
      <c r="F1515">
        <v>63.214111000000003</v>
      </c>
      <c r="G1515">
        <v>-137.50707600000001</v>
      </c>
      <c r="H1515" t="s">
        <v>983</v>
      </c>
      <c r="I1515" t="s">
        <v>491</v>
      </c>
      <c r="J1515">
        <v>2624</v>
      </c>
      <c r="K1515">
        <v>2.35</v>
      </c>
      <c r="L1515">
        <v>6.3</v>
      </c>
      <c r="M1515">
        <v>2.5</v>
      </c>
      <c r="N1515">
        <v>1.9508323071043356</v>
      </c>
      <c r="O1515">
        <v>1.3308437497303496</v>
      </c>
    </row>
    <row r="1516" spans="1:15" x14ac:dyDescent="0.25">
      <c r="A1516" t="s">
        <v>1692</v>
      </c>
      <c r="B1516" t="s">
        <v>984</v>
      </c>
      <c r="C1516" t="s">
        <v>982</v>
      </c>
      <c r="E1516" t="s">
        <v>186</v>
      </c>
      <c r="F1516">
        <v>63.376223000000003</v>
      </c>
      <c r="G1516">
        <v>-138.04896400000001</v>
      </c>
      <c r="H1516" t="s">
        <v>983</v>
      </c>
      <c r="I1516" t="s">
        <v>491</v>
      </c>
      <c r="J1516">
        <v>2624</v>
      </c>
      <c r="K1516">
        <v>2.14</v>
      </c>
      <c r="L1516">
        <v>14.3</v>
      </c>
      <c r="M1516">
        <v>4.22</v>
      </c>
      <c r="N1516">
        <v>1.7765026115758631</v>
      </c>
      <c r="O1516">
        <v>2.4793191130310421</v>
      </c>
    </row>
    <row r="1517" spans="1:15" x14ac:dyDescent="0.25">
      <c r="A1517" t="s">
        <v>1698</v>
      </c>
      <c r="B1517" t="s">
        <v>984</v>
      </c>
      <c r="C1517" t="s">
        <v>982</v>
      </c>
      <c r="D1517" t="s">
        <v>1120</v>
      </c>
      <c r="E1517" t="s">
        <v>186</v>
      </c>
      <c r="F1517">
        <v>63.254725000000001</v>
      </c>
      <c r="G1517">
        <v>-137.992057999998</v>
      </c>
      <c r="H1517" t="s">
        <v>983</v>
      </c>
      <c r="I1517" t="s">
        <v>491</v>
      </c>
      <c r="J1517">
        <v>2624</v>
      </c>
      <c r="K1517">
        <v>2.27</v>
      </c>
      <c r="L1517">
        <v>0.7</v>
      </c>
      <c r="M1517">
        <v>3.2</v>
      </c>
      <c r="N1517">
        <v>1.8844209945220602</v>
      </c>
      <c r="O1517">
        <v>0.98988084965442269</v>
      </c>
    </row>
    <row r="1518" spans="1:15" x14ac:dyDescent="0.25">
      <c r="A1518" t="s">
        <v>1700</v>
      </c>
      <c r="B1518" t="s">
        <v>984</v>
      </c>
      <c r="C1518" t="s">
        <v>982</v>
      </c>
      <c r="D1518" t="s">
        <v>1664</v>
      </c>
      <c r="E1518" t="s">
        <v>186</v>
      </c>
      <c r="F1518">
        <v>63.375960999999798</v>
      </c>
      <c r="G1518">
        <v>-137.71866600000001</v>
      </c>
      <c r="H1518" t="s">
        <v>983</v>
      </c>
      <c r="I1518" t="s">
        <v>491</v>
      </c>
      <c r="J1518">
        <v>2624</v>
      </c>
      <c r="K1518">
        <v>0.85</v>
      </c>
      <c r="L1518">
        <v>0.1</v>
      </c>
      <c r="M1518">
        <v>0.2</v>
      </c>
      <c r="N1518">
        <v>0.70562019618667449</v>
      </c>
      <c r="O1518">
        <v>0.10649209330672214</v>
      </c>
    </row>
    <row r="1519" spans="1:15" x14ac:dyDescent="0.25">
      <c r="A1519" t="s">
        <v>1701</v>
      </c>
      <c r="B1519" t="s">
        <v>984</v>
      </c>
      <c r="C1519" t="s">
        <v>982</v>
      </c>
      <c r="D1519" t="s">
        <v>1664</v>
      </c>
      <c r="E1519" t="s">
        <v>186</v>
      </c>
      <c r="F1519">
        <v>63.3444709999998</v>
      </c>
      <c r="G1519">
        <v>-137.694333999999</v>
      </c>
      <c r="H1519" t="s">
        <v>983</v>
      </c>
      <c r="I1519" t="s">
        <v>491</v>
      </c>
      <c r="J1519">
        <v>2624</v>
      </c>
      <c r="K1519">
        <v>2.6</v>
      </c>
      <c r="L1519">
        <v>11.8</v>
      </c>
      <c r="M1519">
        <v>1.3</v>
      </c>
      <c r="N1519">
        <v>2.1583676589239458</v>
      </c>
      <c r="O1519">
        <v>1.5472526524676209</v>
      </c>
    </row>
    <row r="1520" spans="1:15" x14ac:dyDescent="0.25">
      <c r="A1520" t="s">
        <v>1702</v>
      </c>
      <c r="B1520" t="s">
        <v>984</v>
      </c>
      <c r="C1520" t="s">
        <v>982</v>
      </c>
      <c r="D1520" t="s">
        <v>1664</v>
      </c>
      <c r="E1520" t="s">
        <v>302</v>
      </c>
      <c r="F1520">
        <v>63.2551759999998</v>
      </c>
      <c r="G1520">
        <v>-137.55746300000001</v>
      </c>
      <c r="H1520" t="s">
        <v>983</v>
      </c>
      <c r="I1520" t="s">
        <v>2499</v>
      </c>
      <c r="J1520">
        <v>2677</v>
      </c>
      <c r="K1520">
        <v>3</v>
      </c>
      <c r="L1520">
        <v>6.3</v>
      </c>
      <c r="M1520">
        <v>4.5</v>
      </c>
      <c r="N1520">
        <v>2.4904242218353221</v>
      </c>
      <c r="O1520">
        <v>1.9044040404314411</v>
      </c>
    </row>
    <row r="1521" spans="1:15" x14ac:dyDescent="0.25">
      <c r="A1521" t="s">
        <v>1704</v>
      </c>
      <c r="B1521" t="s">
        <v>984</v>
      </c>
      <c r="D1521" t="s">
        <v>1705</v>
      </c>
      <c r="E1521" t="s">
        <v>1125</v>
      </c>
      <c r="F1521">
        <v>63.201619999999799</v>
      </c>
      <c r="G1521">
        <v>-137.34577100000001</v>
      </c>
      <c r="H1521" t="s">
        <v>983</v>
      </c>
      <c r="I1521" t="s">
        <v>2498</v>
      </c>
      <c r="J1521">
        <v>2764</v>
      </c>
      <c r="K1521">
        <v>-0.01</v>
      </c>
      <c r="L1521">
        <v>-0.05</v>
      </c>
      <c r="M1521">
        <v>0.36</v>
      </c>
      <c r="N1521">
        <v>-8.301414072784407E-3</v>
      </c>
      <c r="O1521">
        <v>8.9331053222472284E-2</v>
      </c>
    </row>
    <row r="1522" spans="1:15" x14ac:dyDescent="0.25">
      <c r="A1522" t="s">
        <v>1706</v>
      </c>
      <c r="B1522" t="s">
        <v>984</v>
      </c>
      <c r="D1522" t="s">
        <v>1705</v>
      </c>
      <c r="E1522" t="s">
        <v>1125</v>
      </c>
      <c r="F1522">
        <v>63.205370000000002</v>
      </c>
      <c r="G1522">
        <v>-137.349817999999</v>
      </c>
      <c r="H1522" t="s">
        <v>983</v>
      </c>
      <c r="I1522" t="s">
        <v>2498</v>
      </c>
      <c r="J1522">
        <v>2764</v>
      </c>
      <c r="K1522">
        <v>0.22</v>
      </c>
      <c r="L1522">
        <v>0.92</v>
      </c>
      <c r="M1522">
        <v>0.3</v>
      </c>
      <c r="N1522">
        <v>0.18263110960125695</v>
      </c>
      <c r="O1522">
        <v>0.18035474910560959</v>
      </c>
    </row>
    <row r="1523" spans="1:15" x14ac:dyDescent="0.25">
      <c r="A1523" t="s">
        <v>1711</v>
      </c>
      <c r="B1523" t="s">
        <v>984</v>
      </c>
      <c r="C1523" t="s">
        <v>982</v>
      </c>
      <c r="D1523" t="s">
        <v>1664</v>
      </c>
      <c r="E1523" t="s">
        <v>186</v>
      </c>
      <c r="F1523">
        <v>63.217222999999798</v>
      </c>
      <c r="G1523">
        <v>-137.490396</v>
      </c>
      <c r="H1523" t="s">
        <v>983</v>
      </c>
      <c r="I1523" t="s">
        <v>491</v>
      </c>
      <c r="J1523">
        <v>2624</v>
      </c>
      <c r="K1523">
        <v>2.59</v>
      </c>
      <c r="L1523">
        <v>9.5</v>
      </c>
      <c r="M1523">
        <v>2.2999999999999998</v>
      </c>
      <c r="N1523">
        <v>2.1500662448511614</v>
      </c>
      <c r="O1523">
        <v>1.58647484995813</v>
      </c>
    </row>
    <row r="1524" spans="1:15" x14ac:dyDescent="0.25">
      <c r="A1524" t="s">
        <v>1741</v>
      </c>
      <c r="B1524" t="s">
        <v>984</v>
      </c>
      <c r="C1524" t="s">
        <v>982</v>
      </c>
      <c r="E1524" t="s">
        <v>1742</v>
      </c>
      <c r="F1524">
        <v>63.367939</v>
      </c>
      <c r="G1524">
        <v>-138.59963200000001</v>
      </c>
      <c r="H1524" t="s">
        <v>983</v>
      </c>
      <c r="I1524" t="s">
        <v>491</v>
      </c>
      <c r="J1524">
        <v>2624</v>
      </c>
      <c r="K1524">
        <v>5.01</v>
      </c>
      <c r="L1524">
        <v>26.92</v>
      </c>
      <c r="M1524">
        <v>6.52</v>
      </c>
      <c r="N1524">
        <v>4.1590084504649871</v>
      </c>
      <c r="O1524">
        <v>4.3663113772549149</v>
      </c>
    </row>
    <row r="1525" spans="1:15" x14ac:dyDescent="0.25">
      <c r="A1525" t="s">
        <v>1743</v>
      </c>
      <c r="B1525" t="s">
        <v>984</v>
      </c>
      <c r="C1525" t="s">
        <v>982</v>
      </c>
      <c r="E1525" t="s">
        <v>1742</v>
      </c>
      <c r="F1525">
        <v>63.358601</v>
      </c>
      <c r="G1525">
        <v>-138.474796999999</v>
      </c>
      <c r="H1525" t="s">
        <v>983</v>
      </c>
      <c r="I1525" t="s">
        <v>491</v>
      </c>
      <c r="J1525">
        <v>2624</v>
      </c>
      <c r="K1525">
        <v>3.23</v>
      </c>
      <c r="L1525">
        <v>14.41</v>
      </c>
      <c r="M1525">
        <v>3.206</v>
      </c>
      <c r="N1525">
        <v>2.6813567455093632</v>
      </c>
      <c r="O1525">
        <v>2.2968447513655441</v>
      </c>
    </row>
    <row r="1526" spans="1:15" x14ac:dyDescent="0.25">
      <c r="A1526" t="s">
        <v>1744</v>
      </c>
      <c r="B1526" t="s">
        <v>984</v>
      </c>
      <c r="C1526" t="s">
        <v>982</v>
      </c>
      <c r="E1526" t="s">
        <v>1742</v>
      </c>
      <c r="F1526">
        <v>63.482957999999897</v>
      </c>
      <c r="G1526">
        <v>-138.535734999998</v>
      </c>
      <c r="H1526" t="s">
        <v>983</v>
      </c>
      <c r="I1526" t="s">
        <v>491</v>
      </c>
      <c r="J1526">
        <v>2624</v>
      </c>
      <c r="K1526">
        <v>2.17</v>
      </c>
      <c r="L1526">
        <v>17.34</v>
      </c>
      <c r="M1526">
        <v>2.1059999999999999</v>
      </c>
      <c r="N1526">
        <v>1.8014068537942161</v>
      </c>
      <c r="O1526">
        <v>2.2305029013595141</v>
      </c>
    </row>
    <row r="1527" spans="1:15" x14ac:dyDescent="0.25">
      <c r="A1527" t="s">
        <v>1745</v>
      </c>
      <c r="B1527" t="s">
        <v>984</v>
      </c>
      <c r="C1527" t="s">
        <v>982</v>
      </c>
      <c r="E1527" t="s">
        <v>1742</v>
      </c>
      <c r="F1527">
        <v>63.466518999999799</v>
      </c>
      <c r="G1527">
        <v>-138.52655100000001</v>
      </c>
      <c r="H1527" t="s">
        <v>983</v>
      </c>
      <c r="I1527" t="s">
        <v>491</v>
      </c>
      <c r="J1527">
        <v>2624</v>
      </c>
      <c r="K1527">
        <v>5.04</v>
      </c>
      <c r="L1527">
        <v>19.43</v>
      </c>
      <c r="M1527">
        <v>4.5069999999999997</v>
      </c>
      <c r="N1527">
        <v>4.1839126926833412</v>
      </c>
      <c r="O1527">
        <v>3.181176394383388</v>
      </c>
    </row>
    <row r="1528" spans="1:15" x14ac:dyDescent="0.25">
      <c r="A1528" t="s">
        <v>1746</v>
      </c>
      <c r="B1528" t="s">
        <v>984</v>
      </c>
      <c r="C1528" t="s">
        <v>982</v>
      </c>
      <c r="E1528" t="s">
        <v>1742</v>
      </c>
      <c r="F1528">
        <v>63.4913659999999</v>
      </c>
      <c r="G1528">
        <v>-138.56846300000001</v>
      </c>
      <c r="H1528" t="s">
        <v>983</v>
      </c>
      <c r="I1528" t="s">
        <v>491</v>
      </c>
      <c r="J1528">
        <v>2624</v>
      </c>
      <c r="K1528">
        <v>4.8099999999999996</v>
      </c>
      <c r="L1528">
        <v>2.38</v>
      </c>
      <c r="M1528">
        <v>1.927</v>
      </c>
      <c r="N1528">
        <v>3.9929801690092992</v>
      </c>
      <c r="O1528">
        <v>0.96693007266509845</v>
      </c>
    </row>
    <row r="1529" spans="1:15" x14ac:dyDescent="0.25">
      <c r="A1529" t="s">
        <v>1747</v>
      </c>
      <c r="B1529" t="s">
        <v>984</v>
      </c>
      <c r="C1529" t="s">
        <v>982</v>
      </c>
      <c r="E1529" t="s">
        <v>1742</v>
      </c>
      <c r="F1529">
        <v>63.5136889999999</v>
      </c>
      <c r="G1529">
        <v>-138.46586400000001</v>
      </c>
      <c r="H1529" t="s">
        <v>983</v>
      </c>
      <c r="I1529" t="s">
        <v>491</v>
      </c>
      <c r="J1529">
        <v>2624</v>
      </c>
      <c r="K1529">
        <v>3.73</v>
      </c>
      <c r="L1529">
        <v>2.15</v>
      </c>
      <c r="M1529">
        <v>1.921</v>
      </c>
      <c r="N1529">
        <v>3.0964274491485835</v>
      </c>
      <c r="O1529">
        <v>0.88420335684008666</v>
      </c>
    </row>
    <row r="1530" spans="1:15" x14ac:dyDescent="0.25">
      <c r="A1530" t="s">
        <v>1762</v>
      </c>
      <c r="B1530" t="s">
        <v>984</v>
      </c>
      <c r="C1530" t="s">
        <v>982</v>
      </c>
      <c r="E1530" t="s">
        <v>1742</v>
      </c>
      <c r="F1530">
        <v>63.476546999999798</v>
      </c>
      <c r="G1530">
        <v>-138.66482400000001</v>
      </c>
      <c r="H1530" t="s">
        <v>983</v>
      </c>
      <c r="I1530" t="s">
        <v>491</v>
      </c>
      <c r="J1530">
        <v>2624</v>
      </c>
      <c r="K1530">
        <v>4.7300000000000004</v>
      </c>
      <c r="L1530">
        <v>23.2899999999999</v>
      </c>
      <c r="M1530">
        <v>2.5750000000000002</v>
      </c>
      <c r="N1530">
        <v>3.9265688564270245</v>
      </c>
      <c r="O1530">
        <v>3.0337432749891624</v>
      </c>
    </row>
    <row r="1531" spans="1:15" x14ac:dyDescent="0.25">
      <c r="A1531" t="s">
        <v>1776</v>
      </c>
      <c r="B1531" t="s">
        <v>984</v>
      </c>
      <c r="C1531" t="s">
        <v>982</v>
      </c>
      <c r="E1531" t="s">
        <v>1764</v>
      </c>
      <c r="F1531">
        <v>63.713729000000001</v>
      </c>
      <c r="G1531">
        <v>-138.548194999998</v>
      </c>
      <c r="H1531" t="s">
        <v>983</v>
      </c>
      <c r="I1531" t="s">
        <v>2500</v>
      </c>
      <c r="J1531">
        <v>2751</v>
      </c>
      <c r="K1531">
        <v>2.65</v>
      </c>
      <c r="L1531">
        <v>14.85</v>
      </c>
      <c r="M1531">
        <v>4.2439999999999998</v>
      </c>
      <c r="N1531">
        <v>2.1998747292878678</v>
      </c>
      <c r="O1531">
        <v>2.6880725065349358</v>
      </c>
    </row>
    <row r="1532" spans="1:15" x14ac:dyDescent="0.25">
      <c r="A1532" t="s">
        <v>1777</v>
      </c>
      <c r="B1532" t="s">
        <v>984</v>
      </c>
      <c r="C1532" t="s">
        <v>982</v>
      </c>
      <c r="E1532" t="s">
        <v>1778</v>
      </c>
      <c r="F1532">
        <v>63.898249999999798</v>
      </c>
      <c r="G1532">
        <v>-139.426929999999</v>
      </c>
      <c r="H1532" t="s">
        <v>983</v>
      </c>
      <c r="I1532" t="s">
        <v>2499</v>
      </c>
      <c r="J1532">
        <v>2677</v>
      </c>
      <c r="K1532">
        <v>4.25</v>
      </c>
      <c r="L1532">
        <v>21.8</v>
      </c>
      <c r="M1532">
        <v>3.5</v>
      </c>
      <c r="N1532">
        <v>3.528100980933373</v>
      </c>
      <c r="O1532">
        <v>3.1646406739445418</v>
      </c>
    </row>
    <row r="1533" spans="1:15" x14ac:dyDescent="0.25">
      <c r="A1533" t="s">
        <v>1779</v>
      </c>
      <c r="B1533" t="s">
        <v>984</v>
      </c>
      <c r="C1533" t="s">
        <v>982</v>
      </c>
      <c r="E1533" t="s">
        <v>1778</v>
      </c>
      <c r="F1533">
        <v>63.84158</v>
      </c>
      <c r="G1533">
        <v>-139.51416</v>
      </c>
      <c r="H1533" t="s">
        <v>983</v>
      </c>
      <c r="I1533" t="s">
        <v>2499</v>
      </c>
      <c r="J1533">
        <v>2677</v>
      </c>
      <c r="K1533">
        <v>3.93</v>
      </c>
      <c r="L1533">
        <v>15.4</v>
      </c>
      <c r="M1533">
        <v>2.9</v>
      </c>
      <c r="N1533">
        <v>3.2624557306042719</v>
      </c>
      <c r="O1533">
        <v>2.3973040061651876</v>
      </c>
    </row>
    <row r="1534" spans="1:15" x14ac:dyDescent="0.25">
      <c r="A1534" t="s">
        <v>1780</v>
      </c>
      <c r="B1534" t="s">
        <v>984</v>
      </c>
      <c r="C1534" t="s">
        <v>982</v>
      </c>
      <c r="E1534" t="s">
        <v>432</v>
      </c>
      <c r="F1534">
        <v>63.841037999999799</v>
      </c>
      <c r="G1534">
        <v>-139.529495999999</v>
      </c>
      <c r="H1534" t="s">
        <v>983</v>
      </c>
      <c r="I1534" t="s">
        <v>2499</v>
      </c>
      <c r="J1534">
        <v>2677</v>
      </c>
      <c r="K1534">
        <v>2.98</v>
      </c>
      <c r="L1534">
        <v>13.41</v>
      </c>
      <c r="M1534">
        <v>3.238</v>
      </c>
      <c r="N1534">
        <v>2.4738213936897533</v>
      </c>
      <c r="O1534">
        <v>2.2440097798952316</v>
      </c>
    </row>
    <row r="1535" spans="1:15" x14ac:dyDescent="0.25">
      <c r="A1535" t="s">
        <v>1781</v>
      </c>
      <c r="B1535" t="s">
        <v>984</v>
      </c>
      <c r="C1535" t="s">
        <v>982</v>
      </c>
      <c r="E1535" t="s">
        <v>432</v>
      </c>
      <c r="F1535">
        <v>63.8261159999998</v>
      </c>
      <c r="G1535">
        <v>-139.594920999999</v>
      </c>
      <c r="H1535" t="s">
        <v>983</v>
      </c>
      <c r="I1535" t="s">
        <v>2499</v>
      </c>
      <c r="J1535">
        <v>2677</v>
      </c>
      <c r="K1535">
        <v>4.25</v>
      </c>
      <c r="L1535">
        <v>19.3799999999999</v>
      </c>
      <c r="M1535">
        <v>2.3460000000000001</v>
      </c>
      <c r="N1535">
        <v>3.528100980933373</v>
      </c>
      <c r="O1535">
        <v>2.6450970803445317</v>
      </c>
    </row>
    <row r="1536" spans="1:15" x14ac:dyDescent="0.25">
      <c r="A1536" t="s">
        <v>1784</v>
      </c>
      <c r="B1536" t="s">
        <v>984</v>
      </c>
      <c r="C1536" t="s">
        <v>982</v>
      </c>
      <c r="E1536" t="s">
        <v>1742</v>
      </c>
      <c r="F1536">
        <v>63.157643</v>
      </c>
      <c r="G1536">
        <v>-140.025522999998</v>
      </c>
      <c r="H1536" t="s">
        <v>983</v>
      </c>
      <c r="I1536" t="s">
        <v>491</v>
      </c>
      <c r="J1536">
        <v>2624</v>
      </c>
      <c r="K1536">
        <v>4.68</v>
      </c>
      <c r="L1536">
        <v>15.6</v>
      </c>
      <c r="M1536">
        <v>2.2629999999999999</v>
      </c>
      <c r="N1536">
        <v>3.885061786063102</v>
      </c>
      <c r="O1536">
        <v>2.2508020768417172</v>
      </c>
    </row>
    <row r="1537" spans="1:15" x14ac:dyDescent="0.25">
      <c r="A1537" t="s">
        <v>1789</v>
      </c>
      <c r="B1537" t="s">
        <v>984</v>
      </c>
      <c r="E1537" t="s">
        <v>474</v>
      </c>
      <c r="F1537">
        <v>63.730269</v>
      </c>
      <c r="G1537">
        <v>-139.634899999998</v>
      </c>
      <c r="H1537" t="s">
        <v>983</v>
      </c>
      <c r="I1537" t="s">
        <v>2498</v>
      </c>
      <c r="J1537">
        <v>2764</v>
      </c>
      <c r="K1537">
        <v>0.13</v>
      </c>
      <c r="L1537">
        <v>0.09</v>
      </c>
      <c r="M1537">
        <v>2.9000000000000001E-2</v>
      </c>
      <c r="N1537">
        <v>0.10791838294619729</v>
      </c>
      <c r="O1537">
        <v>2.3923831307860202E-2</v>
      </c>
    </row>
    <row r="1538" spans="1:15" x14ac:dyDescent="0.25">
      <c r="A1538" t="s">
        <v>1800</v>
      </c>
      <c r="B1538" t="s">
        <v>984</v>
      </c>
      <c r="C1538" t="s">
        <v>982</v>
      </c>
      <c r="E1538" t="s">
        <v>1801</v>
      </c>
      <c r="F1538">
        <v>63.506942000000002</v>
      </c>
      <c r="G1538">
        <v>-138.926863999999</v>
      </c>
      <c r="H1538" t="s">
        <v>983</v>
      </c>
      <c r="I1538" t="s">
        <v>491</v>
      </c>
      <c r="J1538">
        <v>2624</v>
      </c>
      <c r="K1538">
        <v>4.17</v>
      </c>
      <c r="L1538">
        <v>15.74</v>
      </c>
      <c r="M1538">
        <v>2.6549999999999998</v>
      </c>
      <c r="N1538">
        <v>3.4616896683510974</v>
      </c>
      <c r="O1538">
        <v>2.3330699184576842</v>
      </c>
    </row>
    <row r="1539" spans="1:15" x14ac:dyDescent="0.25">
      <c r="A1539" t="s">
        <v>1802</v>
      </c>
      <c r="B1539" t="s">
        <v>984</v>
      </c>
      <c r="C1539" t="s">
        <v>982</v>
      </c>
      <c r="E1539" t="s">
        <v>824</v>
      </c>
      <c r="F1539">
        <v>63.49277</v>
      </c>
      <c r="G1539">
        <v>-138.86133000000001</v>
      </c>
      <c r="H1539" t="s">
        <v>983</v>
      </c>
      <c r="I1539" t="s">
        <v>2500</v>
      </c>
      <c r="J1539">
        <v>2751</v>
      </c>
      <c r="K1539">
        <v>4.29</v>
      </c>
      <c r="L1539">
        <v>12.6</v>
      </c>
      <c r="M1539">
        <v>2.2999999999999998</v>
      </c>
      <c r="N1539">
        <v>3.5613066372245106</v>
      </c>
      <c r="O1539">
        <v>2.0594245967105187</v>
      </c>
    </row>
    <row r="1540" spans="1:15" x14ac:dyDescent="0.25">
      <c r="A1540" t="s">
        <v>1803</v>
      </c>
      <c r="B1540" t="s">
        <v>984</v>
      </c>
      <c r="C1540" t="s">
        <v>982</v>
      </c>
      <c r="E1540" t="s">
        <v>1801</v>
      </c>
      <c r="F1540">
        <v>63.377754000000003</v>
      </c>
      <c r="G1540">
        <v>-138.669532</v>
      </c>
      <c r="H1540" t="s">
        <v>983</v>
      </c>
      <c r="I1540" t="s">
        <v>491</v>
      </c>
      <c r="J1540">
        <v>2624</v>
      </c>
      <c r="K1540">
        <v>4.5199999999999996</v>
      </c>
      <c r="L1540">
        <v>8.48</v>
      </c>
      <c r="M1540">
        <v>1.385</v>
      </c>
      <c r="N1540">
        <v>3.7522391608985513</v>
      </c>
      <c r="O1540">
        <v>1.3723869582898638</v>
      </c>
    </row>
    <row r="1541" spans="1:15" x14ac:dyDescent="0.25">
      <c r="A1541" t="s">
        <v>1804</v>
      </c>
      <c r="B1541" t="s">
        <v>984</v>
      </c>
      <c r="C1541" t="s">
        <v>982</v>
      </c>
      <c r="E1541" t="s">
        <v>1801</v>
      </c>
      <c r="F1541">
        <v>63.501089</v>
      </c>
      <c r="G1541">
        <v>-138.873672999999</v>
      </c>
      <c r="H1541" t="s">
        <v>983</v>
      </c>
      <c r="I1541" t="s">
        <v>491</v>
      </c>
      <c r="J1541">
        <v>2624</v>
      </c>
      <c r="K1541">
        <v>4.62</v>
      </c>
      <c r="L1541">
        <v>9.41</v>
      </c>
      <c r="M1541">
        <v>2.97</v>
      </c>
      <c r="N1541">
        <v>3.8352533016263961</v>
      </c>
      <c r="O1541">
        <v>1.8588271273847721</v>
      </c>
    </row>
    <row r="1542" spans="1:15" x14ac:dyDescent="0.25">
      <c r="A1542" t="s">
        <v>1807</v>
      </c>
      <c r="B1542" t="s">
        <v>984</v>
      </c>
      <c r="C1542" t="s">
        <v>982</v>
      </c>
      <c r="E1542" t="s">
        <v>872</v>
      </c>
      <c r="F1542">
        <v>63.26688</v>
      </c>
      <c r="G1542">
        <v>-140.83618000000001</v>
      </c>
      <c r="H1542" t="s">
        <v>983</v>
      </c>
      <c r="I1542" t="s">
        <v>2499</v>
      </c>
      <c r="J1542">
        <v>2677</v>
      </c>
      <c r="K1542">
        <v>7</v>
      </c>
      <c r="L1542">
        <v>28.1</v>
      </c>
      <c r="M1542">
        <v>5.7</v>
      </c>
      <c r="N1542">
        <v>5.8109898509490847</v>
      </c>
      <c r="O1542">
        <v>4.4686661476733622</v>
      </c>
    </row>
    <row r="1543" spans="1:15" x14ac:dyDescent="0.25">
      <c r="A1543" t="s">
        <v>1808</v>
      </c>
      <c r="B1543" t="s">
        <v>984</v>
      </c>
      <c r="C1543" t="s">
        <v>982</v>
      </c>
      <c r="E1543" t="s">
        <v>872</v>
      </c>
      <c r="F1543">
        <v>63.257640000000002</v>
      </c>
      <c r="G1543">
        <v>-140.16326000000001</v>
      </c>
      <c r="H1543" t="s">
        <v>983</v>
      </c>
      <c r="I1543" t="s">
        <v>2499</v>
      </c>
      <c r="J1543">
        <v>2677</v>
      </c>
      <c r="K1543">
        <v>1.64</v>
      </c>
      <c r="L1543">
        <v>2.5</v>
      </c>
      <c r="M1543">
        <v>2.2000000000000002</v>
      </c>
      <c r="N1543">
        <v>1.3614319079366426</v>
      </c>
      <c r="O1543">
        <v>0.88687044236918755</v>
      </c>
    </row>
    <row r="1544" spans="1:15" x14ac:dyDescent="0.25">
      <c r="A1544" t="s">
        <v>1809</v>
      </c>
      <c r="B1544" t="s">
        <v>984</v>
      </c>
      <c r="C1544" t="s">
        <v>982</v>
      </c>
      <c r="E1544" t="s">
        <v>1742</v>
      </c>
      <c r="F1544">
        <v>63.559036999999798</v>
      </c>
      <c r="G1544">
        <v>-138.790033999998</v>
      </c>
      <c r="H1544" t="s">
        <v>983</v>
      </c>
      <c r="I1544" t="s">
        <v>491</v>
      </c>
      <c r="J1544">
        <v>2624</v>
      </c>
      <c r="K1544">
        <v>4.72</v>
      </c>
      <c r="L1544">
        <v>22.03</v>
      </c>
      <c r="M1544">
        <v>2.0630000000000002</v>
      </c>
      <c r="N1544">
        <v>3.9182674423542396</v>
      </c>
      <c r="O1544">
        <v>2.790228422879681</v>
      </c>
    </row>
    <row r="1545" spans="1:15" x14ac:dyDescent="0.25">
      <c r="A1545" t="s">
        <v>1810</v>
      </c>
      <c r="B1545" t="s">
        <v>984</v>
      </c>
      <c r="C1545" t="s">
        <v>982</v>
      </c>
      <c r="E1545" t="s">
        <v>1742</v>
      </c>
      <c r="F1545">
        <v>63.571624</v>
      </c>
      <c r="G1545">
        <v>-138.796955999999</v>
      </c>
      <c r="H1545" t="s">
        <v>983</v>
      </c>
      <c r="I1545" t="s">
        <v>491</v>
      </c>
      <c r="J1545">
        <v>2624</v>
      </c>
      <c r="K1545">
        <v>4.5199999999999996</v>
      </c>
      <c r="L1545">
        <v>18.96</v>
      </c>
      <c r="M1545">
        <v>4.0599999999999996</v>
      </c>
      <c r="N1545">
        <v>3.7522391608985513</v>
      </c>
      <c r="O1545">
        <v>2.9975980942898643</v>
      </c>
    </row>
    <row r="1546" spans="1:15" x14ac:dyDescent="0.25">
      <c r="A1546" t="s">
        <v>1820</v>
      </c>
      <c r="B1546" t="s">
        <v>984</v>
      </c>
      <c r="C1546" t="s">
        <v>982</v>
      </c>
      <c r="E1546" t="s">
        <v>1821</v>
      </c>
      <c r="F1546">
        <v>63.4320799999999</v>
      </c>
      <c r="G1546">
        <v>-138.633018999998</v>
      </c>
      <c r="H1546" t="s">
        <v>983</v>
      </c>
      <c r="I1546" t="s">
        <v>2500</v>
      </c>
      <c r="J1546">
        <v>2751</v>
      </c>
      <c r="K1546">
        <v>4.2</v>
      </c>
      <c r="L1546">
        <v>21.16</v>
      </c>
      <c r="M1546">
        <v>3.48</v>
      </c>
      <c r="N1546">
        <v>3.486593910569451</v>
      </c>
      <c r="O1546">
        <v>3.1826891321082003</v>
      </c>
    </row>
    <row r="1547" spans="1:15" x14ac:dyDescent="0.25">
      <c r="A1547" t="s">
        <v>1822</v>
      </c>
      <c r="B1547" t="s">
        <v>984</v>
      </c>
      <c r="C1547" t="s">
        <v>982</v>
      </c>
      <c r="E1547" t="s">
        <v>1821</v>
      </c>
      <c r="F1547">
        <v>63.374011000000003</v>
      </c>
      <c r="G1547">
        <v>-138.573712999999</v>
      </c>
      <c r="H1547" t="s">
        <v>983</v>
      </c>
      <c r="I1547" t="s">
        <v>2500</v>
      </c>
      <c r="J1547">
        <v>2751</v>
      </c>
      <c r="K1547">
        <v>4.74</v>
      </c>
      <c r="L1547">
        <v>21.3799999999999</v>
      </c>
      <c r="M1547">
        <v>2.81</v>
      </c>
      <c r="N1547">
        <v>3.9348702704998089</v>
      </c>
      <c r="O1547">
        <v>3.0598511357221021</v>
      </c>
    </row>
    <row r="1548" spans="1:15" x14ac:dyDescent="0.25">
      <c r="A1548" t="s">
        <v>1837</v>
      </c>
      <c r="B1548" t="s">
        <v>984</v>
      </c>
      <c r="C1548" t="s">
        <v>982</v>
      </c>
      <c r="E1548" t="s">
        <v>1838</v>
      </c>
      <c r="F1548">
        <v>63.545492000000003</v>
      </c>
      <c r="G1548">
        <v>-138.79315700000001</v>
      </c>
      <c r="H1548" t="s">
        <v>983</v>
      </c>
      <c r="I1548" t="s">
        <v>2499</v>
      </c>
      <c r="J1548">
        <v>2677</v>
      </c>
      <c r="K1548">
        <v>2.09</v>
      </c>
      <c r="L1548">
        <v>5.12</v>
      </c>
      <c r="M1548">
        <v>2.0499999999999998</v>
      </c>
      <c r="N1548">
        <v>1.7349955412119409</v>
      </c>
      <c r="O1548">
        <v>1.1183217984339038</v>
      </c>
    </row>
    <row r="1549" spans="1:15" x14ac:dyDescent="0.25">
      <c r="A1549" t="s">
        <v>1839</v>
      </c>
      <c r="B1549" t="s">
        <v>984</v>
      </c>
      <c r="C1549" t="s">
        <v>982</v>
      </c>
      <c r="E1549" t="s">
        <v>1742</v>
      </c>
      <c r="F1549">
        <v>63.209660999999798</v>
      </c>
      <c r="G1549">
        <v>-140.355694999999</v>
      </c>
      <c r="H1549" t="s">
        <v>983</v>
      </c>
      <c r="I1549" t="s">
        <v>491</v>
      </c>
      <c r="J1549">
        <v>2624</v>
      </c>
      <c r="K1549">
        <v>4.5999999999999996</v>
      </c>
      <c r="L1549">
        <v>20.62</v>
      </c>
      <c r="M1549">
        <v>4.16</v>
      </c>
      <c r="N1549">
        <v>3.8186504734808269</v>
      </c>
      <c r="O1549">
        <v>3.1786229463657909</v>
      </c>
    </row>
    <row r="1550" spans="1:15" x14ac:dyDescent="0.25">
      <c r="A1550" t="s">
        <v>1840</v>
      </c>
      <c r="B1550" t="s">
        <v>984</v>
      </c>
      <c r="E1550" t="s">
        <v>1125</v>
      </c>
      <c r="F1550">
        <v>63.209090000000003</v>
      </c>
      <c r="G1550">
        <v>-140.36151000000001</v>
      </c>
      <c r="H1550" t="s">
        <v>983</v>
      </c>
      <c r="I1550" t="s">
        <v>2498</v>
      </c>
      <c r="J1550">
        <v>2764</v>
      </c>
      <c r="K1550">
        <v>0.62</v>
      </c>
      <c r="L1550">
        <v>1.3</v>
      </c>
      <c r="M1550">
        <v>0.7</v>
      </c>
      <c r="N1550">
        <v>0.51468767251263325</v>
      </c>
      <c r="O1550">
        <v>0.34565479620671791</v>
      </c>
    </row>
    <row r="1551" spans="1:15" x14ac:dyDescent="0.25">
      <c r="A1551" t="s">
        <v>1841</v>
      </c>
      <c r="B1551" t="s">
        <v>984</v>
      </c>
      <c r="C1551" t="s">
        <v>982</v>
      </c>
      <c r="E1551" t="s">
        <v>1764</v>
      </c>
      <c r="F1551">
        <v>63.4704109999998</v>
      </c>
      <c r="G1551">
        <v>-140.707698999998</v>
      </c>
      <c r="H1551" t="s">
        <v>983</v>
      </c>
      <c r="I1551" t="s">
        <v>2500</v>
      </c>
      <c r="J1551">
        <v>2751</v>
      </c>
      <c r="K1551">
        <v>4.0999999999999996</v>
      </c>
      <c r="L1551">
        <v>22.16</v>
      </c>
      <c r="M1551">
        <v>3.69</v>
      </c>
      <c r="N1551">
        <v>3.4035797698416066</v>
      </c>
      <c r="O1551">
        <v>3.3275756034389574</v>
      </c>
    </row>
    <row r="1552" spans="1:15" x14ac:dyDescent="0.25">
      <c r="A1552" t="s">
        <v>1842</v>
      </c>
      <c r="B1552" t="s">
        <v>984</v>
      </c>
      <c r="C1552" t="s">
        <v>982</v>
      </c>
      <c r="E1552" t="s">
        <v>1843</v>
      </c>
      <c r="F1552">
        <v>63.489437000000002</v>
      </c>
      <c r="G1552">
        <v>-140.740334999998</v>
      </c>
      <c r="H1552" t="s">
        <v>983</v>
      </c>
      <c r="I1552" t="s">
        <v>491</v>
      </c>
      <c r="J1552">
        <v>2624</v>
      </c>
      <c r="K1552">
        <v>4.5</v>
      </c>
      <c r="L1552">
        <v>23.91</v>
      </c>
      <c r="M1552">
        <v>5.93</v>
      </c>
      <c r="N1552">
        <v>3.7356363327529829</v>
      </c>
      <c r="O1552">
        <v>3.9156280252708822</v>
      </c>
    </row>
    <row r="1553" spans="1:15" x14ac:dyDescent="0.25">
      <c r="A1553" t="s">
        <v>1848</v>
      </c>
      <c r="B1553" t="s">
        <v>984</v>
      </c>
      <c r="C1553" t="s">
        <v>982</v>
      </c>
      <c r="E1553" t="s">
        <v>872</v>
      </c>
      <c r="F1553">
        <v>63.449509999999798</v>
      </c>
      <c r="G1553">
        <v>-140.56863000000001</v>
      </c>
      <c r="H1553" t="s">
        <v>983</v>
      </c>
      <c r="I1553" t="s">
        <v>2499</v>
      </c>
      <c r="J1553">
        <v>2677</v>
      </c>
      <c r="K1553">
        <v>0.75</v>
      </c>
      <c r="L1553">
        <v>0.3</v>
      </c>
      <c r="M1553">
        <v>0.2</v>
      </c>
      <c r="N1553">
        <v>0.62260605545883052</v>
      </c>
      <c r="O1553">
        <v>0.12158590010786022</v>
      </c>
    </row>
    <row r="1554" spans="1:15" x14ac:dyDescent="0.25">
      <c r="A1554" t="s">
        <v>1849</v>
      </c>
      <c r="B1554" t="s">
        <v>984</v>
      </c>
      <c r="C1554" t="s">
        <v>982</v>
      </c>
      <c r="E1554" t="s">
        <v>1843</v>
      </c>
      <c r="F1554">
        <v>63.386567999999798</v>
      </c>
      <c r="G1554">
        <v>-140.58136400000001</v>
      </c>
      <c r="H1554" t="s">
        <v>983</v>
      </c>
      <c r="I1554" t="s">
        <v>491</v>
      </c>
      <c r="J1554">
        <v>2624</v>
      </c>
      <c r="K1554">
        <v>4.74</v>
      </c>
      <c r="L1554">
        <v>33.329999999999799</v>
      </c>
      <c r="M1554">
        <v>4.92</v>
      </c>
      <c r="N1554">
        <v>3.9348702704998089</v>
      </c>
      <c r="O1554">
        <v>4.5368977814986451</v>
      </c>
    </row>
    <row r="1555" spans="1:15" x14ac:dyDescent="0.25">
      <c r="A1555" t="s">
        <v>1850</v>
      </c>
      <c r="B1555" t="s">
        <v>984</v>
      </c>
      <c r="C1555" t="s">
        <v>982</v>
      </c>
      <c r="E1555" t="s">
        <v>1764</v>
      </c>
      <c r="F1555">
        <v>63.331510000000002</v>
      </c>
      <c r="G1555">
        <v>-140.35594800000001</v>
      </c>
      <c r="H1555" t="s">
        <v>983</v>
      </c>
      <c r="I1555" t="s">
        <v>2500</v>
      </c>
      <c r="J1555">
        <v>2751</v>
      </c>
      <c r="K1555">
        <v>3.54</v>
      </c>
      <c r="L1555">
        <v>16.03</v>
      </c>
      <c r="M1555">
        <v>3.18</v>
      </c>
      <c r="N1555">
        <v>2.9387005817656799</v>
      </c>
      <c r="O1555">
        <v>2.5744153316911977</v>
      </c>
    </row>
    <row r="1556" spans="1:15" x14ac:dyDescent="0.25">
      <c r="A1556" t="s">
        <v>1851</v>
      </c>
      <c r="B1556" t="s">
        <v>984</v>
      </c>
      <c r="C1556" t="s">
        <v>982</v>
      </c>
      <c r="E1556" t="s">
        <v>846</v>
      </c>
      <c r="F1556">
        <v>63.104408999999798</v>
      </c>
      <c r="G1556">
        <v>-140.362305999998</v>
      </c>
      <c r="H1556" t="s">
        <v>983</v>
      </c>
      <c r="I1556" t="s">
        <v>2500</v>
      </c>
      <c r="J1556">
        <v>2751</v>
      </c>
      <c r="K1556">
        <v>1.24</v>
      </c>
      <c r="L1556">
        <v>3.31</v>
      </c>
      <c r="M1556">
        <v>0.92</v>
      </c>
      <c r="N1556">
        <v>1.0293753450252665</v>
      </c>
      <c r="O1556">
        <v>0.63032014829861149</v>
      </c>
    </row>
    <row r="1557" spans="1:15" x14ac:dyDescent="0.25">
      <c r="A1557" t="s">
        <v>1852</v>
      </c>
      <c r="B1557" t="s">
        <v>984</v>
      </c>
      <c r="C1557" t="s">
        <v>982</v>
      </c>
      <c r="E1557" t="s">
        <v>1764</v>
      </c>
      <c r="F1557">
        <v>63.22766</v>
      </c>
      <c r="G1557">
        <v>-140.69030000000001</v>
      </c>
      <c r="H1557" t="s">
        <v>983</v>
      </c>
      <c r="I1557" t="s">
        <v>2500</v>
      </c>
      <c r="J1557">
        <v>2751</v>
      </c>
      <c r="K1557">
        <v>4.09</v>
      </c>
      <c r="L1557">
        <v>7.1</v>
      </c>
      <c r="M1557">
        <v>7.6</v>
      </c>
      <c r="N1557">
        <v>3.3952783557688222</v>
      </c>
      <c r="O1557">
        <v>2.9092351153720326</v>
      </c>
    </row>
    <row r="1558" spans="1:15" x14ac:dyDescent="0.25">
      <c r="A1558" t="s">
        <v>1853</v>
      </c>
      <c r="B1558" t="s">
        <v>984</v>
      </c>
      <c r="C1558" t="s">
        <v>982</v>
      </c>
      <c r="E1558" t="s">
        <v>1761</v>
      </c>
      <c r="F1558">
        <v>63.3352</v>
      </c>
      <c r="G1558">
        <v>-140.58115000000001</v>
      </c>
      <c r="H1558" t="s">
        <v>983</v>
      </c>
      <c r="I1558" t="s">
        <v>2500</v>
      </c>
      <c r="J1558">
        <v>2751</v>
      </c>
      <c r="K1558">
        <v>1.77</v>
      </c>
      <c r="L1558">
        <v>3.2</v>
      </c>
      <c r="M1558">
        <v>1.3</v>
      </c>
      <c r="N1558">
        <v>1.46935029088284</v>
      </c>
      <c r="O1558">
        <v>0.75029499584559867</v>
      </c>
    </row>
    <row r="1559" spans="1:15" x14ac:dyDescent="0.25">
      <c r="A1559" t="s">
        <v>1854</v>
      </c>
      <c r="B1559" t="s">
        <v>984</v>
      </c>
      <c r="C1559" t="s">
        <v>982</v>
      </c>
      <c r="E1559" t="s">
        <v>1764</v>
      </c>
      <c r="F1559">
        <v>63.6653969999998</v>
      </c>
      <c r="G1559">
        <v>-138.666077</v>
      </c>
      <c r="H1559" t="s">
        <v>983</v>
      </c>
      <c r="I1559" t="s">
        <v>2500</v>
      </c>
      <c r="J1559">
        <v>2751</v>
      </c>
      <c r="K1559">
        <v>3.25</v>
      </c>
      <c r="L1559">
        <v>16.100000000000001</v>
      </c>
      <c r="M1559">
        <v>4.8499999999999996</v>
      </c>
      <c r="N1559">
        <v>2.697959573654932</v>
      </c>
      <c r="O1559">
        <v>3.0015274217503936</v>
      </c>
    </row>
    <row r="1560" spans="1:15" x14ac:dyDescent="0.25">
      <c r="A1560" t="s">
        <v>1864</v>
      </c>
      <c r="B1560" t="s">
        <v>984</v>
      </c>
      <c r="C1560" t="s">
        <v>982</v>
      </c>
      <c r="E1560" t="s">
        <v>1825</v>
      </c>
      <c r="F1560">
        <v>63.383074000000001</v>
      </c>
      <c r="G1560">
        <v>-140.697804999998</v>
      </c>
      <c r="H1560" t="s">
        <v>983</v>
      </c>
      <c r="I1560" t="s">
        <v>2499</v>
      </c>
      <c r="J1560">
        <v>2677</v>
      </c>
      <c r="K1560">
        <v>2.11</v>
      </c>
      <c r="L1560">
        <v>2.02</v>
      </c>
      <c r="M1560">
        <v>0.88</v>
      </c>
      <c r="N1560">
        <v>1.7515983693575097</v>
      </c>
      <c r="O1560">
        <v>0.53248988217011328</v>
      </c>
    </row>
    <row r="1561" spans="1:15" x14ac:dyDescent="0.25">
      <c r="A1561" t="s">
        <v>1865</v>
      </c>
      <c r="B1561" t="s">
        <v>984</v>
      </c>
      <c r="C1561" t="s">
        <v>982</v>
      </c>
      <c r="E1561" t="s">
        <v>1825</v>
      </c>
      <c r="F1561">
        <v>63.396228000000001</v>
      </c>
      <c r="G1561">
        <v>-140.631318999998</v>
      </c>
      <c r="H1561" t="s">
        <v>983</v>
      </c>
      <c r="I1561" t="s">
        <v>2499</v>
      </c>
      <c r="J1561">
        <v>2677</v>
      </c>
      <c r="K1561">
        <v>0.61</v>
      </c>
      <c r="L1561">
        <v>1.71</v>
      </c>
      <c r="M1561">
        <v>0.86</v>
      </c>
      <c r="N1561">
        <v>0.50638625843984875</v>
      </c>
      <c r="O1561">
        <v>0.41317751795439295</v>
      </c>
    </row>
    <row r="1562" spans="1:15" x14ac:dyDescent="0.25">
      <c r="A1562" t="s">
        <v>1866</v>
      </c>
      <c r="B1562" t="s">
        <v>984</v>
      </c>
      <c r="C1562" t="s">
        <v>982</v>
      </c>
      <c r="E1562" t="s">
        <v>906</v>
      </c>
      <c r="F1562">
        <v>63.331319999999799</v>
      </c>
      <c r="G1562">
        <v>-140.75617800000001</v>
      </c>
      <c r="H1562" t="s">
        <v>983</v>
      </c>
      <c r="I1562" t="s">
        <v>491</v>
      </c>
      <c r="J1562">
        <v>2624</v>
      </c>
      <c r="K1562">
        <v>4.68</v>
      </c>
      <c r="L1562">
        <v>33.5</v>
      </c>
      <c r="M1562">
        <v>8.6999999999999904</v>
      </c>
      <c r="N1562">
        <v>3.885061786063102</v>
      </c>
      <c r="O1562">
        <v>5.4933376544417154</v>
      </c>
    </row>
    <row r="1563" spans="1:15" x14ac:dyDescent="0.25">
      <c r="A1563" t="s">
        <v>1871</v>
      </c>
      <c r="B1563" t="s">
        <v>984</v>
      </c>
      <c r="C1563" t="s">
        <v>982</v>
      </c>
      <c r="E1563" t="s">
        <v>1872</v>
      </c>
      <c r="F1563">
        <v>63.290382000000001</v>
      </c>
      <c r="G1563">
        <v>-140.521220999999</v>
      </c>
      <c r="H1563" t="s">
        <v>983</v>
      </c>
      <c r="I1563" t="s">
        <v>491</v>
      </c>
      <c r="J1563">
        <v>2624</v>
      </c>
      <c r="K1563">
        <v>4.71</v>
      </c>
      <c r="L1563">
        <v>21.3099999999998</v>
      </c>
      <c r="M1563">
        <v>3.36</v>
      </c>
      <c r="N1563">
        <v>3.9099660282814557</v>
      </c>
      <c r="O1563">
        <v>3.0479206619701715</v>
      </c>
    </row>
    <row r="1564" spans="1:15" x14ac:dyDescent="0.25">
      <c r="A1564" t="s">
        <v>1873</v>
      </c>
      <c r="B1564" t="s">
        <v>984</v>
      </c>
      <c r="C1564" t="s">
        <v>982</v>
      </c>
      <c r="E1564" t="s">
        <v>1872</v>
      </c>
      <c r="F1564">
        <v>63.2871069999998</v>
      </c>
      <c r="G1564">
        <v>-140.50839500000001</v>
      </c>
      <c r="H1564" t="s">
        <v>983</v>
      </c>
      <c r="I1564" t="s">
        <v>491</v>
      </c>
      <c r="J1564">
        <v>2624</v>
      </c>
      <c r="K1564">
        <v>4.95</v>
      </c>
      <c r="L1564">
        <v>27.6</v>
      </c>
      <c r="M1564">
        <v>4.28</v>
      </c>
      <c r="N1564">
        <v>4.1091999660282816</v>
      </c>
      <c r="O1564">
        <v>3.8654971061979708</v>
      </c>
    </row>
    <row r="1565" spans="1:15" x14ac:dyDescent="0.25">
      <c r="A1565" t="s">
        <v>1874</v>
      </c>
      <c r="B1565" t="s">
        <v>984</v>
      </c>
      <c r="C1565" t="s">
        <v>982</v>
      </c>
      <c r="E1565" t="s">
        <v>846</v>
      </c>
      <c r="F1565">
        <v>63.258887000000001</v>
      </c>
      <c r="G1565">
        <v>-140.492460999998</v>
      </c>
      <c r="H1565" t="s">
        <v>983</v>
      </c>
      <c r="I1565" t="s">
        <v>2500</v>
      </c>
      <c r="J1565">
        <v>2751</v>
      </c>
      <c r="K1565">
        <v>0.25</v>
      </c>
      <c r="L1565">
        <v>1.72</v>
      </c>
      <c r="M1565">
        <v>0.8</v>
      </c>
      <c r="N1565">
        <v>0.20753535181961016</v>
      </c>
      <c r="O1565">
        <v>0.38879581767310717</v>
      </c>
    </row>
    <row r="1566" spans="1:15" x14ac:dyDescent="0.25">
      <c r="A1566" t="s">
        <v>1875</v>
      </c>
      <c r="B1566" t="s">
        <v>984</v>
      </c>
      <c r="C1566" t="s">
        <v>982</v>
      </c>
      <c r="E1566" t="s">
        <v>1872</v>
      </c>
      <c r="F1566">
        <v>63.288375000000002</v>
      </c>
      <c r="G1566">
        <v>-140.54404600000001</v>
      </c>
      <c r="H1566" t="s">
        <v>983</v>
      </c>
      <c r="I1566" t="s">
        <v>491</v>
      </c>
      <c r="J1566">
        <v>2624</v>
      </c>
      <c r="K1566">
        <v>4.9400000000000004</v>
      </c>
      <c r="L1566">
        <v>0.94</v>
      </c>
      <c r="M1566">
        <v>0.46</v>
      </c>
      <c r="N1566">
        <v>4.1008985519554972</v>
      </c>
      <c r="O1566">
        <v>0.47622189568847939</v>
      </c>
    </row>
    <row r="1567" spans="1:15" x14ac:dyDescent="0.25">
      <c r="A1567" t="s">
        <v>1876</v>
      </c>
      <c r="B1567" t="s">
        <v>984</v>
      </c>
      <c r="C1567" t="s">
        <v>982</v>
      </c>
      <c r="E1567" t="s">
        <v>302</v>
      </c>
      <c r="F1567">
        <v>63.287972000000003</v>
      </c>
      <c r="G1567">
        <v>-140.552885</v>
      </c>
      <c r="H1567" t="s">
        <v>983</v>
      </c>
      <c r="I1567" t="s">
        <v>2499</v>
      </c>
      <c r="J1567">
        <v>2677</v>
      </c>
      <c r="K1567">
        <v>2.8</v>
      </c>
      <c r="L1567">
        <v>10.7899999999999</v>
      </c>
      <c r="M1567">
        <v>1.62</v>
      </c>
      <c r="N1567">
        <v>2.3243959403796337</v>
      </c>
      <c r="O1567">
        <v>1.5773433750693355</v>
      </c>
    </row>
    <row r="1568" spans="1:15" x14ac:dyDescent="0.25">
      <c r="A1568" t="s">
        <v>1877</v>
      </c>
      <c r="B1568" t="s">
        <v>984</v>
      </c>
      <c r="C1568" t="s">
        <v>982</v>
      </c>
      <c r="E1568" t="s">
        <v>824</v>
      </c>
      <c r="F1568">
        <v>63.281748999999799</v>
      </c>
      <c r="G1568">
        <v>-140.572377999998</v>
      </c>
      <c r="H1568" t="s">
        <v>983</v>
      </c>
      <c r="I1568" t="s">
        <v>2500</v>
      </c>
      <c r="J1568">
        <v>2751</v>
      </c>
      <c r="K1568">
        <v>1.1399999999999999</v>
      </c>
      <c r="L1568">
        <v>5</v>
      </c>
      <c r="M1568">
        <v>1.2</v>
      </c>
      <c r="N1568">
        <v>0.94636120429742232</v>
      </c>
      <c r="O1568">
        <v>0.85959629562936857</v>
      </c>
    </row>
    <row r="1569" spans="1:15" x14ac:dyDescent="0.25">
      <c r="A1569" t="s">
        <v>1878</v>
      </c>
      <c r="B1569" t="s">
        <v>984</v>
      </c>
      <c r="C1569" t="s">
        <v>982</v>
      </c>
      <c r="E1569" t="s">
        <v>846</v>
      </c>
      <c r="F1569">
        <v>63.281748999999799</v>
      </c>
      <c r="G1569">
        <v>-140.572377999998</v>
      </c>
      <c r="H1569" t="s">
        <v>983</v>
      </c>
      <c r="I1569" t="s">
        <v>2500</v>
      </c>
      <c r="J1569">
        <v>2751</v>
      </c>
      <c r="K1569">
        <v>0.39</v>
      </c>
      <c r="L1569">
        <v>2.4500000000000002</v>
      </c>
      <c r="M1569">
        <v>0.83</v>
      </c>
      <c r="N1569">
        <v>0.32375514883859186</v>
      </c>
      <c r="O1569">
        <v>0.47472392661004714</v>
      </c>
    </row>
    <row r="1570" spans="1:15" x14ac:dyDescent="0.25">
      <c r="A1570" t="s">
        <v>1879</v>
      </c>
      <c r="B1570" t="s">
        <v>984</v>
      </c>
      <c r="C1570" t="s">
        <v>982</v>
      </c>
      <c r="E1570" t="s">
        <v>1454</v>
      </c>
      <c r="F1570">
        <v>63.38194</v>
      </c>
      <c r="G1570">
        <v>-140.32015000000001</v>
      </c>
      <c r="H1570" t="s">
        <v>983</v>
      </c>
      <c r="I1570" t="s">
        <v>491</v>
      </c>
      <c r="J1570">
        <v>2624</v>
      </c>
      <c r="K1570">
        <v>1.84</v>
      </c>
      <c r="L1570">
        <v>2</v>
      </c>
      <c r="M1570">
        <v>2.6</v>
      </c>
      <c r="N1570">
        <v>1.527460189392331</v>
      </c>
      <c r="O1570">
        <v>0.93472910174631629</v>
      </c>
    </row>
    <row r="1571" spans="1:15" x14ac:dyDescent="0.25">
      <c r="A1571" t="s">
        <v>1884</v>
      </c>
      <c r="B1571" t="s">
        <v>984</v>
      </c>
      <c r="C1571" t="s">
        <v>982</v>
      </c>
      <c r="E1571" t="s">
        <v>1742</v>
      </c>
      <c r="F1571">
        <v>63.310550999999798</v>
      </c>
      <c r="G1571">
        <v>-140.271625</v>
      </c>
      <c r="H1571" t="s">
        <v>983</v>
      </c>
      <c r="I1571" t="s">
        <v>491</v>
      </c>
      <c r="J1571">
        <v>2624</v>
      </c>
      <c r="K1571">
        <v>1.54</v>
      </c>
      <c r="L1571">
        <v>2.72</v>
      </c>
      <c r="M1571">
        <v>1.63</v>
      </c>
      <c r="N1571">
        <v>1.2784177672087986</v>
      </c>
      <c r="O1571">
        <v>0.74143611446159086</v>
      </c>
    </row>
    <row r="1572" spans="1:15" x14ac:dyDescent="0.25">
      <c r="A1572" t="s">
        <v>1887</v>
      </c>
      <c r="B1572" t="s">
        <v>984</v>
      </c>
      <c r="C1572" t="s">
        <v>982</v>
      </c>
      <c r="E1572" t="s">
        <v>1764</v>
      </c>
      <c r="F1572">
        <v>63.076318000000001</v>
      </c>
      <c r="G1572">
        <v>-139.32061200000001</v>
      </c>
      <c r="H1572" t="s">
        <v>983</v>
      </c>
      <c r="I1572" t="s">
        <v>2500</v>
      </c>
      <c r="J1572">
        <v>2751</v>
      </c>
      <c r="K1572">
        <v>3.87</v>
      </c>
      <c r="L1572">
        <v>16.8599999999999</v>
      </c>
      <c r="M1572">
        <v>5.57</v>
      </c>
      <c r="N1572">
        <v>3.2126472461675655</v>
      </c>
      <c r="O1572">
        <v>3.2990976018996894</v>
      </c>
    </row>
    <row r="1573" spans="1:15" x14ac:dyDescent="0.25">
      <c r="A1573" t="s">
        <v>1888</v>
      </c>
      <c r="B1573" t="s">
        <v>984</v>
      </c>
      <c r="C1573" t="s">
        <v>982</v>
      </c>
      <c r="D1573" t="s">
        <v>1889</v>
      </c>
      <c r="E1573" t="s">
        <v>186</v>
      </c>
      <c r="F1573">
        <v>63.844613000000003</v>
      </c>
      <c r="G1573">
        <v>-139.725486999998</v>
      </c>
      <c r="H1573" t="s">
        <v>983</v>
      </c>
      <c r="I1573" t="s">
        <v>491</v>
      </c>
      <c r="J1573">
        <v>2624</v>
      </c>
      <c r="K1573">
        <v>4.41</v>
      </c>
      <c r="L1573">
        <v>17.39</v>
      </c>
      <c r="M1573">
        <v>4.0999999999999996</v>
      </c>
      <c r="N1573">
        <v>3.6609236060979233</v>
      </c>
      <c r="O1573">
        <v>2.8580913546854649</v>
      </c>
    </row>
    <row r="1574" spans="1:15" x14ac:dyDescent="0.25">
      <c r="A1574" t="s">
        <v>1905</v>
      </c>
      <c r="B1574" t="s">
        <v>984</v>
      </c>
      <c r="C1574" t="s">
        <v>982</v>
      </c>
      <c r="E1574" t="s">
        <v>1825</v>
      </c>
      <c r="F1574">
        <v>63.240609999999798</v>
      </c>
      <c r="G1574">
        <v>-139.58724000000001</v>
      </c>
      <c r="H1574" t="s">
        <v>983</v>
      </c>
      <c r="I1574" t="s">
        <v>2499</v>
      </c>
      <c r="J1574">
        <v>2677</v>
      </c>
      <c r="K1574">
        <v>3.37</v>
      </c>
      <c r="L1574">
        <v>15.5</v>
      </c>
      <c r="M1574">
        <v>5</v>
      </c>
      <c r="N1574">
        <v>2.7975765425283452</v>
      </c>
      <c r="O1574">
        <v>2.9099470775513185</v>
      </c>
    </row>
    <row r="1575" spans="1:15" x14ac:dyDescent="0.25">
      <c r="A1575" t="s">
        <v>920</v>
      </c>
      <c r="B1575" t="s">
        <v>984</v>
      </c>
      <c r="E1575" t="s">
        <v>1244</v>
      </c>
      <c r="F1575">
        <v>63.2198929999999</v>
      </c>
      <c r="G1575">
        <v>-139.84927500000001</v>
      </c>
      <c r="H1575" t="s">
        <v>983</v>
      </c>
      <c r="I1575" t="s">
        <v>2512</v>
      </c>
      <c r="J1575">
        <v>2780</v>
      </c>
      <c r="K1575">
        <v>0.09</v>
      </c>
      <c r="L1575">
        <v>0.14000000000000001</v>
      </c>
      <c r="M1575">
        <v>0.11</v>
      </c>
      <c r="N1575">
        <v>7.4712726655059652E-2</v>
      </c>
      <c r="O1575">
        <v>4.7973475330587288E-2</v>
      </c>
    </row>
    <row r="1576" spans="1:15" x14ac:dyDescent="0.25">
      <c r="A1576" t="s">
        <v>1907</v>
      </c>
      <c r="B1576" t="s">
        <v>984</v>
      </c>
      <c r="C1576" t="s">
        <v>982</v>
      </c>
      <c r="E1576" t="s">
        <v>1751</v>
      </c>
      <c r="F1576">
        <v>63.160874</v>
      </c>
      <c r="G1576">
        <v>-139.97323900000001</v>
      </c>
      <c r="H1576" t="s">
        <v>983</v>
      </c>
      <c r="I1576" t="s">
        <v>491</v>
      </c>
      <c r="J1576">
        <v>2624</v>
      </c>
      <c r="K1576">
        <v>5.09</v>
      </c>
      <c r="L1576">
        <v>21.19</v>
      </c>
      <c r="M1576">
        <v>3.03</v>
      </c>
      <c r="N1576">
        <v>4.2254197630472632</v>
      </c>
      <c r="O1576">
        <v>2.9757176693308427</v>
      </c>
    </row>
    <row r="1577" spans="1:15" x14ac:dyDescent="0.25">
      <c r="A1577" t="s">
        <v>1908</v>
      </c>
      <c r="B1577" t="s">
        <v>984</v>
      </c>
      <c r="C1577" t="s">
        <v>982</v>
      </c>
      <c r="E1577" t="s">
        <v>1751</v>
      </c>
      <c r="F1577">
        <v>63.185935000000001</v>
      </c>
      <c r="G1577">
        <v>-139.969629999999</v>
      </c>
      <c r="H1577" t="s">
        <v>983</v>
      </c>
      <c r="I1577" t="s">
        <v>491</v>
      </c>
      <c r="J1577">
        <v>2624</v>
      </c>
      <c r="K1577">
        <v>5.35</v>
      </c>
      <c r="L1577">
        <v>26.8099999999998</v>
      </c>
      <c r="M1577">
        <v>5.77</v>
      </c>
      <c r="N1577">
        <v>4.4412565289396575</v>
      </c>
      <c r="O1577">
        <v>4.187872950577586</v>
      </c>
    </row>
    <row r="1578" spans="1:15" x14ac:dyDescent="0.25">
      <c r="A1578" t="s">
        <v>1909</v>
      </c>
      <c r="B1578" t="s">
        <v>984</v>
      </c>
      <c r="C1578" t="s">
        <v>982</v>
      </c>
      <c r="E1578" t="s">
        <v>186</v>
      </c>
      <c r="F1578">
        <v>63.182830000000003</v>
      </c>
      <c r="G1578">
        <v>-139.571319999998</v>
      </c>
      <c r="H1578" t="s">
        <v>983</v>
      </c>
      <c r="I1578" t="s">
        <v>491</v>
      </c>
      <c r="J1578">
        <v>2624</v>
      </c>
      <c r="K1578">
        <v>1.83</v>
      </c>
      <c r="L1578">
        <v>4.4000000000000004</v>
      </c>
      <c r="M1578">
        <v>2.4</v>
      </c>
      <c r="N1578">
        <v>1.5191587753195466</v>
      </c>
      <c r="O1578">
        <v>1.1033669792368255</v>
      </c>
    </row>
    <row r="1579" spans="1:15" x14ac:dyDescent="0.25">
      <c r="A1579" t="s">
        <v>1910</v>
      </c>
      <c r="B1579" t="s">
        <v>984</v>
      </c>
      <c r="C1579" t="s">
        <v>982</v>
      </c>
      <c r="E1579" t="s">
        <v>186</v>
      </c>
      <c r="F1579">
        <v>63.104709999999798</v>
      </c>
      <c r="G1579">
        <v>-139.56259</v>
      </c>
      <c r="H1579" t="s">
        <v>983</v>
      </c>
      <c r="I1579" t="s">
        <v>491</v>
      </c>
      <c r="J1579">
        <v>2624</v>
      </c>
      <c r="K1579">
        <v>4.17</v>
      </c>
      <c r="L1579">
        <v>14.3</v>
      </c>
      <c r="M1579">
        <v>1.8</v>
      </c>
      <c r="N1579">
        <v>3.4616896683510974</v>
      </c>
      <c r="O1579">
        <v>1.9879929264576843</v>
      </c>
    </row>
    <row r="1580" spans="1:15" x14ac:dyDescent="0.25">
      <c r="A1580" t="s">
        <v>1911</v>
      </c>
      <c r="B1580" t="s">
        <v>984</v>
      </c>
      <c r="C1580" t="s">
        <v>982</v>
      </c>
      <c r="E1580" t="s">
        <v>186</v>
      </c>
      <c r="F1580">
        <v>63.085209999999798</v>
      </c>
      <c r="G1580">
        <v>-139.584961999998</v>
      </c>
      <c r="H1580" t="s">
        <v>983</v>
      </c>
      <c r="I1580" t="s">
        <v>491</v>
      </c>
      <c r="J1580">
        <v>2624</v>
      </c>
      <c r="K1580">
        <v>1.33</v>
      </c>
      <c r="L1580">
        <v>26.53</v>
      </c>
      <c r="M1580">
        <v>18.8599999999999</v>
      </c>
      <c r="N1580">
        <v>1.1040880716803261</v>
      </c>
      <c r="O1580">
        <v>7.2080772377622591</v>
      </c>
    </row>
    <row r="1581" spans="1:15" x14ac:dyDescent="0.25">
      <c r="A1581" t="s">
        <v>1912</v>
      </c>
      <c r="B1581" t="s">
        <v>984</v>
      </c>
      <c r="C1581" t="s">
        <v>982</v>
      </c>
      <c r="E1581" t="s">
        <v>432</v>
      </c>
      <c r="F1581">
        <v>63.234589999999798</v>
      </c>
      <c r="G1581">
        <v>-139.67444</v>
      </c>
      <c r="H1581" t="s">
        <v>983</v>
      </c>
      <c r="I1581" t="s">
        <v>2499</v>
      </c>
      <c r="J1581">
        <v>2677</v>
      </c>
      <c r="K1581">
        <v>2.61</v>
      </c>
      <c r="L1581">
        <v>0.1</v>
      </c>
      <c r="M1581">
        <v>0.3</v>
      </c>
      <c r="N1581">
        <v>2.1666690729967302</v>
      </c>
      <c r="O1581">
        <v>0.23425551157535357</v>
      </c>
    </row>
    <row r="1582" spans="1:15" x14ac:dyDescent="0.25">
      <c r="A1582" t="s">
        <v>1913</v>
      </c>
      <c r="B1582" t="s">
        <v>984</v>
      </c>
      <c r="C1582" t="s">
        <v>982</v>
      </c>
      <c r="E1582" t="s">
        <v>1751</v>
      </c>
      <c r="F1582">
        <v>63.130975999999798</v>
      </c>
      <c r="G1582">
        <v>-139.666853</v>
      </c>
      <c r="H1582" t="s">
        <v>983</v>
      </c>
      <c r="I1582" t="s">
        <v>491</v>
      </c>
      <c r="J1582">
        <v>2624</v>
      </c>
      <c r="K1582">
        <v>3.96</v>
      </c>
      <c r="L1582">
        <v>13.63</v>
      </c>
      <c r="M1582">
        <v>3.57</v>
      </c>
      <c r="N1582">
        <v>3.287359972822625</v>
      </c>
      <c r="O1582">
        <v>2.3572557457583763</v>
      </c>
    </row>
    <row r="1583" spans="1:15" x14ac:dyDescent="0.25">
      <c r="A1583" t="s">
        <v>1914</v>
      </c>
      <c r="B1583" t="s">
        <v>984</v>
      </c>
      <c r="C1583" t="s">
        <v>982</v>
      </c>
      <c r="E1583" t="s">
        <v>1751</v>
      </c>
      <c r="F1583">
        <v>63.134158999999798</v>
      </c>
      <c r="G1583">
        <v>-139.719075</v>
      </c>
      <c r="H1583" t="s">
        <v>983</v>
      </c>
      <c r="I1583" t="s">
        <v>491</v>
      </c>
      <c r="J1583">
        <v>2624</v>
      </c>
      <c r="K1583">
        <v>3.9</v>
      </c>
      <c r="L1583">
        <v>13.3699999999999</v>
      </c>
      <c r="M1583">
        <v>2.78</v>
      </c>
      <c r="N1583">
        <v>3.2375514883859187</v>
      </c>
      <c r="O1583">
        <v>2.1328221467014221</v>
      </c>
    </row>
    <row r="1584" spans="1:15" x14ac:dyDescent="0.25">
      <c r="A1584" t="s">
        <v>1915</v>
      </c>
      <c r="B1584" t="s">
        <v>984</v>
      </c>
      <c r="C1584" t="s">
        <v>982</v>
      </c>
      <c r="E1584" t="s">
        <v>1751</v>
      </c>
      <c r="F1584">
        <v>63.1161549999999</v>
      </c>
      <c r="G1584">
        <v>-139.726350999998</v>
      </c>
      <c r="H1584" t="s">
        <v>983</v>
      </c>
      <c r="I1584" t="s">
        <v>491</v>
      </c>
      <c r="J1584">
        <v>2624</v>
      </c>
      <c r="K1584">
        <v>3.83</v>
      </c>
      <c r="L1584">
        <v>11.6</v>
      </c>
      <c r="M1584">
        <v>3.74</v>
      </c>
      <c r="N1584">
        <v>3.1794415898764279</v>
      </c>
      <c r="O1584">
        <v>2.2071033531349955</v>
      </c>
    </row>
    <row r="1585" spans="1:15" x14ac:dyDescent="0.25">
      <c r="A1585" t="s">
        <v>1916</v>
      </c>
      <c r="B1585" t="s">
        <v>984</v>
      </c>
      <c r="E1585" t="s">
        <v>933</v>
      </c>
      <c r="F1585">
        <v>63.0834839999998</v>
      </c>
      <c r="G1585">
        <v>-139.652017</v>
      </c>
      <c r="H1585" t="s">
        <v>983</v>
      </c>
      <c r="I1585" t="s">
        <v>2499</v>
      </c>
      <c r="J1585">
        <v>2677</v>
      </c>
      <c r="K1585">
        <v>5.13</v>
      </c>
      <c r="L1585">
        <v>6.03</v>
      </c>
      <c r="M1585">
        <v>1.02</v>
      </c>
      <c r="N1585">
        <v>4.2586254193384008</v>
      </c>
      <c r="O1585">
        <v>1.1135485063377639</v>
      </c>
    </row>
    <row r="1586" spans="1:15" x14ac:dyDescent="0.25">
      <c r="A1586" t="s">
        <v>1937</v>
      </c>
      <c r="B1586" t="s">
        <v>984</v>
      </c>
      <c r="C1586" t="s">
        <v>982</v>
      </c>
      <c r="E1586" t="s">
        <v>302</v>
      </c>
      <c r="F1586">
        <v>63.182450000000003</v>
      </c>
      <c r="G1586">
        <v>-139.516539999998</v>
      </c>
      <c r="H1586" t="s">
        <v>983</v>
      </c>
      <c r="I1586" t="s">
        <v>2499</v>
      </c>
      <c r="J1586">
        <v>2677</v>
      </c>
      <c r="K1586">
        <v>4.46</v>
      </c>
      <c r="L1586">
        <v>23.6</v>
      </c>
      <c r="M1586">
        <v>8.6999999999999904</v>
      </c>
      <c r="N1586">
        <v>3.7024306764618453</v>
      </c>
      <c r="O1586">
        <v>4.6694970571747403</v>
      </c>
    </row>
    <row r="1587" spans="1:15" x14ac:dyDescent="0.25">
      <c r="A1587" t="s">
        <v>1938</v>
      </c>
      <c r="B1587" t="s">
        <v>984</v>
      </c>
      <c r="C1587" t="s">
        <v>982</v>
      </c>
      <c r="E1587" t="s">
        <v>186</v>
      </c>
      <c r="F1587">
        <v>63.172469999999798</v>
      </c>
      <c r="G1587">
        <v>-139.372279999998</v>
      </c>
      <c r="H1587" t="s">
        <v>983</v>
      </c>
      <c r="I1587" t="s">
        <v>491</v>
      </c>
      <c r="J1587">
        <v>2624</v>
      </c>
      <c r="K1587">
        <v>9.7200000000000006</v>
      </c>
      <c r="L1587">
        <v>6.9</v>
      </c>
      <c r="M1587">
        <v>3.3</v>
      </c>
      <c r="N1587">
        <v>8.0689744787464441</v>
      </c>
      <c r="O1587">
        <v>1.9964592392251053</v>
      </c>
    </row>
    <row r="1588" spans="1:15" x14ac:dyDescent="0.25">
      <c r="A1588" t="s">
        <v>1939</v>
      </c>
      <c r="B1588" t="s">
        <v>984</v>
      </c>
      <c r="C1588" t="s">
        <v>982</v>
      </c>
      <c r="E1588" t="s">
        <v>1742</v>
      </c>
      <c r="F1588">
        <v>64.2647249999998</v>
      </c>
      <c r="G1588">
        <v>-140.384436999998</v>
      </c>
      <c r="H1588" t="s">
        <v>983</v>
      </c>
      <c r="I1588" t="s">
        <v>491</v>
      </c>
      <c r="J1588">
        <v>2624</v>
      </c>
      <c r="K1588">
        <v>2.89</v>
      </c>
      <c r="L1588">
        <v>18.6999999999999</v>
      </c>
      <c r="M1588">
        <v>3.9</v>
      </c>
      <c r="N1588">
        <v>2.3991086670346937</v>
      </c>
      <c r="O1588">
        <v>2.8429916452428468</v>
      </c>
    </row>
    <row r="1589" spans="1:15" x14ac:dyDescent="0.25">
      <c r="A1589" t="s">
        <v>1940</v>
      </c>
      <c r="B1589" t="s">
        <v>984</v>
      </c>
      <c r="C1589" t="s">
        <v>982</v>
      </c>
      <c r="E1589" t="s">
        <v>1825</v>
      </c>
      <c r="F1589">
        <v>63.137520000000002</v>
      </c>
      <c r="G1589">
        <v>-139.40419</v>
      </c>
      <c r="H1589" t="s">
        <v>983</v>
      </c>
      <c r="I1589" t="s">
        <v>2499</v>
      </c>
      <c r="J1589">
        <v>2677</v>
      </c>
      <c r="K1589">
        <v>0.46</v>
      </c>
      <c r="L1589">
        <v>0.7</v>
      </c>
      <c r="M1589">
        <v>1.4</v>
      </c>
      <c r="N1589">
        <v>0.38186504734808274</v>
      </c>
      <c r="O1589">
        <v>0.44817194993282095</v>
      </c>
    </row>
    <row r="1590" spans="1:15" x14ac:dyDescent="0.25">
      <c r="A1590" t="s">
        <v>1941</v>
      </c>
      <c r="B1590" t="s">
        <v>984</v>
      </c>
      <c r="C1590" t="s">
        <v>982</v>
      </c>
      <c r="E1590" t="s">
        <v>872</v>
      </c>
      <c r="F1590">
        <v>63.140140000000002</v>
      </c>
      <c r="G1590">
        <v>-139.39264</v>
      </c>
      <c r="H1590" t="s">
        <v>983</v>
      </c>
      <c r="I1590" t="s">
        <v>2499</v>
      </c>
      <c r="J1590">
        <v>2677</v>
      </c>
      <c r="K1590">
        <v>3.55</v>
      </c>
      <c r="L1590">
        <v>16.3999999999998</v>
      </c>
      <c r="M1590">
        <v>4.5</v>
      </c>
      <c r="N1590">
        <v>2.9470019958384643</v>
      </c>
      <c r="O1590">
        <v>2.876605823177186</v>
      </c>
    </row>
    <row r="1591" spans="1:15" x14ac:dyDescent="0.25">
      <c r="A1591" t="s">
        <v>1942</v>
      </c>
      <c r="B1591" t="s">
        <v>984</v>
      </c>
      <c r="C1591" t="s">
        <v>982</v>
      </c>
      <c r="E1591" t="s">
        <v>1943</v>
      </c>
      <c r="F1591">
        <v>63.171059999999798</v>
      </c>
      <c r="G1591">
        <v>-139.458499999998</v>
      </c>
      <c r="H1591" t="s">
        <v>983</v>
      </c>
      <c r="I1591" t="s">
        <v>491</v>
      </c>
      <c r="J1591">
        <v>2624</v>
      </c>
      <c r="K1591">
        <v>1.42</v>
      </c>
      <c r="L1591">
        <v>1.6</v>
      </c>
      <c r="M1591">
        <v>1.3</v>
      </c>
      <c r="N1591">
        <v>1.1788007983353856</v>
      </c>
      <c r="O1591">
        <v>0.55003579634770061</v>
      </c>
    </row>
    <row r="1592" spans="1:15" x14ac:dyDescent="0.25">
      <c r="A1592" t="s">
        <v>1944</v>
      </c>
      <c r="B1592" t="s">
        <v>984</v>
      </c>
      <c r="C1592" t="s">
        <v>982</v>
      </c>
      <c r="E1592" t="s">
        <v>1825</v>
      </c>
      <c r="F1592">
        <v>63.170119999999798</v>
      </c>
      <c r="G1592">
        <v>-139.442129999998</v>
      </c>
      <c r="H1592" t="s">
        <v>983</v>
      </c>
      <c r="I1592" t="s">
        <v>2499</v>
      </c>
      <c r="J1592">
        <v>2677</v>
      </c>
      <c r="K1592">
        <v>3.73</v>
      </c>
      <c r="L1592">
        <v>14.8</v>
      </c>
      <c r="M1592">
        <v>4.2</v>
      </c>
      <c r="N1592">
        <v>3.0964274491485835</v>
      </c>
      <c r="O1592">
        <v>2.6613356488030919</v>
      </c>
    </row>
    <row r="1593" spans="1:15" x14ac:dyDescent="0.25">
      <c r="A1593" t="s">
        <v>1946</v>
      </c>
      <c r="B1593" t="s">
        <v>984</v>
      </c>
      <c r="C1593" t="s">
        <v>982</v>
      </c>
      <c r="E1593" t="s">
        <v>1764</v>
      </c>
      <c r="F1593">
        <v>62.96734</v>
      </c>
      <c r="G1593">
        <v>-139.24982</v>
      </c>
      <c r="H1593" t="s">
        <v>983</v>
      </c>
      <c r="I1593" t="s">
        <v>2500</v>
      </c>
      <c r="J1593">
        <v>2751</v>
      </c>
      <c r="K1593">
        <v>0.17</v>
      </c>
      <c r="L1593">
        <v>0.2</v>
      </c>
      <c r="M1593">
        <v>0.1</v>
      </c>
      <c r="N1593">
        <v>0.14112403923733491</v>
      </c>
      <c r="O1593">
        <v>5.5275225137712859E-2</v>
      </c>
    </row>
    <row r="1594" spans="1:15" x14ac:dyDescent="0.25">
      <c r="A1594" t="s">
        <v>1948</v>
      </c>
      <c r="B1594" t="s">
        <v>984</v>
      </c>
      <c r="C1594" t="s">
        <v>982</v>
      </c>
      <c r="E1594" t="s">
        <v>1774</v>
      </c>
      <c r="F1594">
        <v>63.132759999999799</v>
      </c>
      <c r="G1594">
        <v>-139.42882</v>
      </c>
      <c r="H1594" t="s">
        <v>983</v>
      </c>
      <c r="I1594" t="s">
        <v>491</v>
      </c>
      <c r="J1594">
        <v>2624</v>
      </c>
      <c r="K1594">
        <v>3.96</v>
      </c>
      <c r="L1594">
        <v>7.8</v>
      </c>
      <c r="M1594">
        <v>1.6</v>
      </c>
      <c r="N1594">
        <v>3.287359972822625</v>
      </c>
      <c r="O1594">
        <v>1.3327726737583763</v>
      </c>
    </row>
    <row r="1595" spans="1:15" x14ac:dyDescent="0.25">
      <c r="A1595" t="s">
        <v>1951</v>
      </c>
      <c r="B1595" t="s">
        <v>984</v>
      </c>
      <c r="C1595" t="s">
        <v>982</v>
      </c>
      <c r="E1595" t="s">
        <v>302</v>
      </c>
      <c r="F1595">
        <v>63.114570000000001</v>
      </c>
      <c r="G1595">
        <v>-139.500249999998</v>
      </c>
      <c r="H1595" t="s">
        <v>983</v>
      </c>
      <c r="I1595" t="s">
        <v>2499</v>
      </c>
      <c r="J1595">
        <v>2677</v>
      </c>
      <c r="K1595">
        <v>1.32</v>
      </c>
      <c r="L1595">
        <v>1.5</v>
      </c>
      <c r="M1595">
        <v>1.7</v>
      </c>
      <c r="N1595">
        <v>1.0957866576075417</v>
      </c>
      <c r="O1595">
        <v>0.64808065458983388</v>
      </c>
    </row>
    <row r="1596" spans="1:15" x14ac:dyDescent="0.25">
      <c r="A1596" t="s">
        <v>1952</v>
      </c>
      <c r="B1596" t="s">
        <v>984</v>
      </c>
      <c r="C1596" t="s">
        <v>982</v>
      </c>
      <c r="E1596" t="s">
        <v>933</v>
      </c>
      <c r="F1596">
        <v>63.056302000000002</v>
      </c>
      <c r="G1596">
        <v>-139.251249</v>
      </c>
      <c r="H1596" t="s">
        <v>983</v>
      </c>
      <c r="I1596" t="s">
        <v>2499</v>
      </c>
      <c r="J1596">
        <v>2677</v>
      </c>
      <c r="K1596">
        <v>2.42</v>
      </c>
      <c r="L1596">
        <v>8.67</v>
      </c>
      <c r="M1596">
        <v>2.69</v>
      </c>
      <c r="N1596">
        <v>2.0089422056138262</v>
      </c>
      <c r="O1596">
        <v>1.6309165280813624</v>
      </c>
    </row>
    <row r="1597" spans="1:15" x14ac:dyDescent="0.25">
      <c r="A1597" t="s">
        <v>1957</v>
      </c>
      <c r="B1597" t="s">
        <v>984</v>
      </c>
      <c r="C1597" t="s">
        <v>982</v>
      </c>
      <c r="E1597" t="s">
        <v>1742</v>
      </c>
      <c r="F1597">
        <v>63.000729999999798</v>
      </c>
      <c r="G1597">
        <v>-139.19559000000001</v>
      </c>
      <c r="H1597" t="s">
        <v>983</v>
      </c>
      <c r="I1597" t="s">
        <v>491</v>
      </c>
      <c r="J1597">
        <v>2624</v>
      </c>
      <c r="K1597">
        <v>4.07</v>
      </c>
      <c r="L1597">
        <v>18.8</v>
      </c>
      <c r="M1597">
        <v>4.8</v>
      </c>
      <c r="N1597">
        <v>3.3786755276232538</v>
      </c>
      <c r="O1597">
        <v>3.1427493013627759</v>
      </c>
    </row>
    <row r="1598" spans="1:15" x14ac:dyDescent="0.25">
      <c r="A1598" t="s">
        <v>1958</v>
      </c>
      <c r="B1598" t="s">
        <v>984</v>
      </c>
      <c r="C1598" t="s">
        <v>982</v>
      </c>
      <c r="E1598" t="s">
        <v>1742</v>
      </c>
      <c r="F1598">
        <v>63.006160000000001</v>
      </c>
      <c r="G1598">
        <v>-139.307189999998</v>
      </c>
      <c r="H1598" t="s">
        <v>983</v>
      </c>
      <c r="I1598" t="s">
        <v>491</v>
      </c>
      <c r="J1598">
        <v>2624</v>
      </c>
      <c r="K1598">
        <v>5.17</v>
      </c>
      <c r="L1598">
        <v>16</v>
      </c>
      <c r="M1598">
        <v>2.7</v>
      </c>
      <c r="N1598">
        <v>4.2918310756295384</v>
      </c>
      <c r="O1598">
        <v>2.4238173374067693</v>
      </c>
    </row>
    <row r="1599" spans="1:15" x14ac:dyDescent="0.25">
      <c r="A1599" t="s">
        <v>1960</v>
      </c>
      <c r="B1599" t="s">
        <v>984</v>
      </c>
      <c r="C1599" t="s">
        <v>982</v>
      </c>
      <c r="E1599" t="s">
        <v>1742</v>
      </c>
      <c r="F1599">
        <v>63.0341799999999</v>
      </c>
      <c r="G1599">
        <v>-139.309889999999</v>
      </c>
      <c r="H1599" t="s">
        <v>983</v>
      </c>
      <c r="I1599" t="s">
        <v>491</v>
      </c>
      <c r="J1599">
        <v>2624</v>
      </c>
      <c r="K1599">
        <v>4.66</v>
      </c>
      <c r="L1599">
        <v>14.3</v>
      </c>
      <c r="M1599">
        <v>3.2</v>
      </c>
      <c r="N1599">
        <v>3.8684589579175337</v>
      </c>
      <c r="O1599">
        <v>2.3650441294227358</v>
      </c>
    </row>
    <row r="1600" spans="1:15" x14ac:dyDescent="0.25">
      <c r="A1600" t="s">
        <v>1964</v>
      </c>
      <c r="B1600" t="s">
        <v>984</v>
      </c>
      <c r="C1600" t="s">
        <v>982</v>
      </c>
      <c r="E1600" t="s">
        <v>1098</v>
      </c>
      <c r="F1600">
        <v>63.232778000000003</v>
      </c>
      <c r="G1600">
        <v>-139.521459999998</v>
      </c>
      <c r="H1600" t="s">
        <v>983</v>
      </c>
      <c r="I1600" t="s">
        <v>491</v>
      </c>
      <c r="J1600">
        <v>2624</v>
      </c>
      <c r="K1600">
        <v>4.71</v>
      </c>
      <c r="L1600">
        <v>3.6</v>
      </c>
      <c r="M1600">
        <v>2.36</v>
      </c>
      <c r="N1600">
        <v>3.9099660282814557</v>
      </c>
      <c r="O1600">
        <v>1.1809236699701899</v>
      </c>
    </row>
    <row r="1601" spans="1:15" x14ac:dyDescent="0.25">
      <c r="A1601" t="s">
        <v>1965</v>
      </c>
      <c r="B1601" t="s">
        <v>984</v>
      </c>
      <c r="C1601" t="s">
        <v>982</v>
      </c>
      <c r="E1601" t="s">
        <v>1098</v>
      </c>
      <c r="F1601">
        <v>63.2148639999998</v>
      </c>
      <c r="G1601">
        <v>-139.548791999998</v>
      </c>
      <c r="H1601" t="s">
        <v>983</v>
      </c>
      <c r="I1601" t="s">
        <v>491</v>
      </c>
      <c r="J1601">
        <v>2624</v>
      </c>
      <c r="K1601">
        <v>3.65</v>
      </c>
      <c r="L1601">
        <v>9.32</v>
      </c>
      <c r="M1601">
        <v>3.11</v>
      </c>
      <c r="N1601">
        <v>3.0300161365663083</v>
      </c>
      <c r="O1601">
        <v>1.8314901079641599</v>
      </c>
    </row>
    <row r="1602" spans="1:15" x14ac:dyDescent="0.25">
      <c r="A1602" t="s">
        <v>1967</v>
      </c>
      <c r="B1602" t="s">
        <v>984</v>
      </c>
      <c r="C1602" t="s">
        <v>982</v>
      </c>
      <c r="E1602" t="s">
        <v>1742</v>
      </c>
      <c r="F1602">
        <v>63.905670000000001</v>
      </c>
      <c r="G1602">
        <v>-139.451699999998</v>
      </c>
      <c r="H1602" t="s">
        <v>983</v>
      </c>
      <c r="I1602" t="s">
        <v>491</v>
      </c>
      <c r="J1602">
        <v>2624</v>
      </c>
      <c r="K1602">
        <v>5.35</v>
      </c>
      <c r="L1602">
        <v>12.4</v>
      </c>
      <c r="M1602">
        <v>1.8</v>
      </c>
      <c r="N1602">
        <v>4.4412565289396575</v>
      </c>
      <c r="O1602">
        <v>1.8802958625776043</v>
      </c>
    </row>
    <row r="1603" spans="1:15" x14ac:dyDescent="0.25">
      <c r="A1603" t="s">
        <v>1968</v>
      </c>
      <c r="B1603" t="s">
        <v>984</v>
      </c>
      <c r="C1603" t="s">
        <v>982</v>
      </c>
      <c r="E1603" t="s">
        <v>1742</v>
      </c>
      <c r="F1603">
        <v>63.57159</v>
      </c>
      <c r="G1603">
        <v>-138.79676000000001</v>
      </c>
      <c r="H1603" t="s">
        <v>983</v>
      </c>
      <c r="I1603" t="s">
        <v>491</v>
      </c>
      <c r="J1603">
        <v>2624</v>
      </c>
      <c r="K1603">
        <v>4.5599999999999996</v>
      </c>
      <c r="L1603">
        <v>15.1</v>
      </c>
      <c r="M1603">
        <v>4</v>
      </c>
      <c r="N1603">
        <v>3.7854448171896893</v>
      </c>
      <c r="O1603">
        <v>2.6323637043278274</v>
      </c>
    </row>
    <row r="1604" spans="1:15" x14ac:dyDescent="0.25">
      <c r="A1604" t="s">
        <v>1969</v>
      </c>
      <c r="B1604" t="s">
        <v>984</v>
      </c>
      <c r="C1604" t="s">
        <v>982</v>
      </c>
      <c r="E1604" t="s">
        <v>933</v>
      </c>
      <c r="F1604">
        <v>63.665306000000001</v>
      </c>
      <c r="G1604">
        <v>-138.666023999998</v>
      </c>
      <c r="H1604" t="s">
        <v>983</v>
      </c>
      <c r="I1604" t="s">
        <v>2499</v>
      </c>
      <c r="J1604">
        <v>2677</v>
      </c>
      <c r="K1604">
        <v>2.4500000000000002</v>
      </c>
      <c r="L1604">
        <v>17</v>
      </c>
      <c r="M1604">
        <v>5.54</v>
      </c>
      <c r="N1604">
        <v>2.0338464478321798</v>
      </c>
      <c r="O1604">
        <v>3.1349663536856767</v>
      </c>
    </row>
    <row r="1605" spans="1:15" x14ac:dyDescent="0.25">
      <c r="A1605" t="s">
        <v>1970</v>
      </c>
      <c r="B1605" t="s">
        <v>984</v>
      </c>
      <c r="C1605" t="s">
        <v>982</v>
      </c>
      <c r="E1605" t="s">
        <v>1742</v>
      </c>
      <c r="F1605">
        <v>63.70682</v>
      </c>
      <c r="G1605">
        <v>-138.78521000000001</v>
      </c>
      <c r="H1605" t="s">
        <v>983</v>
      </c>
      <c r="I1605" t="s">
        <v>491</v>
      </c>
      <c r="J1605">
        <v>2624</v>
      </c>
      <c r="K1605">
        <v>3.63</v>
      </c>
      <c r="L1605">
        <v>10.4</v>
      </c>
      <c r="M1605">
        <v>2.5</v>
      </c>
      <c r="N1605">
        <v>3.0134133084207395</v>
      </c>
      <c r="O1605">
        <v>1.7766143109451782</v>
      </c>
    </row>
    <row r="1606" spans="1:15" x14ac:dyDescent="0.25">
      <c r="A1606" t="s">
        <v>1971</v>
      </c>
      <c r="B1606" t="s">
        <v>984</v>
      </c>
      <c r="C1606" t="s">
        <v>982</v>
      </c>
      <c r="E1606" t="s">
        <v>1742</v>
      </c>
      <c r="F1606">
        <v>63.00609</v>
      </c>
      <c r="G1606">
        <v>-139.305929999998</v>
      </c>
      <c r="H1606" t="s">
        <v>983</v>
      </c>
      <c r="I1606" t="s">
        <v>491</v>
      </c>
      <c r="J1606">
        <v>2624</v>
      </c>
      <c r="K1606">
        <v>4.41</v>
      </c>
      <c r="L1606">
        <v>13.9</v>
      </c>
      <c r="M1606">
        <v>3.2</v>
      </c>
      <c r="N1606">
        <v>3.6609236060979233</v>
      </c>
      <c r="O1606">
        <v>2.3145769866854646</v>
      </c>
    </row>
    <row r="1607" spans="1:15" x14ac:dyDescent="0.25">
      <c r="A1607" t="s">
        <v>2142</v>
      </c>
      <c r="B1607" t="s">
        <v>984</v>
      </c>
      <c r="D1607" t="s">
        <v>1201</v>
      </c>
      <c r="E1607" t="s">
        <v>1118</v>
      </c>
      <c r="F1607">
        <v>60.541778999999799</v>
      </c>
      <c r="G1607">
        <v>-128.398808</v>
      </c>
      <c r="H1607" t="s">
        <v>983</v>
      </c>
      <c r="I1607" t="s">
        <v>2498</v>
      </c>
      <c r="J1607">
        <v>2764</v>
      </c>
      <c r="K1607">
        <v>2.91</v>
      </c>
      <c r="L1607">
        <v>7.39</v>
      </c>
      <c r="M1607">
        <v>3.12</v>
      </c>
      <c r="N1607">
        <v>2.4157114951802625</v>
      </c>
      <c r="O1607">
        <v>1.7027296242605632</v>
      </c>
    </row>
    <row r="1608" spans="1:15" x14ac:dyDescent="0.25">
      <c r="A1608" t="s">
        <v>2143</v>
      </c>
      <c r="B1608" t="s">
        <v>984</v>
      </c>
      <c r="D1608" t="s">
        <v>1201</v>
      </c>
      <c r="E1608" t="s">
        <v>2144</v>
      </c>
      <c r="F1608">
        <v>60.532871999999799</v>
      </c>
      <c r="G1608">
        <v>-128.37349800000001</v>
      </c>
      <c r="H1608" t="s">
        <v>983</v>
      </c>
      <c r="I1608" t="s">
        <v>2498</v>
      </c>
      <c r="J1608">
        <v>2764</v>
      </c>
      <c r="K1608">
        <v>2.37</v>
      </c>
      <c r="L1608">
        <v>4.95</v>
      </c>
      <c r="M1608">
        <v>1.81</v>
      </c>
      <c r="N1608">
        <v>1.9674351352499044</v>
      </c>
      <c r="O1608">
        <v>1.0916095702740669</v>
      </c>
    </row>
    <row r="1609" spans="1:15" x14ac:dyDescent="0.25">
      <c r="A1609" t="s">
        <v>2190</v>
      </c>
      <c r="B1609" t="s">
        <v>984</v>
      </c>
      <c r="C1609" t="s">
        <v>982</v>
      </c>
      <c r="E1609" t="s">
        <v>824</v>
      </c>
      <c r="F1609">
        <v>61.393014000000001</v>
      </c>
      <c r="G1609">
        <v>-134.130078999999</v>
      </c>
      <c r="H1609" t="s">
        <v>983</v>
      </c>
      <c r="I1609" t="s">
        <v>2500</v>
      </c>
      <c r="J1609">
        <v>2751</v>
      </c>
      <c r="K1609">
        <v>2.46</v>
      </c>
      <c r="L1609">
        <v>1.37</v>
      </c>
      <c r="M1609">
        <v>0.84</v>
      </c>
      <c r="N1609">
        <v>2.0421478619049638</v>
      </c>
      <c r="O1609">
        <v>0.49496813246337434</v>
      </c>
    </row>
    <row r="1610" spans="1:15" x14ac:dyDescent="0.25">
      <c r="A1610" t="s">
        <v>2191</v>
      </c>
      <c r="B1610" t="s">
        <v>984</v>
      </c>
      <c r="C1610" t="s">
        <v>982</v>
      </c>
      <c r="E1610" t="s">
        <v>436</v>
      </c>
      <c r="F1610">
        <v>61.385075999999799</v>
      </c>
      <c r="G1610">
        <v>-134.17159000000001</v>
      </c>
      <c r="H1610" t="s">
        <v>983</v>
      </c>
      <c r="I1610" t="s">
        <v>2499</v>
      </c>
      <c r="J1610">
        <v>2677</v>
      </c>
      <c r="K1610">
        <v>3.33</v>
      </c>
      <c r="L1610">
        <v>4.16</v>
      </c>
      <c r="M1610">
        <v>1.8</v>
      </c>
      <c r="N1610">
        <v>2.7643708862372076</v>
      </c>
      <c r="O1610">
        <v>1.0357203100788994</v>
      </c>
    </row>
    <row r="1611" spans="1:15" x14ac:dyDescent="0.25">
      <c r="A1611" t="s">
        <v>2192</v>
      </c>
      <c r="B1611" t="s">
        <v>984</v>
      </c>
      <c r="C1611" t="s">
        <v>982</v>
      </c>
      <c r="E1611" t="s">
        <v>16</v>
      </c>
      <c r="F1611">
        <v>61.433962000000001</v>
      </c>
      <c r="G1611">
        <v>-134.211217</v>
      </c>
      <c r="H1611" t="s">
        <v>983</v>
      </c>
      <c r="I1611" t="s">
        <v>491</v>
      </c>
      <c r="J1611">
        <v>2624</v>
      </c>
      <c r="K1611">
        <v>1.8</v>
      </c>
      <c r="L1611">
        <v>1.19</v>
      </c>
      <c r="M1611">
        <v>0.82</v>
      </c>
      <c r="N1611">
        <v>1.4942545331011932</v>
      </c>
      <c r="O1611">
        <v>0.4138806757083528</v>
      </c>
    </row>
    <row r="1612" spans="1:15" x14ac:dyDescent="0.25">
      <c r="A1612" t="s">
        <v>2210</v>
      </c>
      <c r="B1612" t="s">
        <v>984</v>
      </c>
      <c r="E1612" t="s">
        <v>1307</v>
      </c>
      <c r="F1612">
        <v>61.303880999999798</v>
      </c>
      <c r="G1612">
        <v>-134.108036999999</v>
      </c>
      <c r="H1612" t="s">
        <v>983</v>
      </c>
      <c r="I1612" t="s">
        <v>2498</v>
      </c>
      <c r="J1612">
        <v>2764</v>
      </c>
      <c r="K1612">
        <v>1.77</v>
      </c>
      <c r="L1612">
        <v>1.693846</v>
      </c>
      <c r="M1612">
        <v>0.81499200000000005</v>
      </c>
      <c r="N1612">
        <v>1.46935029088284</v>
      </c>
      <c r="O1612">
        <v>0.48134630653120436</v>
      </c>
    </row>
    <row r="1613" spans="1:15" x14ac:dyDescent="0.25">
      <c r="A1613" t="s">
        <v>2211</v>
      </c>
      <c r="B1613" t="s">
        <v>984</v>
      </c>
      <c r="E1613" t="s">
        <v>474</v>
      </c>
      <c r="F1613">
        <v>61.318776</v>
      </c>
      <c r="G1613">
        <v>-134.12750500000001</v>
      </c>
      <c r="H1613" t="s">
        <v>983</v>
      </c>
      <c r="I1613" t="s">
        <v>2498</v>
      </c>
      <c r="J1613">
        <v>2764</v>
      </c>
      <c r="K1613">
        <v>0.59</v>
      </c>
      <c r="L1613">
        <v>1.0871249999999999</v>
      </c>
      <c r="M1613">
        <v>0.48851</v>
      </c>
      <c r="N1613">
        <v>0.48978343029427995</v>
      </c>
      <c r="O1613">
        <v>0.2677668058021348</v>
      </c>
    </row>
    <row r="1614" spans="1:15" x14ac:dyDescent="0.25">
      <c r="A1614" t="s">
        <v>2212</v>
      </c>
      <c r="B1614" t="s">
        <v>984</v>
      </c>
      <c r="C1614" t="s">
        <v>982</v>
      </c>
      <c r="E1614" t="s">
        <v>16</v>
      </c>
      <c r="F1614">
        <v>61.345345000000002</v>
      </c>
      <c r="G1614">
        <v>-134.13923500000001</v>
      </c>
      <c r="H1614" t="s">
        <v>983</v>
      </c>
      <c r="I1614" t="s">
        <v>491</v>
      </c>
      <c r="J1614">
        <v>2624</v>
      </c>
      <c r="K1614">
        <v>0.61</v>
      </c>
      <c r="L1614">
        <v>0.28490599999999999</v>
      </c>
      <c r="M1614">
        <v>0.247394</v>
      </c>
      <c r="N1614">
        <v>0.50638625843984875</v>
      </c>
      <c r="O1614">
        <v>0.12183265014134179</v>
      </c>
    </row>
    <row r="1615" spans="1:15" x14ac:dyDescent="0.25">
      <c r="A1615" t="s">
        <v>2213</v>
      </c>
      <c r="B1615" t="s">
        <v>984</v>
      </c>
      <c r="C1615" t="s">
        <v>982</v>
      </c>
      <c r="E1615" t="s">
        <v>2214</v>
      </c>
      <c r="F1615">
        <v>61.345345000000002</v>
      </c>
      <c r="G1615">
        <v>-134.13923500000001</v>
      </c>
      <c r="H1615" t="s">
        <v>983</v>
      </c>
      <c r="I1615" t="s">
        <v>491</v>
      </c>
      <c r="J1615">
        <v>2624</v>
      </c>
      <c r="K1615">
        <v>0.59</v>
      </c>
      <c r="L1615">
        <v>0.31305899999999998</v>
      </c>
      <c r="M1615">
        <v>0.117158</v>
      </c>
      <c r="N1615">
        <v>0.48978343029427995</v>
      </c>
      <c r="O1615">
        <v>9.0754584015160095E-2</v>
      </c>
    </row>
    <row r="1616" spans="1:15" x14ac:dyDescent="0.25">
      <c r="A1616" t="s">
        <v>2215</v>
      </c>
      <c r="B1616" t="s">
        <v>984</v>
      </c>
      <c r="C1616" t="s">
        <v>982</v>
      </c>
      <c r="E1616" t="s">
        <v>2214</v>
      </c>
      <c r="F1616">
        <v>61.345345000000002</v>
      </c>
      <c r="G1616">
        <v>-134.13923500000001</v>
      </c>
      <c r="H1616" t="s">
        <v>983</v>
      </c>
      <c r="I1616" t="s">
        <v>491</v>
      </c>
      <c r="J1616">
        <v>2624</v>
      </c>
      <c r="K1616">
        <v>0.59</v>
      </c>
      <c r="L1616">
        <v>0.311747</v>
      </c>
      <c r="M1616">
        <v>0.116021</v>
      </c>
      <c r="N1616">
        <v>0.48978343029427995</v>
      </c>
      <c r="O1616">
        <v>9.0350750415160094E-2</v>
      </c>
    </row>
    <row r="1617" spans="1:15" x14ac:dyDescent="0.25">
      <c r="A1617" t="s">
        <v>2216</v>
      </c>
      <c r="B1617" t="s">
        <v>984</v>
      </c>
      <c r="C1617" t="s">
        <v>982</v>
      </c>
      <c r="E1617" t="s">
        <v>16</v>
      </c>
      <c r="F1617">
        <v>61.409412000000003</v>
      </c>
      <c r="G1617">
        <v>-134.276554</v>
      </c>
      <c r="H1617" t="s">
        <v>983</v>
      </c>
      <c r="I1617" t="s">
        <v>491</v>
      </c>
      <c r="J1617">
        <v>2624</v>
      </c>
      <c r="K1617">
        <v>6.99</v>
      </c>
      <c r="L1617">
        <v>18.332284000000001</v>
      </c>
      <c r="M1617">
        <v>2.8865669999999999</v>
      </c>
      <c r="N1617">
        <v>5.8026884368763003</v>
      </c>
      <c r="O1617">
        <v>2.7848865861725036</v>
      </c>
    </row>
    <row r="1618" spans="1:15" x14ac:dyDescent="0.25">
      <c r="A1618" t="s">
        <v>2343</v>
      </c>
      <c r="B1618" t="s">
        <v>984</v>
      </c>
      <c r="C1618" t="s">
        <v>982</v>
      </c>
      <c r="E1618" t="s">
        <v>2344</v>
      </c>
      <c r="F1618">
        <v>61.028956902585101</v>
      </c>
      <c r="G1618">
        <v>-136.773948339773</v>
      </c>
      <c r="H1618" t="s">
        <v>983</v>
      </c>
      <c r="I1618" t="s">
        <v>2499</v>
      </c>
      <c r="J1618">
        <v>2677</v>
      </c>
      <c r="K1618">
        <v>4.2</v>
      </c>
      <c r="L1618">
        <v>34.5</v>
      </c>
      <c r="M1618">
        <v>14.5</v>
      </c>
      <c r="N1618">
        <v>3.486593910569451</v>
      </c>
      <c r="O1618">
        <v>7.1482774646040177</v>
      </c>
    </row>
    <row r="1619" spans="1:15" x14ac:dyDescent="0.25">
      <c r="A1619" t="s">
        <v>2345</v>
      </c>
      <c r="B1619" t="s">
        <v>984</v>
      </c>
      <c r="C1619" t="s">
        <v>982</v>
      </c>
      <c r="E1619" t="s">
        <v>2346</v>
      </c>
      <c r="F1619">
        <v>60.9834004287925</v>
      </c>
      <c r="G1619">
        <v>-136.714957961181</v>
      </c>
      <c r="H1619" t="s">
        <v>983</v>
      </c>
      <c r="I1619" t="s">
        <v>491</v>
      </c>
      <c r="J1619">
        <v>2624</v>
      </c>
      <c r="K1619">
        <v>5.88</v>
      </c>
      <c r="L1619">
        <v>45</v>
      </c>
      <c r="M1619">
        <v>7.81</v>
      </c>
      <c r="N1619">
        <v>4.8812314747972314</v>
      </c>
      <c r="O1619">
        <v>6.3880532835806196</v>
      </c>
    </row>
    <row r="1620" spans="1:15" x14ac:dyDescent="0.25">
      <c r="A1620" t="s">
        <v>2401</v>
      </c>
      <c r="B1620" t="s">
        <v>984</v>
      </c>
      <c r="D1620" t="s">
        <v>2402</v>
      </c>
      <c r="E1620" t="s">
        <v>1101</v>
      </c>
      <c r="F1620">
        <v>62.148350000000001</v>
      </c>
      <c r="G1620">
        <v>-140.509739999998</v>
      </c>
      <c r="H1620" t="s">
        <v>983</v>
      </c>
      <c r="I1620" t="s">
        <v>2498</v>
      </c>
      <c r="J1620">
        <v>2764</v>
      </c>
      <c r="K1620">
        <v>0.51</v>
      </c>
      <c r="L1620">
        <v>0.47</v>
      </c>
      <c r="M1620">
        <v>0.21</v>
      </c>
      <c r="N1620">
        <v>0.42337211771200473</v>
      </c>
      <c r="O1620">
        <v>0.13042300565391313</v>
      </c>
    </row>
    <row r="1621" spans="1:15" x14ac:dyDescent="0.25">
      <c r="A1621" t="s">
        <v>2403</v>
      </c>
      <c r="B1621" t="s">
        <v>984</v>
      </c>
      <c r="D1621" t="s">
        <v>2402</v>
      </c>
      <c r="E1621" t="s">
        <v>1101</v>
      </c>
      <c r="F1621">
        <v>62.150309999999799</v>
      </c>
      <c r="G1621">
        <v>-140.519589999998</v>
      </c>
      <c r="H1621" t="s">
        <v>983</v>
      </c>
      <c r="I1621" t="s">
        <v>2498</v>
      </c>
      <c r="J1621">
        <v>2764</v>
      </c>
      <c r="K1621">
        <v>0.34</v>
      </c>
      <c r="L1621">
        <v>0.38</v>
      </c>
      <c r="M1621">
        <v>0.15</v>
      </c>
      <c r="N1621">
        <v>0.28224807847466982</v>
      </c>
      <c r="O1621">
        <v>9.599247843594208E-2</v>
      </c>
    </row>
    <row r="1622" spans="1:15" x14ac:dyDescent="0.25">
      <c r="A1622" t="s">
        <v>2404</v>
      </c>
      <c r="B1622" t="s">
        <v>984</v>
      </c>
      <c r="D1622" t="s">
        <v>2402</v>
      </c>
      <c r="E1622" t="s">
        <v>1101</v>
      </c>
      <c r="F1622">
        <v>62.1602299999998</v>
      </c>
      <c r="G1622">
        <v>-140.522809999998</v>
      </c>
      <c r="H1622" t="s">
        <v>983</v>
      </c>
      <c r="I1622" t="s">
        <v>2498</v>
      </c>
      <c r="J1622">
        <v>2764</v>
      </c>
      <c r="K1622">
        <v>0.64</v>
      </c>
      <c r="L1622">
        <v>0.4</v>
      </c>
      <c r="M1622">
        <v>0.11</v>
      </c>
      <c r="N1622">
        <v>0.53129050065820205</v>
      </c>
      <c r="O1622">
        <v>0.10501275376177334</v>
      </c>
    </row>
    <row r="1623" spans="1:15" x14ac:dyDescent="0.25">
      <c r="A1623" t="s">
        <v>2405</v>
      </c>
      <c r="B1623" t="s">
        <v>984</v>
      </c>
      <c r="D1623" t="s">
        <v>2402</v>
      </c>
      <c r="E1623" t="s">
        <v>1101</v>
      </c>
      <c r="F1623">
        <v>62.1628499999998</v>
      </c>
      <c r="G1623">
        <v>-140.53448</v>
      </c>
      <c r="H1623" t="s">
        <v>983</v>
      </c>
      <c r="I1623" t="s">
        <v>2498</v>
      </c>
      <c r="J1623">
        <v>2764</v>
      </c>
      <c r="K1623">
        <v>1.1399999999999999</v>
      </c>
      <c r="L1623">
        <v>0.46</v>
      </c>
      <c r="M1623">
        <v>0.35</v>
      </c>
      <c r="N1623">
        <v>0.94636120429742232</v>
      </c>
      <c r="O1623">
        <v>0.2033055966381587</v>
      </c>
    </row>
    <row r="1624" spans="1:15" x14ac:dyDescent="0.25">
      <c r="A1624" t="s">
        <v>2406</v>
      </c>
      <c r="B1624" t="s">
        <v>984</v>
      </c>
      <c r="D1624" t="s">
        <v>2402</v>
      </c>
      <c r="E1624" t="s">
        <v>1101</v>
      </c>
      <c r="F1624">
        <v>62.1517699999999</v>
      </c>
      <c r="G1624">
        <v>-140.529699999998</v>
      </c>
      <c r="H1624" t="s">
        <v>983</v>
      </c>
      <c r="I1624" t="s">
        <v>2498</v>
      </c>
      <c r="J1624">
        <v>2764</v>
      </c>
      <c r="K1624">
        <v>0.5</v>
      </c>
      <c r="L1624">
        <v>0.57999999999999996</v>
      </c>
      <c r="M1624">
        <v>0.18</v>
      </c>
      <c r="N1624">
        <v>0.41507070363922033</v>
      </c>
      <c r="O1624">
        <v>0.13252221887638541</v>
      </c>
    </row>
    <row r="1625" spans="1:15" x14ac:dyDescent="0.25">
      <c r="A1625" t="s">
        <v>2407</v>
      </c>
      <c r="B1625" t="s">
        <v>984</v>
      </c>
      <c r="D1625" t="s">
        <v>2402</v>
      </c>
      <c r="E1625" t="s">
        <v>1101</v>
      </c>
      <c r="F1625">
        <v>62.146929999999799</v>
      </c>
      <c r="G1625">
        <v>-140.549939999998</v>
      </c>
      <c r="H1625" t="s">
        <v>983</v>
      </c>
      <c r="I1625" t="s">
        <v>2498</v>
      </c>
      <c r="J1625">
        <v>2764</v>
      </c>
      <c r="K1625">
        <v>1.1100000000000001</v>
      </c>
      <c r="L1625">
        <v>0.55000000000000004</v>
      </c>
      <c r="M1625">
        <v>0.21</v>
      </c>
      <c r="N1625">
        <v>0.92145696207906924</v>
      </c>
      <c r="O1625">
        <v>0.17336166830557564</v>
      </c>
    </row>
    <row r="1626" spans="1:15" x14ac:dyDescent="0.25">
      <c r="A1626" t="s">
        <v>2408</v>
      </c>
      <c r="B1626" t="s">
        <v>984</v>
      </c>
      <c r="D1626" t="s">
        <v>2402</v>
      </c>
      <c r="E1626" t="s">
        <v>1307</v>
      </c>
      <c r="F1626">
        <v>62.079909999999799</v>
      </c>
      <c r="G1626">
        <v>-140.21428</v>
      </c>
      <c r="H1626" t="s">
        <v>983</v>
      </c>
      <c r="I1626" t="s">
        <v>2498</v>
      </c>
      <c r="J1626">
        <v>2764</v>
      </c>
      <c r="K1626">
        <v>0.22</v>
      </c>
      <c r="L1626">
        <v>7.0000000000000007E-2</v>
      </c>
      <c r="M1626">
        <v>0.03</v>
      </c>
      <c r="N1626">
        <v>0.18263110960125695</v>
      </c>
      <c r="O1626">
        <v>2.7549773105609583E-2</v>
      </c>
    </row>
    <row r="1627" spans="1:15" x14ac:dyDescent="0.25">
      <c r="A1627" t="s">
        <v>2409</v>
      </c>
      <c r="B1627" t="s">
        <v>984</v>
      </c>
      <c r="D1627" t="s">
        <v>2402</v>
      </c>
      <c r="E1627" t="s">
        <v>1307</v>
      </c>
      <c r="F1627">
        <v>62.08231</v>
      </c>
      <c r="G1627">
        <v>-140.167949999998</v>
      </c>
      <c r="H1627" t="s">
        <v>983</v>
      </c>
      <c r="I1627" t="s">
        <v>2498</v>
      </c>
      <c r="J1627">
        <v>2764</v>
      </c>
      <c r="K1627">
        <v>0.24</v>
      </c>
      <c r="L1627">
        <v>0.31</v>
      </c>
      <c r="M1627">
        <v>0.13</v>
      </c>
      <c r="N1627">
        <v>0.19923393774682574</v>
      </c>
      <c r="O1627">
        <v>7.8122770660664989E-2</v>
      </c>
    </row>
    <row r="1628" spans="1:15" x14ac:dyDescent="0.25">
      <c r="A1628" t="s">
        <v>2410</v>
      </c>
      <c r="B1628" t="s">
        <v>984</v>
      </c>
      <c r="D1628" t="s">
        <v>2402</v>
      </c>
      <c r="E1628" t="s">
        <v>1101</v>
      </c>
      <c r="F1628">
        <v>62.233730000000001</v>
      </c>
      <c r="G1628">
        <v>-140.847649999998</v>
      </c>
      <c r="H1628" t="s">
        <v>983</v>
      </c>
      <c r="I1628" t="s">
        <v>2498</v>
      </c>
      <c r="J1628">
        <v>2764</v>
      </c>
      <c r="K1628">
        <v>0.72</v>
      </c>
      <c r="L1628">
        <v>0.25</v>
      </c>
      <c r="M1628">
        <v>0.17</v>
      </c>
      <c r="N1628">
        <v>0.59770181324047722</v>
      </c>
      <c r="O1628">
        <v>0.111071799981995</v>
      </c>
    </row>
    <row r="1629" spans="1:15" x14ac:dyDescent="0.25">
      <c r="A1629" t="s">
        <v>2467</v>
      </c>
      <c r="B1629" t="s">
        <v>984</v>
      </c>
      <c r="C1629" t="s">
        <v>982</v>
      </c>
      <c r="D1629" t="s">
        <v>982</v>
      </c>
      <c r="E1629" t="s">
        <v>2468</v>
      </c>
      <c r="F1629">
        <v>63.893179000000003</v>
      </c>
      <c r="G1629">
        <v>-139.458474999998</v>
      </c>
      <c r="H1629" t="s">
        <v>983</v>
      </c>
      <c r="I1629" t="s">
        <v>491</v>
      </c>
      <c r="J1629">
        <v>2624</v>
      </c>
      <c r="K1629">
        <v>3.16</v>
      </c>
      <c r="L1629">
        <v>17.3</v>
      </c>
      <c r="M1629">
        <v>3.96</v>
      </c>
      <c r="N1629">
        <v>2.6232468469998724</v>
      </c>
      <c r="O1629">
        <v>2.7451950009991086</v>
      </c>
    </row>
    <row r="1630" spans="1:15" x14ac:dyDescent="0.25">
      <c r="A1630" t="s">
        <v>2469</v>
      </c>
      <c r="B1630" t="s">
        <v>984</v>
      </c>
      <c r="C1630" t="s">
        <v>982</v>
      </c>
      <c r="D1630" t="s">
        <v>982</v>
      </c>
      <c r="E1630" t="s">
        <v>2468</v>
      </c>
      <c r="F1630">
        <v>63.868467000000003</v>
      </c>
      <c r="G1630">
        <v>-139.49881600000001</v>
      </c>
      <c r="H1630" t="s">
        <v>983</v>
      </c>
      <c r="I1630" t="s">
        <v>491</v>
      </c>
      <c r="J1630">
        <v>2624</v>
      </c>
      <c r="K1630">
        <v>3.73</v>
      </c>
      <c r="L1630">
        <v>25.1</v>
      </c>
      <c r="M1630">
        <v>5.36</v>
      </c>
      <c r="N1630">
        <v>3.0964274491485835</v>
      </c>
      <c r="O1630">
        <v>3.8389659040400868</v>
      </c>
    </row>
    <row r="1631" spans="1:15" x14ac:dyDescent="0.25">
      <c r="A1631" t="s">
        <v>1329</v>
      </c>
      <c r="B1631" t="s">
        <v>1330</v>
      </c>
      <c r="E1631" t="s">
        <v>474</v>
      </c>
      <c r="F1631">
        <v>64.6400229999999</v>
      </c>
      <c r="G1631">
        <v>-137.518624999998</v>
      </c>
      <c r="H1631" t="s">
        <v>983</v>
      </c>
      <c r="I1631" t="s">
        <v>2498</v>
      </c>
      <c r="J1631">
        <v>2764</v>
      </c>
      <c r="K1631">
        <v>0.48</v>
      </c>
      <c r="L1631">
        <v>1.1000000000000001</v>
      </c>
      <c r="M1631">
        <v>0.31</v>
      </c>
      <c r="N1631">
        <v>0.39846787549365148</v>
      </c>
      <c r="O1631">
        <v>0.21557203732133001</v>
      </c>
    </row>
    <row r="1632" spans="1:15" x14ac:dyDescent="0.25">
      <c r="A1632" t="s">
        <v>2202</v>
      </c>
      <c r="B1632" t="s">
        <v>1330</v>
      </c>
      <c r="D1632" t="s">
        <v>2203</v>
      </c>
      <c r="E1632" t="s">
        <v>1307</v>
      </c>
      <c r="F1632">
        <v>61.689439</v>
      </c>
      <c r="G1632">
        <v>-134.157017999998</v>
      </c>
      <c r="H1632" t="s">
        <v>983</v>
      </c>
      <c r="I1632" t="s">
        <v>2498</v>
      </c>
      <c r="J1632">
        <v>2764</v>
      </c>
      <c r="K1632">
        <v>0.09</v>
      </c>
      <c r="L1632">
        <v>0.44</v>
      </c>
      <c r="M1632">
        <v>0.15</v>
      </c>
      <c r="N1632">
        <v>7.4712726655059652E-2</v>
      </c>
      <c r="O1632">
        <v>8.7078840997749374E-2</v>
      </c>
    </row>
    <row r="1633" spans="1:15" x14ac:dyDescent="0.25">
      <c r="A1633" t="s">
        <v>2204</v>
      </c>
      <c r="B1633" t="s">
        <v>1330</v>
      </c>
      <c r="D1633" t="s">
        <v>2203</v>
      </c>
      <c r="E1633" t="s">
        <v>1307</v>
      </c>
      <c r="F1633">
        <v>61.690865000000002</v>
      </c>
      <c r="G1633">
        <v>-134.161174999998</v>
      </c>
      <c r="H1633" t="s">
        <v>983</v>
      </c>
      <c r="I1633" t="s">
        <v>2498</v>
      </c>
      <c r="J1633">
        <v>2764</v>
      </c>
      <c r="K1633">
        <v>4.4000000000000004</v>
      </c>
      <c r="L1633">
        <v>2.2799999999999998</v>
      </c>
      <c r="M1633">
        <v>0.3</v>
      </c>
      <c r="N1633">
        <v>3.6526221920251394</v>
      </c>
      <c r="O1633">
        <v>0.55670035811219165</v>
      </c>
    </row>
    <row r="1634" spans="1:15" x14ac:dyDescent="0.25">
      <c r="A1634" t="s">
        <v>1127</v>
      </c>
      <c r="B1634" t="s">
        <v>1130</v>
      </c>
      <c r="C1634" t="s">
        <v>1128</v>
      </c>
      <c r="D1634" t="s">
        <v>1129</v>
      </c>
      <c r="E1634" t="s">
        <v>302</v>
      </c>
      <c r="F1634">
        <v>62.171610000000001</v>
      </c>
      <c r="G1634">
        <v>-137.767361999998</v>
      </c>
      <c r="H1634" t="s">
        <v>983</v>
      </c>
      <c r="I1634" t="s">
        <v>2499</v>
      </c>
      <c r="J1634">
        <v>2677</v>
      </c>
      <c r="K1634">
        <v>2.91</v>
      </c>
      <c r="L1634">
        <v>8.65</v>
      </c>
      <c r="M1634">
        <v>1.72</v>
      </c>
      <c r="N1634">
        <v>2.4157114951802625</v>
      </c>
      <c r="O1634">
        <v>1.4097248356184977</v>
      </c>
    </row>
    <row r="1635" spans="1:15" x14ac:dyDescent="0.25">
      <c r="A1635" t="s">
        <v>1200</v>
      </c>
      <c r="B1635" t="s">
        <v>1130</v>
      </c>
      <c r="D1635" t="s">
        <v>1201</v>
      </c>
      <c r="E1635" t="s">
        <v>474</v>
      </c>
      <c r="F1635">
        <v>60.537897000000001</v>
      </c>
      <c r="G1635">
        <v>-134.366365999999</v>
      </c>
      <c r="H1635" t="s">
        <v>983</v>
      </c>
      <c r="I1635" t="s">
        <v>2498</v>
      </c>
      <c r="J1635">
        <v>2764</v>
      </c>
      <c r="K1635">
        <v>2.44</v>
      </c>
      <c r="L1635">
        <v>4.8600000000000003</v>
      </c>
      <c r="M1635">
        <v>1.64</v>
      </c>
      <c r="N1635">
        <v>2.025545033759395</v>
      </c>
      <c r="O1635">
        <v>1.0423319097167609</v>
      </c>
    </row>
    <row r="1636" spans="1:15" x14ac:dyDescent="0.25">
      <c r="A1636" t="s">
        <v>1202</v>
      </c>
      <c r="B1636" t="s">
        <v>1130</v>
      </c>
      <c r="D1636" t="s">
        <v>1201</v>
      </c>
      <c r="E1636" t="s">
        <v>474</v>
      </c>
      <c r="F1636">
        <v>60.555076</v>
      </c>
      <c r="G1636">
        <v>-134.42176900000001</v>
      </c>
      <c r="H1636" t="s">
        <v>983</v>
      </c>
      <c r="I1636" t="s">
        <v>2498</v>
      </c>
      <c r="J1636">
        <v>2764</v>
      </c>
      <c r="K1636">
        <v>4.5199999999999996</v>
      </c>
      <c r="L1636">
        <v>9.6</v>
      </c>
      <c r="M1636">
        <v>4.13</v>
      </c>
      <c r="N1636">
        <v>3.7522391608985513</v>
      </c>
      <c r="O1636">
        <v>2.2756380234425242</v>
      </c>
    </row>
    <row r="1637" spans="1:15" x14ac:dyDescent="0.25">
      <c r="A1637" t="s">
        <v>1203</v>
      </c>
      <c r="B1637" t="s">
        <v>1130</v>
      </c>
      <c r="D1637" t="s">
        <v>1201</v>
      </c>
      <c r="E1637" t="s">
        <v>474</v>
      </c>
      <c r="F1637">
        <v>60.555076</v>
      </c>
      <c r="G1637">
        <v>-134.42176900000001</v>
      </c>
      <c r="H1637" t="s">
        <v>983</v>
      </c>
      <c r="I1637" t="s">
        <v>2498</v>
      </c>
      <c r="J1637">
        <v>2764</v>
      </c>
      <c r="K1637">
        <v>2.81</v>
      </c>
      <c r="L1637">
        <v>5.44</v>
      </c>
      <c r="M1637">
        <v>2.31</v>
      </c>
      <c r="N1637">
        <v>2.3326973544524181</v>
      </c>
      <c r="O1637">
        <v>1.296153068485286</v>
      </c>
    </row>
    <row r="1638" spans="1:15" x14ac:dyDescent="0.25">
      <c r="A1638" t="s">
        <v>969</v>
      </c>
      <c r="B1638" t="s">
        <v>1130</v>
      </c>
      <c r="C1638" t="s">
        <v>1128</v>
      </c>
      <c r="E1638" t="s">
        <v>302</v>
      </c>
      <c r="F1638">
        <v>62.055591999999798</v>
      </c>
      <c r="G1638">
        <v>-137.204197999998</v>
      </c>
      <c r="H1638" t="s">
        <v>983</v>
      </c>
      <c r="I1638" t="s">
        <v>2499</v>
      </c>
      <c r="J1638">
        <v>2677</v>
      </c>
      <c r="K1638">
        <v>3.8</v>
      </c>
      <c r="L1638">
        <v>3.4</v>
      </c>
      <c r="M1638">
        <v>1.6</v>
      </c>
      <c r="N1638">
        <v>3.1545373476580743</v>
      </c>
      <c r="O1638">
        <v>0.94068750987982508</v>
      </c>
    </row>
    <row r="1639" spans="1:15" x14ac:dyDescent="0.25">
      <c r="A1639" t="s">
        <v>959</v>
      </c>
      <c r="B1639" t="s">
        <v>1130</v>
      </c>
      <c r="C1639" t="s">
        <v>1128</v>
      </c>
      <c r="D1639" t="s">
        <v>1235</v>
      </c>
      <c r="E1639" t="s">
        <v>846</v>
      </c>
      <c r="F1639">
        <v>62.062080000000002</v>
      </c>
      <c r="G1639">
        <v>-137.34683000000001</v>
      </c>
      <c r="H1639" t="s">
        <v>983</v>
      </c>
      <c r="I1639" t="s">
        <v>2500</v>
      </c>
      <c r="J1639">
        <v>2751</v>
      </c>
      <c r="K1639">
        <v>1</v>
      </c>
      <c r="L1639">
        <v>0.6</v>
      </c>
      <c r="M1639">
        <v>0.3</v>
      </c>
      <c r="N1639">
        <v>0.83014140727844066</v>
      </c>
      <c r="O1639">
        <v>0.19447264669242859</v>
      </c>
    </row>
    <row r="1640" spans="1:15" x14ac:dyDescent="0.25">
      <c r="A1640" t="s">
        <v>1236</v>
      </c>
      <c r="B1640" t="s">
        <v>1130</v>
      </c>
      <c r="C1640" t="s">
        <v>1128</v>
      </c>
      <c r="E1640" t="s">
        <v>846</v>
      </c>
      <c r="F1640">
        <v>62.069540000000003</v>
      </c>
      <c r="G1640">
        <v>-137.363139999998</v>
      </c>
      <c r="H1640" t="s">
        <v>983</v>
      </c>
      <c r="I1640" t="s">
        <v>2500</v>
      </c>
      <c r="J1640">
        <v>2751</v>
      </c>
      <c r="K1640">
        <v>1.21</v>
      </c>
      <c r="L1640">
        <v>1.7</v>
      </c>
      <c r="M1640">
        <v>1.1000000000000001</v>
      </c>
      <c r="N1640">
        <v>1.0044711028069131</v>
      </c>
      <c r="O1640">
        <v>0.52157436009783864</v>
      </c>
    </row>
    <row r="1641" spans="1:15" x14ac:dyDescent="0.25">
      <c r="A1641" t="s">
        <v>1247</v>
      </c>
      <c r="B1641" t="s">
        <v>1130</v>
      </c>
      <c r="C1641" t="s">
        <v>1248</v>
      </c>
      <c r="D1641" t="s">
        <v>1249</v>
      </c>
      <c r="E1641" t="s">
        <v>302</v>
      </c>
      <c r="F1641">
        <v>63.991</v>
      </c>
      <c r="G1641">
        <v>-142.130869999998</v>
      </c>
      <c r="H1641" t="s">
        <v>983</v>
      </c>
      <c r="I1641" t="s">
        <v>2499</v>
      </c>
      <c r="J1641">
        <v>2677</v>
      </c>
      <c r="K1641">
        <v>1.3</v>
      </c>
      <c r="L1641">
        <v>2.2999999999999998</v>
      </c>
      <c r="M1641">
        <v>0.99</v>
      </c>
      <c r="N1641">
        <v>1.0791838294619729</v>
      </c>
      <c r="O1641">
        <v>0.54052673885362434</v>
      </c>
    </row>
    <row r="1642" spans="1:15" x14ac:dyDescent="0.25">
      <c r="A1642" t="s">
        <v>1250</v>
      </c>
      <c r="B1642" t="s">
        <v>1130</v>
      </c>
      <c r="C1642" t="s">
        <v>1251</v>
      </c>
      <c r="D1642" t="s">
        <v>1252</v>
      </c>
      <c r="E1642" t="s">
        <v>1218</v>
      </c>
      <c r="F1642">
        <v>60.529131999999798</v>
      </c>
      <c r="G1642">
        <v>-135.433998</v>
      </c>
      <c r="H1642" t="s">
        <v>983</v>
      </c>
      <c r="I1642" t="s">
        <v>2500</v>
      </c>
      <c r="J1642">
        <v>2751</v>
      </c>
      <c r="K1642">
        <v>1.98</v>
      </c>
      <c r="L1642">
        <v>4.05</v>
      </c>
      <c r="M1642">
        <v>1.96</v>
      </c>
      <c r="N1642">
        <v>1.6436799864113125</v>
      </c>
      <c r="O1642">
        <v>1.0167976812510087</v>
      </c>
    </row>
    <row r="1643" spans="1:15" x14ac:dyDescent="0.25">
      <c r="A1643" t="s">
        <v>1286</v>
      </c>
      <c r="B1643" t="s">
        <v>1130</v>
      </c>
      <c r="C1643" t="s">
        <v>1251</v>
      </c>
      <c r="D1643" t="s">
        <v>1287</v>
      </c>
      <c r="E1643" t="s">
        <v>846</v>
      </c>
      <c r="F1643">
        <v>60.807734000000004</v>
      </c>
      <c r="G1643">
        <v>-135.47454200000001</v>
      </c>
      <c r="H1643" t="s">
        <v>983</v>
      </c>
      <c r="I1643" t="s">
        <v>2500</v>
      </c>
      <c r="J1643">
        <v>2751</v>
      </c>
      <c r="K1643">
        <v>3.49</v>
      </c>
      <c r="L1643">
        <v>4.62</v>
      </c>
      <c r="M1643">
        <v>1.88</v>
      </c>
      <c r="N1643">
        <v>2.897193511401758</v>
      </c>
      <c r="O1643">
        <v>1.1386943433565757</v>
      </c>
    </row>
    <row r="1644" spans="1:15" x14ac:dyDescent="0.25">
      <c r="A1644" t="s">
        <v>1288</v>
      </c>
      <c r="B1644" t="s">
        <v>1130</v>
      </c>
      <c r="C1644" t="s">
        <v>1251</v>
      </c>
      <c r="D1644" t="s">
        <v>1287</v>
      </c>
      <c r="E1644" t="s">
        <v>846</v>
      </c>
      <c r="F1644">
        <v>60.814402000000001</v>
      </c>
      <c r="G1644">
        <v>-135.45604800000001</v>
      </c>
      <c r="H1644" t="s">
        <v>983</v>
      </c>
      <c r="I1644" t="s">
        <v>2500</v>
      </c>
      <c r="J1644">
        <v>2751</v>
      </c>
      <c r="K1644">
        <v>2.74</v>
      </c>
      <c r="L1644">
        <v>2.67</v>
      </c>
      <c r="M1644">
        <v>1.2</v>
      </c>
      <c r="N1644">
        <v>2.2745874559429278</v>
      </c>
      <c r="O1644">
        <v>0.73007534233725435</v>
      </c>
    </row>
    <row r="1645" spans="1:15" x14ac:dyDescent="0.25">
      <c r="A1645" t="s">
        <v>1289</v>
      </c>
      <c r="B1645" t="s">
        <v>1130</v>
      </c>
      <c r="C1645" t="s">
        <v>1251</v>
      </c>
      <c r="D1645" t="s">
        <v>1287</v>
      </c>
      <c r="E1645" t="s">
        <v>302</v>
      </c>
      <c r="F1645">
        <v>60.819597000000002</v>
      </c>
      <c r="G1645">
        <v>-135.442119999998</v>
      </c>
      <c r="H1645" t="s">
        <v>983</v>
      </c>
      <c r="I1645" t="s">
        <v>2499</v>
      </c>
      <c r="J1645">
        <v>2677</v>
      </c>
      <c r="K1645">
        <v>2.2200000000000002</v>
      </c>
      <c r="L1645">
        <v>6.85</v>
      </c>
      <c r="M1645">
        <v>1.69</v>
      </c>
      <c r="N1645">
        <v>1.8429139241581385</v>
      </c>
      <c r="O1645">
        <v>1.195137538719266</v>
      </c>
    </row>
    <row r="1646" spans="1:15" x14ac:dyDescent="0.25">
      <c r="A1646" t="s">
        <v>1290</v>
      </c>
      <c r="B1646" t="s">
        <v>1130</v>
      </c>
      <c r="C1646" t="s">
        <v>1251</v>
      </c>
      <c r="D1646" t="s">
        <v>1291</v>
      </c>
      <c r="E1646" t="s">
        <v>1065</v>
      </c>
      <c r="F1646">
        <v>60.451849000000003</v>
      </c>
      <c r="G1646">
        <v>-135.27977300000001</v>
      </c>
      <c r="H1646" t="s">
        <v>983</v>
      </c>
      <c r="I1646" t="s">
        <v>2500</v>
      </c>
      <c r="J1646">
        <v>2751</v>
      </c>
      <c r="K1646">
        <v>2.2599999999999998</v>
      </c>
      <c r="L1646">
        <v>4.37</v>
      </c>
      <c r="M1646">
        <v>2.21</v>
      </c>
      <c r="N1646">
        <v>1.8761195804492756</v>
      </c>
      <c r="O1646">
        <v>1.1292763151248886</v>
      </c>
    </row>
    <row r="1647" spans="1:15" x14ac:dyDescent="0.25">
      <c r="A1647" t="s">
        <v>1292</v>
      </c>
      <c r="B1647" t="s">
        <v>1130</v>
      </c>
      <c r="C1647" t="s">
        <v>1251</v>
      </c>
      <c r="D1647" t="s">
        <v>1291</v>
      </c>
      <c r="E1647" t="s">
        <v>1065</v>
      </c>
      <c r="F1647">
        <v>60.457244000000003</v>
      </c>
      <c r="G1647">
        <v>-135.295646</v>
      </c>
      <c r="H1647" t="s">
        <v>983</v>
      </c>
      <c r="I1647" t="s">
        <v>2500</v>
      </c>
      <c r="J1647">
        <v>2751</v>
      </c>
      <c r="K1647">
        <v>2.4</v>
      </c>
      <c r="L1647">
        <v>2.23</v>
      </c>
      <c r="M1647">
        <v>0.99</v>
      </c>
      <c r="N1647">
        <v>1.9923393774682574</v>
      </c>
      <c r="O1647">
        <v>0.61307654806182854</v>
      </c>
    </row>
    <row r="1648" spans="1:15" x14ac:dyDescent="0.25">
      <c r="A1648" t="s">
        <v>1293</v>
      </c>
      <c r="B1648" t="s">
        <v>1130</v>
      </c>
      <c r="C1648" t="s">
        <v>1251</v>
      </c>
      <c r="D1648" t="s">
        <v>1291</v>
      </c>
      <c r="E1648" t="s">
        <v>1065</v>
      </c>
      <c r="F1648">
        <v>60.464632000000002</v>
      </c>
      <c r="G1648">
        <v>-135.287936999999</v>
      </c>
      <c r="H1648" t="s">
        <v>983</v>
      </c>
      <c r="I1648" t="s">
        <v>2500</v>
      </c>
      <c r="J1648">
        <v>2751</v>
      </c>
      <c r="K1648">
        <v>2.4300000000000002</v>
      </c>
      <c r="L1648">
        <v>3.94</v>
      </c>
      <c r="M1648">
        <v>1.77</v>
      </c>
      <c r="N1648">
        <v>2.017243619686611</v>
      </c>
      <c r="O1648">
        <v>0.9828152082626016</v>
      </c>
    </row>
    <row r="1649" spans="1:15" x14ac:dyDescent="0.25">
      <c r="A1649" t="s">
        <v>1294</v>
      </c>
      <c r="B1649" t="s">
        <v>1130</v>
      </c>
      <c r="C1649" t="s">
        <v>1251</v>
      </c>
      <c r="D1649" t="s">
        <v>1291</v>
      </c>
      <c r="E1649" t="s">
        <v>302</v>
      </c>
      <c r="F1649">
        <v>60.458295999999798</v>
      </c>
      <c r="G1649">
        <v>-135.26994300000001</v>
      </c>
      <c r="H1649" t="s">
        <v>983</v>
      </c>
      <c r="I1649" t="s">
        <v>2499</v>
      </c>
      <c r="J1649">
        <v>2677</v>
      </c>
      <c r="K1649">
        <v>2.19</v>
      </c>
      <c r="L1649">
        <v>3.75</v>
      </c>
      <c r="M1649">
        <v>1.79</v>
      </c>
      <c r="N1649">
        <v>1.8180096819397851</v>
      </c>
      <c r="O1649">
        <v>0.93012110111495194</v>
      </c>
    </row>
    <row r="1650" spans="1:15" x14ac:dyDescent="0.25">
      <c r="A1650" t="s">
        <v>1295</v>
      </c>
      <c r="B1650" t="s">
        <v>1130</v>
      </c>
      <c r="C1650" t="s">
        <v>1251</v>
      </c>
      <c r="D1650" t="s">
        <v>1296</v>
      </c>
      <c r="E1650" t="s">
        <v>1065</v>
      </c>
      <c r="F1650">
        <v>60.3565329999998</v>
      </c>
      <c r="G1650">
        <v>-135.05886000000001</v>
      </c>
      <c r="H1650" t="s">
        <v>983</v>
      </c>
      <c r="I1650" t="s">
        <v>2500</v>
      </c>
      <c r="J1650">
        <v>2751</v>
      </c>
      <c r="K1650">
        <v>3.3</v>
      </c>
      <c r="L1650">
        <v>3.85</v>
      </c>
      <c r="M1650">
        <v>1.6</v>
      </c>
      <c r="N1650">
        <v>2.739466644018854</v>
      </c>
      <c r="O1650">
        <v>0.98053988208501441</v>
      </c>
    </row>
    <row r="1651" spans="1:15" x14ac:dyDescent="0.25">
      <c r="A1651" t="s">
        <v>1297</v>
      </c>
      <c r="B1651" t="s">
        <v>1130</v>
      </c>
      <c r="C1651" t="s">
        <v>1251</v>
      </c>
      <c r="D1651" t="s">
        <v>1296</v>
      </c>
      <c r="E1651" t="s">
        <v>1218</v>
      </c>
      <c r="F1651">
        <v>60.361058</v>
      </c>
      <c r="G1651">
        <v>-135.072045</v>
      </c>
      <c r="H1651" t="s">
        <v>983</v>
      </c>
      <c r="I1651" t="s">
        <v>2500</v>
      </c>
      <c r="J1651">
        <v>2751</v>
      </c>
      <c r="K1651">
        <v>3.6</v>
      </c>
      <c r="L1651">
        <v>3.35</v>
      </c>
      <c r="M1651">
        <v>1.58</v>
      </c>
      <c r="N1651">
        <v>2.9885090662023863</v>
      </c>
      <c r="O1651">
        <v>0.94497354009274293</v>
      </c>
    </row>
    <row r="1652" spans="1:15" x14ac:dyDescent="0.25">
      <c r="A1652" t="s">
        <v>1298</v>
      </c>
      <c r="B1652" t="s">
        <v>1130</v>
      </c>
      <c r="C1652" t="s">
        <v>1251</v>
      </c>
      <c r="D1652" t="s">
        <v>1296</v>
      </c>
      <c r="E1652" t="s">
        <v>846</v>
      </c>
      <c r="F1652">
        <v>60.364452</v>
      </c>
      <c r="G1652">
        <v>-135.072845</v>
      </c>
      <c r="H1652" t="s">
        <v>983</v>
      </c>
      <c r="I1652" t="s">
        <v>2500</v>
      </c>
      <c r="J1652">
        <v>2751</v>
      </c>
      <c r="K1652">
        <v>1.72</v>
      </c>
      <c r="L1652">
        <v>2.78</v>
      </c>
      <c r="M1652">
        <v>0.89</v>
      </c>
      <c r="N1652">
        <v>1.427843220518918</v>
      </c>
      <c r="O1652">
        <v>0.59978618751097712</v>
      </c>
    </row>
    <row r="1653" spans="1:15" x14ac:dyDescent="0.25">
      <c r="A1653" t="s">
        <v>1304</v>
      </c>
      <c r="B1653" t="s">
        <v>1130</v>
      </c>
      <c r="C1653" t="s">
        <v>1251</v>
      </c>
      <c r="D1653" t="s">
        <v>1305</v>
      </c>
      <c r="E1653" t="s">
        <v>474</v>
      </c>
      <c r="F1653">
        <v>60.216388000000002</v>
      </c>
      <c r="G1653">
        <v>-135.072855</v>
      </c>
      <c r="H1653" t="s">
        <v>983</v>
      </c>
      <c r="I1653" t="s">
        <v>2498</v>
      </c>
      <c r="J1653">
        <v>2764</v>
      </c>
      <c r="K1653">
        <v>4.32</v>
      </c>
      <c r="L1653">
        <v>2.74</v>
      </c>
      <c r="M1653">
        <v>1.28</v>
      </c>
      <c r="N1653">
        <v>3.5862108794428638</v>
      </c>
      <c r="O1653">
        <v>0.85411745589197008</v>
      </c>
    </row>
    <row r="1654" spans="1:15" x14ac:dyDescent="0.25">
      <c r="A1654" t="s">
        <v>1306</v>
      </c>
      <c r="B1654" t="s">
        <v>1130</v>
      </c>
      <c r="C1654" t="s">
        <v>1251</v>
      </c>
      <c r="D1654" t="s">
        <v>1305</v>
      </c>
      <c r="E1654" t="s">
        <v>1307</v>
      </c>
      <c r="F1654">
        <v>60.223627</v>
      </c>
      <c r="G1654">
        <v>-135.07633200000001</v>
      </c>
      <c r="H1654" t="s">
        <v>983</v>
      </c>
      <c r="I1654" t="s">
        <v>2498</v>
      </c>
      <c r="J1654">
        <v>2764</v>
      </c>
      <c r="K1654">
        <v>4.12</v>
      </c>
      <c r="L1654">
        <v>5.69</v>
      </c>
      <c r="M1654">
        <v>2.74</v>
      </c>
      <c r="N1654">
        <v>3.4201825979871754</v>
      </c>
      <c r="O1654">
        <v>1.510295688341416</v>
      </c>
    </row>
    <row r="1655" spans="1:15" x14ac:dyDescent="0.25">
      <c r="A1655" t="s">
        <v>1308</v>
      </c>
      <c r="B1655" t="s">
        <v>1130</v>
      </c>
      <c r="C1655" t="s">
        <v>1251</v>
      </c>
      <c r="D1655" t="s">
        <v>1305</v>
      </c>
      <c r="E1655" t="s">
        <v>474</v>
      </c>
      <c r="F1655">
        <v>60.223627</v>
      </c>
      <c r="G1655">
        <v>-135.07633200000001</v>
      </c>
      <c r="H1655" t="s">
        <v>983</v>
      </c>
      <c r="I1655" t="s">
        <v>2498</v>
      </c>
      <c r="J1655">
        <v>2764</v>
      </c>
      <c r="K1655">
        <v>6.77</v>
      </c>
      <c r="L1655">
        <v>2.2400000000000002</v>
      </c>
      <c r="M1655">
        <v>0.9</v>
      </c>
      <c r="N1655">
        <v>5.6200573272750427</v>
      </c>
      <c r="O1655">
        <v>0.84994511238625847</v>
      </c>
    </row>
    <row r="1656" spans="1:15" x14ac:dyDescent="0.25">
      <c r="A1656" t="s">
        <v>1325</v>
      </c>
      <c r="B1656" t="s">
        <v>1130</v>
      </c>
      <c r="C1656" t="s">
        <v>1326</v>
      </c>
      <c r="D1656" t="s">
        <v>1326</v>
      </c>
      <c r="E1656" t="s">
        <v>474</v>
      </c>
      <c r="F1656">
        <v>64.293823000000003</v>
      </c>
      <c r="G1656">
        <v>-138.742190999998</v>
      </c>
      <c r="H1656" t="s">
        <v>983</v>
      </c>
      <c r="I1656" t="s">
        <v>2498</v>
      </c>
      <c r="J1656">
        <v>2764</v>
      </c>
      <c r="K1656">
        <v>0.2</v>
      </c>
      <c r="L1656">
        <v>0.46</v>
      </c>
      <c r="M1656">
        <v>0.16</v>
      </c>
      <c r="N1656">
        <v>0.16602828145568815</v>
      </c>
      <c r="O1656">
        <v>9.8095255550554164E-2</v>
      </c>
    </row>
    <row r="1657" spans="1:15" x14ac:dyDescent="0.25">
      <c r="A1657" t="s">
        <v>1335</v>
      </c>
      <c r="B1657" t="s">
        <v>1130</v>
      </c>
      <c r="C1657" t="s">
        <v>1326</v>
      </c>
      <c r="D1657" t="s">
        <v>1326</v>
      </c>
      <c r="E1657" t="s">
        <v>474</v>
      </c>
      <c r="F1657">
        <v>64.354354999999799</v>
      </c>
      <c r="G1657">
        <v>-138.568971</v>
      </c>
      <c r="H1657" t="s">
        <v>983</v>
      </c>
      <c r="I1657" t="s">
        <v>2498</v>
      </c>
      <c r="J1657">
        <v>2764</v>
      </c>
      <c r="K1657">
        <v>0.2</v>
      </c>
      <c r="L1657">
        <v>0.47</v>
      </c>
      <c r="M1657">
        <v>0.16</v>
      </c>
      <c r="N1657">
        <v>0.16602828145568815</v>
      </c>
      <c r="O1657">
        <v>9.9057127550554167E-2</v>
      </c>
    </row>
    <row r="1658" spans="1:15" x14ac:dyDescent="0.25">
      <c r="A1658" t="s">
        <v>1362</v>
      </c>
      <c r="B1658" t="s">
        <v>1130</v>
      </c>
      <c r="C1658" t="s">
        <v>1128</v>
      </c>
      <c r="D1658" t="s">
        <v>1363</v>
      </c>
      <c r="E1658" t="s">
        <v>474</v>
      </c>
      <c r="F1658">
        <v>63.023319999999799</v>
      </c>
      <c r="G1658">
        <v>-138.337705999999</v>
      </c>
      <c r="H1658" t="s">
        <v>983</v>
      </c>
      <c r="I1658" t="s">
        <v>2498</v>
      </c>
      <c r="J1658">
        <v>2764</v>
      </c>
      <c r="K1658">
        <v>0.09</v>
      </c>
      <c r="L1658">
        <v>-0.2</v>
      </c>
      <c r="M1658">
        <v>-0.1</v>
      </c>
      <c r="N1658">
        <v>7.4712726655059652E-2</v>
      </c>
      <c r="O1658">
        <v>-4.0264167002250627E-2</v>
      </c>
    </row>
    <row r="1659" spans="1:15" x14ac:dyDescent="0.25">
      <c r="A1659" t="s">
        <v>1364</v>
      </c>
      <c r="B1659" t="s">
        <v>1130</v>
      </c>
      <c r="C1659" t="s">
        <v>1128</v>
      </c>
      <c r="D1659" t="s">
        <v>1363</v>
      </c>
      <c r="E1659" t="s">
        <v>1365</v>
      </c>
      <c r="F1659">
        <v>63.023319999999799</v>
      </c>
      <c r="G1659">
        <v>-138.337705999999</v>
      </c>
      <c r="H1659" t="s">
        <v>983</v>
      </c>
      <c r="I1659" t="s">
        <v>2512</v>
      </c>
      <c r="J1659">
        <v>2780</v>
      </c>
      <c r="K1659">
        <v>-0.01</v>
      </c>
      <c r="L1659">
        <v>-0.2</v>
      </c>
      <c r="M1659">
        <v>-0.1</v>
      </c>
      <c r="N1659">
        <v>-8.301414072784407E-3</v>
      </c>
      <c r="O1659">
        <v>-4.6405195036731926E-2</v>
      </c>
    </row>
    <row r="1660" spans="1:15" x14ac:dyDescent="0.25">
      <c r="A1660" t="s">
        <v>1456</v>
      </c>
      <c r="B1660" t="s">
        <v>1130</v>
      </c>
      <c r="C1660" t="s">
        <v>1326</v>
      </c>
      <c r="D1660" t="s">
        <v>1457</v>
      </c>
      <c r="E1660" t="s">
        <v>474</v>
      </c>
      <c r="F1660">
        <v>62.719723000000002</v>
      </c>
      <c r="G1660">
        <v>-140.344853</v>
      </c>
      <c r="H1660" t="s">
        <v>983</v>
      </c>
      <c r="I1660" t="s">
        <v>2498</v>
      </c>
      <c r="J1660">
        <v>2764</v>
      </c>
      <c r="K1660">
        <v>0.36</v>
      </c>
      <c r="L1660">
        <v>1</v>
      </c>
      <c r="M1660">
        <v>0.3</v>
      </c>
      <c r="N1660">
        <v>0.29885090662023861</v>
      </c>
      <c r="O1660">
        <v>0.19627325199099749</v>
      </c>
    </row>
    <row r="1661" spans="1:15" x14ac:dyDescent="0.25">
      <c r="A1661" t="s">
        <v>1469</v>
      </c>
      <c r="B1661" t="s">
        <v>1130</v>
      </c>
      <c r="C1661" t="s">
        <v>1326</v>
      </c>
      <c r="D1661" t="s">
        <v>1457</v>
      </c>
      <c r="E1661" t="s">
        <v>1125</v>
      </c>
      <c r="F1661">
        <v>62.570307999999798</v>
      </c>
      <c r="G1661">
        <v>-140.142550999999</v>
      </c>
      <c r="H1661" t="s">
        <v>983</v>
      </c>
      <c r="I1661" t="s">
        <v>2498</v>
      </c>
      <c r="J1661">
        <v>2764</v>
      </c>
      <c r="K1661">
        <v>0.38</v>
      </c>
      <c r="L1661">
        <v>0.4</v>
      </c>
      <c r="M1661">
        <v>0.1</v>
      </c>
      <c r="N1661">
        <v>0.31545373476580746</v>
      </c>
      <c r="O1661">
        <v>8.7109161546052929E-2</v>
      </c>
    </row>
    <row r="1662" spans="1:15" x14ac:dyDescent="0.25">
      <c r="A1662" t="s">
        <v>1576</v>
      </c>
      <c r="B1662" t="s">
        <v>1130</v>
      </c>
      <c r="C1662" t="s">
        <v>1128</v>
      </c>
      <c r="E1662" t="s">
        <v>474</v>
      </c>
      <c r="F1662">
        <v>62.93723</v>
      </c>
      <c r="G1662">
        <v>-138.506224</v>
      </c>
      <c r="H1662" t="s">
        <v>983</v>
      </c>
      <c r="I1662" t="s">
        <v>2498</v>
      </c>
      <c r="J1662">
        <v>2764</v>
      </c>
      <c r="K1662">
        <v>0.26</v>
      </c>
      <c r="L1662">
        <v>2.5</v>
      </c>
      <c r="M1662">
        <v>10.1999999999999</v>
      </c>
      <c r="N1662">
        <v>0.21583676589239459</v>
      </c>
      <c r="O1662">
        <v>2.9396948242156946</v>
      </c>
    </row>
    <row r="1663" spans="1:15" x14ac:dyDescent="0.25">
      <c r="A1663" t="s">
        <v>1577</v>
      </c>
      <c r="B1663" t="s">
        <v>1130</v>
      </c>
      <c r="C1663" t="s">
        <v>1128</v>
      </c>
      <c r="E1663" t="s">
        <v>1155</v>
      </c>
      <c r="F1663">
        <v>62.962766000000002</v>
      </c>
      <c r="G1663">
        <v>-138.608095999998</v>
      </c>
      <c r="H1663" t="s">
        <v>983</v>
      </c>
      <c r="I1663" t="s">
        <v>2498</v>
      </c>
      <c r="J1663">
        <v>2764</v>
      </c>
      <c r="K1663">
        <v>1.18</v>
      </c>
      <c r="L1663">
        <v>0.3</v>
      </c>
      <c r="M1663">
        <v>0.2</v>
      </c>
      <c r="N1663">
        <v>0.97956686058855991</v>
      </c>
      <c r="O1663">
        <v>0.15079530374826958</v>
      </c>
    </row>
    <row r="1664" spans="1:15" x14ac:dyDescent="0.25">
      <c r="A1664" t="s">
        <v>1590</v>
      </c>
      <c r="B1664" t="s">
        <v>1130</v>
      </c>
      <c r="C1664" t="s">
        <v>1326</v>
      </c>
      <c r="D1664" t="s">
        <v>1591</v>
      </c>
      <c r="E1664" t="s">
        <v>474</v>
      </c>
      <c r="F1664">
        <v>62.520038</v>
      </c>
      <c r="G1664">
        <v>-139.844934999998</v>
      </c>
      <c r="H1664" t="s">
        <v>983</v>
      </c>
      <c r="I1664" t="s">
        <v>2498</v>
      </c>
      <c r="J1664">
        <v>2764</v>
      </c>
      <c r="K1664">
        <v>0.28000000000000003</v>
      </c>
      <c r="L1664">
        <v>1</v>
      </c>
      <c r="M1664">
        <v>0.3</v>
      </c>
      <c r="N1664">
        <v>0.23243959403796341</v>
      </c>
      <c r="O1664">
        <v>0.19157409377077586</v>
      </c>
    </row>
    <row r="1665" spans="1:15" x14ac:dyDescent="0.25">
      <c r="A1665" t="s">
        <v>1600</v>
      </c>
      <c r="B1665" t="s">
        <v>1130</v>
      </c>
      <c r="C1665" t="s">
        <v>1128</v>
      </c>
      <c r="E1665" t="s">
        <v>1371</v>
      </c>
      <c r="F1665">
        <v>62.891331000000001</v>
      </c>
      <c r="G1665">
        <v>-138.654538</v>
      </c>
      <c r="H1665" t="s">
        <v>983</v>
      </c>
      <c r="I1665" t="s">
        <v>2498</v>
      </c>
      <c r="J1665">
        <v>2764</v>
      </c>
      <c r="K1665">
        <v>3.59</v>
      </c>
      <c r="L1665">
        <v>3.1</v>
      </c>
      <c r="M1665">
        <v>1.5</v>
      </c>
      <c r="N1665">
        <v>2.9802076521296019</v>
      </c>
      <c r="O1665">
        <v>0.90375424513244718</v>
      </c>
    </row>
    <row r="1666" spans="1:15" x14ac:dyDescent="0.25">
      <c r="A1666" t="s">
        <v>1610</v>
      </c>
      <c r="B1666" t="s">
        <v>1130</v>
      </c>
      <c r="C1666" t="s">
        <v>1128</v>
      </c>
      <c r="D1666" t="s">
        <v>1235</v>
      </c>
      <c r="E1666" t="s">
        <v>1125</v>
      </c>
      <c r="F1666">
        <v>62.732903</v>
      </c>
      <c r="G1666">
        <v>-137.665369999999</v>
      </c>
      <c r="H1666" t="s">
        <v>983</v>
      </c>
      <c r="I1666" t="s">
        <v>2498</v>
      </c>
      <c r="J1666">
        <v>2764</v>
      </c>
      <c r="K1666">
        <v>0.98</v>
      </c>
      <c r="L1666">
        <v>0.7</v>
      </c>
      <c r="M1666">
        <v>0.6</v>
      </c>
      <c r="N1666">
        <v>0.81353857913287186</v>
      </c>
      <c r="O1666">
        <v>0.28277540819771541</v>
      </c>
    </row>
    <row r="1667" spans="1:15" x14ac:dyDescent="0.25">
      <c r="A1667" t="s">
        <v>1646</v>
      </c>
      <c r="B1667" t="s">
        <v>1130</v>
      </c>
      <c r="C1667" t="s">
        <v>1128</v>
      </c>
      <c r="D1667" t="s">
        <v>1129</v>
      </c>
      <c r="E1667" t="s">
        <v>474</v>
      </c>
      <c r="F1667">
        <v>62.722620999999798</v>
      </c>
      <c r="G1667">
        <v>-137.28711000000001</v>
      </c>
      <c r="H1667" t="s">
        <v>983</v>
      </c>
      <c r="I1667" t="s">
        <v>2498</v>
      </c>
      <c r="J1667">
        <v>2764</v>
      </c>
      <c r="K1667">
        <v>1.1100000000000001</v>
      </c>
      <c r="L1667">
        <v>-0.1</v>
      </c>
      <c r="M1667">
        <v>-0.1</v>
      </c>
      <c r="N1667">
        <v>0.92145696207906924</v>
      </c>
      <c r="O1667">
        <v>2.9268820305575611E-2</v>
      </c>
    </row>
    <row r="1668" spans="1:15" x14ac:dyDescent="0.25">
      <c r="A1668" t="s">
        <v>1767</v>
      </c>
      <c r="B1668" t="s">
        <v>1130</v>
      </c>
      <c r="C1668" t="s">
        <v>1128</v>
      </c>
      <c r="D1668" t="s">
        <v>1363</v>
      </c>
      <c r="E1668" t="s">
        <v>922</v>
      </c>
      <c r="F1668">
        <v>63.030141999999799</v>
      </c>
      <c r="G1668">
        <v>-138.341569999998</v>
      </c>
      <c r="H1668" t="s">
        <v>983</v>
      </c>
      <c r="I1668" t="s">
        <v>2498</v>
      </c>
      <c r="J1668">
        <v>2764</v>
      </c>
      <c r="K1668">
        <v>0.01</v>
      </c>
      <c r="L1668">
        <v>0.08</v>
      </c>
      <c r="M1668">
        <v>2.9000000000000001E-2</v>
      </c>
      <c r="N1668">
        <v>8.301414072784407E-3</v>
      </c>
      <c r="O1668">
        <v>1.591322197752771E-2</v>
      </c>
    </row>
    <row r="1669" spans="1:15" x14ac:dyDescent="0.25">
      <c r="A1669" t="s">
        <v>2001</v>
      </c>
      <c r="B1669" t="s">
        <v>1130</v>
      </c>
      <c r="C1669" t="s">
        <v>1326</v>
      </c>
      <c r="D1669" t="s">
        <v>1326</v>
      </c>
      <c r="E1669" t="s">
        <v>1125</v>
      </c>
      <c r="F1669">
        <v>63.988498</v>
      </c>
      <c r="G1669">
        <v>-134.948329999999</v>
      </c>
      <c r="H1669" t="s">
        <v>983</v>
      </c>
      <c r="I1669" t="s">
        <v>2498</v>
      </c>
      <c r="J1669">
        <v>2764</v>
      </c>
      <c r="K1669">
        <v>0.19</v>
      </c>
      <c r="L1669">
        <v>1.1299999999999999</v>
      </c>
      <c r="M1669">
        <v>0.36</v>
      </c>
      <c r="N1669">
        <v>0.15772686738290373</v>
      </c>
      <c r="O1669">
        <v>0.21457984477302644</v>
      </c>
    </row>
    <row r="1670" spans="1:15" x14ac:dyDescent="0.25">
      <c r="A1670" t="s">
        <v>2002</v>
      </c>
      <c r="B1670" t="s">
        <v>1130</v>
      </c>
      <c r="C1670" t="s">
        <v>1326</v>
      </c>
      <c r="D1670" t="s">
        <v>1326</v>
      </c>
      <c r="E1670" t="s">
        <v>474</v>
      </c>
      <c r="F1670">
        <v>63.987251000000001</v>
      </c>
      <c r="G1670">
        <v>-134.957808</v>
      </c>
      <c r="H1670" t="s">
        <v>983</v>
      </c>
      <c r="I1670" t="s">
        <v>2498</v>
      </c>
      <c r="J1670">
        <v>2764</v>
      </c>
      <c r="K1670">
        <v>0.26</v>
      </c>
      <c r="L1670">
        <v>1.22</v>
      </c>
      <c r="M1670">
        <v>0.43</v>
      </c>
      <c r="N1670">
        <v>0.21583676589239459</v>
      </c>
      <c r="O1670">
        <v>0.24576775221572042</v>
      </c>
    </row>
    <row r="1671" spans="1:15" x14ac:dyDescent="0.25">
      <c r="A1671" t="s">
        <v>2005</v>
      </c>
      <c r="B1671" t="s">
        <v>1130</v>
      </c>
      <c r="C1671" t="s">
        <v>1326</v>
      </c>
      <c r="D1671" t="s">
        <v>1326</v>
      </c>
      <c r="E1671" t="s">
        <v>1125</v>
      </c>
      <c r="F1671">
        <v>63.9050739999999</v>
      </c>
      <c r="G1671">
        <v>-135.262813999998</v>
      </c>
      <c r="H1671" t="s">
        <v>983</v>
      </c>
      <c r="I1671" t="s">
        <v>2498</v>
      </c>
      <c r="J1671">
        <v>2764</v>
      </c>
      <c r="K1671">
        <v>0.04</v>
      </c>
      <c r="L1671">
        <v>0.9</v>
      </c>
      <c r="M1671">
        <v>0.32</v>
      </c>
      <c r="N1671">
        <v>3.3205656291137628E-2</v>
      </c>
      <c r="O1671">
        <v>0.17312055511011082</v>
      </c>
    </row>
    <row r="1672" spans="1:15" x14ac:dyDescent="0.25">
      <c r="A1672" t="s">
        <v>2006</v>
      </c>
      <c r="B1672" t="s">
        <v>1130</v>
      </c>
      <c r="C1672" t="s">
        <v>1326</v>
      </c>
      <c r="D1672" t="s">
        <v>2007</v>
      </c>
      <c r="E1672" t="s">
        <v>2008</v>
      </c>
      <c r="F1672">
        <v>63.936053000000001</v>
      </c>
      <c r="G1672">
        <v>-135.23208600000001</v>
      </c>
      <c r="H1672" t="s">
        <v>983</v>
      </c>
      <c r="I1672" t="s">
        <v>2498</v>
      </c>
      <c r="J1672">
        <v>2764</v>
      </c>
      <c r="K1672">
        <v>0.03</v>
      </c>
      <c r="L1672">
        <v>0.57999999999999996</v>
      </c>
      <c r="M1672">
        <v>0.2</v>
      </c>
      <c r="N1672">
        <v>2.4904242218353217E-2</v>
      </c>
      <c r="O1672">
        <v>0.11017732033258312</v>
      </c>
    </row>
    <row r="1673" spans="1:15" x14ac:dyDescent="0.25">
      <c r="A1673" t="s">
        <v>2009</v>
      </c>
      <c r="B1673" t="s">
        <v>1130</v>
      </c>
      <c r="C1673" t="s">
        <v>1326</v>
      </c>
      <c r="D1673" t="s">
        <v>2007</v>
      </c>
      <c r="E1673" t="s">
        <v>2008</v>
      </c>
      <c r="F1673">
        <v>63.938654999999798</v>
      </c>
      <c r="G1673">
        <v>-135.223674999998</v>
      </c>
      <c r="H1673" t="s">
        <v>983</v>
      </c>
      <c r="I1673" t="s">
        <v>2498</v>
      </c>
      <c r="J1673">
        <v>2764</v>
      </c>
      <c r="K1673">
        <v>0.44</v>
      </c>
      <c r="L1673">
        <v>0.57999999999999996</v>
      </c>
      <c r="M1673">
        <v>0.22</v>
      </c>
      <c r="N1673">
        <v>0.36526221920251389</v>
      </c>
      <c r="O1673">
        <v>0.13952316221121916</v>
      </c>
    </row>
    <row r="1674" spans="1:15" x14ac:dyDescent="0.25">
      <c r="A1674" t="s">
        <v>2021</v>
      </c>
      <c r="B1674" t="s">
        <v>1130</v>
      </c>
      <c r="D1674" t="s">
        <v>2022</v>
      </c>
      <c r="E1674" t="s">
        <v>2023</v>
      </c>
      <c r="F1674">
        <v>60.7438849999998</v>
      </c>
      <c r="G1674">
        <v>-134.35929300000001</v>
      </c>
      <c r="H1674" t="s">
        <v>983</v>
      </c>
      <c r="I1674" t="s">
        <v>2498</v>
      </c>
      <c r="J1674">
        <v>2764</v>
      </c>
      <c r="K1674">
        <v>0.292516</v>
      </c>
      <c r="L1674">
        <v>-0.05</v>
      </c>
      <c r="M1674">
        <v>-0.01</v>
      </c>
      <c r="N1674">
        <v>0.24282964389146033</v>
      </c>
      <c r="O1674">
        <v>9.7415490743295082E-3</v>
      </c>
    </row>
    <row r="1675" spans="1:15" x14ac:dyDescent="0.25">
      <c r="A1675" t="s">
        <v>2163</v>
      </c>
      <c r="B1675" t="s">
        <v>1130</v>
      </c>
      <c r="D1675" t="s">
        <v>1201</v>
      </c>
      <c r="E1675" t="s">
        <v>922</v>
      </c>
      <c r="F1675">
        <v>60.488850999999798</v>
      </c>
      <c r="G1675">
        <v>-134.28124500000001</v>
      </c>
      <c r="H1675" t="s">
        <v>983</v>
      </c>
      <c r="I1675" t="s">
        <v>2498</v>
      </c>
      <c r="J1675">
        <v>2764</v>
      </c>
      <c r="K1675">
        <v>3.66</v>
      </c>
      <c r="L1675">
        <v>5.08</v>
      </c>
      <c r="M1675">
        <v>2.12</v>
      </c>
      <c r="N1675">
        <v>3.0383175506390931</v>
      </c>
      <c r="O1675">
        <v>1.2614590005751414</v>
      </c>
    </row>
    <row r="1676" spans="1:15" x14ac:dyDescent="0.25">
      <c r="A1676" t="s">
        <v>2164</v>
      </c>
      <c r="B1676" t="s">
        <v>1130</v>
      </c>
      <c r="D1676" t="s">
        <v>1201</v>
      </c>
      <c r="E1676" t="s">
        <v>474</v>
      </c>
      <c r="F1676">
        <v>60.355282000000003</v>
      </c>
      <c r="G1676">
        <v>-134.188276</v>
      </c>
      <c r="H1676" t="s">
        <v>983</v>
      </c>
      <c r="I1676" t="s">
        <v>2498</v>
      </c>
      <c r="J1676">
        <v>2764</v>
      </c>
      <c r="K1676">
        <v>1.94</v>
      </c>
      <c r="L1676">
        <v>4.9000000000000004</v>
      </c>
      <c r="M1676">
        <v>1.85</v>
      </c>
      <c r="N1676">
        <v>1.6104743301201749</v>
      </c>
      <c r="O1676">
        <v>1.0720675468403753</v>
      </c>
    </row>
    <row r="1677" spans="1:15" x14ac:dyDescent="0.25">
      <c r="A1677" t="s">
        <v>2165</v>
      </c>
      <c r="B1677" t="s">
        <v>1130</v>
      </c>
      <c r="D1677" t="s">
        <v>1201</v>
      </c>
      <c r="E1677" t="s">
        <v>2166</v>
      </c>
      <c r="F1677">
        <v>60.359039000000003</v>
      </c>
      <c r="G1677">
        <v>-134.19617600000001</v>
      </c>
      <c r="H1677" t="s">
        <v>983</v>
      </c>
      <c r="I1677" t="s">
        <v>2498</v>
      </c>
      <c r="J1677">
        <v>2764</v>
      </c>
      <c r="K1677">
        <v>1.47</v>
      </c>
      <c r="L1677">
        <v>3.94</v>
      </c>
      <c r="M1677">
        <v>1.4</v>
      </c>
      <c r="N1677">
        <v>1.2203078686993079</v>
      </c>
      <c r="O1677">
        <v>0.83371052029657322</v>
      </c>
    </row>
    <row r="1678" spans="1:15" x14ac:dyDescent="0.25">
      <c r="A1678" t="s">
        <v>2167</v>
      </c>
      <c r="B1678" t="s">
        <v>1130</v>
      </c>
      <c r="C1678" t="s">
        <v>2168</v>
      </c>
      <c r="D1678" t="s">
        <v>2169</v>
      </c>
      <c r="E1678" t="s">
        <v>302</v>
      </c>
      <c r="F1678">
        <v>60.016441999999799</v>
      </c>
      <c r="G1678">
        <v>-137.045741999998</v>
      </c>
      <c r="H1678" t="s">
        <v>983</v>
      </c>
      <c r="I1678" t="s">
        <v>2499</v>
      </c>
      <c r="J1678">
        <v>2677</v>
      </c>
      <c r="K1678">
        <v>2.71</v>
      </c>
      <c r="L1678">
        <v>6.4</v>
      </c>
      <c r="M1678">
        <v>1.23</v>
      </c>
      <c r="N1678">
        <v>2.2496832137245741</v>
      </c>
      <c r="O1678">
        <v>1.0638609222564015</v>
      </c>
    </row>
    <row r="1679" spans="1:15" x14ac:dyDescent="0.25">
      <c r="A1679" t="s">
        <v>2170</v>
      </c>
      <c r="B1679" t="s">
        <v>1130</v>
      </c>
      <c r="C1679" t="s">
        <v>2168</v>
      </c>
      <c r="E1679" t="s">
        <v>895</v>
      </c>
      <c r="F1679">
        <v>60.0995169999998</v>
      </c>
      <c r="G1679">
        <v>-137.162114</v>
      </c>
      <c r="H1679" t="s">
        <v>983</v>
      </c>
      <c r="I1679" t="s">
        <v>2500</v>
      </c>
      <c r="J1679">
        <v>2751</v>
      </c>
      <c r="K1679">
        <v>1.76</v>
      </c>
      <c r="L1679">
        <v>4.55</v>
      </c>
      <c r="M1679">
        <v>1.38</v>
      </c>
      <c r="N1679">
        <v>1.4610488768100556</v>
      </c>
      <c r="O1679">
        <v>0.89990395977867421</v>
      </c>
    </row>
    <row r="1680" spans="1:15" x14ac:dyDescent="0.25">
      <c r="A1680" t="s">
        <v>2171</v>
      </c>
      <c r="B1680" t="s">
        <v>1130</v>
      </c>
      <c r="C1680" t="s">
        <v>2168</v>
      </c>
      <c r="E1680" t="s">
        <v>704</v>
      </c>
      <c r="F1680">
        <v>60.258532000000002</v>
      </c>
      <c r="G1680">
        <v>-137.379357999999</v>
      </c>
      <c r="H1680" t="s">
        <v>983</v>
      </c>
      <c r="I1680" t="s">
        <v>491</v>
      </c>
      <c r="J1680">
        <v>2624</v>
      </c>
      <c r="K1680">
        <v>1.68</v>
      </c>
      <c r="L1680">
        <v>1.79</v>
      </c>
      <c r="M1680">
        <v>0.98</v>
      </c>
      <c r="N1680">
        <v>1.3946375642277802</v>
      </c>
      <c r="O1680">
        <v>0.50194685359446267</v>
      </c>
    </row>
    <row r="1681" spans="1:15" x14ac:dyDescent="0.25">
      <c r="A1681" t="s">
        <v>2172</v>
      </c>
      <c r="B1681" t="s">
        <v>1130</v>
      </c>
      <c r="C1681" t="s">
        <v>2168</v>
      </c>
      <c r="E1681" t="s">
        <v>813</v>
      </c>
      <c r="F1681">
        <v>61.817677000000003</v>
      </c>
      <c r="G1681">
        <v>-140.24290500000001</v>
      </c>
      <c r="H1681" t="s">
        <v>983</v>
      </c>
      <c r="I1681" t="s">
        <v>2500</v>
      </c>
      <c r="J1681">
        <v>2751</v>
      </c>
      <c r="K1681">
        <v>0.51</v>
      </c>
      <c r="L1681">
        <v>0.94</v>
      </c>
      <c r="M1681">
        <v>0.5</v>
      </c>
      <c r="N1681">
        <v>0.42337211771200473</v>
      </c>
      <c r="O1681">
        <v>0.25075454741313857</v>
      </c>
    </row>
    <row r="1682" spans="1:15" x14ac:dyDescent="0.25">
      <c r="A1682" t="s">
        <v>2176</v>
      </c>
      <c r="B1682" t="s">
        <v>1130</v>
      </c>
      <c r="C1682" t="s">
        <v>2177</v>
      </c>
      <c r="E1682" t="s">
        <v>474</v>
      </c>
      <c r="F1682">
        <v>62.055442999999798</v>
      </c>
      <c r="G1682">
        <v>-140.972671999998</v>
      </c>
      <c r="H1682" t="s">
        <v>983</v>
      </c>
      <c r="I1682" t="s">
        <v>2498</v>
      </c>
      <c r="J1682">
        <v>2764</v>
      </c>
      <c r="K1682">
        <v>0.77</v>
      </c>
      <c r="L1682">
        <v>1.47</v>
      </c>
      <c r="M1682">
        <v>0.57999999999999996</v>
      </c>
      <c r="N1682">
        <v>0.63920888360439931</v>
      </c>
      <c r="O1682">
        <v>0.33924160586963353</v>
      </c>
    </row>
    <row r="1683" spans="1:15" x14ac:dyDescent="0.25">
      <c r="A1683" t="s">
        <v>2186</v>
      </c>
      <c r="B1683" t="s">
        <v>1130</v>
      </c>
      <c r="C1683" t="s">
        <v>2168</v>
      </c>
      <c r="E1683" t="s">
        <v>2187</v>
      </c>
      <c r="F1683">
        <v>61.778061000000001</v>
      </c>
      <c r="G1683">
        <v>-140.225371999998</v>
      </c>
      <c r="H1683" t="s">
        <v>983</v>
      </c>
      <c r="I1683" t="s">
        <v>2500</v>
      </c>
      <c r="J1683">
        <v>2751</v>
      </c>
      <c r="K1683">
        <v>0.36</v>
      </c>
      <c r="L1683">
        <v>0.39</v>
      </c>
      <c r="M1683">
        <v>0.15</v>
      </c>
      <c r="N1683">
        <v>0.29885090662023861</v>
      </c>
      <c r="O1683">
        <v>9.7667606409274285E-2</v>
      </c>
    </row>
    <row r="1684" spans="1:15" x14ac:dyDescent="0.25">
      <c r="A1684" t="s">
        <v>2188</v>
      </c>
      <c r="B1684" t="s">
        <v>1130</v>
      </c>
      <c r="C1684" t="s">
        <v>2168</v>
      </c>
      <c r="E1684" t="s">
        <v>302</v>
      </c>
      <c r="F1684">
        <v>61.7704349999999</v>
      </c>
      <c r="G1684">
        <v>-140.23951700000001</v>
      </c>
      <c r="H1684" t="s">
        <v>983</v>
      </c>
      <c r="I1684" t="s">
        <v>2499</v>
      </c>
      <c r="J1684">
        <v>2677</v>
      </c>
      <c r="K1684">
        <v>4.93</v>
      </c>
      <c r="L1684">
        <v>6.76</v>
      </c>
      <c r="M1684">
        <v>1.55</v>
      </c>
      <c r="N1684">
        <v>4.092597137882712</v>
      </c>
      <c r="O1684">
        <v>1.3052476089756677</v>
      </c>
    </row>
    <row r="1685" spans="1:15" x14ac:dyDescent="0.25">
      <c r="A1685" t="s">
        <v>2205</v>
      </c>
      <c r="B1685" t="s">
        <v>1130</v>
      </c>
      <c r="C1685" t="s">
        <v>2177</v>
      </c>
      <c r="E1685" t="s">
        <v>474</v>
      </c>
      <c r="F1685">
        <v>61.2892149999998</v>
      </c>
      <c r="G1685">
        <v>-139.124831999999</v>
      </c>
      <c r="H1685" t="s">
        <v>983</v>
      </c>
      <c r="I1685" t="s">
        <v>2498</v>
      </c>
      <c r="J1685">
        <v>2764</v>
      </c>
      <c r="K1685">
        <v>0.22</v>
      </c>
      <c r="L1685">
        <v>0.33</v>
      </c>
      <c r="M1685">
        <v>0.2</v>
      </c>
      <c r="N1685">
        <v>0.18263110960125695</v>
      </c>
      <c r="O1685">
        <v>9.7291021105609582E-2</v>
      </c>
    </row>
    <row r="1686" spans="1:15" x14ac:dyDescent="0.25">
      <c r="A1686" t="s">
        <v>2236</v>
      </c>
      <c r="B1686" t="s">
        <v>1130</v>
      </c>
      <c r="E1686" t="s">
        <v>777</v>
      </c>
      <c r="F1686">
        <v>62.402653999999799</v>
      </c>
      <c r="G1686">
        <v>-135.965339999999</v>
      </c>
      <c r="H1686" t="s">
        <v>983</v>
      </c>
      <c r="I1686" t="s">
        <v>491</v>
      </c>
      <c r="J1686">
        <v>2624</v>
      </c>
      <c r="K1686">
        <v>2.48</v>
      </c>
      <c r="L1686">
        <v>1.6968650000000001</v>
      </c>
      <c r="M1686">
        <v>1.5684400000000001</v>
      </c>
      <c r="N1686">
        <v>2.058750690050533</v>
      </c>
      <c r="O1686">
        <v>0.68504874971373064</v>
      </c>
    </row>
    <row r="1687" spans="1:15" x14ac:dyDescent="0.25">
      <c r="A1687" t="s">
        <v>2317</v>
      </c>
      <c r="B1687" t="s">
        <v>1130</v>
      </c>
      <c r="C1687" t="s">
        <v>2177</v>
      </c>
      <c r="E1687" t="s">
        <v>474</v>
      </c>
      <c r="F1687">
        <v>61.391098999999798</v>
      </c>
      <c r="G1687">
        <v>-139.239858999999</v>
      </c>
      <c r="H1687" t="s">
        <v>983</v>
      </c>
      <c r="I1687" t="s">
        <v>2498</v>
      </c>
      <c r="J1687">
        <v>2764</v>
      </c>
      <c r="K1687">
        <v>7.0000000000000007E-2</v>
      </c>
      <c r="L1687">
        <v>0.42</v>
      </c>
      <c r="M1687">
        <v>0.16</v>
      </c>
      <c r="N1687">
        <v>5.8109898509490852E-2</v>
      </c>
      <c r="O1687">
        <v>8.6611635442693957E-2</v>
      </c>
    </row>
    <row r="1688" spans="1:15" x14ac:dyDescent="0.25">
      <c r="A1688" t="s">
        <v>2318</v>
      </c>
      <c r="B1688" t="s">
        <v>1130</v>
      </c>
      <c r="C1688" t="s">
        <v>2177</v>
      </c>
      <c r="E1688" t="s">
        <v>474</v>
      </c>
      <c r="F1688">
        <v>61.367103999999799</v>
      </c>
      <c r="G1688">
        <v>-139.357395999999</v>
      </c>
      <c r="H1688" t="s">
        <v>983</v>
      </c>
      <c r="I1688" t="s">
        <v>2498</v>
      </c>
      <c r="J1688">
        <v>2764</v>
      </c>
      <c r="K1688">
        <v>0.42</v>
      </c>
      <c r="N1688">
        <v>0.34865939105694504</v>
      </c>
      <c r="O1688">
        <v>2.4670580656163742E-2</v>
      </c>
    </row>
    <row r="1689" spans="1:15" x14ac:dyDescent="0.25">
      <c r="A1689" t="s">
        <v>2319</v>
      </c>
      <c r="B1689" t="s">
        <v>1130</v>
      </c>
      <c r="C1689" t="s">
        <v>2177</v>
      </c>
      <c r="E1689" t="s">
        <v>2320</v>
      </c>
      <c r="F1689">
        <v>61.455869999999798</v>
      </c>
      <c r="G1689">
        <v>-139.382576999999</v>
      </c>
      <c r="H1689" t="s">
        <v>983</v>
      </c>
      <c r="I1689" t="s">
        <v>2498</v>
      </c>
      <c r="J1689">
        <v>2764</v>
      </c>
      <c r="K1689">
        <v>0.27</v>
      </c>
      <c r="N1689">
        <v>0.22413817996517899</v>
      </c>
      <c r="O1689">
        <v>1.5859658993248121E-2</v>
      </c>
    </row>
    <row r="1690" spans="1:15" x14ac:dyDescent="0.25">
      <c r="A1690" t="s">
        <v>2322</v>
      </c>
      <c r="B1690" t="s">
        <v>1130</v>
      </c>
      <c r="C1690" t="s">
        <v>2177</v>
      </c>
      <c r="E1690" t="s">
        <v>2320</v>
      </c>
      <c r="F1690">
        <v>61.464238000000002</v>
      </c>
      <c r="G1690">
        <v>-139.428610999998</v>
      </c>
      <c r="H1690" t="s">
        <v>983</v>
      </c>
      <c r="I1690" t="s">
        <v>2498</v>
      </c>
      <c r="J1690">
        <v>2764</v>
      </c>
      <c r="K1690">
        <v>0.42</v>
      </c>
      <c r="N1690">
        <v>0.34865939105694504</v>
      </c>
      <c r="O1690">
        <v>2.4670580656163742E-2</v>
      </c>
    </row>
    <row r="1691" spans="1:15" x14ac:dyDescent="0.25">
      <c r="A1691" t="s">
        <v>2323</v>
      </c>
      <c r="B1691" t="s">
        <v>1130</v>
      </c>
      <c r="C1691" t="s">
        <v>2177</v>
      </c>
      <c r="E1691" t="s">
        <v>474</v>
      </c>
      <c r="F1691">
        <v>61.3893279999999</v>
      </c>
      <c r="G1691">
        <v>-139.477850999998</v>
      </c>
      <c r="H1691" t="s">
        <v>983</v>
      </c>
      <c r="I1691" t="s">
        <v>2498</v>
      </c>
      <c r="J1691">
        <v>2764</v>
      </c>
      <c r="K1691">
        <v>0.76</v>
      </c>
      <c r="N1691">
        <v>0.63090746953161492</v>
      </c>
      <c r="O1691">
        <v>4.4642003092105829E-2</v>
      </c>
    </row>
    <row r="1692" spans="1:15" x14ac:dyDescent="0.25">
      <c r="A1692" t="s">
        <v>2324</v>
      </c>
      <c r="B1692" t="s">
        <v>1130</v>
      </c>
      <c r="C1692" t="s">
        <v>2177</v>
      </c>
      <c r="E1692" t="s">
        <v>2320</v>
      </c>
      <c r="F1692">
        <v>61.464520999999799</v>
      </c>
      <c r="G1692">
        <v>-139.423566999998</v>
      </c>
      <c r="H1692" t="s">
        <v>983</v>
      </c>
      <c r="I1692" t="s">
        <v>2498</v>
      </c>
      <c r="J1692">
        <v>2764</v>
      </c>
      <c r="K1692">
        <v>1.84</v>
      </c>
      <c r="N1692">
        <v>1.527460189392331</v>
      </c>
      <c r="O1692">
        <v>0.10808063906509832</v>
      </c>
    </row>
    <row r="1693" spans="1:15" x14ac:dyDescent="0.25">
      <c r="A1693" t="s">
        <v>2326</v>
      </c>
      <c r="B1693" t="s">
        <v>1130</v>
      </c>
      <c r="C1693" t="s">
        <v>2177</v>
      </c>
      <c r="E1693" t="s">
        <v>813</v>
      </c>
      <c r="F1693">
        <v>61.536517000000003</v>
      </c>
      <c r="G1693">
        <v>-139.63451000000001</v>
      </c>
      <c r="H1693" t="s">
        <v>983</v>
      </c>
      <c r="I1693" t="s">
        <v>2500</v>
      </c>
      <c r="J1693">
        <v>2751</v>
      </c>
      <c r="K1693">
        <v>0.67</v>
      </c>
      <c r="N1693">
        <v>0.55619474287655524</v>
      </c>
      <c r="O1693">
        <v>3.9170348483927135E-2</v>
      </c>
    </row>
    <row r="1694" spans="1:15" x14ac:dyDescent="0.25">
      <c r="A1694" t="s">
        <v>2327</v>
      </c>
      <c r="B1694" t="s">
        <v>1130</v>
      </c>
      <c r="C1694" t="s">
        <v>2177</v>
      </c>
      <c r="E1694" t="s">
        <v>2328</v>
      </c>
      <c r="F1694">
        <v>61.500315000000001</v>
      </c>
      <c r="G1694">
        <v>-139.564514</v>
      </c>
      <c r="H1694" t="s">
        <v>983</v>
      </c>
      <c r="I1694" t="s">
        <v>2498</v>
      </c>
      <c r="J1694">
        <v>2764</v>
      </c>
      <c r="K1694">
        <v>0.71</v>
      </c>
      <c r="N1694">
        <v>0.58940039916769282</v>
      </c>
      <c r="O1694">
        <v>4.1705029204467274E-2</v>
      </c>
    </row>
    <row r="1695" spans="1:15" x14ac:dyDescent="0.25">
      <c r="A1695" t="s">
        <v>2329</v>
      </c>
      <c r="B1695" t="s">
        <v>1130</v>
      </c>
      <c r="C1695" t="s">
        <v>2177</v>
      </c>
      <c r="E1695" t="s">
        <v>2320</v>
      </c>
      <c r="F1695">
        <v>61.456989999999799</v>
      </c>
      <c r="G1695">
        <v>-139.461491999998</v>
      </c>
      <c r="H1695" t="s">
        <v>983</v>
      </c>
      <c r="I1695" t="s">
        <v>2498</v>
      </c>
      <c r="J1695">
        <v>2764</v>
      </c>
      <c r="K1695">
        <v>1.27</v>
      </c>
      <c r="N1695">
        <v>1.0542795872436197</v>
      </c>
      <c r="O1695">
        <v>7.4599136746018938E-2</v>
      </c>
    </row>
    <row r="1696" spans="1:15" x14ac:dyDescent="0.25">
      <c r="A1696" t="s">
        <v>2330</v>
      </c>
      <c r="B1696" t="s">
        <v>1130</v>
      </c>
      <c r="C1696" t="s">
        <v>1326</v>
      </c>
      <c r="D1696" t="s">
        <v>1326</v>
      </c>
      <c r="E1696" t="s">
        <v>474</v>
      </c>
      <c r="F1696">
        <v>64.016889000000006</v>
      </c>
      <c r="G1696">
        <v>-133.86288400000001</v>
      </c>
      <c r="H1696" t="s">
        <v>983</v>
      </c>
      <c r="I1696" t="s">
        <v>2498</v>
      </c>
      <c r="J1696">
        <v>2764</v>
      </c>
      <c r="K1696">
        <v>0.49</v>
      </c>
      <c r="L1696">
        <v>0.57999999999999996</v>
      </c>
      <c r="M1696">
        <v>0.16</v>
      </c>
      <c r="N1696">
        <v>0.40676928956643593</v>
      </c>
      <c r="O1696">
        <v>0.12667216809885767</v>
      </c>
    </row>
    <row r="1697" spans="1:15" x14ac:dyDescent="0.25">
      <c r="A1697" t="s">
        <v>2331</v>
      </c>
      <c r="B1697" t="s">
        <v>1130</v>
      </c>
      <c r="C1697" t="s">
        <v>1326</v>
      </c>
      <c r="D1697" t="s">
        <v>1326</v>
      </c>
      <c r="E1697" t="s">
        <v>846</v>
      </c>
      <c r="F1697">
        <v>64.108548999999798</v>
      </c>
      <c r="G1697">
        <v>-133.848939999999</v>
      </c>
      <c r="H1697" t="s">
        <v>983</v>
      </c>
      <c r="I1697" t="s">
        <v>2500</v>
      </c>
      <c r="J1697">
        <v>2751</v>
      </c>
      <c r="K1697">
        <v>0.62</v>
      </c>
      <c r="L1697">
        <v>2.13</v>
      </c>
      <c r="M1697">
        <v>0.28000000000000003</v>
      </c>
      <c r="N1697">
        <v>0.51468767251263325</v>
      </c>
      <c r="O1697">
        <v>0.31349296814930577</v>
      </c>
    </row>
    <row r="1698" spans="1:15" x14ac:dyDescent="0.25">
      <c r="A1698" t="s">
        <v>2332</v>
      </c>
      <c r="B1698" t="s">
        <v>1130</v>
      </c>
      <c r="C1698" t="s">
        <v>1326</v>
      </c>
      <c r="D1698" t="s">
        <v>2333</v>
      </c>
      <c r="E1698" t="s">
        <v>846</v>
      </c>
      <c r="F1698">
        <v>64.174533999999795</v>
      </c>
      <c r="G1698">
        <v>-133.359309999998</v>
      </c>
      <c r="H1698" t="s">
        <v>983</v>
      </c>
      <c r="I1698" t="s">
        <v>2500</v>
      </c>
      <c r="J1698">
        <v>2751</v>
      </c>
      <c r="K1698">
        <v>0.04</v>
      </c>
      <c r="L1698">
        <v>0.46</v>
      </c>
      <c r="M1698">
        <v>0.42</v>
      </c>
      <c r="N1698">
        <v>3.3205656291137628E-2</v>
      </c>
      <c r="O1698">
        <v>0.15637252026769713</v>
      </c>
    </row>
    <row r="1699" spans="1:15" x14ac:dyDescent="0.25">
      <c r="A1699" t="s">
        <v>2334</v>
      </c>
      <c r="B1699" t="s">
        <v>1130</v>
      </c>
      <c r="C1699" t="s">
        <v>1326</v>
      </c>
      <c r="D1699" t="s">
        <v>2335</v>
      </c>
      <c r="E1699" t="s">
        <v>474</v>
      </c>
      <c r="F1699">
        <v>64.128899000000004</v>
      </c>
      <c r="G1699">
        <v>-133.080773999998</v>
      </c>
      <c r="H1699" t="s">
        <v>983</v>
      </c>
      <c r="I1699" t="s">
        <v>2498</v>
      </c>
      <c r="J1699">
        <v>2764</v>
      </c>
      <c r="K1699">
        <v>0.24</v>
      </c>
      <c r="L1699">
        <v>2.21</v>
      </c>
      <c r="M1699">
        <v>0.49</v>
      </c>
      <c r="N1699">
        <v>0.19923393774682574</v>
      </c>
      <c r="O1699">
        <v>0.35560625866066503</v>
      </c>
    </row>
    <row r="1700" spans="1:15" x14ac:dyDescent="0.25">
      <c r="A1700" t="s">
        <v>2349</v>
      </c>
      <c r="B1700" t="s">
        <v>1130</v>
      </c>
      <c r="C1700" t="s">
        <v>1326</v>
      </c>
      <c r="D1700" t="s">
        <v>1326</v>
      </c>
      <c r="E1700" t="s">
        <v>474</v>
      </c>
      <c r="F1700">
        <v>64.008955108170298</v>
      </c>
      <c r="G1700">
        <v>-133.759790629462</v>
      </c>
      <c r="H1700" t="s">
        <v>983</v>
      </c>
      <c r="I1700" t="s">
        <v>2498</v>
      </c>
      <c r="J1700">
        <v>2764</v>
      </c>
      <c r="K1700">
        <v>0.21</v>
      </c>
      <c r="L1700">
        <v>0.67</v>
      </c>
      <c r="M1700">
        <v>0.25</v>
      </c>
      <c r="N1700">
        <v>0.17432969552847252</v>
      </c>
      <c r="O1700">
        <v>0.14256391432808188</v>
      </c>
    </row>
    <row r="1701" spans="1:15" x14ac:dyDescent="0.25">
      <c r="A1701" t="s">
        <v>2350</v>
      </c>
      <c r="B1701" t="s">
        <v>1130</v>
      </c>
      <c r="C1701" t="s">
        <v>2177</v>
      </c>
      <c r="E1701" t="s">
        <v>474</v>
      </c>
      <c r="F1701">
        <v>60.9013043105913</v>
      </c>
      <c r="G1701">
        <v>-138.281410706786</v>
      </c>
      <c r="H1701" t="s">
        <v>983</v>
      </c>
      <c r="I1701" t="s">
        <v>2498</v>
      </c>
      <c r="J1701">
        <v>2764</v>
      </c>
      <c r="K1701">
        <v>3.03</v>
      </c>
      <c r="L1701">
        <v>4.72</v>
      </c>
      <c r="M1701">
        <v>3.08</v>
      </c>
      <c r="N1701">
        <v>2.5153284640536748</v>
      </c>
      <c r="O1701">
        <v>1.4424332255908956</v>
      </c>
    </row>
    <row r="1702" spans="1:15" x14ac:dyDescent="0.25">
      <c r="A1702" t="s">
        <v>2374</v>
      </c>
      <c r="B1702" t="s">
        <v>1130</v>
      </c>
      <c r="C1702" t="s">
        <v>1326</v>
      </c>
      <c r="D1702" t="s">
        <v>1326</v>
      </c>
      <c r="E1702" t="s">
        <v>474</v>
      </c>
      <c r="F1702">
        <v>64.008415071431799</v>
      </c>
      <c r="G1702">
        <v>-133.702093248316</v>
      </c>
      <c r="H1702" t="s">
        <v>983</v>
      </c>
      <c r="I1702" t="s">
        <v>2498</v>
      </c>
      <c r="J1702">
        <v>2764</v>
      </c>
      <c r="K1702">
        <v>0.41</v>
      </c>
      <c r="L1702">
        <v>0.79</v>
      </c>
      <c r="M1702">
        <v>0.28000000000000003</v>
      </c>
      <c r="N1702">
        <v>0.34035797698416065</v>
      </c>
      <c r="O1702">
        <v>0.17374825787863604</v>
      </c>
    </row>
    <row r="1703" spans="1:15" x14ac:dyDescent="0.25">
      <c r="A1703" t="s">
        <v>2375</v>
      </c>
      <c r="B1703" t="s">
        <v>1130</v>
      </c>
      <c r="C1703" t="s">
        <v>1326</v>
      </c>
      <c r="D1703" t="s">
        <v>1326</v>
      </c>
      <c r="E1703" t="s">
        <v>474</v>
      </c>
      <c r="F1703">
        <v>64.007888833974505</v>
      </c>
      <c r="G1703">
        <v>-133.707497018287</v>
      </c>
      <c r="H1703" t="s">
        <v>983</v>
      </c>
      <c r="I1703" t="s">
        <v>2498</v>
      </c>
      <c r="J1703">
        <v>2764</v>
      </c>
      <c r="K1703">
        <v>0.12</v>
      </c>
      <c r="L1703">
        <v>1.26</v>
      </c>
      <c r="M1703">
        <v>0.48</v>
      </c>
      <c r="N1703">
        <v>9.961696887341287E-2</v>
      </c>
      <c r="O1703">
        <v>0.25454835333033249</v>
      </c>
    </row>
    <row r="1704" spans="1:15" x14ac:dyDescent="0.25">
      <c r="A1704" t="s">
        <v>2376</v>
      </c>
      <c r="B1704" t="s">
        <v>1130</v>
      </c>
      <c r="C1704" t="s">
        <v>1326</v>
      </c>
      <c r="D1704" t="s">
        <v>1326</v>
      </c>
      <c r="E1704" t="s">
        <v>474</v>
      </c>
      <c r="F1704">
        <v>64.111590629041103</v>
      </c>
      <c r="G1704">
        <v>-133.96730763783401</v>
      </c>
      <c r="H1704" t="s">
        <v>983</v>
      </c>
      <c r="I1704" t="s">
        <v>2498</v>
      </c>
      <c r="J1704">
        <v>2764</v>
      </c>
      <c r="K1704">
        <v>0.38</v>
      </c>
      <c r="L1704">
        <v>1.8</v>
      </c>
      <c r="M1704">
        <v>0.63</v>
      </c>
      <c r="N1704">
        <v>0.31545373476580746</v>
      </c>
      <c r="O1704">
        <v>0.36123162554605293</v>
      </c>
    </row>
    <row r="1705" spans="1:15" x14ac:dyDescent="0.25">
      <c r="A1705" t="s">
        <v>2398</v>
      </c>
      <c r="B1705" t="s">
        <v>1130</v>
      </c>
      <c r="C1705" t="s">
        <v>1326</v>
      </c>
      <c r="D1705" t="s">
        <v>1457</v>
      </c>
      <c r="E1705" t="s">
        <v>474</v>
      </c>
      <c r="F1705">
        <v>62.269930000000002</v>
      </c>
      <c r="G1705">
        <v>-140.714214999999</v>
      </c>
      <c r="H1705" t="s">
        <v>983</v>
      </c>
      <c r="I1705" t="s">
        <v>2498</v>
      </c>
      <c r="J1705">
        <v>2764</v>
      </c>
      <c r="K1705">
        <v>0.33</v>
      </c>
      <c r="L1705">
        <v>0.69</v>
      </c>
      <c r="M1705">
        <v>0.22</v>
      </c>
      <c r="N1705">
        <v>0.27394666440188542</v>
      </c>
      <c r="O1705">
        <v>0.14364241165841438</v>
      </c>
    </row>
    <row r="1706" spans="1:15" x14ac:dyDescent="0.25">
      <c r="A1706" t="s">
        <v>2399</v>
      </c>
      <c r="B1706" t="s">
        <v>1130</v>
      </c>
      <c r="C1706" t="s">
        <v>1326</v>
      </c>
      <c r="D1706" t="s">
        <v>1457</v>
      </c>
      <c r="E1706" t="s">
        <v>474</v>
      </c>
      <c r="F1706">
        <v>62.498950000000001</v>
      </c>
      <c r="G1706">
        <v>-140.86125000000001</v>
      </c>
      <c r="H1706" t="s">
        <v>983</v>
      </c>
      <c r="I1706" t="s">
        <v>2498</v>
      </c>
      <c r="J1706">
        <v>2764</v>
      </c>
      <c r="K1706">
        <v>0.65</v>
      </c>
      <c r="L1706">
        <v>0.73</v>
      </c>
      <c r="M1706">
        <v>0.31</v>
      </c>
      <c r="N1706">
        <v>0.53959191473098644</v>
      </c>
      <c r="O1706">
        <v>0.18996848453930104</v>
      </c>
    </row>
    <row r="1707" spans="1:15" x14ac:dyDescent="0.25">
      <c r="A1707" t="s">
        <v>2400</v>
      </c>
      <c r="B1707" t="s">
        <v>1130</v>
      </c>
      <c r="C1707" t="s">
        <v>1326</v>
      </c>
      <c r="D1707" t="s">
        <v>1457</v>
      </c>
      <c r="E1707" t="s">
        <v>474</v>
      </c>
      <c r="F1707">
        <v>62.524920000000002</v>
      </c>
      <c r="G1707">
        <v>-140.95972</v>
      </c>
      <c r="H1707" t="s">
        <v>983</v>
      </c>
      <c r="I1707" t="s">
        <v>2498</v>
      </c>
      <c r="J1707">
        <v>2764</v>
      </c>
      <c r="K1707">
        <v>0.81</v>
      </c>
      <c r="L1707">
        <v>1.46</v>
      </c>
      <c r="M1707">
        <v>0.42</v>
      </c>
      <c r="N1707">
        <v>0.67241453989553701</v>
      </c>
      <c r="O1707">
        <v>0.29852806497974438</v>
      </c>
    </row>
    <row r="1708" spans="1:15" x14ac:dyDescent="0.25">
      <c r="A1708" t="s">
        <v>2440</v>
      </c>
      <c r="B1708" t="s">
        <v>1130</v>
      </c>
      <c r="C1708" t="s">
        <v>1326</v>
      </c>
      <c r="D1708" t="s">
        <v>2441</v>
      </c>
      <c r="E1708" t="s">
        <v>2442</v>
      </c>
      <c r="F1708">
        <v>64.108756</v>
      </c>
      <c r="G1708">
        <v>-134.236277</v>
      </c>
      <c r="H1708" t="s">
        <v>983</v>
      </c>
      <c r="I1708" t="s">
        <v>2500</v>
      </c>
      <c r="J1708">
        <v>2751</v>
      </c>
      <c r="K1708">
        <v>0.11</v>
      </c>
      <c r="L1708">
        <v>0.41</v>
      </c>
      <c r="M1708">
        <v>0.14000000000000001</v>
      </c>
      <c r="N1708">
        <v>9.1315554800628473E-2</v>
      </c>
      <c r="O1708">
        <v>8.2347548736167148E-2</v>
      </c>
    </row>
    <row r="1709" spans="1:15" x14ac:dyDescent="0.25">
      <c r="A1709" t="s">
        <v>2443</v>
      </c>
      <c r="B1709" t="s">
        <v>1130</v>
      </c>
      <c r="C1709" t="s">
        <v>1326</v>
      </c>
      <c r="D1709" t="s">
        <v>2441</v>
      </c>
      <c r="E1709" t="s">
        <v>2444</v>
      </c>
      <c r="F1709">
        <v>64.179140000000004</v>
      </c>
      <c r="G1709">
        <v>-134.30248</v>
      </c>
      <c r="H1709" t="s">
        <v>983</v>
      </c>
      <c r="I1709" t="s">
        <v>2498</v>
      </c>
      <c r="J1709">
        <v>2764</v>
      </c>
      <c r="K1709">
        <v>0.69</v>
      </c>
      <c r="L1709">
        <v>1.27</v>
      </c>
      <c r="M1709">
        <v>0.23</v>
      </c>
      <c r="N1709">
        <v>0.57279757102212403</v>
      </c>
      <c r="O1709">
        <v>0.2232085276494119</v>
      </c>
    </row>
    <row r="1710" spans="1:15" x14ac:dyDescent="0.25">
      <c r="A1710" t="s">
        <v>2445</v>
      </c>
      <c r="B1710" t="s">
        <v>1130</v>
      </c>
      <c r="C1710" t="s">
        <v>1326</v>
      </c>
      <c r="D1710" t="s">
        <v>2441</v>
      </c>
      <c r="E1710" t="s">
        <v>2444</v>
      </c>
      <c r="F1710">
        <v>64.179023999999799</v>
      </c>
      <c r="G1710">
        <v>-134.302773</v>
      </c>
      <c r="H1710" t="s">
        <v>983</v>
      </c>
      <c r="I1710" t="s">
        <v>2498</v>
      </c>
      <c r="J1710">
        <v>2764</v>
      </c>
      <c r="K1710">
        <v>0.31</v>
      </c>
      <c r="L1710">
        <v>1.22</v>
      </c>
      <c r="M1710">
        <v>0.25</v>
      </c>
      <c r="N1710">
        <v>0.25734383625631663</v>
      </c>
      <c r="O1710">
        <v>0.20134082210335896</v>
      </c>
    </row>
    <row r="1711" spans="1:15" x14ac:dyDescent="0.25">
      <c r="A1711" t="s">
        <v>2446</v>
      </c>
      <c r="B1711" t="s">
        <v>1130</v>
      </c>
      <c r="C1711" t="s">
        <v>1326</v>
      </c>
      <c r="D1711" t="s">
        <v>2441</v>
      </c>
      <c r="E1711" t="s">
        <v>2444</v>
      </c>
      <c r="F1711">
        <v>64.178759999999798</v>
      </c>
      <c r="G1711">
        <v>-134.30293</v>
      </c>
      <c r="H1711" t="s">
        <v>983</v>
      </c>
      <c r="I1711" t="s">
        <v>2498</v>
      </c>
      <c r="J1711">
        <v>2764</v>
      </c>
      <c r="K1711">
        <v>0.25</v>
      </c>
      <c r="L1711">
        <v>1.51</v>
      </c>
      <c r="M1711">
        <v>0.28999999999999998</v>
      </c>
      <c r="N1711">
        <v>0.20753535181961016</v>
      </c>
      <c r="O1711">
        <v>0.23623605343819273</v>
      </c>
    </row>
    <row r="1712" spans="1:15" x14ac:dyDescent="0.25">
      <c r="A1712" t="s">
        <v>2517</v>
      </c>
      <c r="B1712" t="s">
        <v>988</v>
      </c>
      <c r="C1712" t="s">
        <v>2518</v>
      </c>
      <c r="D1712" t="s">
        <v>2519</v>
      </c>
      <c r="E1712" t="s">
        <v>302</v>
      </c>
      <c r="F1712">
        <v>60.112087000000002</v>
      </c>
      <c r="G1712">
        <v>-137.98371900000001</v>
      </c>
      <c r="H1712" t="s">
        <v>983</v>
      </c>
      <c r="I1712" t="s">
        <v>2499</v>
      </c>
      <c r="J1712">
        <v>2677</v>
      </c>
      <c r="K1712">
        <v>2.59</v>
      </c>
      <c r="L1712">
        <v>8.65</v>
      </c>
      <c r="M1712">
        <v>3.3</v>
      </c>
      <c r="N1712">
        <v>2.1500662448511614</v>
      </c>
      <c r="O1712">
        <v>1.7941834798391441</v>
      </c>
    </row>
    <row r="1713" spans="1:15" x14ac:dyDescent="0.25">
      <c r="A1713" t="s">
        <v>2520</v>
      </c>
      <c r="B1713" t="s">
        <v>988</v>
      </c>
      <c r="C1713" t="s">
        <v>2518</v>
      </c>
      <c r="D1713" t="s">
        <v>2521</v>
      </c>
      <c r="E1713" t="s">
        <v>302</v>
      </c>
      <c r="F1713">
        <v>61.055053999999998</v>
      </c>
      <c r="G1713">
        <v>-140.80458100000001</v>
      </c>
      <c r="H1713" t="s">
        <v>983</v>
      </c>
      <c r="I1713" t="s">
        <v>2499</v>
      </c>
      <c r="J1713">
        <v>2677</v>
      </c>
      <c r="K1713">
        <v>3.73</v>
      </c>
      <c r="L1713">
        <v>7.01</v>
      </c>
      <c r="M1713">
        <v>2.87</v>
      </c>
      <c r="N1713">
        <v>3.0964274491485835</v>
      </c>
      <c r="O1713">
        <v>1.5966713328030915</v>
      </c>
    </row>
    <row r="1714" spans="1:15" x14ac:dyDescent="0.25">
      <c r="A1714" t="s">
        <v>2522</v>
      </c>
      <c r="B1714" t="s">
        <v>988</v>
      </c>
      <c r="C1714" t="s">
        <v>2518</v>
      </c>
      <c r="D1714" t="s">
        <v>2521</v>
      </c>
      <c r="E1714" t="s">
        <v>2523</v>
      </c>
      <c r="F1714">
        <v>61.055053999999998</v>
      </c>
      <c r="G1714">
        <v>-140.80458100000001</v>
      </c>
      <c r="H1714" t="s">
        <v>983</v>
      </c>
      <c r="I1714" t="s">
        <v>2500</v>
      </c>
      <c r="J1714">
        <v>2751</v>
      </c>
      <c r="K1714">
        <v>1.28</v>
      </c>
      <c r="L1714">
        <v>2.79</v>
      </c>
      <c r="M1714">
        <v>1.64</v>
      </c>
      <c r="N1714">
        <v>1.0625810013164041</v>
      </c>
      <c r="O1714">
        <v>0.77144112456630864</v>
      </c>
    </row>
    <row r="1715" spans="1:15" x14ac:dyDescent="0.25">
      <c r="A1715" t="s">
        <v>2524</v>
      </c>
      <c r="B1715" t="s">
        <v>988</v>
      </c>
      <c r="C1715" t="s">
        <v>2518</v>
      </c>
      <c r="D1715" t="s">
        <v>2525</v>
      </c>
      <c r="E1715" t="s">
        <v>302</v>
      </c>
      <c r="F1715">
        <v>60.262748999999999</v>
      </c>
      <c r="G1715">
        <v>-138.20015000000001</v>
      </c>
      <c r="H1715" t="s">
        <v>983</v>
      </c>
      <c r="I1715" t="s">
        <v>2499</v>
      </c>
      <c r="J1715">
        <v>2677</v>
      </c>
      <c r="K1715">
        <v>3.16</v>
      </c>
      <c r="L1715">
        <v>4.28</v>
      </c>
      <c r="M1715">
        <v>1.63</v>
      </c>
      <c r="N1715">
        <v>2.6232468469998724</v>
      </c>
      <c r="O1715">
        <v>0.9939034943211178</v>
      </c>
    </row>
    <row r="1716" spans="1:15" x14ac:dyDescent="0.25">
      <c r="A1716" t="s">
        <v>2526</v>
      </c>
      <c r="B1716" t="s">
        <v>988</v>
      </c>
      <c r="C1716" t="s">
        <v>2518</v>
      </c>
      <c r="D1716" t="s">
        <v>2525</v>
      </c>
      <c r="E1716" t="s">
        <v>302</v>
      </c>
      <c r="F1716">
        <v>60.293261999999999</v>
      </c>
      <c r="G1716">
        <v>-138.44519</v>
      </c>
      <c r="H1716" t="s">
        <v>983</v>
      </c>
      <c r="I1716" t="s">
        <v>2499</v>
      </c>
      <c r="J1716">
        <v>2677</v>
      </c>
      <c r="K1716">
        <v>2.15</v>
      </c>
      <c r="L1716">
        <v>4.91</v>
      </c>
      <c r="M1716">
        <v>1.81</v>
      </c>
      <c r="N1716">
        <v>1.7848040256486473</v>
      </c>
      <c r="O1716">
        <v>1.0410076216425328</v>
      </c>
    </row>
    <row r="1717" spans="1:15" x14ac:dyDescent="0.25">
      <c r="A1717" t="s">
        <v>2527</v>
      </c>
      <c r="B1717" t="s">
        <v>988</v>
      </c>
      <c r="C1717" t="s">
        <v>2518</v>
      </c>
      <c r="D1717" t="s">
        <v>2528</v>
      </c>
      <c r="E1717" t="s">
        <v>16</v>
      </c>
      <c r="F1717">
        <v>60.425446000000001</v>
      </c>
      <c r="G1717">
        <v>-138.240814</v>
      </c>
      <c r="H1717" t="s">
        <v>983</v>
      </c>
      <c r="I1717" t="s">
        <v>491</v>
      </c>
      <c r="J1717">
        <v>2624</v>
      </c>
      <c r="K1717">
        <v>4.7699999999999996</v>
      </c>
      <c r="L1717">
        <v>24</v>
      </c>
      <c r="M1717">
        <v>3.91</v>
      </c>
      <c r="N1717">
        <v>3.9597745127181616</v>
      </c>
      <c r="O1717">
        <v>3.4342970450271353</v>
      </c>
    </row>
    <row r="1718" spans="1:15" x14ac:dyDescent="0.25">
      <c r="A1718" t="s">
        <v>2529</v>
      </c>
      <c r="B1718" t="s">
        <v>988</v>
      </c>
      <c r="C1718" t="s">
        <v>2518</v>
      </c>
      <c r="D1718" t="s">
        <v>2528</v>
      </c>
      <c r="E1718" t="s">
        <v>302</v>
      </c>
      <c r="F1718">
        <v>60.681252000000001</v>
      </c>
      <c r="G1718">
        <v>-138.34934999999999</v>
      </c>
      <c r="H1718" t="s">
        <v>983</v>
      </c>
      <c r="I1718" t="s">
        <v>2499</v>
      </c>
      <c r="J1718">
        <v>2677</v>
      </c>
      <c r="K1718">
        <v>3.66</v>
      </c>
      <c r="L1718">
        <v>14.3</v>
      </c>
      <c r="M1718">
        <v>4.09</v>
      </c>
      <c r="N1718">
        <v>3.0383175506390931</v>
      </c>
      <c r="O1718">
        <v>2.5827399637263584</v>
      </c>
    </row>
    <row r="1719" spans="1:15" x14ac:dyDescent="0.25">
      <c r="A1719" t="s">
        <v>2530</v>
      </c>
      <c r="B1719" t="s">
        <v>988</v>
      </c>
      <c r="C1719" t="s">
        <v>2518</v>
      </c>
      <c r="D1719" t="s">
        <v>2531</v>
      </c>
      <c r="E1719" t="s">
        <v>302</v>
      </c>
      <c r="F1719">
        <v>60.764580000000002</v>
      </c>
      <c r="G1719">
        <v>-138.809921</v>
      </c>
      <c r="H1719" t="s">
        <v>983</v>
      </c>
      <c r="I1719" t="s">
        <v>2499</v>
      </c>
      <c r="J1719">
        <v>2677</v>
      </c>
      <c r="K1719">
        <v>1.33</v>
      </c>
      <c r="L1719">
        <v>3.7</v>
      </c>
      <c r="M1719">
        <v>1.58</v>
      </c>
      <c r="N1719">
        <v>1.1040880716803261</v>
      </c>
      <c r="O1719">
        <v>0.82301863245793894</v>
      </c>
    </row>
    <row r="1720" spans="1:15" x14ac:dyDescent="0.25">
      <c r="A1720" t="s">
        <v>2532</v>
      </c>
      <c r="B1720" t="s">
        <v>2533</v>
      </c>
      <c r="C1720" t="s">
        <v>2534</v>
      </c>
      <c r="D1720" t="s">
        <v>2535</v>
      </c>
      <c r="E1720" t="s">
        <v>302</v>
      </c>
      <c r="F1720">
        <v>61.156128000000002</v>
      </c>
      <c r="G1720">
        <v>-141.741333</v>
      </c>
      <c r="H1720" t="s">
        <v>983</v>
      </c>
      <c r="I1720" t="s">
        <v>2499</v>
      </c>
      <c r="J1720">
        <v>2677</v>
      </c>
      <c r="K1720">
        <v>4.76</v>
      </c>
      <c r="L1720">
        <v>18.7</v>
      </c>
      <c r="M1720">
        <v>9.5</v>
      </c>
      <c r="N1720">
        <v>3.9514730986453772</v>
      </c>
      <c r="O1720">
        <v>4.4339625132178861</v>
      </c>
    </row>
    <row r="1721" spans="1:15" x14ac:dyDescent="0.25">
      <c r="A1721" t="s">
        <v>2536</v>
      </c>
      <c r="B1721" t="s">
        <v>2533</v>
      </c>
      <c r="C1721" t="s">
        <v>2534</v>
      </c>
      <c r="D1721" t="s">
        <v>2537</v>
      </c>
      <c r="E1721" t="s">
        <v>704</v>
      </c>
      <c r="F1721">
        <v>60.884045</v>
      </c>
      <c r="G1721">
        <v>-140.468872</v>
      </c>
      <c r="H1721" t="s">
        <v>983</v>
      </c>
      <c r="I1721" t="s">
        <v>491</v>
      </c>
      <c r="J1721">
        <v>2624</v>
      </c>
      <c r="K1721">
        <v>5.32</v>
      </c>
      <c r="L1721">
        <v>29.9</v>
      </c>
      <c r="M1721">
        <v>9</v>
      </c>
      <c r="N1721">
        <v>4.4163522867213043</v>
      </c>
      <c r="O1721">
        <v>5.2752334950491315</v>
      </c>
    </row>
    <row r="1722" spans="1:15" x14ac:dyDescent="0.25">
      <c r="A1722" t="s">
        <v>2538</v>
      </c>
      <c r="B1722" t="s">
        <v>2533</v>
      </c>
      <c r="C1722" t="s">
        <v>2534</v>
      </c>
      <c r="D1722" t="s">
        <v>2539</v>
      </c>
      <c r="E1722" t="s">
        <v>302</v>
      </c>
      <c r="F1722">
        <v>60.925362</v>
      </c>
      <c r="G1722">
        <v>-140.98060599999999</v>
      </c>
      <c r="H1722" t="s">
        <v>983</v>
      </c>
      <c r="I1722" t="s">
        <v>2499</v>
      </c>
      <c r="J1722">
        <v>2677</v>
      </c>
      <c r="K1722">
        <v>4.1900000000000004</v>
      </c>
      <c r="L1722">
        <v>16.7</v>
      </c>
      <c r="M1722">
        <v>4.92</v>
      </c>
      <c r="N1722">
        <v>3.4782924964966666</v>
      </c>
      <c r="O1722">
        <v>3.0480008467359125</v>
      </c>
    </row>
    <row r="1723" spans="1:15" x14ac:dyDescent="0.25">
      <c r="A1723" t="s">
        <v>2540</v>
      </c>
      <c r="B1723" t="s">
        <v>2533</v>
      </c>
      <c r="C1723" t="s">
        <v>2534</v>
      </c>
      <c r="D1723" t="s">
        <v>2541</v>
      </c>
      <c r="E1723" t="s">
        <v>302</v>
      </c>
      <c r="F1723">
        <v>61.030417999999997</v>
      </c>
      <c r="G1723">
        <v>-140.94906599999999</v>
      </c>
      <c r="H1723" t="s">
        <v>983</v>
      </c>
      <c r="I1723" t="s">
        <v>2499</v>
      </c>
      <c r="J1723">
        <v>2677</v>
      </c>
      <c r="K1723">
        <v>6.79</v>
      </c>
      <c r="L1723">
        <v>9.75</v>
      </c>
      <c r="M1723">
        <v>2.75</v>
      </c>
      <c r="N1723">
        <v>5.6366601554206124</v>
      </c>
      <c r="O1723">
        <v>1.995431784443161</v>
      </c>
    </row>
    <row r="1724" spans="1:15" x14ac:dyDescent="0.25">
      <c r="A1724" t="s">
        <v>2542</v>
      </c>
      <c r="B1724" t="s">
        <v>2533</v>
      </c>
      <c r="C1724" t="s">
        <v>2534</v>
      </c>
      <c r="D1724" t="s">
        <v>2541</v>
      </c>
      <c r="E1724" t="s">
        <v>1101</v>
      </c>
      <c r="F1724">
        <v>61.030849000000003</v>
      </c>
      <c r="G1724">
        <v>-140.94859299999999</v>
      </c>
      <c r="H1724" t="s">
        <v>983</v>
      </c>
      <c r="I1724" t="s">
        <v>2498</v>
      </c>
      <c r="J1724">
        <v>2764</v>
      </c>
      <c r="K1724">
        <v>0.96</v>
      </c>
      <c r="L1724">
        <v>1.2</v>
      </c>
      <c r="M1724">
        <v>0.4</v>
      </c>
      <c r="N1724">
        <v>0.79693575098730296</v>
      </c>
      <c r="O1724">
        <v>0.27706765864265998</v>
      </c>
    </row>
    <row r="1725" spans="1:15" x14ac:dyDescent="0.25">
      <c r="A1725" t="s">
        <v>2543</v>
      </c>
      <c r="B1725" t="s">
        <v>2533</v>
      </c>
      <c r="C1725" t="s">
        <v>2534</v>
      </c>
      <c r="D1725" t="s">
        <v>2541</v>
      </c>
      <c r="E1725" t="s">
        <v>1101</v>
      </c>
      <c r="F1725">
        <v>60.281405999999997</v>
      </c>
      <c r="G1725">
        <v>-137.953217</v>
      </c>
      <c r="H1725" t="s">
        <v>983</v>
      </c>
      <c r="I1725" t="s">
        <v>2498</v>
      </c>
      <c r="J1725">
        <v>2764</v>
      </c>
      <c r="K1725">
        <v>0.34</v>
      </c>
      <c r="L1725">
        <v>1.1599999999999999</v>
      </c>
      <c r="M1725">
        <v>0.56000000000000005</v>
      </c>
      <c r="N1725">
        <v>0.28224807847466982</v>
      </c>
      <c r="O1725">
        <v>0.27890294243594205</v>
      </c>
    </row>
    <row r="1726" spans="1:15" x14ac:dyDescent="0.25">
      <c r="A1726" t="s">
        <v>2544</v>
      </c>
      <c r="B1726" t="s">
        <v>2533</v>
      </c>
      <c r="C1726" t="s">
        <v>2534</v>
      </c>
      <c r="D1726" t="s">
        <v>2541</v>
      </c>
      <c r="E1726" t="s">
        <v>1101</v>
      </c>
      <c r="F1726">
        <v>60.281405999999997</v>
      </c>
      <c r="G1726">
        <v>-137.953217</v>
      </c>
      <c r="H1726" t="s">
        <v>983</v>
      </c>
      <c r="I1726" t="s">
        <v>2498</v>
      </c>
      <c r="J1726">
        <v>2764</v>
      </c>
      <c r="K1726">
        <v>0.16</v>
      </c>
      <c r="L1726">
        <v>0.88</v>
      </c>
      <c r="M1726">
        <v>0.26</v>
      </c>
      <c r="N1726">
        <v>0.13282262516455051</v>
      </c>
      <c r="O1726">
        <v>0.16245758044044331</v>
      </c>
    </row>
    <row r="1727" spans="1:15" x14ac:dyDescent="0.25">
      <c r="A1727" t="s">
        <v>2545</v>
      </c>
      <c r="B1727" t="s">
        <v>984</v>
      </c>
      <c r="C1727" t="s">
        <v>2546</v>
      </c>
      <c r="D1727" t="s">
        <v>2547</v>
      </c>
      <c r="E1727" t="s">
        <v>302</v>
      </c>
      <c r="F1727">
        <v>61.182281000000003</v>
      </c>
      <c r="G1727">
        <v>-139.98848000000001</v>
      </c>
      <c r="H1727" t="s">
        <v>983</v>
      </c>
      <c r="I1727" t="s">
        <v>2499</v>
      </c>
      <c r="J1727">
        <v>2677</v>
      </c>
      <c r="K1727">
        <v>5.04</v>
      </c>
      <c r="L1727">
        <v>23.9</v>
      </c>
      <c r="M1727">
        <v>7.94</v>
      </c>
      <c r="N1727">
        <v>4.1839126926833412</v>
      </c>
      <c r="O1727">
        <v>4.5367551735248206</v>
      </c>
    </row>
    <row r="1728" spans="1:15" x14ac:dyDescent="0.25">
      <c r="A1728" t="s">
        <v>2548</v>
      </c>
      <c r="B1728" t="s">
        <v>984</v>
      </c>
      <c r="C1728" t="s">
        <v>2546</v>
      </c>
      <c r="D1728" t="s">
        <v>2547</v>
      </c>
      <c r="E1728" t="s">
        <v>302</v>
      </c>
      <c r="F1728">
        <v>61.259490999999997</v>
      </c>
      <c r="G1728">
        <v>-140.00314299999999</v>
      </c>
      <c r="H1728" t="s">
        <v>983</v>
      </c>
      <c r="I1728" t="s">
        <v>2499</v>
      </c>
      <c r="J1728">
        <v>2677</v>
      </c>
      <c r="K1728">
        <v>4.34</v>
      </c>
      <c r="L1728">
        <v>21.1</v>
      </c>
      <c r="M1728">
        <v>10.8</v>
      </c>
      <c r="N1728">
        <v>3.6028137075884321</v>
      </c>
      <c r="O1728">
        <v>4.9649570267574852</v>
      </c>
    </row>
    <row r="1729" spans="1:15" x14ac:dyDescent="0.25">
      <c r="A1729" t="s">
        <v>2549</v>
      </c>
      <c r="B1729" t="s">
        <v>984</v>
      </c>
      <c r="C1729" t="s">
        <v>2546</v>
      </c>
      <c r="D1729" t="s">
        <v>2550</v>
      </c>
      <c r="E1729" t="s">
        <v>302</v>
      </c>
      <c r="F1729">
        <v>61.091549000000001</v>
      </c>
      <c r="G1729">
        <v>-139.68267800000001</v>
      </c>
      <c r="H1729" t="s">
        <v>983</v>
      </c>
      <c r="I1729" t="s">
        <v>2499</v>
      </c>
      <c r="J1729">
        <v>2677</v>
      </c>
      <c r="K1729">
        <v>5.75</v>
      </c>
      <c r="L1729">
        <v>25.5</v>
      </c>
      <c r="M1729">
        <v>7.22</v>
      </c>
      <c r="N1729">
        <v>4.7733130918510334</v>
      </c>
      <c r="O1729">
        <v>4.5427105621602619</v>
      </c>
    </row>
    <row r="1730" spans="1:15" x14ac:dyDescent="0.25">
      <c r="A1730" t="s">
        <v>2551</v>
      </c>
      <c r="B1730" t="s">
        <v>984</v>
      </c>
      <c r="C1730" t="s">
        <v>2546</v>
      </c>
      <c r="D1730" t="s">
        <v>2550</v>
      </c>
      <c r="E1730" t="s">
        <v>846</v>
      </c>
      <c r="F1730">
        <v>61.091712999999999</v>
      </c>
      <c r="G1730">
        <v>-139.68261699999999</v>
      </c>
      <c r="H1730" t="s">
        <v>983</v>
      </c>
      <c r="I1730" t="s">
        <v>2500</v>
      </c>
      <c r="J1730">
        <v>2751</v>
      </c>
      <c r="K1730">
        <v>2.02</v>
      </c>
      <c r="L1730">
        <v>2.13</v>
      </c>
      <c r="M1730">
        <v>1.31</v>
      </c>
      <c r="N1730">
        <v>1.6768856427024501</v>
      </c>
      <c r="O1730">
        <v>0.66509351351870571</v>
      </c>
    </row>
    <row r="1731" spans="1:15" x14ac:dyDescent="0.25">
      <c r="A1731" t="s">
        <v>2552</v>
      </c>
      <c r="B1731" t="s">
        <v>984</v>
      </c>
      <c r="C1731" t="s">
        <v>2546</v>
      </c>
      <c r="E1731" t="s">
        <v>846</v>
      </c>
      <c r="F1731">
        <v>60.292450000000002</v>
      </c>
      <c r="G1731">
        <v>-137.95077499999999</v>
      </c>
      <c r="H1731" t="s">
        <v>983</v>
      </c>
      <c r="I1731" t="s">
        <v>2500</v>
      </c>
      <c r="J1731">
        <v>2751</v>
      </c>
      <c r="K1731">
        <v>0.54</v>
      </c>
      <c r="L1731">
        <v>0.95</v>
      </c>
      <c r="M1731">
        <v>0.31</v>
      </c>
      <c r="N1731">
        <v>0.44827635993035797</v>
      </c>
      <c r="O1731">
        <v>0.20370570361391144</v>
      </c>
    </row>
    <row r="1732" spans="1:15" x14ac:dyDescent="0.25">
      <c r="A1732" t="s">
        <v>2553</v>
      </c>
      <c r="B1732" t="s">
        <v>984</v>
      </c>
      <c r="C1732" t="s">
        <v>2546</v>
      </c>
      <c r="E1732" t="s">
        <v>846</v>
      </c>
      <c r="F1732">
        <v>60.523417999999999</v>
      </c>
      <c r="G1732">
        <v>-137.79879800000001</v>
      </c>
      <c r="H1732" t="s">
        <v>983</v>
      </c>
      <c r="I1732" t="s">
        <v>2500</v>
      </c>
      <c r="J1732">
        <v>2751</v>
      </c>
      <c r="K1732">
        <v>2.09</v>
      </c>
      <c r="L1732">
        <v>3.1</v>
      </c>
      <c r="M1732">
        <v>1.1100000000000001</v>
      </c>
      <c r="N1732">
        <v>1.7349955412119409</v>
      </c>
      <c r="O1732">
        <v>0.70966965398717574</v>
      </c>
    </row>
    <row r="1733" spans="1:15" x14ac:dyDescent="0.25">
      <c r="A1733" t="s">
        <v>2554</v>
      </c>
      <c r="B1733" t="s">
        <v>984</v>
      </c>
      <c r="C1733" t="s">
        <v>2546</v>
      </c>
      <c r="E1733" t="s">
        <v>846</v>
      </c>
      <c r="F1733">
        <v>60.783417</v>
      </c>
      <c r="G1733">
        <v>-137.97285500000001</v>
      </c>
      <c r="H1733" t="s">
        <v>983</v>
      </c>
      <c r="I1733" t="s">
        <v>2500</v>
      </c>
      <c r="J1733">
        <v>2751</v>
      </c>
      <c r="K1733">
        <v>0.41</v>
      </c>
      <c r="L1733">
        <v>3.53</v>
      </c>
      <c r="M1733">
        <v>1.1200000000000001</v>
      </c>
      <c r="N1733">
        <v>0.34035797698416065</v>
      </c>
      <c r="O1733">
        <v>0.65523638274389584</v>
      </c>
    </row>
    <row r="1734" spans="1:15" x14ac:dyDescent="0.25">
      <c r="A1734" t="s">
        <v>2555</v>
      </c>
      <c r="B1734" t="s">
        <v>1355</v>
      </c>
      <c r="C1734" t="s">
        <v>2085</v>
      </c>
      <c r="D1734" t="s">
        <v>2556</v>
      </c>
      <c r="E1734" t="s">
        <v>16</v>
      </c>
      <c r="F1734">
        <v>68.460298499999993</v>
      </c>
      <c r="G1734">
        <v>-138.05254859999999</v>
      </c>
      <c r="H1734" t="s">
        <v>983</v>
      </c>
      <c r="I1734" t="s">
        <v>491</v>
      </c>
      <c r="J1734">
        <v>2624</v>
      </c>
      <c r="K1734">
        <v>5.16</v>
      </c>
      <c r="L1734">
        <v>31</v>
      </c>
      <c r="M1734">
        <v>6</v>
      </c>
      <c r="N1734">
        <v>4.283529661556754</v>
      </c>
      <c r="O1734">
        <v>4.6173435348972784</v>
      </c>
    </row>
    <row r="1735" spans="1:15" x14ac:dyDescent="0.25">
      <c r="A1735" t="s">
        <v>2557</v>
      </c>
      <c r="B1735" t="s">
        <v>1355</v>
      </c>
      <c r="C1735" t="s">
        <v>2085</v>
      </c>
      <c r="D1735" t="s">
        <v>2558</v>
      </c>
      <c r="E1735" t="s">
        <v>16</v>
      </c>
      <c r="F1735">
        <v>67.757576499999999</v>
      </c>
      <c r="G1735">
        <v>-139.76939300000001</v>
      </c>
      <c r="H1735" t="s">
        <v>983</v>
      </c>
      <c r="I1735" t="s">
        <v>491</v>
      </c>
      <c r="J1735">
        <v>2624</v>
      </c>
      <c r="K1735">
        <v>5.54</v>
      </c>
      <c r="L1735">
        <v>42</v>
      </c>
      <c r="M1735">
        <v>5</v>
      </c>
      <c r="N1735">
        <v>4.598983396322561</v>
      </c>
      <c r="O1735">
        <v>5.3931963502579308</v>
      </c>
    </row>
    <row r="1736" spans="1:15" x14ac:dyDescent="0.25">
      <c r="A1736" t="s">
        <v>2559</v>
      </c>
      <c r="B1736" t="s">
        <v>1355</v>
      </c>
      <c r="C1736" t="s">
        <v>2085</v>
      </c>
      <c r="D1736" t="s">
        <v>2560</v>
      </c>
      <c r="E1736" t="s">
        <v>16</v>
      </c>
      <c r="F1736">
        <v>67.567259899999996</v>
      </c>
      <c r="G1736">
        <v>-140.73829900000001</v>
      </c>
      <c r="H1736" t="s">
        <v>983</v>
      </c>
      <c r="I1736" t="s">
        <v>491</v>
      </c>
      <c r="J1736">
        <v>2624</v>
      </c>
      <c r="K1736">
        <v>5.01</v>
      </c>
      <c r="L1736">
        <v>20</v>
      </c>
      <c r="M1736">
        <v>7</v>
      </c>
      <c r="N1736">
        <v>4.1590084504649871</v>
      </c>
      <c r="O1736">
        <v>3.8543164972549149</v>
      </c>
    </row>
    <row r="1737" spans="1:15" x14ac:dyDescent="0.25">
      <c r="A1737" t="s">
        <v>2561</v>
      </c>
      <c r="B1737" t="s">
        <v>1355</v>
      </c>
      <c r="C1737" t="s">
        <v>2085</v>
      </c>
      <c r="D1737" t="s">
        <v>2562</v>
      </c>
      <c r="E1737" t="s">
        <v>437</v>
      </c>
      <c r="F1737">
        <v>67.594182399999994</v>
      </c>
      <c r="G1737">
        <v>-139.23952919999999</v>
      </c>
      <c r="H1737" t="s">
        <v>983</v>
      </c>
      <c r="I1737" t="s">
        <v>2499</v>
      </c>
      <c r="J1737">
        <v>2677</v>
      </c>
      <c r="K1737">
        <v>8.18</v>
      </c>
      <c r="L1737">
        <v>38</v>
      </c>
      <c r="N1737">
        <v>6.7905567115376444</v>
      </c>
      <c r="O1737">
        <v>4.005429800109729</v>
      </c>
    </row>
    <row r="1738" spans="1:15" x14ac:dyDescent="0.25">
      <c r="A1738" t="s">
        <v>2563</v>
      </c>
      <c r="B1738" t="s">
        <v>1355</v>
      </c>
      <c r="C1738" t="s">
        <v>2085</v>
      </c>
      <c r="D1738" t="s">
        <v>2564</v>
      </c>
      <c r="E1738" t="s">
        <v>16</v>
      </c>
      <c r="F1738">
        <v>67.741686999999999</v>
      </c>
      <c r="G1738">
        <v>-141.71941709999999</v>
      </c>
      <c r="H1738" t="s">
        <v>983</v>
      </c>
      <c r="I1738" t="s">
        <v>491</v>
      </c>
      <c r="J1738">
        <v>2624</v>
      </c>
      <c r="K1738">
        <v>4.66</v>
      </c>
      <c r="L1738">
        <v>22</v>
      </c>
      <c r="N1738">
        <v>3.8684589579175337</v>
      </c>
      <c r="O1738">
        <v>2.2687958094227358</v>
      </c>
    </row>
    <row r="1739" spans="1:15" x14ac:dyDescent="0.25">
      <c r="A1739" t="s">
        <v>2565</v>
      </c>
      <c r="B1739" t="s">
        <v>1355</v>
      </c>
      <c r="C1739" t="s">
        <v>2085</v>
      </c>
      <c r="D1739" t="s">
        <v>2566</v>
      </c>
      <c r="E1739" t="s">
        <v>437</v>
      </c>
      <c r="F1739">
        <v>68.389700000000005</v>
      </c>
      <c r="G1739">
        <v>-142.1422</v>
      </c>
      <c r="H1739" t="s">
        <v>983</v>
      </c>
      <c r="I1739" t="s">
        <v>2499</v>
      </c>
      <c r="J1739">
        <v>2677</v>
      </c>
      <c r="K1739">
        <v>3.98</v>
      </c>
      <c r="L1739">
        <v>14</v>
      </c>
      <c r="N1739">
        <v>3.3039628009681938</v>
      </c>
      <c r="O1739">
        <v>1.5306589355057116</v>
      </c>
    </row>
    <row r="1740" spans="1:15" x14ac:dyDescent="0.25">
      <c r="A1740" t="s">
        <v>2567</v>
      </c>
      <c r="B1740" t="s">
        <v>1355</v>
      </c>
      <c r="C1740" t="s">
        <v>2085</v>
      </c>
      <c r="D1740" t="s">
        <v>2568</v>
      </c>
      <c r="E1740" t="s">
        <v>437</v>
      </c>
      <c r="F1740">
        <v>68.418956499999993</v>
      </c>
      <c r="G1740">
        <v>-141.8808497</v>
      </c>
      <c r="H1740" t="s">
        <v>983</v>
      </c>
      <c r="I1740" t="s">
        <v>2499</v>
      </c>
      <c r="J1740">
        <v>2677</v>
      </c>
      <c r="K1740">
        <v>6.2</v>
      </c>
      <c r="L1740">
        <v>78</v>
      </c>
      <c r="M1740">
        <v>9</v>
      </c>
      <c r="N1740">
        <v>5.1468767251263321</v>
      </c>
      <c r="O1740">
        <v>9.9128240382249775</v>
      </c>
    </row>
    <row r="1741" spans="1:15" x14ac:dyDescent="0.25">
      <c r="A1741" t="s">
        <v>2569</v>
      </c>
      <c r="B1741" t="s">
        <v>1355</v>
      </c>
      <c r="C1741" t="s">
        <v>2085</v>
      </c>
      <c r="D1741" t="s">
        <v>2570</v>
      </c>
      <c r="E1741" t="s">
        <v>302</v>
      </c>
      <c r="F1741">
        <v>68.368575500000006</v>
      </c>
      <c r="G1741">
        <v>-140.9820052</v>
      </c>
      <c r="H1741" t="s">
        <v>983</v>
      </c>
      <c r="I1741" t="s">
        <v>2499</v>
      </c>
      <c r="J1741">
        <v>2677</v>
      </c>
      <c r="K1741">
        <v>3.81</v>
      </c>
      <c r="L1741">
        <v>22</v>
      </c>
      <c r="N1741">
        <v>3.1628387617308591</v>
      </c>
      <c r="O1741">
        <v>2.26626433574793</v>
      </c>
    </row>
    <row r="1742" spans="1:15" x14ac:dyDescent="0.25">
      <c r="A1742" t="s">
        <v>2571</v>
      </c>
      <c r="B1742" t="s">
        <v>1355</v>
      </c>
      <c r="C1742" t="s">
        <v>2085</v>
      </c>
      <c r="D1742" t="s">
        <v>2572</v>
      </c>
      <c r="E1742" t="s">
        <v>437</v>
      </c>
      <c r="F1742">
        <v>67.792362900000001</v>
      </c>
      <c r="G1742">
        <v>-140.62480110000001</v>
      </c>
      <c r="H1742" t="s">
        <v>983</v>
      </c>
      <c r="I1742" t="s">
        <v>2499</v>
      </c>
      <c r="J1742">
        <v>2677</v>
      </c>
      <c r="K1742">
        <v>4.76</v>
      </c>
      <c r="L1742">
        <v>28</v>
      </c>
      <c r="N1742">
        <v>3.9514730986453772</v>
      </c>
      <c r="O1742">
        <v>2.8792679932178862</v>
      </c>
    </row>
    <row r="1743" spans="1:15" x14ac:dyDescent="0.25">
      <c r="A1743" t="s">
        <v>2573</v>
      </c>
      <c r="B1743" t="s">
        <v>1355</v>
      </c>
      <c r="C1743" t="s">
        <v>2085</v>
      </c>
      <c r="D1743" t="s">
        <v>2574</v>
      </c>
      <c r="E1743" t="s">
        <v>437</v>
      </c>
      <c r="F1743">
        <v>68.383476000000002</v>
      </c>
      <c r="G1743">
        <v>-140.98230699999999</v>
      </c>
      <c r="H1743" t="s">
        <v>983</v>
      </c>
      <c r="I1743" t="s">
        <v>2499</v>
      </c>
      <c r="J1743">
        <v>2677</v>
      </c>
      <c r="K1743">
        <v>4.8899999999999997</v>
      </c>
      <c r="L1743">
        <v>24</v>
      </c>
      <c r="N1743">
        <v>4.0593914815915744</v>
      </c>
      <c r="O1743">
        <v>2.5140253695032486</v>
      </c>
    </row>
    <row r="1744" spans="1:15" x14ac:dyDescent="0.25">
      <c r="A1744" t="s">
        <v>2575</v>
      </c>
      <c r="B1744" t="s">
        <v>1355</v>
      </c>
      <c r="C1744" t="s">
        <v>2085</v>
      </c>
      <c r="D1744" t="s">
        <v>2576</v>
      </c>
      <c r="E1744" t="s">
        <v>16</v>
      </c>
      <c r="F1744">
        <v>68.902197299999997</v>
      </c>
      <c r="G1744">
        <v>-139.01201599999999</v>
      </c>
      <c r="H1744" t="s">
        <v>983</v>
      </c>
      <c r="I1744" t="s">
        <v>491</v>
      </c>
      <c r="J1744">
        <v>2624</v>
      </c>
      <c r="K1744">
        <v>4.66</v>
      </c>
      <c r="L1744">
        <v>19</v>
      </c>
      <c r="N1744">
        <v>3.8684589579175337</v>
      </c>
      <c r="O1744">
        <v>1.9948502094227358</v>
      </c>
    </row>
    <row r="1745" spans="1:15" x14ac:dyDescent="0.25">
      <c r="A1745" t="s">
        <v>2577</v>
      </c>
      <c r="B1745" t="s">
        <v>1355</v>
      </c>
      <c r="C1745" t="s">
        <v>2085</v>
      </c>
      <c r="D1745" t="s">
        <v>2578</v>
      </c>
      <c r="E1745" t="s">
        <v>16</v>
      </c>
      <c r="F1745">
        <v>68.848507999999995</v>
      </c>
      <c r="G1745">
        <v>-139.06573499999999</v>
      </c>
      <c r="H1745" t="s">
        <v>983</v>
      </c>
      <c r="I1745" t="s">
        <v>491</v>
      </c>
      <c r="J1745">
        <v>2624</v>
      </c>
      <c r="K1745">
        <v>5.28</v>
      </c>
      <c r="L1745">
        <v>32</v>
      </c>
      <c r="M1745">
        <v>17</v>
      </c>
      <c r="N1745">
        <v>4.3831466304301667</v>
      </c>
      <c r="O1745">
        <v>7.4632032450111696</v>
      </c>
    </row>
    <row r="1746" spans="1:15" x14ac:dyDescent="0.25">
      <c r="A1746" t="s">
        <v>2579</v>
      </c>
      <c r="B1746" t="s">
        <v>1355</v>
      </c>
      <c r="C1746" t="s">
        <v>2085</v>
      </c>
      <c r="D1746" t="s">
        <v>2580</v>
      </c>
      <c r="E1746" t="s">
        <v>16</v>
      </c>
      <c r="F1746">
        <v>68.849459999999993</v>
      </c>
      <c r="G1746">
        <v>-139.11494999999999</v>
      </c>
      <c r="H1746" t="s">
        <v>974</v>
      </c>
      <c r="I1746" t="s">
        <v>491</v>
      </c>
      <c r="J1746">
        <v>2624</v>
      </c>
      <c r="K1746">
        <v>4.26</v>
      </c>
      <c r="L1746">
        <v>37</v>
      </c>
      <c r="M1746">
        <v>8.48</v>
      </c>
      <c r="N1746">
        <v>3.5364023950061569</v>
      </c>
      <c r="O1746">
        <v>5.7345628130431017</v>
      </c>
    </row>
    <row r="1747" spans="1:15" x14ac:dyDescent="0.25">
      <c r="A1747" t="s">
        <v>2581</v>
      </c>
      <c r="B1747" t="s">
        <v>1355</v>
      </c>
      <c r="C1747" t="s">
        <v>2085</v>
      </c>
      <c r="D1747" t="s">
        <v>2580</v>
      </c>
      <c r="E1747" t="s">
        <v>16</v>
      </c>
      <c r="F1747">
        <v>68.858310000000003</v>
      </c>
      <c r="G1747">
        <v>-139.05573000000001</v>
      </c>
      <c r="H1747" t="s">
        <v>974</v>
      </c>
      <c r="I1747" t="s">
        <v>491</v>
      </c>
      <c r="J1747">
        <v>2624</v>
      </c>
      <c r="K1747">
        <v>4.82</v>
      </c>
      <c r="L1747">
        <v>30</v>
      </c>
      <c r="M1747">
        <v>9.19</v>
      </c>
      <c r="N1747">
        <v>4.0012815830820845</v>
      </c>
      <c r="O1747">
        <v>5.3039458015745895</v>
      </c>
    </row>
    <row r="1748" spans="1:15" x14ac:dyDescent="0.25">
      <c r="A1748" t="s">
        <v>2582</v>
      </c>
      <c r="B1748" t="s">
        <v>1355</v>
      </c>
      <c r="C1748" t="s">
        <v>2085</v>
      </c>
      <c r="D1748" t="s">
        <v>2583</v>
      </c>
      <c r="E1748" t="s">
        <v>16</v>
      </c>
      <c r="F1748">
        <v>68.457849999999993</v>
      </c>
      <c r="G1748">
        <v>-138.04812999999999</v>
      </c>
      <c r="H1748" t="s">
        <v>974</v>
      </c>
      <c r="I1748" t="s">
        <v>491</v>
      </c>
      <c r="J1748">
        <v>2624</v>
      </c>
      <c r="K1748">
        <v>4.66</v>
      </c>
      <c r="L1748">
        <v>16</v>
      </c>
      <c r="M1748">
        <v>3.07</v>
      </c>
      <c r="N1748">
        <v>3.8684589579175337</v>
      </c>
      <c r="O1748">
        <v>2.487805345422736</v>
      </c>
    </row>
    <row r="1749" spans="1:15" x14ac:dyDescent="0.25">
      <c r="A1749" t="s">
        <v>2584</v>
      </c>
      <c r="B1749" t="s">
        <v>1355</v>
      </c>
      <c r="C1749" t="s">
        <v>2085</v>
      </c>
      <c r="D1749" t="s">
        <v>2583</v>
      </c>
      <c r="E1749" t="s">
        <v>16</v>
      </c>
      <c r="F1749">
        <v>68.462819999999994</v>
      </c>
      <c r="G1749">
        <v>-137.97121000000001</v>
      </c>
      <c r="H1749" t="s">
        <v>974</v>
      </c>
      <c r="I1749" t="s">
        <v>491</v>
      </c>
      <c r="J1749">
        <v>2624</v>
      </c>
      <c r="K1749">
        <v>3.8</v>
      </c>
      <c r="L1749">
        <v>45</v>
      </c>
      <c r="M1749">
        <v>9.41</v>
      </c>
      <c r="N1749">
        <v>3.1545373476580743</v>
      </c>
      <c r="O1749">
        <v>6.6717513216065232</v>
      </c>
    </row>
    <row r="1750" spans="1:15" x14ac:dyDescent="0.25">
      <c r="A1750" t="s">
        <v>2585</v>
      </c>
      <c r="B1750" t="s">
        <v>1355</v>
      </c>
      <c r="C1750" t="s">
        <v>2085</v>
      </c>
      <c r="D1750" t="s">
        <v>2586</v>
      </c>
      <c r="E1750" t="s">
        <v>16</v>
      </c>
      <c r="F1750">
        <v>68.540819999999997</v>
      </c>
      <c r="G1750">
        <v>-138.13887</v>
      </c>
      <c r="H1750" t="s">
        <v>974</v>
      </c>
      <c r="I1750" t="s">
        <v>491</v>
      </c>
      <c r="J1750">
        <v>2624</v>
      </c>
      <c r="K1750">
        <v>3.56</v>
      </c>
      <c r="L1750">
        <v>14</v>
      </c>
      <c r="M1750">
        <v>4.1500000000000004</v>
      </c>
      <c r="N1750">
        <v>2.9553034099112487</v>
      </c>
      <c r="O1750">
        <v>2.5136234533787425</v>
      </c>
    </row>
    <row r="1751" spans="1:15" x14ac:dyDescent="0.25">
      <c r="A1751" t="s">
        <v>2587</v>
      </c>
      <c r="B1751" t="s">
        <v>1355</v>
      </c>
      <c r="C1751" t="s">
        <v>2085</v>
      </c>
      <c r="D1751" t="s">
        <v>2586</v>
      </c>
      <c r="E1751" t="s">
        <v>16</v>
      </c>
      <c r="F1751">
        <v>68.540819999999997</v>
      </c>
      <c r="G1751">
        <v>-138.13887</v>
      </c>
      <c r="H1751" t="s">
        <v>974</v>
      </c>
      <c r="I1751" t="s">
        <v>491</v>
      </c>
      <c r="J1751">
        <v>2624</v>
      </c>
      <c r="K1751">
        <v>3.66</v>
      </c>
      <c r="L1751">
        <v>15</v>
      </c>
      <c r="M1751">
        <v>5.93</v>
      </c>
      <c r="N1751">
        <v>3.0383175506390931</v>
      </c>
      <c r="O1751">
        <v>3.0551676224736508</v>
      </c>
    </row>
    <row r="1752" spans="1:15" x14ac:dyDescent="0.25">
      <c r="A1752" t="s">
        <v>2588</v>
      </c>
      <c r="B1752" t="s">
        <v>1355</v>
      </c>
      <c r="C1752" t="s">
        <v>2085</v>
      </c>
      <c r="D1752" t="s">
        <v>2589</v>
      </c>
      <c r="E1752" t="s">
        <v>302</v>
      </c>
      <c r="F1752">
        <v>68.374740000000003</v>
      </c>
      <c r="G1752">
        <v>-140.97</v>
      </c>
      <c r="H1752" t="s">
        <v>974</v>
      </c>
      <c r="I1752" t="s">
        <v>2499</v>
      </c>
      <c r="J1752">
        <v>2677</v>
      </c>
      <c r="K1752">
        <v>6.64</v>
      </c>
      <c r="L1752">
        <v>25</v>
      </c>
      <c r="M1752">
        <v>4.08</v>
      </c>
      <c r="N1752">
        <v>5.5121389443288455</v>
      </c>
      <c r="O1752">
        <v>3.7465331284215893</v>
      </c>
    </row>
    <row r="1753" spans="1:15" x14ac:dyDescent="0.25">
      <c r="A1753" t="s">
        <v>2590</v>
      </c>
      <c r="B1753" t="s">
        <v>1355</v>
      </c>
      <c r="C1753" t="s">
        <v>2085</v>
      </c>
      <c r="D1753" t="s">
        <v>2085</v>
      </c>
      <c r="E1753" t="s">
        <v>16</v>
      </c>
      <c r="F1753">
        <v>67.684640000000002</v>
      </c>
      <c r="G1753">
        <v>-140.04944</v>
      </c>
      <c r="H1753" t="s">
        <v>974</v>
      </c>
      <c r="I1753" t="s">
        <v>491</v>
      </c>
      <c r="J1753">
        <v>2624</v>
      </c>
      <c r="K1753">
        <v>5.69</v>
      </c>
      <c r="L1753">
        <v>39</v>
      </c>
      <c r="M1753">
        <v>9.9</v>
      </c>
      <c r="N1753">
        <v>4.7235046074143279</v>
      </c>
      <c r="O1753">
        <v>6.3516589079002932</v>
      </c>
    </row>
    <row r="1754" spans="1:15" x14ac:dyDescent="0.25">
      <c r="A1754" t="s">
        <v>2591</v>
      </c>
      <c r="B1754" t="s">
        <v>1355</v>
      </c>
      <c r="C1754" t="s">
        <v>2085</v>
      </c>
      <c r="D1754" t="s">
        <v>2562</v>
      </c>
      <c r="E1754" t="s">
        <v>437</v>
      </c>
      <c r="F1754">
        <v>67.590940000000003</v>
      </c>
      <c r="G1754">
        <v>-139.28756000000001</v>
      </c>
      <c r="H1754" t="s">
        <v>974</v>
      </c>
      <c r="I1754" t="s">
        <v>2499</v>
      </c>
      <c r="J1754">
        <v>2677</v>
      </c>
      <c r="K1754">
        <v>11.25</v>
      </c>
      <c r="L1754">
        <v>65</v>
      </c>
      <c r="M1754">
        <v>93.9</v>
      </c>
      <c r="N1754">
        <v>9.3390908318824568</v>
      </c>
      <c r="O1754">
        <v>30.625845661617905</v>
      </c>
    </row>
    <row r="1755" spans="1:15" x14ac:dyDescent="0.25">
      <c r="A1755" t="s">
        <v>2592</v>
      </c>
      <c r="B1755" t="s">
        <v>1355</v>
      </c>
      <c r="C1755" t="s">
        <v>2085</v>
      </c>
      <c r="D1755" t="s">
        <v>2562</v>
      </c>
      <c r="E1755" t="s">
        <v>437</v>
      </c>
      <c r="F1755">
        <v>67.590940000000003</v>
      </c>
      <c r="G1755">
        <v>-139.28756000000001</v>
      </c>
      <c r="H1755" t="s">
        <v>974</v>
      </c>
      <c r="I1755" t="s">
        <v>2499</v>
      </c>
      <c r="J1755">
        <v>2677</v>
      </c>
      <c r="K1755">
        <v>11.77</v>
      </c>
      <c r="L1755">
        <v>44</v>
      </c>
      <c r="M1755">
        <v>83.7</v>
      </c>
      <c r="N1755">
        <v>9.7707643636672454</v>
      </c>
      <c r="O1755">
        <v>26.099603086759355</v>
      </c>
    </row>
    <row r="1756" spans="1:15" x14ac:dyDescent="0.25">
      <c r="A1756" t="s">
        <v>2593</v>
      </c>
      <c r="B1756" t="s">
        <v>1355</v>
      </c>
      <c r="C1756" t="s">
        <v>2085</v>
      </c>
      <c r="D1756" t="s">
        <v>2562</v>
      </c>
      <c r="E1756" t="s">
        <v>437</v>
      </c>
      <c r="F1756">
        <v>67.590940000000003</v>
      </c>
      <c r="G1756">
        <v>-139.28756000000001</v>
      </c>
      <c r="H1756" t="s">
        <v>974</v>
      </c>
      <c r="I1756" t="s">
        <v>2499</v>
      </c>
      <c r="J1756">
        <v>2677</v>
      </c>
      <c r="K1756">
        <v>9.93</v>
      </c>
      <c r="L1756">
        <v>89</v>
      </c>
      <c r="M1756">
        <v>7.37</v>
      </c>
      <c r="N1756">
        <v>8.2433041742749147</v>
      </c>
      <c r="O1756">
        <v>10.734375375028069</v>
      </c>
    </row>
    <row r="1757" spans="1:15" x14ac:dyDescent="0.25">
      <c r="A1757" t="s">
        <v>2594</v>
      </c>
      <c r="B1757" t="s">
        <v>1355</v>
      </c>
      <c r="C1757" t="s">
        <v>2085</v>
      </c>
      <c r="D1757" t="s">
        <v>2562</v>
      </c>
      <c r="E1757" t="s">
        <v>437</v>
      </c>
      <c r="F1757">
        <v>67.590940000000003</v>
      </c>
      <c r="G1757">
        <v>-139.28756000000001</v>
      </c>
      <c r="H1757" t="s">
        <v>974</v>
      </c>
      <c r="I1757" t="s">
        <v>2499</v>
      </c>
      <c r="J1757">
        <v>2677</v>
      </c>
      <c r="K1757">
        <v>7.74</v>
      </c>
      <c r="L1757">
        <v>77</v>
      </c>
      <c r="M1757">
        <v>22.7</v>
      </c>
      <c r="N1757">
        <v>6.4252944923351309</v>
      </c>
      <c r="O1757">
        <v>13.398726421913118</v>
      </c>
    </row>
    <row r="1758" spans="1:15" x14ac:dyDescent="0.25">
      <c r="A1758" t="s">
        <v>2595</v>
      </c>
      <c r="B1758" t="s">
        <v>1355</v>
      </c>
      <c r="C1758" t="s">
        <v>2085</v>
      </c>
      <c r="D1758" t="s">
        <v>2562</v>
      </c>
      <c r="E1758" t="s">
        <v>437</v>
      </c>
      <c r="F1758">
        <v>67.590940000000003</v>
      </c>
      <c r="G1758">
        <v>-139.28756000000001</v>
      </c>
      <c r="H1758" t="s">
        <v>974</v>
      </c>
      <c r="I1758" t="s">
        <v>2499</v>
      </c>
      <c r="J1758">
        <v>2677</v>
      </c>
      <c r="K1758">
        <v>8.01</v>
      </c>
      <c r="L1758">
        <v>72</v>
      </c>
      <c r="M1758">
        <v>96.2</v>
      </c>
      <c r="N1758">
        <v>6.6494326723003097</v>
      </c>
      <c r="O1758">
        <v>31.679793280351948</v>
      </c>
    </row>
    <row r="1759" spans="1:15" x14ac:dyDescent="0.25">
      <c r="A1759" t="s">
        <v>2596</v>
      </c>
      <c r="B1759" t="s">
        <v>1355</v>
      </c>
      <c r="C1759" t="s">
        <v>2085</v>
      </c>
      <c r="D1759" t="s">
        <v>2562</v>
      </c>
      <c r="E1759" t="s">
        <v>437</v>
      </c>
      <c r="F1759">
        <v>67.590940000000003</v>
      </c>
      <c r="G1759">
        <v>-139.28756000000001</v>
      </c>
      <c r="H1759" t="s">
        <v>974</v>
      </c>
      <c r="I1759" t="s">
        <v>2499</v>
      </c>
      <c r="J1759">
        <v>2677</v>
      </c>
      <c r="K1759">
        <v>8.58</v>
      </c>
      <c r="L1759">
        <v>40</v>
      </c>
      <c r="M1759">
        <v>41.3</v>
      </c>
      <c r="N1759">
        <v>7.1226132744490211</v>
      </c>
      <c r="O1759">
        <v>14.739826754833922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2019 GIS</vt:lpstr>
    </vt:vector>
  </TitlesOfParts>
  <Company>Government of Yukon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Maurice.Colpron</dc:creator>
  <cp:lastModifiedBy>Shannon.Meekins</cp:lastModifiedBy>
  <dcterms:created xsi:type="dcterms:W3CDTF">2017-05-29T23:16:21Z</dcterms:created>
  <dcterms:modified xsi:type="dcterms:W3CDTF">2019-11-15T19:06:08Z</dcterms:modified>
</cp:coreProperties>
</file>